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133CED8B-544A-4135-A433-DEA3A18BC87E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</calcChain>
</file>

<file path=xl/sharedStrings.xml><?xml version="1.0" encoding="utf-8"?>
<sst xmlns="http://schemas.openxmlformats.org/spreadsheetml/2006/main" count="9456" uniqueCount="473">
  <si>
    <t>BỘ GIÁO DỤC VÀ ĐÀO TẠO</t>
  </si>
  <si>
    <t>SỔ THEO DÕI VÀ ĐÁNH GIÁ HỌC SINH</t>
  </si>
  <si>
    <t>TRUNG HỌC PHỔ THÔNG</t>
  </si>
  <si>
    <t>TRƯỜNG THPT ĐỨC HÒA</t>
  </si>
  <si>
    <t>LỚP:     12TNA2,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</si>
  <si>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</si>
  <si>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</si>
  <si>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</si>
  <si>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</si>
  <si>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</si>
  <si>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</si>
  <si>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</si>
  <si>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</si>
  <si>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12TNA2,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</si>
  <si>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</si>
  <si>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</si>
  <si>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</si>
  <si>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</si>
  <si>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</si>
  <si>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Hoàng Tường Vi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</si>
  <si>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</si>
  <si>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</si>
  <si>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</si>
  <si>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</si>
  <si>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</si>
  <si>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</si>
  <si>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</si>
  <si>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</si>
  <si>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</si>
  <si>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</si>
  <si>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</si>
  <si>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</si>
  <si>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</si>
  <si>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</si>
  <si>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</si>
  <si>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</si>
  <si>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Đào Thị Lan Anh</t>
  </si>
  <si>
    <t>21/11/2003</t>
  </si>
  <si>
    <t>BV Hùng Vương, P1, Q5, TP. Hồ Chí Minh</t>
  </si>
  <si>
    <t>Nữ</t>
  </si>
  <si>
    <t>Kinh</t>
  </si>
  <si>
    <t>Không</t>
  </si>
  <si>
    <t>Ấp Mới 1</t>
  </si>
  <si>
    <t>Đào Văn Tho - Buôn bán</t>
  </si>
  <si>
    <t>Đào Thị Liễu - Buôn bán</t>
  </si>
  <si>
    <t>Nguyễn Ngọc Minh Anh</t>
  </si>
  <si>
    <t>14/12/2003</t>
  </si>
  <si>
    <t>Bv Hùng Vương, TP. Hồ Chí Minh</t>
  </si>
  <si>
    <t>Ấp Bình Hữu 2</t>
  </si>
  <si>
    <t>Nguyễn Hiến Chương - Giáo viên</t>
  </si>
  <si>
    <t>Bùi Thị kim Châu - Giáo viên</t>
  </si>
  <si>
    <t>Nguyễn Thị Lan Anh</t>
  </si>
  <si>
    <t>28/12/2003</t>
  </si>
  <si>
    <t>BV Hùng Vương, TP. Hồ Chí Minh</t>
  </si>
  <si>
    <t>Khu vực 4</t>
  </si>
  <si>
    <t>Nguyễn Thanh Sơn  - Đã mất</t>
  </si>
  <si>
    <t>Trần Thị Ngọc Lài - Buôn bán</t>
  </si>
  <si>
    <t>Phạm Thị Lan Anh</t>
  </si>
  <si>
    <t>26/09/2003</t>
  </si>
  <si>
    <t>BV Phụ Sản Từ Dũ, TP. Hồ Chí Minh</t>
  </si>
  <si>
    <t>ấp Bình Hữu 1</t>
  </si>
  <si>
    <t>Phạm Tuấn Kiệt - Giáo viên</t>
  </si>
  <si>
    <t>Nguyễn Mai Lan - Giáo viên</t>
  </si>
  <si>
    <t>Trần Vân Anh</t>
  </si>
  <si>
    <t>15/07/2003</t>
  </si>
  <si>
    <t>KV 3</t>
  </si>
  <si>
    <t>Trần Quốc Tuấn - Công nhân</t>
  </si>
  <si>
    <t>Nguyễn Thị Thu Vân - Công nhân</t>
  </si>
  <si>
    <t>Bùi Nguyễn Hoài Ân</t>
  </si>
  <si>
    <t>25/04/2003</t>
  </si>
  <si>
    <t>Trạm y tế xã Bình Phú, Cai Lậy, Tiền Giang</t>
  </si>
  <si>
    <t>ấp Thuận Hòa 2</t>
  </si>
  <si>
    <t>Bùi Văn Cư - Nông dân</t>
  </si>
  <si>
    <t>Nguyễn Thị Thanh Thúy - Công nhân</t>
  </si>
  <si>
    <t>Nguyễn Thị Mỹ Duyên</t>
  </si>
  <si>
    <t>24/06/2003</t>
  </si>
  <si>
    <t>KV3</t>
  </si>
  <si>
    <t>Nguyễn Văn Phong - Xây dựng</t>
  </si>
  <si>
    <t>Nguyễn Thị Phương Hà - Buôn bán</t>
  </si>
  <si>
    <t>Lê Thị Ngọc Hải</t>
  </si>
  <si>
    <t>02/03/2003</t>
  </si>
  <si>
    <t>Phòng Khám Gò Đen, Long An</t>
  </si>
  <si>
    <t>KV 2</t>
  </si>
  <si>
    <t>Lê Tốt - Thợ hàn</t>
  </si>
  <si>
    <t>Trần Thị Ngọc Hà - Nội trợ</t>
  </si>
  <si>
    <t>Bùi Ngọc Hân</t>
  </si>
  <si>
    <t>19/10/2003</t>
  </si>
  <si>
    <t>BV Hậu Nghĩa, Đức Hòa, Long An</t>
  </si>
  <si>
    <t xml:space="preserve">ấp Bình Hữu 2 </t>
  </si>
  <si>
    <t>Bùi Thế Lăn - Công nhân</t>
  </si>
  <si>
    <t>Hứa Thị Hạnh - Nội trợ</t>
  </si>
  <si>
    <t>Lê Bảo Thiên Kim</t>
  </si>
  <si>
    <t>30/10/2003</t>
  </si>
  <si>
    <t>Nhà hộ sinh khu 4, TT Đức Hòa, Đức Hòa, Long An</t>
  </si>
  <si>
    <t>ấp 2</t>
  </si>
  <si>
    <t>Lê Thái Bình - Kinh doanh</t>
  </si>
  <si>
    <t>Lê Thị Ngọc Dung - nội trợ</t>
  </si>
  <si>
    <t>Trần Thị Khánh Linh</t>
  </si>
  <si>
    <t>31/12/2003</t>
  </si>
  <si>
    <t>Trạm y tế xã Yên Phương, Yên lạc, Vĩnh Phúc</t>
  </si>
  <si>
    <t>Trần Thanh Bình - Cơ khí</t>
  </si>
  <si>
    <t>Phạm Thị Diệu Dung - tạp vụ</t>
  </si>
  <si>
    <t>Ngô Thị Trúc Ngân</t>
  </si>
  <si>
    <t>13/01/2003</t>
  </si>
  <si>
    <t>Phòng khám kv2, TT Đức Hòa, Đức Hòa, Long An</t>
  </si>
  <si>
    <t>KV5</t>
  </si>
  <si>
    <t>Ngô Văn Trương - Nông dân</t>
  </si>
  <si>
    <t>Nguyễn Thị Thanh - Nông dân</t>
  </si>
  <si>
    <t>Trương Mẫn Nghi</t>
  </si>
  <si>
    <t>13/12/2003</t>
  </si>
  <si>
    <t>BV Phụ Sản (284 Cống Quỳnh), Q1, TP. Hồ Chí Minh</t>
  </si>
  <si>
    <t>Khu vực 1</t>
  </si>
  <si>
    <t>Trương Hồng Tân - Tài xế</t>
  </si>
  <si>
    <t>Trần Thị Thu - Buôn bán</t>
  </si>
  <si>
    <t>Đặng Thanh Ngọc</t>
  </si>
  <si>
    <t>26/03/2003</t>
  </si>
  <si>
    <t>Châu Thành, Tây Ninh</t>
  </si>
  <si>
    <t>ấp Bình Tiền 2</t>
  </si>
  <si>
    <t>Đặng Thành Chương - Sửa xe</t>
  </si>
  <si>
    <t>Nguyễn Hoàng Thụy Như - nội trợ</t>
  </si>
  <si>
    <t>Nguyễn Thị Quý Ngọc</t>
  </si>
  <si>
    <t>29/04/2003</t>
  </si>
  <si>
    <t>BV Phụ Sản Từ Dũ, Tp. Hồ Chí Minh</t>
  </si>
  <si>
    <t>KV 1</t>
  </si>
  <si>
    <t>Nguyễn Văn Ngà - Làm ruộng</t>
  </si>
  <si>
    <t>Lê Thị Kim Quyên - Nội trợ</t>
  </si>
  <si>
    <t>Nguyễn Bình Nguyên</t>
  </si>
  <si>
    <t>22/09/2003</t>
  </si>
  <si>
    <t>Đức Hòa, Long An</t>
  </si>
  <si>
    <t>ấp Bình Tả 2</t>
  </si>
  <si>
    <t>Nguyễn Quốc Cường - Buôn bán</t>
  </si>
  <si>
    <t>Lê Thị Thanh Thúy - Buôn bán</t>
  </si>
  <si>
    <t>Nguyễn Thanh Nhã</t>
  </si>
  <si>
    <t>07/05/2003</t>
  </si>
  <si>
    <t xml:space="preserve">292C Kv 3 </t>
  </si>
  <si>
    <t>Nguyễn Phi Hùng - Kinh doanh</t>
  </si>
  <si>
    <t>Nguyễn Thị Phương Tâm - Kinh doanh</t>
  </si>
  <si>
    <t>Nguyễn Trang Thanh Nhàn</t>
  </si>
  <si>
    <t>21/02/2003</t>
  </si>
  <si>
    <t>Trạm y tế xã Đức Hòa Thượng, Đức Hòa, Long An</t>
  </si>
  <si>
    <t>ấp Nhơn Hòa 1</t>
  </si>
  <si>
    <t>Nguyễn Thanh Khiết - Tài xế</t>
  </si>
  <si>
    <t>Trần Thị Lý - Thợ may</t>
  </si>
  <si>
    <t>Mai Thị Tú Nhi</t>
  </si>
  <si>
    <t>16/02/2003</t>
  </si>
  <si>
    <t>BV Hùng Vương, Tp. Hồ Chí Minh</t>
  </si>
  <si>
    <t>ấp Bình Hữu 2</t>
  </si>
  <si>
    <t>Mai Thành Tấn - Tài xế</t>
  </si>
  <si>
    <t>Hồ Thị Dung - Nội trợ</t>
  </si>
  <si>
    <t>Trương Thị Trúc Phương</t>
  </si>
  <si>
    <t>24/08/2003</t>
  </si>
  <si>
    <t>Nhà hộ sinh khu 4, TT Đức Hòa, Long An</t>
  </si>
  <si>
    <t>ấp 1</t>
  </si>
  <si>
    <t>Trương Minh Tuấn - Buôn bán</t>
  </si>
  <si>
    <t>Lê Thị Bạch Lê - Buôn bán</t>
  </si>
  <si>
    <t>Phạm Thị Anh Thư</t>
  </si>
  <si>
    <t>27/12/2003</t>
  </si>
  <si>
    <t>ấp Mới 2</t>
  </si>
  <si>
    <t>Phạm Văn Tài - Làm ruộng</t>
  </si>
  <si>
    <t>Mang Thị Mơ - Nội trợ</t>
  </si>
  <si>
    <t>Võ Anh Thư</t>
  </si>
  <si>
    <t>12/02/2003</t>
  </si>
  <si>
    <t xml:space="preserve">243E KV 5 </t>
  </si>
  <si>
    <t>Võ Văn Thanh - công nhân</t>
  </si>
  <si>
    <t>Lâm Thị Cầm - nội trợ</t>
  </si>
  <si>
    <t>Nguyễn Nghĩa Tiết</t>
  </si>
  <si>
    <t>07/08/2003</t>
  </si>
  <si>
    <t>BV Từ Dũ, TP. Hồ Chí Minh</t>
  </si>
  <si>
    <t>Ấp Bình Tả 1</t>
  </si>
  <si>
    <t>Nguyễn Văn Phú - Buôn bán</t>
  </si>
  <si>
    <t>Nguyễn Thị Minh Thi - Giáo viên</t>
  </si>
  <si>
    <t>Võ Thị Thanh Trúc</t>
  </si>
  <si>
    <t>05/03/2003</t>
  </si>
  <si>
    <t xml:space="preserve">107 ấp Bình Tả 1 </t>
  </si>
  <si>
    <t>Võ Anh Tuấn - buôn bán</t>
  </si>
  <si>
    <t>Huỳnh Thị Thùy Dương - nội trợ</t>
  </si>
  <si>
    <t>Phạm Thị Ngọc Tuyền</t>
  </si>
  <si>
    <t>09/01/2003</t>
  </si>
  <si>
    <t>BV kv 2, Đức Hòa, Long An</t>
  </si>
  <si>
    <t>Phạm Thành Hưng - Làm ruộng</t>
  </si>
  <si>
    <t>Nguyễn Thị Hồng Ngọc - Công nhân</t>
  </si>
  <si>
    <t>Nguyễn Thị Ánh Tuyết</t>
  </si>
  <si>
    <t>23/03/2003</t>
  </si>
  <si>
    <t>KV 5</t>
  </si>
  <si>
    <t>Nguyễn Văn Nghi - Công nhân viên</t>
  </si>
  <si>
    <t>Nguyễn Thị Khoài - nội trợ</t>
  </si>
  <si>
    <t>Nguyễn Lê Thảo Vân</t>
  </si>
  <si>
    <t>10/01/2003</t>
  </si>
  <si>
    <t>ấp Bình Tiền 1</t>
  </si>
  <si>
    <t>Nguyễn Hoàng Nghĩa - Tài xế</t>
  </si>
  <si>
    <t>Lê Thị Hoàng Anh - Buôn bán</t>
  </si>
  <si>
    <t>Trần Lê Trúc Vy</t>
  </si>
  <si>
    <t>10/07/2003</t>
  </si>
  <si>
    <t>ấp Thuận Hòa 1</t>
  </si>
  <si>
    <t>Trần Quốc Cường - Tài xế</t>
  </si>
  <si>
    <t>Lê Kim Chung - Buôn bán</t>
  </si>
  <si>
    <t>Đỗ Lâm Phượng Yến</t>
  </si>
  <si>
    <t>04/11/2003</t>
  </si>
  <si>
    <t>Đỗ Thanh Lâm - công nhân</t>
  </si>
  <si>
    <t>Nguyễn Thị Thu Hương - nội trợ</t>
  </si>
  <si>
    <t>Nguyễn Ngọc Anh Duy</t>
  </si>
  <si>
    <t>05/11/2003</t>
  </si>
  <si>
    <t>BV Phụ Sản Từ Dũ, TP. Hồ Chí MInh</t>
  </si>
  <si>
    <t>Nam</t>
  </si>
  <si>
    <t xml:space="preserve">ấp Bình Lợi </t>
  </si>
  <si>
    <t>Nguyễn Ngọc Anh Hiếu - Giáo viên</t>
  </si>
  <si>
    <t>Nguyễn Thị Thanh Hằng - Giáo viên</t>
  </si>
  <si>
    <t>Tô Cao Hùng</t>
  </si>
  <si>
    <t>05/08/2003</t>
  </si>
  <si>
    <t>Tô Thanh Tùng - Kế toán</t>
  </si>
  <si>
    <t>Cao Thị Cẩm Lành - Công nhân viên</t>
  </si>
  <si>
    <t>Nguyễn Quốc Khánh</t>
  </si>
  <si>
    <t>03/09/2003</t>
  </si>
  <si>
    <t>Nguyễn Quân Trường - Làm ruộng</t>
  </si>
  <si>
    <t>Nguyễn Thị Hết - Thợ may</t>
  </si>
  <si>
    <t>Võ Nguyễn Anh Khoa</t>
  </si>
  <si>
    <t>20/11/2003</t>
  </si>
  <si>
    <t>Trung tâm y tế Q6, TP. Hồ Chí Minh</t>
  </si>
  <si>
    <t>Khu vực 3</t>
  </si>
  <si>
    <t>Võ Trọng Nghĩa - Thợ</t>
  </si>
  <si>
    <t>Nguyễn Thị Kim Thảo - Buôn bán</t>
  </si>
  <si>
    <t>Đinh Thanh Phát</t>
  </si>
  <si>
    <t>01/12/2003</t>
  </si>
  <si>
    <t>47A ấp 1</t>
  </si>
  <si>
    <t>Đinh Văn Thành - công nhân</t>
  </si>
  <si>
    <t>Nguyễn Thị Hương - công nhân</t>
  </si>
  <si>
    <t>Nguyễn Nhật Quang</t>
  </si>
  <si>
    <t>28/03/2003</t>
  </si>
  <si>
    <t>Ấp 4</t>
  </si>
  <si>
    <t>Nguyễn Văn Quí - Nông dân</t>
  </si>
  <si>
    <t>Phan Thành Thái - giáo viên</t>
  </si>
  <si>
    <t>Nguyễn Phú Quốc</t>
  </si>
  <si>
    <t>19/12/2003</t>
  </si>
  <si>
    <t>BV Đại học Y dược, TP. Hồ Chí Minh</t>
  </si>
  <si>
    <t xml:space="preserve">326B KV 2 </t>
  </si>
  <si>
    <t>Nguyễn Thành Phương - Buôn bán</t>
  </si>
  <si>
    <t>Nguyễn Đang Thanh - Nội trợ</t>
  </si>
  <si>
    <t>Khưu Vĩnh Thịnh</t>
  </si>
  <si>
    <t>17/02/2003</t>
  </si>
  <si>
    <t>Hoa</t>
  </si>
  <si>
    <t>Khưu Trung Châu - Buôn bán</t>
  </si>
  <si>
    <t>Nguyễn Thị Cẩm Linh - Nội trợ</t>
  </si>
  <si>
    <t>Trần Thanh Thoại</t>
  </si>
  <si>
    <t>26/11/2003</t>
  </si>
  <si>
    <t>khu vực 4</t>
  </si>
  <si>
    <t>Trần Thanh Ngọc - Vẽ quảng cáo</t>
  </si>
  <si>
    <t>Phạm Thị Mỹ Dung - Nội trợ</t>
  </si>
  <si>
    <t>Võ Duy Thuận</t>
  </si>
  <si>
    <t>31/05/2003</t>
  </si>
  <si>
    <t>TT Đức Hòa, Long An</t>
  </si>
  <si>
    <t xml:space="preserve">209B KV 2 </t>
  </si>
  <si>
    <t>Võ Văn Tuấn - Công An</t>
  </si>
  <si>
    <t>Lê Thị Thanh Trang - Nội trợ</t>
  </si>
  <si>
    <t>Lê Hoàng Thức</t>
  </si>
  <si>
    <t>16/10/2003</t>
  </si>
  <si>
    <t>Lê Thanh Vân - Xây dựng</t>
  </si>
  <si>
    <t>Trần Thị Hoa - nội trợ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</si>
  <si>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</si>
  <si>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</si>
  <si>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</si>
  <si>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</si>
  <si>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</si>
  <si>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</si>
  <si>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</si>
  <si>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</si>
  <si>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</si>
  <si>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</si>
  <si>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</si>
  <si>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</si>
  <si>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</si>
  <si>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</si>
  <si>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</si>
  <si>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</si>
  <si>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</si>
  <si>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</si>
  <si>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</si>
  <si>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</si>
  <si>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</si>
  <si>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</si>
  <si>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</si>
  <si>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</si>
  <si>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</si>
  <si>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K</t>
  </si>
  <si>
    <t>Tỉ lệ: có phép: 93%, không phép: 7%</t>
  </si>
  <si>
    <t>Tháng 11 năm 2020</t>
  </si>
  <si>
    <t>Tháng 12 năm 2020</t>
  </si>
  <si>
    <t>Tỉ lệ: có phép: 75%, không phép: 25%</t>
  </si>
  <si>
    <t>Tháng 1 năm 2021</t>
  </si>
  <si>
    <t>Tỉ lệ: có phép: 67%, không phép: 33%</t>
  </si>
  <si>
    <t>Tháng 2 năm 2021</t>
  </si>
  <si>
    <t>Tháng 3 năm 2021</t>
  </si>
  <si>
    <t>Tháng 4 năm 2021</t>
  </si>
  <si>
    <t>Tháng 5 năm 2021</t>
  </si>
  <si>
    <t>Tỉ lệ: có phép: 50%, không phép: 50%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</si>
  <si>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</si>
  <si>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</si>
  <si>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</si>
  <si>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</si>
  <si>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</si>
  <si>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</si>
  <si>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</si>
  <si>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</si>
  <si>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</si>
  <si>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</si>
  <si>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</si>
  <si>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</si>
  <si>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9</t>
  </si>
  <si>
    <t>8</t>
  </si>
  <si>
    <t>10</t>
  </si>
  <si>
    <t>7</t>
  </si>
  <si>
    <t>8.0</t>
  </si>
  <si>
    <t>8.4</t>
  </si>
  <si>
    <t>5</t>
  </si>
  <si>
    <t>8.3</t>
  </si>
  <si>
    <t>6.3</t>
  </si>
  <si>
    <t>7.3</t>
  </si>
  <si>
    <t>8.7</t>
  </si>
  <si>
    <t>8.5</t>
  </si>
  <si>
    <t>9.3</t>
  </si>
  <si>
    <t>9.8</t>
  </si>
  <si>
    <t>8.2</t>
  </si>
  <si>
    <t>8.9</t>
  </si>
  <si>
    <t>7.7</t>
  </si>
  <si>
    <t>6</t>
  </si>
  <si>
    <t>7.8</t>
  </si>
  <si>
    <t>9.5</t>
  </si>
  <si>
    <t>9.6</t>
  </si>
  <si>
    <t>9.0</t>
  </si>
  <si>
    <t>9.1</t>
  </si>
  <si>
    <t>7.9</t>
  </si>
  <si>
    <t>8.6</t>
  </si>
  <si>
    <t>10.0</t>
  </si>
  <si>
    <t>9.2</t>
  </si>
  <si>
    <t>8.8</t>
  </si>
  <si>
    <t>8.1</t>
  </si>
  <si>
    <t>6.7</t>
  </si>
  <si>
    <t>7.0</t>
  </si>
  <si>
    <t>9.7</t>
  </si>
  <si>
    <t>5.7</t>
  </si>
  <si>
    <t>9.9</t>
  </si>
  <si>
    <t>6.4</t>
  </si>
  <si>
    <t>7.4</t>
  </si>
  <si>
    <t>7.2</t>
  </si>
  <si>
    <t>9.4</t>
  </si>
  <si>
    <t>6.0</t>
  </si>
  <si>
    <t>5.3</t>
  </si>
  <si>
    <t>7.6</t>
  </si>
  <si>
    <t>4.3</t>
  </si>
  <si>
    <t>6.8</t>
  </si>
  <si>
    <t>4</t>
  </si>
  <si>
    <t>6.2</t>
  </si>
  <si>
    <t>1</t>
  </si>
  <si>
    <t>4.7</t>
  </si>
  <si>
    <t>3</t>
  </si>
  <si>
    <t>5.6</t>
  </si>
  <si>
    <t>7.5</t>
  </si>
  <si>
    <t>7.1</t>
  </si>
  <si>
    <t>6.9</t>
  </si>
  <si>
    <t>3.6</t>
  </si>
  <si>
    <t>3.3</t>
  </si>
  <si>
    <t>3.7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</si>
  <si>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</si>
  <si>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</si>
  <si>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</si>
  <si>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</si>
  <si>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Đặng Văn Sáu</t>
  </si>
  <si>
    <t>Dương Thị Kim Trọn</t>
  </si>
  <si>
    <t>Đặng Thị Ngọc Tuyến</t>
  </si>
  <si>
    <t>Hồ Ngọc Lữ</t>
  </si>
  <si>
    <t>NGỮ VĂN</t>
  </si>
  <si>
    <t>LỊCH SỬ</t>
  </si>
  <si>
    <t>ĐỊA LÍ</t>
  </si>
  <si>
    <t>NGOẠI NGỮ</t>
  </si>
  <si>
    <t>GDCD</t>
  </si>
  <si>
    <t>6.5</t>
  </si>
  <si>
    <t>5.5</t>
  </si>
  <si>
    <t>5.0</t>
  </si>
  <si>
    <t>4.5</t>
  </si>
  <si>
    <t>6.6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</si>
  <si>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</si>
  <si>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</si>
  <si>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Trần Thị Tuyết Vân</t>
  </si>
  <si>
    <t>Nguyễn Văn Rum</t>
  </si>
  <si>
    <t>Huỳnh Thị Lan Phương</t>
  </si>
  <si>
    <t>Trương Ngọc Trầm Hương</t>
  </si>
  <si>
    <t>CÔNG NGHỆ</t>
  </si>
  <si>
    <t>THỂ DỤC</t>
  </si>
  <si>
    <t>GDQP</t>
  </si>
  <si>
    <t>.............................</t>
  </si>
  <si>
    <t>Đ</t>
  </si>
  <si>
    <t>5.4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</si>
  <si>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</si>
  <si>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</si>
  <si>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</si>
  <si>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Phan Thanh Giảng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</si>
  <si>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</si>
  <si>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</si>
  <si>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</si>
  <si>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</si>
  <si>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</si>
  <si>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</si>
  <si>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</si>
  <si>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</si>
  <si>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</si>
  <si>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</si>
  <si>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</si>
  <si>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</si>
  <si>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</si>
  <si>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</si>
  <si>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</si>
  <si>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</si>
  <si>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</si>
  <si>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</si>
  <si>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</si>
  <si>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</si>
  <si>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HSTT</t>
  </si>
  <si>
    <t>Tb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</si>
  <si>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</si>
  <si>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</si>
  <si>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</si>
  <si>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</si>
  <si>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</si>
  <si>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</si>
  <si>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</si>
  <si>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</si>
  <si>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</si>
  <si>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2</t>
  </si>
  <si>
    <t>0</t>
  </si>
  <si>
    <t>3.0</t>
  </si>
  <si>
    <t>6.1</t>
  </si>
  <si>
    <t>5.2</t>
  </si>
  <si>
    <t>5.8</t>
  </si>
  <si>
    <t>4.8</t>
  </si>
  <si>
    <t>4.6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</si>
  <si>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</si>
  <si>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</si>
  <si>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</si>
  <si>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</si>
  <si>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</si>
  <si>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</si>
  <si>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</si>
  <si>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</si>
  <si>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</si>
  <si>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</si>
  <si>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</si>
  <si>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</si>
  <si>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</si>
  <si>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</si>
  <si>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</si>
  <si>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</si>
  <si>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</si>
  <si>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</si>
  <si>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</si>
  <si>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</si>
  <si>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</si>
  <si>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40</t>
  </si>
  <si>
    <t>- Được lên lớp: 40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</si>
  <si>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</si>
  <si>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</si>
  <si>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</si>
  <si>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</si>
  <si>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4.1</t>
  </si>
  <si>
    <t>5.9</t>
  </si>
  <si>
    <t>Học sinh tiên tiến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</si>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</sst>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425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425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296</v>
      </c>
      <c r="C2" s="225" t="s">
        <v>297</v>
      </c>
      <c r="D2" s="225"/>
      <c r="E2" s="225"/>
      <c r="F2" s="225"/>
      <c r="G2" s="225"/>
      <c r="H2" s="225"/>
      <c r="I2" s="225"/>
      <c r="J2" s="224" t="s">
        <v>298</v>
      </c>
      <c r="K2" s="224"/>
      <c r="L2" s="224"/>
      <c r="M2" s="224"/>
      <c r="N2" s="224"/>
      <c r="O2" s="224"/>
      <c r="P2" s="226"/>
      <c r="R2" s="217" t="s">
        <v>30</v>
      </c>
      <c r="S2" s="223" t="s">
        <v>299</v>
      </c>
      <c r="T2" s="224"/>
      <c r="U2" s="224"/>
      <c r="V2" s="224"/>
      <c r="W2" s="224"/>
      <c r="X2" s="224"/>
      <c r="Y2" s="224"/>
      <c r="Z2" s="225" t="s">
        <v>300</v>
      </c>
      <c r="AA2" s="225"/>
      <c r="AB2" s="225"/>
      <c r="AC2" s="225"/>
      <c r="AD2" s="225"/>
      <c r="AE2" s="225"/>
      <c r="AF2" s="225"/>
      <c r="AG2" s="224" t="s">
        <v>301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302</v>
      </c>
      <c r="D3" s="211"/>
      <c r="E3" s="211"/>
      <c r="F3" s="211"/>
      <c r="G3" s="212" t="s">
        <v>303</v>
      </c>
      <c r="H3" s="212" t="s">
        <v>304</v>
      </c>
      <c r="I3" s="212" t="s">
        <v>305</v>
      </c>
      <c r="J3" s="211" t="s">
        <v>302</v>
      </c>
      <c r="K3" s="211"/>
      <c r="L3" s="211"/>
      <c r="M3" s="211"/>
      <c r="N3" s="212" t="s">
        <v>303</v>
      </c>
      <c r="O3" s="212" t="s">
        <v>304</v>
      </c>
      <c r="P3" s="221" t="s">
        <v>305</v>
      </c>
      <c r="R3" s="218"/>
      <c r="S3" s="216" t="s">
        <v>302</v>
      </c>
      <c r="T3" s="211"/>
      <c r="U3" s="211"/>
      <c r="V3" s="211"/>
      <c r="W3" s="212" t="s">
        <v>303</v>
      </c>
      <c r="X3" s="212" t="s">
        <v>304</v>
      </c>
      <c r="Y3" s="212" t="s">
        <v>305</v>
      </c>
      <c r="Z3" s="211" t="s">
        <v>302</v>
      </c>
      <c r="AA3" s="211"/>
      <c r="AB3" s="211"/>
      <c r="AC3" s="211"/>
      <c r="AD3" s="212" t="s">
        <v>303</v>
      </c>
      <c r="AE3" s="212" t="s">
        <v>304</v>
      </c>
      <c r="AF3" s="212" t="s">
        <v>305</v>
      </c>
      <c r="AG3" s="211" t="s">
        <v>302</v>
      </c>
      <c r="AH3" s="211"/>
      <c r="AI3" s="211"/>
      <c r="AJ3" s="211"/>
      <c r="AK3" s="212" t="s">
        <v>303</v>
      </c>
      <c r="AL3" s="212" t="s">
        <v>304</v>
      </c>
      <c r="AM3" s="221" t="s">
        <v>305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6.899999999999999" customHeight="1" x14ac:dyDescent="0.25">
      <c r="A5" s="30">
        <v>1</v>
      </c>
      <c r="B5" s="31" t="s">
        <v>36</v>
      </c>
      <c r="C5" s="115" t="s">
        <v>308</v>
      </c>
      <c r="D5" s="116" t="s">
        <v>306</v>
      </c>
      <c r="E5" s="116" t="s">
        <v>308</v>
      </c>
      <c r="F5" s="117" t="s">
        <v>308</v>
      </c>
      <c r="G5" s="118" t="s">
        <v>333</v>
      </c>
      <c r="H5" s="118" t="s">
        <v>332</v>
      </c>
      <c r="I5" s="119" t="s">
        <v>343</v>
      </c>
      <c r="J5" s="115" t="s">
        <v>308</v>
      </c>
      <c r="K5" s="116" t="s">
        <v>306</v>
      </c>
      <c r="L5" s="116" t="s">
        <v>306</v>
      </c>
      <c r="M5" s="117" t="s">
        <v>309</v>
      </c>
      <c r="N5" s="118" t="s">
        <v>316</v>
      </c>
      <c r="O5" s="118" t="s">
        <v>322</v>
      </c>
      <c r="P5" s="120" t="s">
        <v>311</v>
      </c>
      <c r="R5" s="30">
        <v>1</v>
      </c>
      <c r="S5" s="121" t="s">
        <v>306</v>
      </c>
      <c r="T5" s="116" t="s">
        <v>306</v>
      </c>
      <c r="U5" s="116" t="s">
        <v>308</v>
      </c>
      <c r="V5" s="122" t="s">
        <v>306</v>
      </c>
      <c r="W5" s="118" t="s">
        <v>307</v>
      </c>
      <c r="X5" s="118" t="s">
        <v>327</v>
      </c>
      <c r="Y5" s="119" t="s">
        <v>321</v>
      </c>
      <c r="Z5" s="115" t="s">
        <v>306</v>
      </c>
      <c r="AA5" s="116" t="s">
        <v>306</v>
      </c>
      <c r="AB5" s="116" t="s">
        <v>306</v>
      </c>
      <c r="AC5" s="117"/>
      <c r="AD5" s="118" t="s">
        <v>306</v>
      </c>
      <c r="AE5" s="118" t="s">
        <v>318</v>
      </c>
      <c r="AF5" s="119" t="s">
        <v>328</v>
      </c>
      <c r="AG5" s="115" t="s">
        <v>308</v>
      </c>
      <c r="AH5" s="116" t="s">
        <v>308</v>
      </c>
      <c r="AI5" s="116" t="s">
        <v>308</v>
      </c>
      <c r="AJ5" s="117"/>
      <c r="AK5" s="118" t="s">
        <v>308</v>
      </c>
      <c r="AL5" s="118" t="s">
        <v>331</v>
      </c>
      <c r="AM5" s="120" t="s">
        <v>331</v>
      </c>
    </row>
    <row r="6" spans="1:39" ht="16.899999999999999" customHeight="1" x14ac:dyDescent="0.25">
      <c r="A6" s="26">
        <v>2</v>
      </c>
      <c r="B6" s="27" t="s">
        <v>45</v>
      </c>
      <c r="C6" s="123" t="s">
        <v>308</v>
      </c>
      <c r="D6" s="124" t="s">
        <v>308</v>
      </c>
      <c r="E6" s="124" t="s">
        <v>308</v>
      </c>
      <c r="F6" s="125" t="s">
        <v>308</v>
      </c>
      <c r="G6" s="126" t="s">
        <v>306</v>
      </c>
      <c r="H6" s="126" t="s">
        <v>327</v>
      </c>
      <c r="I6" s="127" t="s">
        <v>343</v>
      </c>
      <c r="J6" s="123" t="s">
        <v>308</v>
      </c>
      <c r="K6" s="124" t="s">
        <v>306</v>
      </c>
      <c r="L6" s="124" t="s">
        <v>306</v>
      </c>
      <c r="M6" s="125" t="s">
        <v>306</v>
      </c>
      <c r="N6" s="126" t="s">
        <v>316</v>
      </c>
      <c r="O6" s="126" t="s">
        <v>313</v>
      </c>
      <c r="P6" s="128" t="s">
        <v>333</v>
      </c>
      <c r="R6" s="26">
        <v>2</v>
      </c>
      <c r="S6" s="129" t="s">
        <v>308</v>
      </c>
      <c r="T6" s="124" t="s">
        <v>308</v>
      </c>
      <c r="U6" s="124" t="s">
        <v>308</v>
      </c>
      <c r="V6" s="130" t="s">
        <v>308</v>
      </c>
      <c r="W6" s="126" t="s">
        <v>316</v>
      </c>
      <c r="X6" s="126" t="s">
        <v>318</v>
      </c>
      <c r="Y6" s="127" t="s">
        <v>325</v>
      </c>
      <c r="Z6" s="123" t="s">
        <v>308</v>
      </c>
      <c r="AA6" s="124" t="s">
        <v>306</v>
      </c>
      <c r="AB6" s="124" t="s">
        <v>309</v>
      </c>
      <c r="AC6" s="125"/>
      <c r="AD6" s="126" t="s">
        <v>306</v>
      </c>
      <c r="AE6" s="126" t="s">
        <v>316</v>
      </c>
      <c r="AF6" s="127" t="s">
        <v>333</v>
      </c>
      <c r="AG6" s="123" t="s">
        <v>308</v>
      </c>
      <c r="AH6" s="124" t="s">
        <v>308</v>
      </c>
      <c r="AI6" s="124" t="s">
        <v>325</v>
      </c>
      <c r="AJ6" s="125"/>
      <c r="AK6" s="126" t="s">
        <v>308</v>
      </c>
      <c r="AL6" s="126" t="s">
        <v>331</v>
      </c>
      <c r="AM6" s="128" t="s">
        <v>339</v>
      </c>
    </row>
    <row r="7" spans="1:39" ht="16.899999999999999" customHeight="1" x14ac:dyDescent="0.25">
      <c r="A7" s="26">
        <v>3</v>
      </c>
      <c r="B7" s="27" t="s">
        <v>51</v>
      </c>
      <c r="C7" s="123" t="s">
        <v>308</v>
      </c>
      <c r="D7" s="124" t="s">
        <v>308</v>
      </c>
      <c r="E7" s="124" t="s">
        <v>308</v>
      </c>
      <c r="F7" s="125" t="s">
        <v>306</v>
      </c>
      <c r="G7" s="126" t="s">
        <v>319</v>
      </c>
      <c r="H7" s="126" t="s">
        <v>330</v>
      </c>
      <c r="I7" s="127" t="s">
        <v>343</v>
      </c>
      <c r="J7" s="123" t="s">
        <v>306</v>
      </c>
      <c r="K7" s="124" t="s">
        <v>309</v>
      </c>
      <c r="L7" s="124" t="s">
        <v>308</v>
      </c>
      <c r="M7" s="125" t="s">
        <v>308</v>
      </c>
      <c r="N7" s="126" t="s">
        <v>318</v>
      </c>
      <c r="O7" s="126" t="s">
        <v>316</v>
      </c>
      <c r="P7" s="128" t="s">
        <v>327</v>
      </c>
      <c r="R7" s="26">
        <v>3</v>
      </c>
      <c r="S7" s="129" t="s">
        <v>308</v>
      </c>
      <c r="T7" s="124" t="s">
        <v>308</v>
      </c>
      <c r="U7" s="124" t="s">
        <v>307</v>
      </c>
      <c r="V7" s="130" t="s">
        <v>308</v>
      </c>
      <c r="W7" s="126" t="s">
        <v>313</v>
      </c>
      <c r="X7" s="126" t="s">
        <v>313</v>
      </c>
      <c r="Y7" s="127" t="s">
        <v>333</v>
      </c>
      <c r="Z7" s="123" t="s">
        <v>306</v>
      </c>
      <c r="AA7" s="124" t="s">
        <v>306</v>
      </c>
      <c r="AB7" s="124" t="s">
        <v>309</v>
      </c>
      <c r="AC7" s="125"/>
      <c r="AD7" s="126" t="s">
        <v>337</v>
      </c>
      <c r="AE7" s="126" t="s">
        <v>318</v>
      </c>
      <c r="AF7" s="127" t="s">
        <v>327</v>
      </c>
      <c r="AG7" s="123" t="s">
        <v>308</v>
      </c>
      <c r="AH7" s="124" t="s">
        <v>308</v>
      </c>
      <c r="AI7" s="124" t="s">
        <v>308</v>
      </c>
      <c r="AJ7" s="125"/>
      <c r="AK7" s="126" t="s">
        <v>308</v>
      </c>
      <c r="AL7" s="126" t="s">
        <v>331</v>
      </c>
      <c r="AM7" s="128" t="s">
        <v>331</v>
      </c>
    </row>
    <row r="8" spans="1:39" ht="16.899999999999999" customHeight="1" x14ac:dyDescent="0.25">
      <c r="A8" s="26">
        <v>4</v>
      </c>
      <c r="B8" s="27" t="s">
        <v>57</v>
      </c>
      <c r="C8" s="123" t="s">
        <v>308</v>
      </c>
      <c r="D8" s="124" t="s">
        <v>308</v>
      </c>
      <c r="E8" s="124" t="s">
        <v>308</v>
      </c>
      <c r="F8" s="125" t="s">
        <v>308</v>
      </c>
      <c r="G8" s="126" t="s">
        <v>343</v>
      </c>
      <c r="H8" s="126" t="s">
        <v>333</v>
      </c>
      <c r="I8" s="127" t="s">
        <v>325</v>
      </c>
      <c r="J8" s="123" t="s">
        <v>308</v>
      </c>
      <c r="K8" s="124" t="s">
        <v>306</v>
      </c>
      <c r="L8" s="124" t="s">
        <v>308</v>
      </c>
      <c r="M8" s="125" t="s">
        <v>306</v>
      </c>
      <c r="N8" s="126" t="s">
        <v>316</v>
      </c>
      <c r="O8" s="126" t="s">
        <v>327</v>
      </c>
      <c r="P8" s="128" t="s">
        <v>332</v>
      </c>
      <c r="R8" s="26">
        <v>4</v>
      </c>
      <c r="S8" s="129" t="s">
        <v>308</v>
      </c>
      <c r="T8" s="124" t="s">
        <v>308</v>
      </c>
      <c r="U8" s="124" t="s">
        <v>306</v>
      </c>
      <c r="V8" s="130" t="s">
        <v>308</v>
      </c>
      <c r="W8" s="126" t="s">
        <v>306</v>
      </c>
      <c r="X8" s="126" t="s">
        <v>337</v>
      </c>
      <c r="Y8" s="127" t="s">
        <v>326</v>
      </c>
      <c r="Z8" s="123" t="s">
        <v>308</v>
      </c>
      <c r="AA8" s="124" t="s">
        <v>306</v>
      </c>
      <c r="AB8" s="124" t="s">
        <v>308</v>
      </c>
      <c r="AC8" s="125"/>
      <c r="AD8" s="126" t="s">
        <v>306</v>
      </c>
      <c r="AE8" s="126" t="s">
        <v>327</v>
      </c>
      <c r="AF8" s="127" t="s">
        <v>318</v>
      </c>
      <c r="AG8" s="123" t="s">
        <v>308</v>
      </c>
      <c r="AH8" s="124" t="s">
        <v>308</v>
      </c>
      <c r="AI8" s="124" t="s">
        <v>308</v>
      </c>
      <c r="AJ8" s="125"/>
      <c r="AK8" s="126" t="s">
        <v>308</v>
      </c>
      <c r="AL8" s="126" t="s">
        <v>331</v>
      </c>
      <c r="AM8" s="128" t="s">
        <v>331</v>
      </c>
    </row>
    <row r="9" spans="1:39" ht="16.899999999999999" customHeight="1" x14ac:dyDescent="0.25">
      <c r="A9" s="42">
        <v>5</v>
      </c>
      <c r="B9" s="43" t="s">
        <v>63</v>
      </c>
      <c r="C9" s="131" t="s">
        <v>308</v>
      </c>
      <c r="D9" s="132" t="s">
        <v>307</v>
      </c>
      <c r="E9" s="132" t="s">
        <v>308</v>
      </c>
      <c r="F9" s="133" t="s">
        <v>308</v>
      </c>
      <c r="G9" s="134" t="s">
        <v>341</v>
      </c>
      <c r="H9" s="134" t="s">
        <v>346</v>
      </c>
      <c r="I9" s="135" t="s">
        <v>311</v>
      </c>
      <c r="J9" s="131" t="s">
        <v>312</v>
      </c>
      <c r="K9" s="132" t="s">
        <v>309</v>
      </c>
      <c r="L9" s="132" t="s">
        <v>306</v>
      </c>
      <c r="M9" s="133" t="s">
        <v>307</v>
      </c>
      <c r="N9" s="134" t="s">
        <v>322</v>
      </c>
      <c r="O9" s="134" t="s">
        <v>315</v>
      </c>
      <c r="P9" s="136" t="s">
        <v>341</v>
      </c>
      <c r="R9" s="42">
        <v>5</v>
      </c>
      <c r="S9" s="137" t="s">
        <v>308</v>
      </c>
      <c r="T9" s="132" t="s">
        <v>306</v>
      </c>
      <c r="U9" s="132" t="s">
        <v>306</v>
      </c>
      <c r="V9" s="138" t="s">
        <v>308</v>
      </c>
      <c r="W9" s="134" t="s">
        <v>313</v>
      </c>
      <c r="X9" s="134" t="s">
        <v>327</v>
      </c>
      <c r="Y9" s="135" t="s">
        <v>328</v>
      </c>
      <c r="Z9" s="131" t="s">
        <v>309</v>
      </c>
      <c r="AA9" s="132" t="s">
        <v>306</v>
      </c>
      <c r="AB9" s="132" t="s">
        <v>306</v>
      </c>
      <c r="AC9" s="133"/>
      <c r="AD9" s="134" t="s">
        <v>313</v>
      </c>
      <c r="AE9" s="134" t="s">
        <v>313</v>
      </c>
      <c r="AF9" s="135" t="s">
        <v>313</v>
      </c>
      <c r="AG9" s="131" t="s">
        <v>308</v>
      </c>
      <c r="AH9" s="132" t="s">
        <v>308</v>
      </c>
      <c r="AI9" s="132" t="s">
        <v>308</v>
      </c>
      <c r="AJ9" s="133"/>
      <c r="AK9" s="134" t="s">
        <v>308</v>
      </c>
      <c r="AL9" s="134" t="s">
        <v>331</v>
      </c>
      <c r="AM9" s="136" t="s">
        <v>331</v>
      </c>
    </row>
    <row r="10" spans="1:39" ht="16.899999999999999" customHeight="1" x14ac:dyDescent="0.25">
      <c r="A10" s="30">
        <v>6</v>
      </c>
      <c r="B10" s="31" t="s">
        <v>68</v>
      </c>
      <c r="C10" s="115" t="s">
        <v>308</v>
      </c>
      <c r="D10" s="116" t="s">
        <v>308</v>
      </c>
      <c r="E10" s="116" t="s">
        <v>308</v>
      </c>
      <c r="F10" s="117" t="s">
        <v>306</v>
      </c>
      <c r="G10" s="118" t="s">
        <v>333</v>
      </c>
      <c r="H10" s="118" t="s">
        <v>320</v>
      </c>
      <c r="I10" s="119" t="s">
        <v>327</v>
      </c>
      <c r="J10" s="115" t="s">
        <v>307</v>
      </c>
      <c r="K10" s="116" t="s">
        <v>306</v>
      </c>
      <c r="L10" s="116" t="s">
        <v>307</v>
      </c>
      <c r="M10" s="117" t="s">
        <v>308</v>
      </c>
      <c r="N10" s="118" t="s">
        <v>313</v>
      </c>
      <c r="O10" s="118" t="s">
        <v>315</v>
      </c>
      <c r="P10" s="120" t="s">
        <v>320</v>
      </c>
      <c r="R10" s="30">
        <v>6</v>
      </c>
      <c r="S10" s="121" t="s">
        <v>308</v>
      </c>
      <c r="T10" s="116" t="s">
        <v>308</v>
      </c>
      <c r="U10" s="116" t="s">
        <v>306</v>
      </c>
      <c r="V10" s="122" t="s">
        <v>308</v>
      </c>
      <c r="W10" s="118" t="s">
        <v>318</v>
      </c>
      <c r="X10" s="118" t="s">
        <v>316</v>
      </c>
      <c r="Y10" s="119" t="s">
        <v>318</v>
      </c>
      <c r="Z10" s="115" t="s">
        <v>306</v>
      </c>
      <c r="AA10" s="116" t="s">
        <v>307</v>
      </c>
      <c r="AB10" s="116" t="s">
        <v>308</v>
      </c>
      <c r="AC10" s="117"/>
      <c r="AD10" s="118" t="s">
        <v>306</v>
      </c>
      <c r="AE10" s="118" t="s">
        <v>327</v>
      </c>
      <c r="AF10" s="119" t="s">
        <v>327</v>
      </c>
      <c r="AG10" s="115" t="s">
        <v>308</v>
      </c>
      <c r="AH10" s="116" t="s">
        <v>308</v>
      </c>
      <c r="AI10" s="116" t="s">
        <v>308</v>
      </c>
      <c r="AJ10" s="117"/>
      <c r="AK10" s="118" t="s">
        <v>308</v>
      </c>
      <c r="AL10" s="118" t="s">
        <v>331</v>
      </c>
      <c r="AM10" s="120" t="s">
        <v>331</v>
      </c>
    </row>
    <row r="11" spans="1:39" ht="16.899999999999999" customHeight="1" x14ac:dyDescent="0.25">
      <c r="A11" s="26">
        <v>7</v>
      </c>
      <c r="B11" s="27" t="s">
        <v>74</v>
      </c>
      <c r="C11" s="123" t="s">
        <v>308</v>
      </c>
      <c r="D11" s="124" t="s">
        <v>306</v>
      </c>
      <c r="E11" s="124" t="s">
        <v>306</v>
      </c>
      <c r="F11" s="125" t="s">
        <v>308</v>
      </c>
      <c r="G11" s="126" t="s">
        <v>311</v>
      </c>
      <c r="H11" s="126" t="s">
        <v>330</v>
      </c>
      <c r="I11" s="127" t="s">
        <v>327</v>
      </c>
      <c r="J11" s="123" t="s">
        <v>306</v>
      </c>
      <c r="K11" s="124" t="s">
        <v>306</v>
      </c>
      <c r="L11" s="124" t="s">
        <v>309</v>
      </c>
      <c r="M11" s="125" t="s">
        <v>308</v>
      </c>
      <c r="N11" s="126" t="s">
        <v>306</v>
      </c>
      <c r="O11" s="126" t="s">
        <v>316</v>
      </c>
      <c r="P11" s="128" t="s">
        <v>333</v>
      </c>
      <c r="R11" s="26">
        <v>7</v>
      </c>
      <c r="S11" s="129" t="s">
        <v>306</v>
      </c>
      <c r="T11" s="124" t="s">
        <v>306</v>
      </c>
      <c r="U11" s="124" t="s">
        <v>308</v>
      </c>
      <c r="V11" s="130" t="s">
        <v>306</v>
      </c>
      <c r="W11" s="126" t="s">
        <v>307</v>
      </c>
      <c r="X11" s="126" t="s">
        <v>313</v>
      </c>
      <c r="Y11" s="127" t="s">
        <v>316</v>
      </c>
      <c r="Z11" s="123" t="s">
        <v>307</v>
      </c>
      <c r="AA11" s="124" t="s">
        <v>306</v>
      </c>
      <c r="AB11" s="124" t="s">
        <v>308</v>
      </c>
      <c r="AC11" s="125"/>
      <c r="AD11" s="126" t="s">
        <v>316</v>
      </c>
      <c r="AE11" s="126" t="s">
        <v>310</v>
      </c>
      <c r="AF11" s="127" t="s">
        <v>330</v>
      </c>
      <c r="AG11" s="123" t="s">
        <v>308</v>
      </c>
      <c r="AH11" s="124" t="s">
        <v>308</v>
      </c>
      <c r="AI11" s="124" t="s">
        <v>308</v>
      </c>
      <c r="AJ11" s="125"/>
      <c r="AK11" s="126" t="s">
        <v>325</v>
      </c>
      <c r="AL11" s="126" t="s">
        <v>331</v>
      </c>
      <c r="AM11" s="128" t="s">
        <v>339</v>
      </c>
    </row>
    <row r="12" spans="1:39" ht="16.899999999999999" customHeight="1" x14ac:dyDescent="0.25">
      <c r="A12" s="26">
        <v>8</v>
      </c>
      <c r="B12" s="27" t="s">
        <v>79</v>
      </c>
      <c r="C12" s="123" t="s">
        <v>308</v>
      </c>
      <c r="D12" s="124" t="s">
        <v>308</v>
      </c>
      <c r="E12" s="139" t="s">
        <v>308</v>
      </c>
      <c r="F12" s="125" t="s">
        <v>308</v>
      </c>
      <c r="G12" s="126" t="s">
        <v>306</v>
      </c>
      <c r="H12" s="126" t="s">
        <v>327</v>
      </c>
      <c r="I12" s="127" t="s">
        <v>343</v>
      </c>
      <c r="J12" s="123" t="s">
        <v>306</v>
      </c>
      <c r="K12" s="124" t="s">
        <v>308</v>
      </c>
      <c r="L12" s="124" t="s">
        <v>309</v>
      </c>
      <c r="M12" s="125" t="s">
        <v>308</v>
      </c>
      <c r="N12" s="126" t="s">
        <v>316</v>
      </c>
      <c r="O12" s="126" t="s">
        <v>310</v>
      </c>
      <c r="P12" s="128" t="s">
        <v>330</v>
      </c>
      <c r="R12" s="26">
        <v>8</v>
      </c>
      <c r="S12" s="129" t="s">
        <v>308</v>
      </c>
      <c r="T12" s="124" t="s">
        <v>308</v>
      </c>
      <c r="U12" s="139" t="s">
        <v>306</v>
      </c>
      <c r="V12" s="130" t="s">
        <v>308</v>
      </c>
      <c r="W12" s="126" t="s">
        <v>306</v>
      </c>
      <c r="X12" s="126" t="s">
        <v>337</v>
      </c>
      <c r="Y12" s="127" t="s">
        <v>326</v>
      </c>
      <c r="Z12" s="123" t="s">
        <v>306</v>
      </c>
      <c r="AA12" s="124" t="s">
        <v>308</v>
      </c>
      <c r="AB12" s="139" t="s">
        <v>307</v>
      </c>
      <c r="AC12" s="125"/>
      <c r="AD12" s="126" t="s">
        <v>316</v>
      </c>
      <c r="AE12" s="126" t="s">
        <v>318</v>
      </c>
      <c r="AF12" s="127" t="s">
        <v>327</v>
      </c>
      <c r="AG12" s="123" t="s">
        <v>308</v>
      </c>
      <c r="AH12" s="124" t="s">
        <v>308</v>
      </c>
      <c r="AI12" s="139" t="s">
        <v>308</v>
      </c>
      <c r="AJ12" s="125"/>
      <c r="AK12" s="126" t="s">
        <v>325</v>
      </c>
      <c r="AL12" s="126" t="s">
        <v>331</v>
      </c>
      <c r="AM12" s="128" t="s">
        <v>339</v>
      </c>
    </row>
    <row r="13" spans="1:39" ht="16.899999999999999" customHeight="1" x14ac:dyDescent="0.25">
      <c r="A13" s="26">
        <v>9</v>
      </c>
      <c r="B13" s="27" t="s">
        <v>85</v>
      </c>
      <c r="C13" s="123" t="s">
        <v>308</v>
      </c>
      <c r="D13" s="124" t="s">
        <v>306</v>
      </c>
      <c r="E13" s="124" t="s">
        <v>308</v>
      </c>
      <c r="F13" s="125" t="s">
        <v>308</v>
      </c>
      <c r="G13" s="126" t="s">
        <v>306</v>
      </c>
      <c r="H13" s="126" t="s">
        <v>333</v>
      </c>
      <c r="I13" s="127" t="s">
        <v>318</v>
      </c>
      <c r="J13" s="123" t="s">
        <v>306</v>
      </c>
      <c r="K13" s="124" t="s">
        <v>306</v>
      </c>
      <c r="L13" s="124" t="s">
        <v>307</v>
      </c>
      <c r="M13" s="125" t="s">
        <v>308</v>
      </c>
      <c r="N13" s="126" t="s">
        <v>306</v>
      </c>
      <c r="O13" s="126" t="s">
        <v>310</v>
      </c>
      <c r="P13" s="128" t="s">
        <v>316</v>
      </c>
      <c r="R13" s="26">
        <v>9</v>
      </c>
      <c r="S13" s="129" t="s">
        <v>306</v>
      </c>
      <c r="T13" s="124" t="s">
        <v>306</v>
      </c>
      <c r="U13" s="124" t="s">
        <v>308</v>
      </c>
      <c r="V13" s="130" t="s">
        <v>306</v>
      </c>
      <c r="W13" s="126" t="s">
        <v>318</v>
      </c>
      <c r="X13" s="126" t="s">
        <v>313</v>
      </c>
      <c r="Y13" s="127" t="s">
        <v>321</v>
      </c>
      <c r="Z13" s="123" t="s">
        <v>307</v>
      </c>
      <c r="AA13" s="124" t="s">
        <v>308</v>
      </c>
      <c r="AB13" s="124" t="s">
        <v>308</v>
      </c>
      <c r="AC13" s="125"/>
      <c r="AD13" s="126" t="s">
        <v>318</v>
      </c>
      <c r="AE13" s="126" t="s">
        <v>316</v>
      </c>
      <c r="AF13" s="127" t="s">
        <v>328</v>
      </c>
      <c r="AG13" s="123" t="s">
        <v>308</v>
      </c>
      <c r="AH13" s="124" t="s">
        <v>308</v>
      </c>
      <c r="AI13" s="124" t="s">
        <v>308</v>
      </c>
      <c r="AJ13" s="125"/>
      <c r="AK13" s="126" t="s">
        <v>308</v>
      </c>
      <c r="AL13" s="126" t="s">
        <v>331</v>
      </c>
      <c r="AM13" s="128" t="s">
        <v>331</v>
      </c>
    </row>
    <row r="14" spans="1:39" ht="16.899999999999999" customHeight="1" x14ac:dyDescent="0.25">
      <c r="A14" s="42">
        <v>10</v>
      </c>
      <c r="B14" s="43" t="s">
        <v>91</v>
      </c>
      <c r="C14" s="131" t="s">
        <v>308</v>
      </c>
      <c r="D14" s="132" t="s">
        <v>308</v>
      </c>
      <c r="E14" s="132" t="s">
        <v>308</v>
      </c>
      <c r="F14" s="133" t="s">
        <v>308</v>
      </c>
      <c r="G14" s="134" t="s">
        <v>330</v>
      </c>
      <c r="H14" s="134" t="s">
        <v>311</v>
      </c>
      <c r="I14" s="135" t="s">
        <v>332</v>
      </c>
      <c r="J14" s="131" t="s">
        <v>308</v>
      </c>
      <c r="K14" s="132" t="s">
        <v>307</v>
      </c>
      <c r="L14" s="132" t="s">
        <v>323</v>
      </c>
      <c r="M14" s="133" t="s">
        <v>306</v>
      </c>
      <c r="N14" s="134" t="s">
        <v>316</v>
      </c>
      <c r="O14" s="134" t="s">
        <v>314</v>
      </c>
      <c r="P14" s="136" t="s">
        <v>322</v>
      </c>
      <c r="R14" s="42">
        <v>10</v>
      </c>
      <c r="S14" s="137" t="s">
        <v>306</v>
      </c>
      <c r="T14" s="132" t="s">
        <v>308</v>
      </c>
      <c r="U14" s="132" t="s">
        <v>306</v>
      </c>
      <c r="V14" s="138" t="s">
        <v>306</v>
      </c>
      <c r="W14" s="134" t="s">
        <v>306</v>
      </c>
      <c r="X14" s="134" t="s">
        <v>318</v>
      </c>
      <c r="Y14" s="135" t="s">
        <v>332</v>
      </c>
      <c r="Z14" s="131" t="s">
        <v>307</v>
      </c>
      <c r="AA14" s="132" t="s">
        <v>308</v>
      </c>
      <c r="AB14" s="132" t="s">
        <v>307</v>
      </c>
      <c r="AC14" s="133"/>
      <c r="AD14" s="134" t="s">
        <v>316</v>
      </c>
      <c r="AE14" s="134" t="s">
        <v>327</v>
      </c>
      <c r="AF14" s="135" t="s">
        <v>333</v>
      </c>
      <c r="AG14" s="131" t="s">
        <v>308</v>
      </c>
      <c r="AH14" s="132" t="s">
        <v>308</v>
      </c>
      <c r="AI14" s="132" t="s">
        <v>308</v>
      </c>
      <c r="AJ14" s="133"/>
      <c r="AK14" s="134" t="s">
        <v>308</v>
      </c>
      <c r="AL14" s="134" t="s">
        <v>331</v>
      </c>
      <c r="AM14" s="136" t="s">
        <v>331</v>
      </c>
    </row>
    <row r="15" spans="1:39" ht="16.899999999999999" customHeight="1" x14ac:dyDescent="0.25">
      <c r="A15" s="30">
        <v>11</v>
      </c>
      <c r="B15" s="31" t="s">
        <v>97</v>
      </c>
      <c r="C15" s="115" t="s">
        <v>308</v>
      </c>
      <c r="D15" s="116" t="s">
        <v>306</v>
      </c>
      <c r="E15" s="116" t="s">
        <v>308</v>
      </c>
      <c r="F15" s="117" t="s">
        <v>308</v>
      </c>
      <c r="G15" s="118" t="s">
        <v>306</v>
      </c>
      <c r="H15" s="118" t="s">
        <v>343</v>
      </c>
      <c r="I15" s="119" t="s">
        <v>325</v>
      </c>
      <c r="J15" s="115" t="s">
        <v>308</v>
      </c>
      <c r="K15" s="116" t="s">
        <v>306</v>
      </c>
      <c r="L15" s="116" t="s">
        <v>307</v>
      </c>
      <c r="M15" s="117" t="s">
        <v>308</v>
      </c>
      <c r="N15" s="118" t="s">
        <v>337</v>
      </c>
      <c r="O15" s="118" t="s">
        <v>337</v>
      </c>
      <c r="P15" s="120" t="s">
        <v>325</v>
      </c>
      <c r="R15" s="30">
        <v>11</v>
      </c>
      <c r="S15" s="121" t="s">
        <v>308</v>
      </c>
      <c r="T15" s="116" t="s">
        <v>306</v>
      </c>
      <c r="U15" s="116" t="s">
        <v>306</v>
      </c>
      <c r="V15" s="122" t="s">
        <v>308</v>
      </c>
      <c r="W15" s="118" t="s">
        <v>308</v>
      </c>
      <c r="X15" s="118" t="s">
        <v>331</v>
      </c>
      <c r="Y15" s="119" t="s">
        <v>319</v>
      </c>
      <c r="Z15" s="115" t="s">
        <v>308</v>
      </c>
      <c r="AA15" s="116" t="s">
        <v>306</v>
      </c>
      <c r="AB15" s="116" t="s">
        <v>308</v>
      </c>
      <c r="AC15" s="117"/>
      <c r="AD15" s="118" t="s">
        <v>337</v>
      </c>
      <c r="AE15" s="118" t="s">
        <v>327</v>
      </c>
      <c r="AF15" s="119" t="s">
        <v>343</v>
      </c>
      <c r="AG15" s="115" t="s">
        <v>308</v>
      </c>
      <c r="AH15" s="116" t="s">
        <v>308</v>
      </c>
      <c r="AI15" s="116" t="s">
        <v>308</v>
      </c>
      <c r="AJ15" s="117"/>
      <c r="AK15" s="118" t="s">
        <v>308</v>
      </c>
      <c r="AL15" s="118" t="s">
        <v>331</v>
      </c>
      <c r="AM15" s="120" t="s">
        <v>331</v>
      </c>
    </row>
    <row r="16" spans="1:39" ht="16.899999999999999" customHeight="1" x14ac:dyDescent="0.25">
      <c r="A16" s="26">
        <v>12</v>
      </c>
      <c r="B16" s="27" t="s">
        <v>102</v>
      </c>
      <c r="C16" s="123" t="s">
        <v>308</v>
      </c>
      <c r="D16" s="124" t="s">
        <v>308</v>
      </c>
      <c r="E16" s="124" t="s">
        <v>308</v>
      </c>
      <c r="F16" s="125" t="s">
        <v>308</v>
      </c>
      <c r="G16" s="126" t="s">
        <v>332</v>
      </c>
      <c r="H16" s="126" t="s">
        <v>343</v>
      </c>
      <c r="I16" s="127" t="s">
        <v>326</v>
      </c>
      <c r="J16" s="123" t="s">
        <v>308</v>
      </c>
      <c r="K16" s="124" t="s">
        <v>306</v>
      </c>
      <c r="L16" s="124" t="s">
        <v>309</v>
      </c>
      <c r="M16" s="125" t="s">
        <v>307</v>
      </c>
      <c r="N16" s="126" t="s">
        <v>318</v>
      </c>
      <c r="O16" s="126" t="s">
        <v>318</v>
      </c>
      <c r="P16" s="128" t="s">
        <v>321</v>
      </c>
      <c r="R16" s="26">
        <v>12</v>
      </c>
      <c r="S16" s="129" t="s">
        <v>308</v>
      </c>
      <c r="T16" s="124" t="s">
        <v>308</v>
      </c>
      <c r="U16" s="124" t="s">
        <v>306</v>
      </c>
      <c r="V16" s="130" t="s">
        <v>308</v>
      </c>
      <c r="W16" s="126" t="s">
        <v>318</v>
      </c>
      <c r="X16" s="126" t="s">
        <v>318</v>
      </c>
      <c r="Y16" s="127" t="s">
        <v>325</v>
      </c>
      <c r="Z16" s="123" t="s">
        <v>306</v>
      </c>
      <c r="AA16" s="124" t="s">
        <v>307</v>
      </c>
      <c r="AB16" s="124" t="s">
        <v>308</v>
      </c>
      <c r="AC16" s="125"/>
      <c r="AD16" s="126" t="s">
        <v>337</v>
      </c>
      <c r="AE16" s="126" t="s">
        <v>318</v>
      </c>
      <c r="AF16" s="127" t="s">
        <v>318</v>
      </c>
      <c r="AG16" s="123" t="s">
        <v>308</v>
      </c>
      <c r="AH16" s="124" t="s">
        <v>308</v>
      </c>
      <c r="AI16" s="124" t="s">
        <v>308</v>
      </c>
      <c r="AJ16" s="125"/>
      <c r="AK16" s="126" t="s">
        <v>308</v>
      </c>
      <c r="AL16" s="126" t="s">
        <v>325</v>
      </c>
      <c r="AM16" s="128" t="s">
        <v>319</v>
      </c>
    </row>
    <row r="17" spans="1:149" ht="16.899999999999999" customHeight="1" x14ac:dyDescent="0.25">
      <c r="A17" s="26">
        <v>13</v>
      </c>
      <c r="B17" s="27" t="s">
        <v>108</v>
      </c>
      <c r="C17" s="123" t="s">
        <v>308</v>
      </c>
      <c r="D17" s="124" t="s">
        <v>308</v>
      </c>
      <c r="E17" s="124" t="s">
        <v>308</v>
      </c>
      <c r="F17" s="125" t="s">
        <v>308</v>
      </c>
      <c r="G17" s="126" t="s">
        <v>306</v>
      </c>
      <c r="H17" s="126" t="s">
        <v>327</v>
      </c>
      <c r="I17" s="127" t="s">
        <v>343</v>
      </c>
      <c r="J17" s="123" t="s">
        <v>307</v>
      </c>
      <c r="K17" s="124" t="s">
        <v>308</v>
      </c>
      <c r="L17" s="124" t="s">
        <v>307</v>
      </c>
      <c r="M17" s="125" t="s">
        <v>308</v>
      </c>
      <c r="N17" s="126" t="s">
        <v>313</v>
      </c>
      <c r="O17" s="126" t="s">
        <v>322</v>
      </c>
      <c r="P17" s="128" t="s">
        <v>311</v>
      </c>
      <c r="R17" s="26">
        <v>13</v>
      </c>
      <c r="S17" s="129" t="s">
        <v>308</v>
      </c>
      <c r="T17" s="124" t="s">
        <v>306</v>
      </c>
      <c r="U17" s="124" t="s">
        <v>308</v>
      </c>
      <c r="V17" s="130" t="s">
        <v>308</v>
      </c>
      <c r="W17" s="126" t="s">
        <v>316</v>
      </c>
      <c r="X17" s="126" t="s">
        <v>318</v>
      </c>
      <c r="Y17" s="127" t="s">
        <v>343</v>
      </c>
      <c r="Z17" s="123" t="s">
        <v>308</v>
      </c>
      <c r="AA17" s="124" t="s">
        <v>306</v>
      </c>
      <c r="AB17" s="124" t="s">
        <v>308</v>
      </c>
      <c r="AC17" s="125"/>
      <c r="AD17" s="126" t="s">
        <v>306</v>
      </c>
      <c r="AE17" s="126" t="s">
        <v>327</v>
      </c>
      <c r="AF17" s="127" t="s">
        <v>318</v>
      </c>
      <c r="AG17" s="123" t="s">
        <v>308</v>
      </c>
      <c r="AH17" s="124" t="s">
        <v>308</v>
      </c>
      <c r="AI17" s="124" t="s">
        <v>308</v>
      </c>
      <c r="AJ17" s="125"/>
      <c r="AK17" s="126" t="s">
        <v>308</v>
      </c>
      <c r="AL17" s="126" t="s">
        <v>331</v>
      </c>
      <c r="AM17" s="128" t="s">
        <v>331</v>
      </c>
    </row>
    <row r="18" spans="1:149" ht="16.899999999999999" customHeight="1" x14ac:dyDescent="0.25">
      <c r="A18" s="26">
        <v>14</v>
      </c>
      <c r="B18" s="27" t="s">
        <v>114</v>
      </c>
      <c r="C18" s="123" t="s">
        <v>308</v>
      </c>
      <c r="D18" s="124" t="s">
        <v>308</v>
      </c>
      <c r="E18" s="124" t="s">
        <v>308</v>
      </c>
      <c r="F18" s="125" t="s">
        <v>308</v>
      </c>
      <c r="G18" s="126" t="s">
        <v>343</v>
      </c>
      <c r="H18" s="126" t="s">
        <v>333</v>
      </c>
      <c r="I18" s="127" t="s">
        <v>325</v>
      </c>
      <c r="J18" s="123" t="s">
        <v>308</v>
      </c>
      <c r="K18" s="124" t="s">
        <v>306</v>
      </c>
      <c r="L18" s="124" t="s">
        <v>306</v>
      </c>
      <c r="M18" s="125" t="s">
        <v>308</v>
      </c>
      <c r="N18" s="126" t="s">
        <v>337</v>
      </c>
      <c r="O18" s="126" t="s">
        <v>337</v>
      </c>
      <c r="P18" s="128" t="s">
        <v>326</v>
      </c>
      <c r="R18" s="26">
        <v>14</v>
      </c>
      <c r="S18" s="129" t="s">
        <v>308</v>
      </c>
      <c r="T18" s="124" t="s">
        <v>308</v>
      </c>
      <c r="U18" s="124" t="s">
        <v>308</v>
      </c>
      <c r="V18" s="130" t="s">
        <v>308</v>
      </c>
      <c r="W18" s="126" t="s">
        <v>337</v>
      </c>
      <c r="X18" s="126" t="s">
        <v>331</v>
      </c>
      <c r="Y18" s="127" t="s">
        <v>339</v>
      </c>
      <c r="Z18" s="123" t="s">
        <v>308</v>
      </c>
      <c r="AA18" s="124" t="s">
        <v>308</v>
      </c>
      <c r="AB18" s="124" t="s">
        <v>308</v>
      </c>
      <c r="AC18" s="125"/>
      <c r="AD18" s="126" t="s">
        <v>318</v>
      </c>
      <c r="AE18" s="126" t="s">
        <v>337</v>
      </c>
      <c r="AF18" s="127" t="s">
        <v>337</v>
      </c>
      <c r="AG18" s="123" t="s">
        <v>308</v>
      </c>
      <c r="AH18" s="124" t="s">
        <v>308</v>
      </c>
      <c r="AI18" s="124" t="s">
        <v>308</v>
      </c>
      <c r="AJ18" s="125"/>
      <c r="AK18" s="126" t="s">
        <v>308</v>
      </c>
      <c r="AL18" s="126" t="s">
        <v>331</v>
      </c>
      <c r="AM18" s="128" t="s">
        <v>331</v>
      </c>
    </row>
    <row r="19" spans="1:149" ht="16.899999999999999" customHeight="1" x14ac:dyDescent="0.25">
      <c r="A19" s="42">
        <v>15</v>
      </c>
      <c r="B19" s="43" t="s">
        <v>120</v>
      </c>
      <c r="C19" s="131" t="s">
        <v>308</v>
      </c>
      <c r="D19" s="132" t="s">
        <v>308</v>
      </c>
      <c r="E19" s="132" t="s">
        <v>308</v>
      </c>
      <c r="F19" s="133" t="s">
        <v>308</v>
      </c>
      <c r="G19" s="134" t="s">
        <v>332</v>
      </c>
      <c r="H19" s="134" t="s">
        <v>327</v>
      </c>
      <c r="I19" s="135" t="s">
        <v>325</v>
      </c>
      <c r="J19" s="131" t="s">
        <v>307</v>
      </c>
      <c r="K19" s="132" t="s">
        <v>306</v>
      </c>
      <c r="L19" s="132" t="s">
        <v>306</v>
      </c>
      <c r="M19" s="133" t="s">
        <v>306</v>
      </c>
      <c r="N19" s="134" t="s">
        <v>318</v>
      </c>
      <c r="O19" s="134" t="s">
        <v>318</v>
      </c>
      <c r="P19" s="136" t="s">
        <v>328</v>
      </c>
      <c r="R19" s="42">
        <v>15</v>
      </c>
      <c r="S19" s="137" t="s">
        <v>308</v>
      </c>
      <c r="T19" s="132" t="s">
        <v>308</v>
      </c>
      <c r="U19" s="132" t="s">
        <v>308</v>
      </c>
      <c r="V19" s="138" t="s">
        <v>308</v>
      </c>
      <c r="W19" s="134" t="s">
        <v>306</v>
      </c>
      <c r="X19" s="134" t="s">
        <v>337</v>
      </c>
      <c r="Y19" s="135" t="s">
        <v>337</v>
      </c>
      <c r="Z19" s="131" t="s">
        <v>308</v>
      </c>
      <c r="AA19" s="132" t="s">
        <v>306</v>
      </c>
      <c r="AB19" s="132" t="s">
        <v>308</v>
      </c>
      <c r="AC19" s="133"/>
      <c r="AD19" s="134" t="s">
        <v>306</v>
      </c>
      <c r="AE19" s="134" t="s">
        <v>337</v>
      </c>
      <c r="AF19" s="135" t="s">
        <v>325</v>
      </c>
      <c r="AG19" s="131" t="s">
        <v>308</v>
      </c>
      <c r="AH19" s="132" t="s">
        <v>308</v>
      </c>
      <c r="AI19" s="132" t="s">
        <v>308</v>
      </c>
      <c r="AJ19" s="133"/>
      <c r="AK19" s="134" t="s">
        <v>308</v>
      </c>
      <c r="AL19" s="134" t="s">
        <v>331</v>
      </c>
      <c r="AM19" s="136" t="s">
        <v>331</v>
      </c>
    </row>
    <row r="20" spans="1:149" ht="16.899999999999999" customHeight="1" x14ac:dyDescent="0.25">
      <c r="A20" s="30">
        <v>16</v>
      </c>
      <c r="B20" s="31" t="s">
        <v>126</v>
      </c>
      <c r="C20" s="115" t="s">
        <v>308</v>
      </c>
      <c r="D20" s="116" t="s">
        <v>306</v>
      </c>
      <c r="E20" s="116" t="s">
        <v>308</v>
      </c>
      <c r="F20" s="117" t="s">
        <v>308</v>
      </c>
      <c r="G20" s="118" t="s">
        <v>311</v>
      </c>
      <c r="H20" s="118" t="s">
        <v>346</v>
      </c>
      <c r="I20" s="119" t="s">
        <v>316</v>
      </c>
      <c r="J20" s="115" t="s">
        <v>306</v>
      </c>
      <c r="K20" s="116" t="s">
        <v>307</v>
      </c>
      <c r="L20" s="116" t="s">
        <v>312</v>
      </c>
      <c r="M20" s="117" t="s">
        <v>323</v>
      </c>
      <c r="N20" s="118" t="s">
        <v>335</v>
      </c>
      <c r="O20" s="118" t="s">
        <v>310</v>
      </c>
      <c r="P20" s="120" t="s">
        <v>315</v>
      </c>
      <c r="R20" s="30">
        <v>16</v>
      </c>
      <c r="S20" s="121" t="s">
        <v>306</v>
      </c>
      <c r="T20" s="116" t="s">
        <v>307</v>
      </c>
      <c r="U20" s="116" t="s">
        <v>308</v>
      </c>
      <c r="V20" s="122" t="s">
        <v>306</v>
      </c>
      <c r="W20" s="118" t="s">
        <v>337</v>
      </c>
      <c r="X20" s="118" t="s">
        <v>318</v>
      </c>
      <c r="Y20" s="119" t="s">
        <v>318</v>
      </c>
      <c r="Z20" s="115" t="s">
        <v>308</v>
      </c>
      <c r="AA20" s="116" t="s">
        <v>308</v>
      </c>
      <c r="AB20" s="116" t="s">
        <v>306</v>
      </c>
      <c r="AC20" s="117"/>
      <c r="AD20" s="118" t="s">
        <v>316</v>
      </c>
      <c r="AE20" s="118" t="s">
        <v>318</v>
      </c>
      <c r="AF20" s="119" t="s">
        <v>318</v>
      </c>
      <c r="AG20" s="115" t="s">
        <v>308</v>
      </c>
      <c r="AH20" s="116" t="s">
        <v>308</v>
      </c>
      <c r="AI20" s="116" t="s">
        <v>308</v>
      </c>
      <c r="AJ20" s="117"/>
      <c r="AK20" s="118" t="s">
        <v>306</v>
      </c>
      <c r="AL20" s="118" t="s">
        <v>331</v>
      </c>
      <c r="AM20" s="120" t="s">
        <v>319</v>
      </c>
    </row>
    <row r="21" spans="1:149" ht="16.899999999999999" customHeight="1" x14ac:dyDescent="0.25">
      <c r="A21" s="26">
        <v>17</v>
      </c>
      <c r="B21" s="27" t="s">
        <v>132</v>
      </c>
      <c r="C21" s="123" t="s">
        <v>308</v>
      </c>
      <c r="D21" s="124" t="s">
        <v>308</v>
      </c>
      <c r="E21" s="124" t="s">
        <v>308</v>
      </c>
      <c r="F21" s="125" t="s">
        <v>308</v>
      </c>
      <c r="G21" s="126" t="s">
        <v>333</v>
      </c>
      <c r="H21" s="126" t="s">
        <v>333</v>
      </c>
      <c r="I21" s="127" t="s">
        <v>318</v>
      </c>
      <c r="J21" s="123" t="s">
        <v>306</v>
      </c>
      <c r="K21" s="124" t="s">
        <v>306</v>
      </c>
      <c r="L21" s="124" t="s">
        <v>307</v>
      </c>
      <c r="M21" s="125" t="s">
        <v>309</v>
      </c>
      <c r="N21" s="126" t="s">
        <v>307</v>
      </c>
      <c r="O21" s="126" t="s">
        <v>310</v>
      </c>
      <c r="P21" s="128" t="s">
        <v>334</v>
      </c>
      <c r="R21" s="26">
        <v>17</v>
      </c>
      <c r="S21" s="129" t="s">
        <v>308</v>
      </c>
      <c r="T21" s="124" t="s">
        <v>308</v>
      </c>
      <c r="U21" s="124" t="s">
        <v>308</v>
      </c>
      <c r="V21" s="130" t="s">
        <v>308</v>
      </c>
      <c r="W21" s="126" t="s">
        <v>313</v>
      </c>
      <c r="X21" s="126" t="s">
        <v>316</v>
      </c>
      <c r="Y21" s="127" t="s">
        <v>332</v>
      </c>
      <c r="Z21" s="123" t="s">
        <v>308</v>
      </c>
      <c r="AA21" s="124" t="s">
        <v>307</v>
      </c>
      <c r="AB21" s="124" t="s">
        <v>306</v>
      </c>
      <c r="AC21" s="125"/>
      <c r="AD21" s="126" t="s">
        <v>337</v>
      </c>
      <c r="AE21" s="126" t="s">
        <v>327</v>
      </c>
      <c r="AF21" s="127" t="s">
        <v>332</v>
      </c>
      <c r="AG21" s="123" t="s">
        <v>308</v>
      </c>
      <c r="AH21" s="124" t="s">
        <v>308</v>
      </c>
      <c r="AI21" s="124" t="s">
        <v>308</v>
      </c>
      <c r="AJ21" s="125"/>
      <c r="AK21" s="126" t="s">
        <v>306</v>
      </c>
      <c r="AL21" s="126" t="s">
        <v>331</v>
      </c>
      <c r="AM21" s="128" t="s">
        <v>319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6.899999999999999" customHeight="1" x14ac:dyDescent="0.25">
      <c r="A22" s="26">
        <v>18</v>
      </c>
      <c r="B22" s="27" t="s">
        <v>137</v>
      </c>
      <c r="C22" s="123" t="s">
        <v>308</v>
      </c>
      <c r="D22" s="124" t="s">
        <v>308</v>
      </c>
      <c r="E22" s="124" t="s">
        <v>308</v>
      </c>
      <c r="F22" s="125" t="s">
        <v>308</v>
      </c>
      <c r="G22" s="126" t="s">
        <v>308</v>
      </c>
      <c r="H22" s="126" t="s">
        <v>319</v>
      </c>
      <c r="I22" s="127" t="s">
        <v>339</v>
      </c>
      <c r="J22" s="123" t="s">
        <v>308</v>
      </c>
      <c r="K22" s="124" t="s">
        <v>307</v>
      </c>
      <c r="L22" s="124" t="s">
        <v>306</v>
      </c>
      <c r="M22" s="125" t="s">
        <v>308</v>
      </c>
      <c r="N22" s="126" t="s">
        <v>308</v>
      </c>
      <c r="O22" s="126" t="s">
        <v>331</v>
      </c>
      <c r="P22" s="128" t="s">
        <v>337</v>
      </c>
      <c r="R22" s="26">
        <v>18</v>
      </c>
      <c r="S22" s="129" t="s">
        <v>308</v>
      </c>
      <c r="T22" s="124" t="s">
        <v>308</v>
      </c>
      <c r="U22" s="124" t="s">
        <v>308</v>
      </c>
      <c r="V22" s="130" t="s">
        <v>308</v>
      </c>
      <c r="W22" s="126" t="s">
        <v>337</v>
      </c>
      <c r="X22" s="126" t="s">
        <v>331</v>
      </c>
      <c r="Y22" s="127" t="s">
        <v>339</v>
      </c>
      <c r="Z22" s="123" t="s">
        <v>308</v>
      </c>
      <c r="AA22" s="124" t="s">
        <v>306</v>
      </c>
      <c r="AB22" s="124" t="s">
        <v>307</v>
      </c>
      <c r="AC22" s="125"/>
      <c r="AD22" s="126" t="s">
        <v>337</v>
      </c>
      <c r="AE22" s="126" t="s">
        <v>313</v>
      </c>
      <c r="AF22" s="127" t="s">
        <v>321</v>
      </c>
      <c r="AG22" s="123" t="s">
        <v>308</v>
      </c>
      <c r="AH22" s="124" t="s">
        <v>308</v>
      </c>
      <c r="AI22" s="124" t="s">
        <v>308</v>
      </c>
      <c r="AJ22" s="125"/>
      <c r="AK22" s="126" t="s">
        <v>308</v>
      </c>
      <c r="AL22" s="126" t="s">
        <v>331</v>
      </c>
      <c r="AM22" s="128" t="s">
        <v>331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6.899999999999999" customHeight="1" x14ac:dyDescent="0.25">
      <c r="A23" s="26">
        <v>19</v>
      </c>
      <c r="B23" s="27" t="s">
        <v>143</v>
      </c>
      <c r="C23" s="123" t="s">
        <v>308</v>
      </c>
      <c r="D23" s="124" t="s">
        <v>308</v>
      </c>
      <c r="E23" s="124" t="s">
        <v>308</v>
      </c>
      <c r="F23" s="125" t="s">
        <v>308</v>
      </c>
      <c r="G23" s="126" t="s">
        <v>319</v>
      </c>
      <c r="H23" s="126" t="s">
        <v>326</v>
      </c>
      <c r="I23" s="127" t="s">
        <v>319</v>
      </c>
      <c r="J23" s="123" t="s">
        <v>308</v>
      </c>
      <c r="K23" s="124" t="s">
        <v>306</v>
      </c>
      <c r="L23" s="124" t="s">
        <v>308</v>
      </c>
      <c r="M23" s="125" t="s">
        <v>308</v>
      </c>
      <c r="N23" s="126" t="s">
        <v>318</v>
      </c>
      <c r="O23" s="126" t="s">
        <v>318</v>
      </c>
      <c r="P23" s="128" t="s">
        <v>325</v>
      </c>
      <c r="R23" s="26">
        <v>19</v>
      </c>
      <c r="S23" s="129" t="s">
        <v>308</v>
      </c>
      <c r="T23" s="124" t="s">
        <v>308</v>
      </c>
      <c r="U23" s="124" t="s">
        <v>308</v>
      </c>
      <c r="V23" s="130" t="s">
        <v>308</v>
      </c>
      <c r="W23" s="126" t="s">
        <v>308</v>
      </c>
      <c r="X23" s="126" t="s">
        <v>337</v>
      </c>
      <c r="Y23" s="127" t="s">
        <v>339</v>
      </c>
      <c r="Z23" s="123" t="s">
        <v>308</v>
      </c>
      <c r="AA23" s="124" t="s">
        <v>308</v>
      </c>
      <c r="AB23" s="124" t="s">
        <v>308</v>
      </c>
      <c r="AC23" s="125"/>
      <c r="AD23" s="126" t="s">
        <v>337</v>
      </c>
      <c r="AE23" s="126" t="s">
        <v>327</v>
      </c>
      <c r="AF23" s="127" t="s">
        <v>326</v>
      </c>
      <c r="AG23" s="123" t="s">
        <v>308</v>
      </c>
      <c r="AH23" s="124" t="s">
        <v>308</v>
      </c>
      <c r="AI23" s="124" t="s">
        <v>308</v>
      </c>
      <c r="AJ23" s="125"/>
      <c r="AK23" s="126" t="s">
        <v>308</v>
      </c>
      <c r="AL23" s="126" t="s">
        <v>331</v>
      </c>
      <c r="AM23" s="128" t="s">
        <v>331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6.899999999999999" customHeight="1" x14ac:dyDescent="0.25">
      <c r="A24" s="42">
        <v>20</v>
      </c>
      <c r="B24" s="43" t="s">
        <v>149</v>
      </c>
      <c r="C24" s="131" t="s">
        <v>308</v>
      </c>
      <c r="D24" s="132" t="s">
        <v>306</v>
      </c>
      <c r="E24" s="132" t="s">
        <v>308</v>
      </c>
      <c r="F24" s="133" t="s">
        <v>308</v>
      </c>
      <c r="G24" s="134" t="s">
        <v>330</v>
      </c>
      <c r="H24" s="134" t="s">
        <v>327</v>
      </c>
      <c r="I24" s="135" t="s">
        <v>332</v>
      </c>
      <c r="J24" s="131" t="s">
        <v>308</v>
      </c>
      <c r="K24" s="132" t="s">
        <v>306</v>
      </c>
      <c r="L24" s="132" t="s">
        <v>308</v>
      </c>
      <c r="M24" s="133" t="s">
        <v>306</v>
      </c>
      <c r="N24" s="134" t="s">
        <v>337</v>
      </c>
      <c r="O24" s="134" t="s">
        <v>318</v>
      </c>
      <c r="P24" s="136" t="s">
        <v>325</v>
      </c>
      <c r="R24" s="42">
        <v>20</v>
      </c>
      <c r="S24" s="137" t="s">
        <v>308</v>
      </c>
      <c r="T24" s="132" t="s">
        <v>308</v>
      </c>
      <c r="U24" s="132" t="s">
        <v>308</v>
      </c>
      <c r="V24" s="138" t="s">
        <v>308</v>
      </c>
      <c r="W24" s="134" t="s">
        <v>306</v>
      </c>
      <c r="X24" s="134" t="s">
        <v>327</v>
      </c>
      <c r="Y24" s="135" t="s">
        <v>343</v>
      </c>
      <c r="Z24" s="131" t="s">
        <v>308</v>
      </c>
      <c r="AA24" s="132" t="s">
        <v>308</v>
      </c>
      <c r="AB24" s="132" t="s">
        <v>308</v>
      </c>
      <c r="AC24" s="133"/>
      <c r="AD24" s="134" t="s">
        <v>318</v>
      </c>
      <c r="AE24" s="134" t="s">
        <v>316</v>
      </c>
      <c r="AF24" s="135" t="s">
        <v>318</v>
      </c>
      <c r="AG24" s="131" t="s">
        <v>308</v>
      </c>
      <c r="AH24" s="132" t="s">
        <v>308</v>
      </c>
      <c r="AI24" s="132" t="s">
        <v>308</v>
      </c>
      <c r="AJ24" s="133"/>
      <c r="AK24" s="134" t="s">
        <v>308</v>
      </c>
      <c r="AL24" s="134" t="s">
        <v>331</v>
      </c>
      <c r="AM24" s="136" t="s">
        <v>331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6.899999999999999" customHeight="1" x14ac:dyDescent="0.25">
      <c r="A25" s="30">
        <v>21</v>
      </c>
      <c r="B25" s="31" t="s">
        <v>155</v>
      </c>
      <c r="C25" s="115" t="s">
        <v>308</v>
      </c>
      <c r="D25" s="116" t="s">
        <v>308</v>
      </c>
      <c r="E25" s="116" t="s">
        <v>308</v>
      </c>
      <c r="F25" s="117" t="s">
        <v>308</v>
      </c>
      <c r="G25" s="118" t="s">
        <v>333</v>
      </c>
      <c r="H25" s="118" t="s">
        <v>330</v>
      </c>
      <c r="I25" s="119" t="s">
        <v>318</v>
      </c>
      <c r="J25" s="115" t="s">
        <v>309</v>
      </c>
      <c r="K25" s="116" t="s">
        <v>307</v>
      </c>
      <c r="L25" s="116" t="s">
        <v>308</v>
      </c>
      <c r="M25" s="117" t="s">
        <v>306</v>
      </c>
      <c r="N25" s="118" t="s">
        <v>322</v>
      </c>
      <c r="O25" s="118" t="s">
        <v>345</v>
      </c>
      <c r="P25" s="120" t="s">
        <v>315</v>
      </c>
      <c r="R25" s="30">
        <v>21</v>
      </c>
      <c r="S25" s="121" t="s">
        <v>306</v>
      </c>
      <c r="T25" s="116" t="s">
        <v>307</v>
      </c>
      <c r="U25" s="116" t="s">
        <v>308</v>
      </c>
      <c r="V25" s="122" t="s">
        <v>306</v>
      </c>
      <c r="W25" s="118" t="s">
        <v>307</v>
      </c>
      <c r="X25" s="118" t="s">
        <v>313</v>
      </c>
      <c r="Y25" s="119" t="s">
        <v>317</v>
      </c>
      <c r="Z25" s="115" t="s">
        <v>308</v>
      </c>
      <c r="AA25" s="116" t="s">
        <v>308</v>
      </c>
      <c r="AB25" s="116" t="s">
        <v>308</v>
      </c>
      <c r="AC25" s="117"/>
      <c r="AD25" s="118" t="s">
        <v>313</v>
      </c>
      <c r="AE25" s="118" t="s">
        <v>331</v>
      </c>
      <c r="AF25" s="119" t="s">
        <v>326</v>
      </c>
      <c r="AG25" s="115" t="s">
        <v>308</v>
      </c>
      <c r="AH25" s="116" t="s">
        <v>308</v>
      </c>
      <c r="AI25" s="116" t="s">
        <v>308</v>
      </c>
      <c r="AJ25" s="117"/>
      <c r="AK25" s="118" t="s">
        <v>308</v>
      </c>
      <c r="AL25" s="118" t="s">
        <v>331</v>
      </c>
      <c r="AM25" s="120" t="s">
        <v>331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6.899999999999999" customHeight="1" x14ac:dyDescent="0.25">
      <c r="A26" s="26">
        <v>22</v>
      </c>
      <c r="B26" s="27" t="s">
        <v>160</v>
      </c>
      <c r="C26" s="123" t="s">
        <v>308</v>
      </c>
      <c r="D26" s="124" t="s">
        <v>308</v>
      </c>
      <c r="E26" s="124" t="s">
        <v>308</v>
      </c>
      <c r="F26" s="125" t="s">
        <v>308</v>
      </c>
      <c r="G26" s="126" t="s">
        <v>332</v>
      </c>
      <c r="H26" s="126" t="s">
        <v>327</v>
      </c>
      <c r="I26" s="127" t="s">
        <v>325</v>
      </c>
      <c r="J26" s="123" t="s">
        <v>308</v>
      </c>
      <c r="K26" s="124" t="s">
        <v>306</v>
      </c>
      <c r="L26" s="124" t="s">
        <v>308</v>
      </c>
      <c r="M26" s="125" t="s">
        <v>309</v>
      </c>
      <c r="N26" s="126" t="s">
        <v>307</v>
      </c>
      <c r="O26" s="126" t="s">
        <v>344</v>
      </c>
      <c r="P26" s="128" t="s">
        <v>324</v>
      </c>
      <c r="R26" s="26">
        <v>22</v>
      </c>
      <c r="S26" s="129" t="s">
        <v>308</v>
      </c>
      <c r="T26" s="124" t="s">
        <v>308</v>
      </c>
      <c r="U26" s="124" t="s">
        <v>308</v>
      </c>
      <c r="V26" s="130" t="s">
        <v>308</v>
      </c>
      <c r="W26" s="126" t="s">
        <v>313</v>
      </c>
      <c r="X26" s="126" t="s">
        <v>318</v>
      </c>
      <c r="Y26" s="127" t="s">
        <v>343</v>
      </c>
      <c r="Z26" s="123" t="s">
        <v>306</v>
      </c>
      <c r="AA26" s="124" t="s">
        <v>306</v>
      </c>
      <c r="AB26" s="124" t="s">
        <v>309</v>
      </c>
      <c r="AC26" s="125"/>
      <c r="AD26" s="126" t="s">
        <v>316</v>
      </c>
      <c r="AE26" s="126" t="s">
        <v>316</v>
      </c>
      <c r="AF26" s="127" t="s">
        <v>330</v>
      </c>
      <c r="AG26" s="123" t="s">
        <v>308</v>
      </c>
      <c r="AH26" s="124" t="s">
        <v>308</v>
      </c>
      <c r="AI26" s="124" t="s">
        <v>308</v>
      </c>
      <c r="AJ26" s="125"/>
      <c r="AK26" s="126" t="s">
        <v>308</v>
      </c>
      <c r="AL26" s="126" t="s">
        <v>331</v>
      </c>
      <c r="AM26" s="128" t="s">
        <v>331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6.899999999999999" customHeight="1" x14ac:dyDescent="0.25">
      <c r="A27" s="26">
        <v>23</v>
      </c>
      <c r="B27" s="27" t="s">
        <v>165</v>
      </c>
      <c r="C27" s="123" t="s">
        <v>308</v>
      </c>
      <c r="D27" s="124" t="s">
        <v>307</v>
      </c>
      <c r="E27" s="124" t="s">
        <v>307</v>
      </c>
      <c r="F27" s="125" t="s">
        <v>308</v>
      </c>
      <c r="G27" s="126" t="s">
        <v>354</v>
      </c>
      <c r="H27" s="126" t="s">
        <v>350</v>
      </c>
      <c r="I27" s="127" t="s">
        <v>315</v>
      </c>
      <c r="J27" s="123" t="s">
        <v>312</v>
      </c>
      <c r="K27" s="124" t="s">
        <v>426</v>
      </c>
      <c r="L27" s="124" t="s">
        <v>309</v>
      </c>
      <c r="M27" s="125" t="s">
        <v>309</v>
      </c>
      <c r="N27" s="126" t="s">
        <v>427</v>
      </c>
      <c r="O27" s="126" t="s">
        <v>428</v>
      </c>
      <c r="P27" s="128" t="s">
        <v>359</v>
      </c>
      <c r="R27" s="26">
        <v>23</v>
      </c>
      <c r="S27" s="129" t="s">
        <v>306</v>
      </c>
      <c r="T27" s="124" t="s">
        <v>309</v>
      </c>
      <c r="U27" s="124" t="s">
        <v>309</v>
      </c>
      <c r="V27" s="130" t="s">
        <v>306</v>
      </c>
      <c r="W27" s="126" t="s">
        <v>345</v>
      </c>
      <c r="X27" s="126" t="s">
        <v>314</v>
      </c>
      <c r="Y27" s="127" t="s">
        <v>348</v>
      </c>
      <c r="Z27" s="123" t="s">
        <v>308</v>
      </c>
      <c r="AA27" s="124" t="s">
        <v>306</v>
      </c>
      <c r="AB27" s="124" t="s">
        <v>306</v>
      </c>
      <c r="AC27" s="125"/>
      <c r="AD27" s="126" t="s">
        <v>309</v>
      </c>
      <c r="AE27" s="126" t="s">
        <v>310</v>
      </c>
      <c r="AF27" s="127" t="s">
        <v>313</v>
      </c>
      <c r="AG27" s="123" t="s">
        <v>308</v>
      </c>
      <c r="AH27" s="124" t="s">
        <v>308</v>
      </c>
      <c r="AI27" s="124" t="s">
        <v>308</v>
      </c>
      <c r="AJ27" s="125"/>
      <c r="AK27" s="126" t="s">
        <v>308</v>
      </c>
      <c r="AL27" s="126" t="s">
        <v>331</v>
      </c>
      <c r="AM27" s="128" t="s">
        <v>331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6.899999999999999" customHeight="1" x14ac:dyDescent="0.25">
      <c r="A28" s="26">
        <v>24</v>
      </c>
      <c r="B28" s="27" t="s">
        <v>171</v>
      </c>
      <c r="C28" s="123" t="s">
        <v>308</v>
      </c>
      <c r="D28" s="124" t="s">
        <v>308</v>
      </c>
      <c r="E28" s="124" t="s">
        <v>308</v>
      </c>
      <c r="F28" s="125" t="s">
        <v>308</v>
      </c>
      <c r="G28" s="126" t="s">
        <v>330</v>
      </c>
      <c r="H28" s="126" t="s">
        <v>341</v>
      </c>
      <c r="I28" s="127" t="s">
        <v>333</v>
      </c>
      <c r="J28" s="123" t="s">
        <v>307</v>
      </c>
      <c r="K28" s="124" t="s">
        <v>306</v>
      </c>
      <c r="L28" s="124" t="s">
        <v>308</v>
      </c>
      <c r="M28" s="125" t="s">
        <v>308</v>
      </c>
      <c r="N28" s="126" t="s">
        <v>322</v>
      </c>
      <c r="O28" s="126" t="s">
        <v>315</v>
      </c>
      <c r="P28" s="128" t="s">
        <v>313</v>
      </c>
      <c r="R28" s="26">
        <v>24</v>
      </c>
      <c r="S28" s="129" t="s">
        <v>308</v>
      </c>
      <c r="T28" s="124" t="s">
        <v>307</v>
      </c>
      <c r="U28" s="124" t="s">
        <v>306</v>
      </c>
      <c r="V28" s="130" t="s">
        <v>308</v>
      </c>
      <c r="W28" s="126" t="s">
        <v>308</v>
      </c>
      <c r="X28" s="126" t="s">
        <v>337</v>
      </c>
      <c r="Y28" s="127" t="s">
        <v>326</v>
      </c>
      <c r="Z28" s="123" t="s">
        <v>308</v>
      </c>
      <c r="AA28" s="124" t="s">
        <v>306</v>
      </c>
      <c r="AB28" s="124" t="s">
        <v>307</v>
      </c>
      <c r="AC28" s="125"/>
      <c r="AD28" s="126" t="s">
        <v>337</v>
      </c>
      <c r="AE28" s="126" t="s">
        <v>313</v>
      </c>
      <c r="AF28" s="127" t="s">
        <v>321</v>
      </c>
      <c r="AG28" s="123" t="s">
        <v>308</v>
      </c>
      <c r="AH28" s="124" t="s">
        <v>308</v>
      </c>
      <c r="AI28" s="124" t="s">
        <v>308</v>
      </c>
      <c r="AJ28" s="125"/>
      <c r="AK28" s="126" t="s">
        <v>308</v>
      </c>
      <c r="AL28" s="126" t="s">
        <v>331</v>
      </c>
      <c r="AM28" s="128" t="s">
        <v>331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6.899999999999999" customHeight="1" x14ac:dyDescent="0.25">
      <c r="A29" s="42">
        <v>25</v>
      </c>
      <c r="B29" s="43" t="s">
        <v>176</v>
      </c>
      <c r="C29" s="131" t="s">
        <v>308</v>
      </c>
      <c r="D29" s="132" t="s">
        <v>308</v>
      </c>
      <c r="E29" s="132" t="s">
        <v>308</v>
      </c>
      <c r="F29" s="133" t="s">
        <v>308</v>
      </c>
      <c r="G29" s="134" t="s">
        <v>326</v>
      </c>
      <c r="H29" s="134" t="s">
        <v>310</v>
      </c>
      <c r="I29" s="135" t="s">
        <v>332</v>
      </c>
      <c r="J29" s="131" t="s">
        <v>308</v>
      </c>
      <c r="K29" s="132" t="s">
        <v>308</v>
      </c>
      <c r="L29" s="132" t="s">
        <v>306</v>
      </c>
      <c r="M29" s="133" t="s">
        <v>306</v>
      </c>
      <c r="N29" s="134" t="s">
        <v>318</v>
      </c>
      <c r="O29" s="134" t="s">
        <v>318</v>
      </c>
      <c r="P29" s="136" t="s">
        <v>343</v>
      </c>
      <c r="R29" s="42">
        <v>25</v>
      </c>
      <c r="S29" s="137" t="s">
        <v>308</v>
      </c>
      <c r="T29" s="132" t="s">
        <v>306</v>
      </c>
      <c r="U29" s="132" t="s">
        <v>308</v>
      </c>
      <c r="V29" s="138" t="s">
        <v>308</v>
      </c>
      <c r="W29" s="134" t="s">
        <v>308</v>
      </c>
      <c r="X29" s="134" t="s">
        <v>337</v>
      </c>
      <c r="Y29" s="135" t="s">
        <v>319</v>
      </c>
      <c r="Z29" s="131" t="s">
        <v>308</v>
      </c>
      <c r="AA29" s="132" t="s">
        <v>308</v>
      </c>
      <c r="AB29" s="132" t="s">
        <v>306</v>
      </c>
      <c r="AC29" s="133"/>
      <c r="AD29" s="134" t="s">
        <v>337</v>
      </c>
      <c r="AE29" s="134" t="s">
        <v>318</v>
      </c>
      <c r="AF29" s="135" t="s">
        <v>325</v>
      </c>
      <c r="AG29" s="131" t="s">
        <v>308</v>
      </c>
      <c r="AH29" s="132" t="s">
        <v>308</v>
      </c>
      <c r="AI29" s="132" t="s">
        <v>308</v>
      </c>
      <c r="AJ29" s="133"/>
      <c r="AK29" s="134" t="s">
        <v>308</v>
      </c>
      <c r="AL29" s="134" t="s">
        <v>331</v>
      </c>
      <c r="AM29" s="136" t="s">
        <v>331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6.899999999999999" customHeight="1" x14ac:dyDescent="0.25">
      <c r="A30" s="30">
        <v>26</v>
      </c>
      <c r="B30" s="31" t="s">
        <v>181</v>
      </c>
      <c r="C30" s="115" t="s">
        <v>308</v>
      </c>
      <c r="D30" s="116" t="s">
        <v>308</v>
      </c>
      <c r="E30" s="116" t="s">
        <v>307</v>
      </c>
      <c r="F30" s="117" t="s">
        <v>307</v>
      </c>
      <c r="G30" s="118" t="s">
        <v>311</v>
      </c>
      <c r="H30" s="118" t="s">
        <v>346</v>
      </c>
      <c r="I30" s="119" t="s">
        <v>311</v>
      </c>
      <c r="J30" s="115" t="s">
        <v>308</v>
      </c>
      <c r="K30" s="116" t="s">
        <v>309</v>
      </c>
      <c r="L30" s="116" t="s">
        <v>309</v>
      </c>
      <c r="M30" s="117" t="s">
        <v>306</v>
      </c>
      <c r="N30" s="118" t="s">
        <v>307</v>
      </c>
      <c r="O30" s="118" t="s">
        <v>316</v>
      </c>
      <c r="P30" s="120" t="s">
        <v>313</v>
      </c>
      <c r="R30" s="30">
        <v>26</v>
      </c>
      <c r="S30" s="121" t="s">
        <v>306</v>
      </c>
      <c r="T30" s="116" t="s">
        <v>323</v>
      </c>
      <c r="U30" s="116" t="s">
        <v>308</v>
      </c>
      <c r="V30" s="122" t="s">
        <v>306</v>
      </c>
      <c r="W30" s="118" t="s">
        <v>306</v>
      </c>
      <c r="X30" s="118" t="s">
        <v>313</v>
      </c>
      <c r="Y30" s="119" t="s">
        <v>317</v>
      </c>
      <c r="Z30" s="115" t="s">
        <v>308</v>
      </c>
      <c r="AA30" s="116" t="s">
        <v>306</v>
      </c>
      <c r="AB30" s="116" t="s">
        <v>309</v>
      </c>
      <c r="AC30" s="117"/>
      <c r="AD30" s="118" t="s">
        <v>316</v>
      </c>
      <c r="AE30" s="118" t="s">
        <v>313</v>
      </c>
      <c r="AF30" s="119" t="s">
        <v>317</v>
      </c>
      <c r="AG30" s="115" t="s">
        <v>308</v>
      </c>
      <c r="AH30" s="116" t="s">
        <v>308</v>
      </c>
      <c r="AI30" s="116" t="s">
        <v>308</v>
      </c>
      <c r="AJ30" s="117"/>
      <c r="AK30" s="118" t="s">
        <v>306</v>
      </c>
      <c r="AL30" s="118" t="s">
        <v>331</v>
      </c>
      <c r="AM30" s="120" t="s">
        <v>319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6.899999999999999" customHeight="1" x14ac:dyDescent="0.25">
      <c r="A31" s="26">
        <v>27</v>
      </c>
      <c r="B31" s="27" t="s">
        <v>186</v>
      </c>
      <c r="C31" s="123" t="s">
        <v>308</v>
      </c>
      <c r="D31" s="124" t="s">
        <v>308</v>
      </c>
      <c r="E31" s="124" t="s">
        <v>308</v>
      </c>
      <c r="F31" s="125" t="s">
        <v>307</v>
      </c>
      <c r="G31" s="126" t="s">
        <v>311</v>
      </c>
      <c r="H31" s="126" t="s">
        <v>310</v>
      </c>
      <c r="I31" s="127" t="s">
        <v>333</v>
      </c>
      <c r="J31" s="123" t="s">
        <v>307</v>
      </c>
      <c r="K31" s="124" t="s">
        <v>309</v>
      </c>
      <c r="L31" s="124" t="s">
        <v>309</v>
      </c>
      <c r="M31" s="125" t="s">
        <v>306</v>
      </c>
      <c r="N31" s="126" t="s">
        <v>316</v>
      </c>
      <c r="O31" s="126" t="s">
        <v>322</v>
      </c>
      <c r="P31" s="128" t="s">
        <v>329</v>
      </c>
      <c r="R31" s="26">
        <v>27</v>
      </c>
      <c r="S31" s="129" t="s">
        <v>308</v>
      </c>
      <c r="T31" s="124" t="s">
        <v>309</v>
      </c>
      <c r="U31" s="124" t="s">
        <v>308</v>
      </c>
      <c r="V31" s="130" t="s">
        <v>308</v>
      </c>
      <c r="W31" s="126" t="s">
        <v>306</v>
      </c>
      <c r="X31" s="126" t="s">
        <v>313</v>
      </c>
      <c r="Y31" s="127" t="s">
        <v>321</v>
      </c>
      <c r="Z31" s="123" t="s">
        <v>308</v>
      </c>
      <c r="AA31" s="124" t="s">
        <v>307</v>
      </c>
      <c r="AB31" s="124" t="s">
        <v>307</v>
      </c>
      <c r="AC31" s="125"/>
      <c r="AD31" s="126" t="s">
        <v>337</v>
      </c>
      <c r="AE31" s="126" t="s">
        <v>316</v>
      </c>
      <c r="AF31" s="127" t="s">
        <v>321</v>
      </c>
      <c r="AG31" s="123" t="s">
        <v>308</v>
      </c>
      <c r="AH31" s="124" t="s">
        <v>308</v>
      </c>
      <c r="AI31" s="124" t="s">
        <v>308</v>
      </c>
      <c r="AJ31" s="125"/>
      <c r="AK31" s="126" t="s">
        <v>306</v>
      </c>
      <c r="AL31" s="126" t="s">
        <v>331</v>
      </c>
      <c r="AM31" s="128" t="s">
        <v>319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6.899999999999999" customHeight="1" x14ac:dyDescent="0.25">
      <c r="A32" s="26">
        <v>28</v>
      </c>
      <c r="B32" s="27" t="s">
        <v>191</v>
      </c>
      <c r="C32" s="123" t="s">
        <v>309</v>
      </c>
      <c r="D32" s="124" t="s">
        <v>306</v>
      </c>
      <c r="E32" s="124" t="s">
        <v>308</v>
      </c>
      <c r="F32" s="125" t="s">
        <v>308</v>
      </c>
      <c r="G32" s="126" t="s">
        <v>306</v>
      </c>
      <c r="H32" s="126" t="s">
        <v>332</v>
      </c>
      <c r="I32" s="127" t="s">
        <v>328</v>
      </c>
      <c r="J32" s="123" t="s">
        <v>307</v>
      </c>
      <c r="K32" s="124" t="s">
        <v>308</v>
      </c>
      <c r="L32" s="124" t="s">
        <v>306</v>
      </c>
      <c r="M32" s="125" t="s">
        <v>306</v>
      </c>
      <c r="N32" s="126" t="s">
        <v>323</v>
      </c>
      <c r="O32" s="126" t="s">
        <v>315</v>
      </c>
      <c r="P32" s="128" t="s">
        <v>324</v>
      </c>
      <c r="R32" s="26">
        <v>28</v>
      </c>
      <c r="S32" s="129" t="s">
        <v>306</v>
      </c>
      <c r="T32" s="124" t="s">
        <v>306</v>
      </c>
      <c r="U32" s="124" t="s">
        <v>308</v>
      </c>
      <c r="V32" s="130" t="s">
        <v>306</v>
      </c>
      <c r="W32" s="126" t="s">
        <v>337</v>
      </c>
      <c r="X32" s="126" t="s">
        <v>316</v>
      </c>
      <c r="Y32" s="127" t="s">
        <v>332</v>
      </c>
      <c r="Z32" s="123" t="s">
        <v>307</v>
      </c>
      <c r="AA32" s="124" t="s">
        <v>307</v>
      </c>
      <c r="AB32" s="124" t="s">
        <v>306</v>
      </c>
      <c r="AC32" s="125"/>
      <c r="AD32" s="126" t="s">
        <v>313</v>
      </c>
      <c r="AE32" s="126" t="s">
        <v>310</v>
      </c>
      <c r="AF32" s="127" t="s">
        <v>320</v>
      </c>
      <c r="AG32" s="123" t="s">
        <v>308</v>
      </c>
      <c r="AH32" s="124" t="s">
        <v>308</v>
      </c>
      <c r="AI32" s="124" t="s">
        <v>308</v>
      </c>
      <c r="AJ32" s="125"/>
      <c r="AK32" s="126" t="s">
        <v>308</v>
      </c>
      <c r="AL32" s="126" t="s">
        <v>331</v>
      </c>
      <c r="AM32" s="128" t="s">
        <v>331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6.899999999999999" customHeight="1" x14ac:dyDescent="0.25">
      <c r="A33" s="26">
        <v>29</v>
      </c>
      <c r="B33" s="27" t="s">
        <v>196</v>
      </c>
      <c r="C33" s="123" t="s">
        <v>308</v>
      </c>
      <c r="D33" s="124" t="s">
        <v>308</v>
      </c>
      <c r="E33" s="124" t="s">
        <v>308</v>
      </c>
      <c r="F33" s="125" t="s">
        <v>308</v>
      </c>
      <c r="G33" s="126" t="s">
        <v>333</v>
      </c>
      <c r="H33" s="126" t="s">
        <v>332</v>
      </c>
      <c r="I33" s="127" t="s">
        <v>325</v>
      </c>
      <c r="J33" s="123" t="s">
        <v>308</v>
      </c>
      <c r="K33" s="124" t="s">
        <v>308</v>
      </c>
      <c r="L33" s="124" t="s">
        <v>308</v>
      </c>
      <c r="M33" s="125" t="s">
        <v>306</v>
      </c>
      <c r="N33" s="126" t="s">
        <v>316</v>
      </c>
      <c r="O33" s="126" t="s">
        <v>337</v>
      </c>
      <c r="P33" s="128" t="s">
        <v>325</v>
      </c>
      <c r="R33" s="26">
        <v>29</v>
      </c>
      <c r="S33" s="129" t="s">
        <v>308</v>
      </c>
      <c r="T33" s="124" t="s">
        <v>308</v>
      </c>
      <c r="U33" s="124" t="s">
        <v>308</v>
      </c>
      <c r="V33" s="130" t="s">
        <v>308</v>
      </c>
      <c r="W33" s="126" t="s">
        <v>308</v>
      </c>
      <c r="X33" s="126" t="s">
        <v>318</v>
      </c>
      <c r="Y33" s="127" t="s">
        <v>319</v>
      </c>
      <c r="Z33" s="123" t="s">
        <v>306</v>
      </c>
      <c r="AA33" s="124" t="s">
        <v>306</v>
      </c>
      <c r="AB33" s="124" t="s">
        <v>308</v>
      </c>
      <c r="AC33" s="125"/>
      <c r="AD33" s="126" t="s">
        <v>337</v>
      </c>
      <c r="AE33" s="126" t="s">
        <v>327</v>
      </c>
      <c r="AF33" s="127" t="s">
        <v>318</v>
      </c>
      <c r="AG33" s="123" t="s">
        <v>308</v>
      </c>
      <c r="AH33" s="124" t="s">
        <v>308</v>
      </c>
      <c r="AI33" s="124" t="s">
        <v>308</v>
      </c>
      <c r="AJ33" s="125"/>
      <c r="AK33" s="126" t="s">
        <v>308</v>
      </c>
      <c r="AL33" s="126" t="s">
        <v>331</v>
      </c>
      <c r="AM33" s="128" t="s">
        <v>331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6.899999999999999" customHeight="1" x14ac:dyDescent="0.25">
      <c r="A34" s="42">
        <v>30</v>
      </c>
      <c r="B34" s="43" t="s">
        <v>200</v>
      </c>
      <c r="C34" s="131" t="s">
        <v>308</v>
      </c>
      <c r="D34" s="132" t="s">
        <v>306</v>
      </c>
      <c r="E34" s="132" t="s">
        <v>308</v>
      </c>
      <c r="F34" s="133" t="s">
        <v>307</v>
      </c>
      <c r="G34" s="134" t="s">
        <v>326</v>
      </c>
      <c r="H34" s="134" t="s">
        <v>311</v>
      </c>
      <c r="I34" s="135" t="s">
        <v>327</v>
      </c>
      <c r="J34" s="131" t="s">
        <v>308</v>
      </c>
      <c r="K34" s="132" t="s">
        <v>307</v>
      </c>
      <c r="L34" s="132" t="s">
        <v>309</v>
      </c>
      <c r="M34" s="133" t="s">
        <v>307</v>
      </c>
      <c r="N34" s="134" t="s">
        <v>309</v>
      </c>
      <c r="O34" s="134" t="s">
        <v>337</v>
      </c>
      <c r="P34" s="136" t="s">
        <v>317</v>
      </c>
      <c r="R34" s="42">
        <v>30</v>
      </c>
      <c r="S34" s="137" t="s">
        <v>308</v>
      </c>
      <c r="T34" s="132" t="s">
        <v>308</v>
      </c>
      <c r="U34" s="132" t="s">
        <v>306</v>
      </c>
      <c r="V34" s="138" t="s">
        <v>308</v>
      </c>
      <c r="W34" s="134" t="s">
        <v>337</v>
      </c>
      <c r="X34" s="134" t="s">
        <v>337</v>
      </c>
      <c r="Y34" s="135" t="s">
        <v>337</v>
      </c>
      <c r="Z34" s="131" t="s">
        <v>306</v>
      </c>
      <c r="AA34" s="132" t="s">
        <v>308</v>
      </c>
      <c r="AB34" s="132" t="s">
        <v>306</v>
      </c>
      <c r="AC34" s="133"/>
      <c r="AD34" s="134" t="s">
        <v>316</v>
      </c>
      <c r="AE34" s="134" t="s">
        <v>327</v>
      </c>
      <c r="AF34" s="135" t="s">
        <v>328</v>
      </c>
      <c r="AG34" s="131" t="s">
        <v>308</v>
      </c>
      <c r="AH34" s="132" t="s">
        <v>308</v>
      </c>
      <c r="AI34" s="132" t="s">
        <v>308</v>
      </c>
      <c r="AJ34" s="133"/>
      <c r="AK34" s="134" t="s">
        <v>325</v>
      </c>
      <c r="AL34" s="134" t="s">
        <v>331</v>
      </c>
      <c r="AM34" s="136" t="s">
        <v>339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6.899999999999999" customHeight="1" x14ac:dyDescent="0.25">
      <c r="A35" s="30">
        <v>31</v>
      </c>
      <c r="B35" s="31" t="s">
        <v>207</v>
      </c>
      <c r="C35" s="115" t="s">
        <v>308</v>
      </c>
      <c r="D35" s="116" t="s">
        <v>308</v>
      </c>
      <c r="E35" s="116" t="s">
        <v>307</v>
      </c>
      <c r="F35" s="117" t="s">
        <v>306</v>
      </c>
      <c r="G35" s="118" t="s">
        <v>311</v>
      </c>
      <c r="H35" s="118" t="s">
        <v>311</v>
      </c>
      <c r="I35" s="119" t="s">
        <v>333</v>
      </c>
      <c r="J35" s="115" t="s">
        <v>306</v>
      </c>
      <c r="K35" s="116" t="s">
        <v>349</v>
      </c>
      <c r="L35" s="116" t="s">
        <v>309</v>
      </c>
      <c r="M35" s="117" t="s">
        <v>309</v>
      </c>
      <c r="N35" s="118" t="s">
        <v>323</v>
      </c>
      <c r="O35" s="118" t="s">
        <v>345</v>
      </c>
      <c r="P35" s="120" t="s">
        <v>429</v>
      </c>
      <c r="R35" s="30">
        <v>31</v>
      </c>
      <c r="S35" s="121" t="s">
        <v>308</v>
      </c>
      <c r="T35" s="116" t="s">
        <v>309</v>
      </c>
      <c r="U35" s="116" t="s">
        <v>306</v>
      </c>
      <c r="V35" s="122" t="s">
        <v>308</v>
      </c>
      <c r="W35" s="118" t="s">
        <v>316</v>
      </c>
      <c r="X35" s="118" t="s">
        <v>318</v>
      </c>
      <c r="Y35" s="119" t="s">
        <v>327</v>
      </c>
      <c r="Z35" s="115" t="s">
        <v>309</v>
      </c>
      <c r="AA35" s="116" t="s">
        <v>323</v>
      </c>
      <c r="AB35" s="116" t="s">
        <v>306</v>
      </c>
      <c r="AC35" s="117"/>
      <c r="AD35" s="118" t="s">
        <v>307</v>
      </c>
      <c r="AE35" s="118" t="s">
        <v>310</v>
      </c>
      <c r="AF35" s="119" t="s">
        <v>324</v>
      </c>
      <c r="AG35" s="115" t="s">
        <v>308</v>
      </c>
      <c r="AH35" s="116" t="s">
        <v>308</v>
      </c>
      <c r="AI35" s="116" t="s">
        <v>308</v>
      </c>
      <c r="AJ35" s="117"/>
      <c r="AK35" s="118" t="s">
        <v>306</v>
      </c>
      <c r="AL35" s="118" t="s">
        <v>331</v>
      </c>
      <c r="AM35" s="120" t="s">
        <v>319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6.899999999999999" customHeight="1" x14ac:dyDescent="0.25">
      <c r="A36" s="26">
        <v>32</v>
      </c>
      <c r="B36" s="27" t="s">
        <v>211</v>
      </c>
      <c r="C36" s="123" t="s">
        <v>308</v>
      </c>
      <c r="D36" s="124" t="s">
        <v>308</v>
      </c>
      <c r="E36" s="124" t="s">
        <v>308</v>
      </c>
      <c r="F36" s="125" t="s">
        <v>308</v>
      </c>
      <c r="G36" s="126" t="s">
        <v>343</v>
      </c>
      <c r="H36" s="126" t="s">
        <v>333</v>
      </c>
      <c r="I36" s="127" t="s">
        <v>325</v>
      </c>
      <c r="J36" s="123" t="s">
        <v>307</v>
      </c>
      <c r="K36" s="124" t="s">
        <v>323</v>
      </c>
      <c r="L36" s="124" t="s">
        <v>308</v>
      </c>
      <c r="M36" s="125" t="s">
        <v>307</v>
      </c>
      <c r="N36" s="126" t="s">
        <v>313</v>
      </c>
      <c r="O36" s="126" t="s">
        <v>331</v>
      </c>
      <c r="P36" s="128" t="s">
        <v>316</v>
      </c>
      <c r="R36" s="26">
        <v>32</v>
      </c>
      <c r="S36" s="129" t="s">
        <v>308</v>
      </c>
      <c r="T36" s="124" t="s">
        <v>308</v>
      </c>
      <c r="U36" s="124" t="s">
        <v>308</v>
      </c>
      <c r="V36" s="130" t="s">
        <v>308</v>
      </c>
      <c r="W36" s="126" t="s">
        <v>308</v>
      </c>
      <c r="X36" s="126" t="s">
        <v>318</v>
      </c>
      <c r="Y36" s="127" t="s">
        <v>319</v>
      </c>
      <c r="Z36" s="123" t="s">
        <v>308</v>
      </c>
      <c r="AA36" s="124" t="s">
        <v>308</v>
      </c>
      <c r="AB36" s="124" t="s">
        <v>308</v>
      </c>
      <c r="AC36" s="125"/>
      <c r="AD36" s="126" t="s">
        <v>306</v>
      </c>
      <c r="AE36" s="126" t="s">
        <v>327</v>
      </c>
      <c r="AF36" s="127" t="s">
        <v>343</v>
      </c>
      <c r="AG36" s="123" t="s">
        <v>308</v>
      </c>
      <c r="AH36" s="124" t="s">
        <v>308</v>
      </c>
      <c r="AI36" s="124" t="s">
        <v>308</v>
      </c>
      <c r="AJ36" s="125"/>
      <c r="AK36" s="126" t="s">
        <v>306</v>
      </c>
      <c r="AL36" s="126" t="s">
        <v>331</v>
      </c>
      <c r="AM36" s="128" t="s">
        <v>319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6.899999999999999" customHeight="1" x14ac:dyDescent="0.25">
      <c r="A37" s="26">
        <v>33</v>
      </c>
      <c r="B37" s="27" t="s">
        <v>215</v>
      </c>
      <c r="C37" s="123" t="s">
        <v>308</v>
      </c>
      <c r="D37" s="124" t="s">
        <v>306</v>
      </c>
      <c r="E37" s="124" t="s">
        <v>308</v>
      </c>
      <c r="F37" s="125" t="s">
        <v>308</v>
      </c>
      <c r="G37" s="126" t="s">
        <v>306</v>
      </c>
      <c r="H37" s="126" t="s">
        <v>346</v>
      </c>
      <c r="I37" s="127" t="s">
        <v>321</v>
      </c>
      <c r="J37" s="123" t="s">
        <v>308</v>
      </c>
      <c r="K37" s="124" t="s">
        <v>307</v>
      </c>
      <c r="L37" s="124" t="s">
        <v>307</v>
      </c>
      <c r="M37" s="125" t="s">
        <v>308</v>
      </c>
      <c r="N37" s="126" t="s">
        <v>316</v>
      </c>
      <c r="O37" s="126" t="s">
        <v>316</v>
      </c>
      <c r="P37" s="128" t="s">
        <v>333</v>
      </c>
      <c r="R37" s="26">
        <v>33</v>
      </c>
      <c r="S37" s="129" t="s">
        <v>308</v>
      </c>
      <c r="T37" s="124" t="s">
        <v>306</v>
      </c>
      <c r="U37" s="124" t="s">
        <v>308</v>
      </c>
      <c r="V37" s="130" t="s">
        <v>308</v>
      </c>
      <c r="W37" s="126" t="s">
        <v>308</v>
      </c>
      <c r="X37" s="126" t="s">
        <v>316</v>
      </c>
      <c r="Y37" s="127" t="s">
        <v>325</v>
      </c>
      <c r="Z37" s="123" t="s">
        <v>307</v>
      </c>
      <c r="AA37" s="124" t="s">
        <v>307</v>
      </c>
      <c r="AB37" s="124" t="s">
        <v>309</v>
      </c>
      <c r="AC37" s="125"/>
      <c r="AD37" s="126" t="s">
        <v>306</v>
      </c>
      <c r="AE37" s="126" t="s">
        <v>318</v>
      </c>
      <c r="AF37" s="127" t="s">
        <v>330</v>
      </c>
      <c r="AG37" s="123" t="s">
        <v>308</v>
      </c>
      <c r="AH37" s="124" t="s">
        <v>308</v>
      </c>
      <c r="AI37" s="124" t="s">
        <v>308</v>
      </c>
      <c r="AJ37" s="125"/>
      <c r="AK37" s="126" t="s">
        <v>308</v>
      </c>
      <c r="AL37" s="126" t="s">
        <v>331</v>
      </c>
      <c r="AM37" s="128" t="s">
        <v>331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6.899999999999999" customHeight="1" x14ac:dyDescent="0.25">
      <c r="A38" s="26">
        <v>34</v>
      </c>
      <c r="B38" s="27" t="s">
        <v>221</v>
      </c>
      <c r="C38" s="123" t="s">
        <v>308</v>
      </c>
      <c r="D38" s="124" t="s">
        <v>308</v>
      </c>
      <c r="E38" s="124" t="s">
        <v>308</v>
      </c>
      <c r="F38" s="125" t="s">
        <v>308</v>
      </c>
      <c r="G38" s="126" t="s">
        <v>319</v>
      </c>
      <c r="H38" s="126" t="s">
        <v>332</v>
      </c>
      <c r="I38" s="127" t="s">
        <v>337</v>
      </c>
      <c r="J38" s="123" t="s">
        <v>308</v>
      </c>
      <c r="K38" s="124" t="s">
        <v>308</v>
      </c>
      <c r="L38" s="124" t="s">
        <v>308</v>
      </c>
      <c r="M38" s="125" t="s">
        <v>306</v>
      </c>
      <c r="N38" s="126" t="s">
        <v>337</v>
      </c>
      <c r="O38" s="126" t="s">
        <v>337</v>
      </c>
      <c r="P38" s="128" t="s">
        <v>337</v>
      </c>
      <c r="R38" s="26">
        <v>34</v>
      </c>
      <c r="S38" s="129" t="s">
        <v>308</v>
      </c>
      <c r="T38" s="124" t="s">
        <v>308</v>
      </c>
      <c r="U38" s="124" t="s">
        <v>308</v>
      </c>
      <c r="V38" s="130" t="s">
        <v>308</v>
      </c>
      <c r="W38" s="126" t="s">
        <v>308</v>
      </c>
      <c r="X38" s="126" t="s">
        <v>331</v>
      </c>
      <c r="Y38" s="127" t="s">
        <v>331</v>
      </c>
      <c r="Z38" s="123" t="s">
        <v>306</v>
      </c>
      <c r="AA38" s="124" t="s">
        <v>306</v>
      </c>
      <c r="AB38" s="124" t="s">
        <v>308</v>
      </c>
      <c r="AC38" s="125"/>
      <c r="AD38" s="126" t="s">
        <v>306</v>
      </c>
      <c r="AE38" s="126" t="s">
        <v>316</v>
      </c>
      <c r="AF38" s="127" t="s">
        <v>327</v>
      </c>
      <c r="AG38" s="123" t="s">
        <v>308</v>
      </c>
      <c r="AH38" s="124" t="s">
        <v>308</v>
      </c>
      <c r="AI38" s="124" t="s">
        <v>308</v>
      </c>
      <c r="AJ38" s="125"/>
      <c r="AK38" s="126" t="s">
        <v>325</v>
      </c>
      <c r="AL38" s="126" t="s">
        <v>331</v>
      </c>
      <c r="AM38" s="128" t="s">
        <v>339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6.899999999999999" customHeight="1" x14ac:dyDescent="0.25">
      <c r="A39" s="42">
        <v>35</v>
      </c>
      <c r="B39" s="43" t="s">
        <v>226</v>
      </c>
      <c r="C39" s="131" t="s">
        <v>308</v>
      </c>
      <c r="D39" s="132" t="s">
        <v>308</v>
      </c>
      <c r="E39" s="132" t="s">
        <v>308</v>
      </c>
      <c r="F39" s="133" t="s">
        <v>308</v>
      </c>
      <c r="G39" s="134" t="s">
        <v>320</v>
      </c>
      <c r="H39" s="134" t="s">
        <v>332</v>
      </c>
      <c r="I39" s="135" t="s">
        <v>318</v>
      </c>
      <c r="J39" s="131" t="s">
        <v>308</v>
      </c>
      <c r="K39" s="132" t="s">
        <v>306</v>
      </c>
      <c r="L39" s="132" t="s">
        <v>307</v>
      </c>
      <c r="M39" s="133" t="s">
        <v>323</v>
      </c>
      <c r="N39" s="134" t="s">
        <v>316</v>
      </c>
      <c r="O39" s="134" t="s">
        <v>318</v>
      </c>
      <c r="P39" s="136" t="s">
        <v>316</v>
      </c>
      <c r="R39" s="42">
        <v>35</v>
      </c>
      <c r="S39" s="137" t="s">
        <v>306</v>
      </c>
      <c r="T39" s="132" t="s">
        <v>306</v>
      </c>
      <c r="U39" s="132" t="s">
        <v>308</v>
      </c>
      <c r="V39" s="138" t="s">
        <v>306</v>
      </c>
      <c r="W39" s="134" t="s">
        <v>337</v>
      </c>
      <c r="X39" s="134" t="s">
        <v>337</v>
      </c>
      <c r="Y39" s="135" t="s">
        <v>325</v>
      </c>
      <c r="Z39" s="131" t="s">
        <v>306</v>
      </c>
      <c r="AA39" s="132" t="s">
        <v>308</v>
      </c>
      <c r="AB39" s="132" t="s">
        <v>308</v>
      </c>
      <c r="AC39" s="133"/>
      <c r="AD39" s="134" t="s">
        <v>306</v>
      </c>
      <c r="AE39" s="134" t="s">
        <v>327</v>
      </c>
      <c r="AF39" s="135" t="s">
        <v>318</v>
      </c>
      <c r="AG39" s="131" t="s">
        <v>308</v>
      </c>
      <c r="AH39" s="132" t="s">
        <v>308</v>
      </c>
      <c r="AI39" s="132" t="s">
        <v>308</v>
      </c>
      <c r="AJ39" s="133"/>
      <c r="AK39" s="134" t="s">
        <v>325</v>
      </c>
      <c r="AL39" s="134" t="s">
        <v>331</v>
      </c>
      <c r="AM39" s="136" t="s">
        <v>339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6.899999999999999" customHeight="1" x14ac:dyDescent="0.25">
      <c r="A40" s="30">
        <v>36</v>
      </c>
      <c r="B40" s="31" t="s">
        <v>231</v>
      </c>
      <c r="C40" s="115" t="s">
        <v>308</v>
      </c>
      <c r="D40" s="116" t="s">
        <v>308</v>
      </c>
      <c r="E40" s="116" t="s">
        <v>308</v>
      </c>
      <c r="F40" s="117" t="s">
        <v>308</v>
      </c>
      <c r="G40" s="118" t="s">
        <v>326</v>
      </c>
      <c r="H40" s="118" t="s">
        <v>332</v>
      </c>
      <c r="I40" s="119" t="s">
        <v>326</v>
      </c>
      <c r="J40" s="115" t="s">
        <v>308</v>
      </c>
      <c r="K40" s="116" t="s">
        <v>308</v>
      </c>
      <c r="L40" s="116" t="s">
        <v>308</v>
      </c>
      <c r="M40" s="117" t="s">
        <v>308</v>
      </c>
      <c r="N40" s="118" t="s">
        <v>337</v>
      </c>
      <c r="O40" s="118" t="s">
        <v>337</v>
      </c>
      <c r="P40" s="120" t="s">
        <v>319</v>
      </c>
      <c r="R40" s="30">
        <v>36</v>
      </c>
      <c r="S40" s="121" t="s">
        <v>308</v>
      </c>
      <c r="T40" s="116" t="s">
        <v>306</v>
      </c>
      <c r="U40" s="116" t="s">
        <v>308</v>
      </c>
      <c r="V40" s="122" t="s">
        <v>308</v>
      </c>
      <c r="W40" s="118" t="s">
        <v>308</v>
      </c>
      <c r="X40" s="118" t="s">
        <v>337</v>
      </c>
      <c r="Y40" s="119" t="s">
        <v>319</v>
      </c>
      <c r="Z40" s="115" t="s">
        <v>306</v>
      </c>
      <c r="AA40" s="116" t="s">
        <v>306</v>
      </c>
      <c r="AB40" s="116" t="s">
        <v>308</v>
      </c>
      <c r="AC40" s="117"/>
      <c r="AD40" s="118" t="s">
        <v>306</v>
      </c>
      <c r="AE40" s="118" t="s">
        <v>327</v>
      </c>
      <c r="AF40" s="119" t="s">
        <v>328</v>
      </c>
      <c r="AG40" s="115" t="s">
        <v>308</v>
      </c>
      <c r="AH40" s="116" t="s">
        <v>308</v>
      </c>
      <c r="AI40" s="116" t="s">
        <v>308</v>
      </c>
      <c r="AJ40" s="117"/>
      <c r="AK40" s="118" t="s">
        <v>325</v>
      </c>
      <c r="AL40" s="118" t="s">
        <v>331</v>
      </c>
      <c r="AM40" s="120" t="s">
        <v>339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6.899999999999999" customHeight="1" x14ac:dyDescent="0.25">
      <c r="A41" s="26">
        <v>37</v>
      </c>
      <c r="B41" s="27" t="s">
        <v>237</v>
      </c>
      <c r="C41" s="123" t="s">
        <v>308</v>
      </c>
      <c r="D41" s="124" t="s">
        <v>308</v>
      </c>
      <c r="E41" s="124" t="s">
        <v>308</v>
      </c>
      <c r="F41" s="125" t="s">
        <v>308</v>
      </c>
      <c r="G41" s="126" t="s">
        <v>326</v>
      </c>
      <c r="H41" s="126" t="s">
        <v>332</v>
      </c>
      <c r="I41" s="127" t="s">
        <v>326</v>
      </c>
      <c r="J41" s="123" t="s">
        <v>308</v>
      </c>
      <c r="K41" s="124" t="s">
        <v>308</v>
      </c>
      <c r="L41" s="124" t="s">
        <v>308</v>
      </c>
      <c r="M41" s="125" t="s">
        <v>308</v>
      </c>
      <c r="N41" s="126" t="s">
        <v>337</v>
      </c>
      <c r="O41" s="126" t="s">
        <v>331</v>
      </c>
      <c r="P41" s="128" t="s">
        <v>339</v>
      </c>
      <c r="R41" s="26">
        <v>37</v>
      </c>
      <c r="S41" s="129" t="s">
        <v>308</v>
      </c>
      <c r="T41" s="124" t="s">
        <v>308</v>
      </c>
      <c r="U41" s="124" t="s">
        <v>308</v>
      </c>
      <c r="V41" s="130" t="s">
        <v>308</v>
      </c>
      <c r="W41" s="126" t="s">
        <v>318</v>
      </c>
      <c r="X41" s="126" t="s">
        <v>337</v>
      </c>
      <c r="Y41" s="127" t="s">
        <v>337</v>
      </c>
      <c r="Z41" s="123" t="s">
        <v>308</v>
      </c>
      <c r="AA41" s="124" t="s">
        <v>306</v>
      </c>
      <c r="AB41" s="124" t="s">
        <v>308</v>
      </c>
      <c r="AC41" s="125"/>
      <c r="AD41" s="126" t="s">
        <v>308</v>
      </c>
      <c r="AE41" s="126" t="s">
        <v>310</v>
      </c>
      <c r="AF41" s="127" t="s">
        <v>328</v>
      </c>
      <c r="AG41" s="123" t="s">
        <v>308</v>
      </c>
      <c r="AH41" s="124" t="s">
        <v>308</v>
      </c>
      <c r="AI41" s="124" t="s">
        <v>308</v>
      </c>
      <c r="AJ41" s="125"/>
      <c r="AK41" s="126" t="s">
        <v>325</v>
      </c>
      <c r="AL41" s="126" t="s">
        <v>331</v>
      </c>
      <c r="AM41" s="128" t="s">
        <v>339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6.899999999999999" customHeight="1" x14ac:dyDescent="0.25">
      <c r="A42" s="26">
        <v>38</v>
      </c>
      <c r="B42" s="27" t="s">
        <v>242</v>
      </c>
      <c r="C42" s="123" t="s">
        <v>312</v>
      </c>
      <c r="D42" s="124" t="s">
        <v>308</v>
      </c>
      <c r="E42" s="124" t="s">
        <v>307</v>
      </c>
      <c r="F42" s="125" t="s">
        <v>308</v>
      </c>
      <c r="G42" s="126" t="s">
        <v>390</v>
      </c>
      <c r="H42" s="126" t="s">
        <v>430</v>
      </c>
      <c r="I42" s="127" t="s">
        <v>378</v>
      </c>
      <c r="J42" s="123" t="s">
        <v>307</v>
      </c>
      <c r="K42" s="124" t="s">
        <v>323</v>
      </c>
      <c r="L42" s="124" t="s">
        <v>309</v>
      </c>
      <c r="M42" s="125" t="s">
        <v>312</v>
      </c>
      <c r="N42" s="126" t="s">
        <v>338</v>
      </c>
      <c r="O42" s="126" t="s">
        <v>327</v>
      </c>
      <c r="P42" s="128" t="s">
        <v>342</v>
      </c>
      <c r="R42" s="26">
        <v>38</v>
      </c>
      <c r="S42" s="129" t="s">
        <v>308</v>
      </c>
      <c r="T42" s="124" t="s">
        <v>312</v>
      </c>
      <c r="U42" s="124" t="s">
        <v>306</v>
      </c>
      <c r="V42" s="130" t="s">
        <v>306</v>
      </c>
      <c r="W42" s="126" t="s">
        <v>306</v>
      </c>
      <c r="X42" s="126" t="s">
        <v>344</v>
      </c>
      <c r="Y42" s="127" t="s">
        <v>322</v>
      </c>
      <c r="Z42" s="123" t="s">
        <v>307</v>
      </c>
      <c r="AA42" s="124" t="s">
        <v>307</v>
      </c>
      <c r="AB42" s="124" t="s">
        <v>307</v>
      </c>
      <c r="AC42" s="125"/>
      <c r="AD42" s="126" t="s">
        <v>322</v>
      </c>
      <c r="AE42" s="126" t="s">
        <v>322</v>
      </c>
      <c r="AF42" s="127" t="s">
        <v>324</v>
      </c>
      <c r="AG42" s="123" t="s">
        <v>308</v>
      </c>
      <c r="AH42" s="124" t="s">
        <v>308</v>
      </c>
      <c r="AI42" s="124" t="s">
        <v>308</v>
      </c>
      <c r="AJ42" s="125"/>
      <c r="AK42" s="126" t="s">
        <v>306</v>
      </c>
      <c r="AL42" s="126" t="s">
        <v>331</v>
      </c>
      <c r="AM42" s="128" t="s">
        <v>319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6.899999999999999" customHeight="1" x14ac:dyDescent="0.25">
      <c r="A43" s="26">
        <v>39</v>
      </c>
      <c r="B43" s="27" t="s">
        <v>247</v>
      </c>
      <c r="C43" s="123" t="s">
        <v>308</v>
      </c>
      <c r="D43" s="124" t="s">
        <v>308</v>
      </c>
      <c r="E43" s="124" t="s">
        <v>308</v>
      </c>
      <c r="F43" s="125" t="s">
        <v>308</v>
      </c>
      <c r="G43" s="126" t="s">
        <v>306</v>
      </c>
      <c r="H43" s="126" t="s">
        <v>332</v>
      </c>
      <c r="I43" s="127" t="s">
        <v>325</v>
      </c>
      <c r="J43" s="123" t="s">
        <v>308</v>
      </c>
      <c r="K43" s="124" t="s">
        <v>307</v>
      </c>
      <c r="L43" s="124" t="s">
        <v>308</v>
      </c>
      <c r="M43" s="125" t="s">
        <v>307</v>
      </c>
      <c r="N43" s="126" t="s">
        <v>318</v>
      </c>
      <c r="O43" s="126" t="s">
        <v>335</v>
      </c>
      <c r="P43" s="128" t="s">
        <v>313</v>
      </c>
      <c r="R43" s="26">
        <v>39</v>
      </c>
      <c r="S43" s="129" t="s">
        <v>308</v>
      </c>
      <c r="T43" s="124" t="s">
        <v>306</v>
      </c>
      <c r="U43" s="124" t="s">
        <v>308</v>
      </c>
      <c r="V43" s="130" t="s">
        <v>308</v>
      </c>
      <c r="W43" s="126" t="s">
        <v>318</v>
      </c>
      <c r="X43" s="126" t="s">
        <v>327</v>
      </c>
      <c r="Y43" s="127" t="s">
        <v>343</v>
      </c>
      <c r="Z43" s="123" t="s">
        <v>306</v>
      </c>
      <c r="AA43" s="124" t="s">
        <v>306</v>
      </c>
      <c r="AB43" s="124" t="s">
        <v>308</v>
      </c>
      <c r="AC43" s="125"/>
      <c r="AD43" s="126" t="s">
        <v>306</v>
      </c>
      <c r="AE43" s="126" t="s">
        <v>318</v>
      </c>
      <c r="AF43" s="127" t="s">
        <v>332</v>
      </c>
      <c r="AG43" s="123" t="s">
        <v>308</v>
      </c>
      <c r="AH43" s="124" t="s">
        <v>308</v>
      </c>
      <c r="AI43" s="124" t="s">
        <v>308</v>
      </c>
      <c r="AJ43" s="125"/>
      <c r="AK43" s="126" t="s">
        <v>308</v>
      </c>
      <c r="AL43" s="126" t="s">
        <v>331</v>
      </c>
      <c r="AM43" s="128" t="s">
        <v>331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6.899999999999999" customHeight="1" x14ac:dyDescent="0.25">
      <c r="A44" s="42">
        <v>40</v>
      </c>
      <c r="B44" s="43" t="s">
        <v>253</v>
      </c>
      <c r="C44" s="131" t="s">
        <v>308</v>
      </c>
      <c r="D44" s="132" t="s">
        <v>307</v>
      </c>
      <c r="E44" s="132" t="s">
        <v>309</v>
      </c>
      <c r="F44" s="133" t="s">
        <v>306</v>
      </c>
      <c r="G44" s="134" t="s">
        <v>309</v>
      </c>
      <c r="H44" s="134" t="s">
        <v>320</v>
      </c>
      <c r="I44" s="135" t="s">
        <v>334</v>
      </c>
      <c r="J44" s="131" t="s">
        <v>307</v>
      </c>
      <c r="K44" s="132" t="s">
        <v>307</v>
      </c>
      <c r="L44" s="132" t="s">
        <v>323</v>
      </c>
      <c r="M44" s="133" t="s">
        <v>307</v>
      </c>
      <c r="N44" s="134" t="s">
        <v>338</v>
      </c>
      <c r="O44" s="134" t="s">
        <v>322</v>
      </c>
      <c r="P44" s="136" t="s">
        <v>342</v>
      </c>
      <c r="R44" s="42">
        <v>40</v>
      </c>
      <c r="S44" s="137" t="s">
        <v>308</v>
      </c>
      <c r="T44" s="132" t="s">
        <v>306</v>
      </c>
      <c r="U44" s="132" t="s">
        <v>306</v>
      </c>
      <c r="V44" s="138" t="s">
        <v>308</v>
      </c>
      <c r="W44" s="134" t="s">
        <v>306</v>
      </c>
      <c r="X44" s="134" t="s">
        <v>316</v>
      </c>
      <c r="Y44" s="135" t="s">
        <v>328</v>
      </c>
      <c r="Z44" s="131" t="s">
        <v>323</v>
      </c>
      <c r="AA44" s="132" t="s">
        <v>307</v>
      </c>
      <c r="AB44" s="132" t="s">
        <v>309</v>
      </c>
      <c r="AC44" s="133"/>
      <c r="AD44" s="134" t="s">
        <v>315</v>
      </c>
      <c r="AE44" s="134" t="s">
        <v>310</v>
      </c>
      <c r="AF44" s="135" t="s">
        <v>355</v>
      </c>
      <c r="AG44" s="131" t="s">
        <v>308</v>
      </c>
      <c r="AH44" s="132" t="s">
        <v>308</v>
      </c>
      <c r="AI44" s="132" t="s">
        <v>308</v>
      </c>
      <c r="AJ44" s="133"/>
      <c r="AK44" s="134" t="s">
        <v>308</v>
      </c>
      <c r="AL44" s="134" t="s">
        <v>331</v>
      </c>
      <c r="AM44" s="136" t="s">
        <v>331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15"/>
      <c r="D45" s="116"/>
      <c r="E45" s="116"/>
      <c r="F45" s="117"/>
      <c r="G45" s="118"/>
      <c r="H45" s="118"/>
      <c r="I45" s="119"/>
      <c r="J45" s="115"/>
      <c r="K45" s="116"/>
      <c r="L45" s="116"/>
      <c r="M45" s="117"/>
      <c r="N45" s="118"/>
      <c r="O45" s="118"/>
      <c r="P45" s="120"/>
      <c r="R45" s="30">
        <v>41</v>
      </c>
      <c r="S45" s="121"/>
      <c r="T45" s="116"/>
      <c r="U45" s="116"/>
      <c r="V45" s="122"/>
      <c r="W45" s="118"/>
      <c r="X45" s="118"/>
      <c r="Y45" s="119"/>
      <c r="Z45" s="115"/>
      <c r="AA45" s="116"/>
      <c r="AB45" s="116"/>
      <c r="AC45" s="117"/>
      <c r="AD45" s="118"/>
      <c r="AE45" s="118"/>
      <c r="AF45" s="119"/>
      <c r="AG45" s="115"/>
      <c r="AH45" s="116"/>
      <c r="AI45" s="116"/>
      <c r="AJ45" s="117"/>
      <c r="AK45" s="118"/>
      <c r="AL45" s="118"/>
      <c r="AM45" s="120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3"/>
      <c r="D46" s="124"/>
      <c r="E46" s="124"/>
      <c r="F46" s="125"/>
      <c r="G46" s="126"/>
      <c r="H46" s="126"/>
      <c r="I46" s="127"/>
      <c r="J46" s="123"/>
      <c r="K46" s="124"/>
      <c r="L46" s="124"/>
      <c r="M46" s="125"/>
      <c r="N46" s="126"/>
      <c r="O46" s="126"/>
      <c r="P46" s="128"/>
      <c r="R46" s="26">
        <v>42</v>
      </c>
      <c r="S46" s="129"/>
      <c r="T46" s="124"/>
      <c r="U46" s="124"/>
      <c r="V46" s="130"/>
      <c r="W46" s="126"/>
      <c r="X46" s="126"/>
      <c r="Y46" s="127"/>
      <c r="Z46" s="123"/>
      <c r="AA46" s="124"/>
      <c r="AB46" s="124"/>
      <c r="AC46" s="125"/>
      <c r="AD46" s="126"/>
      <c r="AE46" s="126"/>
      <c r="AF46" s="127"/>
      <c r="AG46" s="123"/>
      <c r="AH46" s="124"/>
      <c r="AI46" s="124"/>
      <c r="AJ46" s="125"/>
      <c r="AK46" s="126"/>
      <c r="AL46" s="126"/>
      <c r="AM46" s="128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361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362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363</v>
      </c>
      <c r="B61" s="213"/>
      <c r="C61" s="213" t="s">
        <v>364</v>
      </c>
      <c r="D61" s="213"/>
      <c r="E61" s="213"/>
      <c r="F61" s="213"/>
      <c r="G61" s="213"/>
      <c r="H61" s="213"/>
      <c r="I61" s="213"/>
      <c r="J61" s="213" t="s">
        <v>364</v>
      </c>
      <c r="K61" s="213"/>
      <c r="L61" s="213"/>
      <c r="M61" s="213"/>
      <c r="N61" s="213"/>
      <c r="O61" s="213"/>
      <c r="P61" s="213"/>
      <c r="R61" s="213" t="s">
        <v>364</v>
      </c>
      <c r="S61" s="213"/>
      <c r="T61" s="213"/>
      <c r="U61" s="213"/>
      <c r="V61" s="213"/>
      <c r="W61" s="213"/>
      <c r="X61" s="213"/>
      <c r="Y61" s="213" t="s">
        <v>364</v>
      </c>
      <c r="Z61" s="213"/>
      <c r="AA61" s="213"/>
      <c r="AB61" s="213"/>
      <c r="AC61" s="213"/>
      <c r="AD61" s="213"/>
      <c r="AE61" s="213"/>
      <c r="AF61" s="213" t="s">
        <v>364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365</v>
      </c>
      <c r="D62" s="215"/>
      <c r="E62" s="215"/>
      <c r="F62" s="215"/>
      <c r="G62" s="215"/>
      <c r="H62" s="215"/>
      <c r="I62" s="215"/>
      <c r="J62" s="215" t="s">
        <v>366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367</v>
      </c>
      <c r="AA62" s="215"/>
      <c r="AB62" s="215"/>
      <c r="AC62" s="215"/>
      <c r="AD62" s="215"/>
      <c r="AE62" s="215"/>
      <c r="AF62" s="215"/>
      <c r="AG62" s="215" t="s">
        <v>368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425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425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296</v>
      </c>
      <c r="C64" s="225" t="s">
        <v>369</v>
      </c>
      <c r="D64" s="225"/>
      <c r="E64" s="225"/>
      <c r="F64" s="225"/>
      <c r="G64" s="225"/>
      <c r="H64" s="225"/>
      <c r="I64" s="225"/>
      <c r="J64" s="224" t="s">
        <v>370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371</v>
      </c>
      <c r="T64" s="224"/>
      <c r="U64" s="224"/>
      <c r="V64" s="224"/>
      <c r="W64" s="224"/>
      <c r="X64" s="224"/>
      <c r="Y64" s="224"/>
      <c r="Z64" s="225" t="s">
        <v>372</v>
      </c>
      <c r="AA64" s="225"/>
      <c r="AB64" s="225"/>
      <c r="AC64" s="225"/>
      <c r="AD64" s="225"/>
      <c r="AE64" s="225"/>
      <c r="AF64" s="225"/>
      <c r="AG64" s="224" t="s">
        <v>373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302</v>
      </c>
      <c r="D65" s="211"/>
      <c r="E65" s="211"/>
      <c r="F65" s="211"/>
      <c r="G65" s="212" t="s">
        <v>303</v>
      </c>
      <c r="H65" s="212" t="s">
        <v>304</v>
      </c>
      <c r="I65" s="212" t="s">
        <v>305</v>
      </c>
      <c r="J65" s="211" t="s">
        <v>302</v>
      </c>
      <c r="K65" s="211"/>
      <c r="L65" s="211"/>
      <c r="M65" s="211"/>
      <c r="N65" s="212" t="s">
        <v>303</v>
      </c>
      <c r="O65" s="212" t="s">
        <v>304</v>
      </c>
      <c r="P65" s="221" t="s">
        <v>305</v>
      </c>
      <c r="R65" s="218"/>
      <c r="S65" s="216" t="s">
        <v>302</v>
      </c>
      <c r="T65" s="211"/>
      <c r="U65" s="211"/>
      <c r="V65" s="211"/>
      <c r="W65" s="212" t="s">
        <v>303</v>
      </c>
      <c r="X65" s="212" t="s">
        <v>304</v>
      </c>
      <c r="Y65" s="212" t="s">
        <v>305</v>
      </c>
      <c r="Z65" s="211" t="s">
        <v>302</v>
      </c>
      <c r="AA65" s="211"/>
      <c r="AB65" s="211"/>
      <c r="AC65" s="211"/>
      <c r="AD65" s="212" t="s">
        <v>303</v>
      </c>
      <c r="AE65" s="212" t="s">
        <v>304</v>
      </c>
      <c r="AF65" s="212" t="s">
        <v>305</v>
      </c>
      <c r="AG65" s="211" t="s">
        <v>302</v>
      </c>
      <c r="AH65" s="211"/>
      <c r="AI65" s="211"/>
      <c r="AJ65" s="211"/>
      <c r="AK65" s="212" t="s">
        <v>303</v>
      </c>
      <c r="AL65" s="212" t="s">
        <v>304</v>
      </c>
      <c r="AM65" s="221" t="s">
        <v>305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6.899999999999999" customHeight="1" x14ac:dyDescent="0.25">
      <c r="A67" s="30">
        <v>1</v>
      </c>
      <c r="B67" s="31" t="s">
        <v>36</v>
      </c>
      <c r="C67" s="115" t="s">
        <v>307</v>
      </c>
      <c r="D67" s="116" t="s">
        <v>307</v>
      </c>
      <c r="E67" s="116" t="s">
        <v>309</v>
      </c>
      <c r="F67" s="117" t="s">
        <v>312</v>
      </c>
      <c r="G67" s="118" t="s">
        <v>323</v>
      </c>
      <c r="H67" s="118" t="s">
        <v>317</v>
      </c>
      <c r="I67" s="119" t="s">
        <v>315</v>
      </c>
      <c r="J67" s="115" t="s">
        <v>306</v>
      </c>
      <c r="K67" s="116" t="s">
        <v>374</v>
      </c>
      <c r="L67" s="116" t="s">
        <v>308</v>
      </c>
      <c r="M67" s="117"/>
      <c r="N67" s="118" t="s">
        <v>333</v>
      </c>
      <c r="O67" s="118" t="s">
        <v>317</v>
      </c>
      <c r="P67" s="120" t="s">
        <v>330</v>
      </c>
      <c r="R67" s="30">
        <v>1</v>
      </c>
      <c r="S67" s="121" t="s">
        <v>307</v>
      </c>
      <c r="T67" s="116" t="s">
        <v>306</v>
      </c>
      <c r="U67" s="116" t="s">
        <v>307</v>
      </c>
      <c r="V67" s="122"/>
      <c r="W67" s="118" t="s">
        <v>319</v>
      </c>
      <c r="X67" s="118" t="s">
        <v>331</v>
      </c>
      <c r="Y67" s="119" t="s">
        <v>318</v>
      </c>
      <c r="Z67" s="115" t="s">
        <v>308</v>
      </c>
      <c r="AA67" s="116" t="s">
        <v>306</v>
      </c>
      <c r="AB67" s="116" t="s">
        <v>307</v>
      </c>
      <c r="AC67" s="117" t="s">
        <v>374</v>
      </c>
      <c r="AD67" s="118" t="s">
        <v>333</v>
      </c>
      <c r="AE67" s="118" t="s">
        <v>313</v>
      </c>
      <c r="AF67" s="119" t="s">
        <v>311</v>
      </c>
      <c r="AG67" s="115" t="s">
        <v>308</v>
      </c>
      <c r="AH67" s="116" t="s">
        <v>308</v>
      </c>
      <c r="AI67" s="116"/>
      <c r="AJ67" s="117"/>
      <c r="AK67" s="118" t="s">
        <v>319</v>
      </c>
      <c r="AL67" s="118" t="s">
        <v>331</v>
      </c>
      <c r="AM67" s="120" t="s">
        <v>339</v>
      </c>
    </row>
    <row r="68" spans="1:39" ht="16.899999999999999" customHeight="1" x14ac:dyDescent="0.25">
      <c r="A68" s="26">
        <v>2</v>
      </c>
      <c r="B68" s="27" t="s">
        <v>45</v>
      </c>
      <c r="C68" s="123" t="s">
        <v>307</v>
      </c>
      <c r="D68" s="124" t="s">
        <v>349</v>
      </c>
      <c r="E68" s="124" t="s">
        <v>309</v>
      </c>
      <c r="F68" s="125" t="s">
        <v>349</v>
      </c>
      <c r="G68" s="126" t="s">
        <v>355</v>
      </c>
      <c r="H68" s="126" t="s">
        <v>310</v>
      </c>
      <c r="I68" s="127" t="s">
        <v>357</v>
      </c>
      <c r="J68" s="123" t="s">
        <v>306</v>
      </c>
      <c r="K68" s="124" t="s">
        <v>309</v>
      </c>
      <c r="L68" s="124" t="s">
        <v>307</v>
      </c>
      <c r="M68" s="125"/>
      <c r="N68" s="126" t="s">
        <v>317</v>
      </c>
      <c r="O68" s="126" t="s">
        <v>327</v>
      </c>
      <c r="P68" s="128" t="s">
        <v>317</v>
      </c>
      <c r="R68" s="26">
        <v>2</v>
      </c>
      <c r="S68" s="129" t="s">
        <v>307</v>
      </c>
      <c r="T68" s="124" t="s">
        <v>307</v>
      </c>
      <c r="U68" s="124" t="s">
        <v>307</v>
      </c>
      <c r="V68" s="130"/>
      <c r="W68" s="126" t="s">
        <v>319</v>
      </c>
      <c r="X68" s="126" t="s">
        <v>331</v>
      </c>
      <c r="Y68" s="127" t="s">
        <v>332</v>
      </c>
      <c r="Z68" s="123" t="s">
        <v>308</v>
      </c>
      <c r="AA68" s="124" t="s">
        <v>307</v>
      </c>
      <c r="AB68" s="124" t="s">
        <v>374</v>
      </c>
      <c r="AC68" s="125" t="s">
        <v>355</v>
      </c>
      <c r="AD68" s="126" t="s">
        <v>317</v>
      </c>
      <c r="AE68" s="126" t="s">
        <v>315</v>
      </c>
      <c r="AF68" s="127" t="s">
        <v>329</v>
      </c>
      <c r="AG68" s="123" t="s">
        <v>308</v>
      </c>
      <c r="AH68" s="124" t="s">
        <v>308</v>
      </c>
      <c r="AI68" s="124"/>
      <c r="AJ68" s="125"/>
      <c r="AK68" s="126" t="s">
        <v>308</v>
      </c>
      <c r="AL68" s="126" t="s">
        <v>331</v>
      </c>
      <c r="AM68" s="128" t="s">
        <v>331</v>
      </c>
    </row>
    <row r="69" spans="1:39" ht="16.899999999999999" customHeight="1" x14ac:dyDescent="0.25">
      <c r="A69" s="26">
        <v>3</v>
      </c>
      <c r="B69" s="27" t="s">
        <v>51</v>
      </c>
      <c r="C69" s="123" t="s">
        <v>309</v>
      </c>
      <c r="D69" s="124" t="s">
        <v>307</v>
      </c>
      <c r="E69" s="124" t="s">
        <v>307</v>
      </c>
      <c r="F69" s="125" t="s">
        <v>323</v>
      </c>
      <c r="G69" s="126" t="s">
        <v>307</v>
      </c>
      <c r="H69" s="126" t="s">
        <v>355</v>
      </c>
      <c r="I69" s="127" t="s">
        <v>355</v>
      </c>
      <c r="J69" s="123" t="s">
        <v>307</v>
      </c>
      <c r="K69" s="124" t="s">
        <v>307</v>
      </c>
      <c r="L69" s="124" t="s">
        <v>306</v>
      </c>
      <c r="M69" s="125"/>
      <c r="N69" s="126" t="s">
        <v>318</v>
      </c>
      <c r="O69" s="126" t="s">
        <v>318</v>
      </c>
      <c r="P69" s="128" t="s">
        <v>321</v>
      </c>
      <c r="R69" s="26">
        <v>3</v>
      </c>
      <c r="S69" s="129" t="s">
        <v>307</v>
      </c>
      <c r="T69" s="124" t="s">
        <v>308</v>
      </c>
      <c r="U69" s="124" t="s">
        <v>306</v>
      </c>
      <c r="V69" s="130"/>
      <c r="W69" s="126" t="s">
        <v>308</v>
      </c>
      <c r="X69" s="126" t="s">
        <v>325</v>
      </c>
      <c r="Y69" s="127" t="s">
        <v>343</v>
      </c>
      <c r="Z69" s="123" t="s">
        <v>306</v>
      </c>
      <c r="AA69" s="124" t="s">
        <v>325</v>
      </c>
      <c r="AB69" s="124" t="s">
        <v>307</v>
      </c>
      <c r="AC69" s="125" t="s">
        <v>309</v>
      </c>
      <c r="AD69" s="126" t="s">
        <v>333</v>
      </c>
      <c r="AE69" s="126" t="s">
        <v>313</v>
      </c>
      <c r="AF69" s="127" t="s">
        <v>311</v>
      </c>
      <c r="AG69" s="123" t="s">
        <v>308</v>
      </c>
      <c r="AH69" s="124" t="s">
        <v>308</v>
      </c>
      <c r="AI69" s="124"/>
      <c r="AJ69" s="125"/>
      <c r="AK69" s="126" t="s">
        <v>319</v>
      </c>
      <c r="AL69" s="126" t="s">
        <v>318</v>
      </c>
      <c r="AM69" s="128" t="s">
        <v>326</v>
      </c>
    </row>
    <row r="70" spans="1:39" ht="16.899999999999999" customHeight="1" x14ac:dyDescent="0.25">
      <c r="A70" s="26">
        <v>4</v>
      </c>
      <c r="B70" s="27" t="s">
        <v>57</v>
      </c>
      <c r="C70" s="123" t="s">
        <v>306</v>
      </c>
      <c r="D70" s="124" t="s">
        <v>323</v>
      </c>
      <c r="E70" s="124" t="s">
        <v>307</v>
      </c>
      <c r="F70" s="125" t="s">
        <v>309</v>
      </c>
      <c r="G70" s="126" t="s">
        <v>309</v>
      </c>
      <c r="H70" s="126" t="s">
        <v>310</v>
      </c>
      <c r="I70" s="127" t="s">
        <v>346</v>
      </c>
      <c r="J70" s="123" t="s">
        <v>308</v>
      </c>
      <c r="K70" s="124" t="s">
        <v>308</v>
      </c>
      <c r="L70" s="124" t="s">
        <v>306</v>
      </c>
      <c r="M70" s="125"/>
      <c r="N70" s="126" t="s">
        <v>319</v>
      </c>
      <c r="O70" s="126" t="s">
        <v>319</v>
      </c>
      <c r="P70" s="128" t="s">
        <v>319</v>
      </c>
      <c r="R70" s="26">
        <v>4</v>
      </c>
      <c r="S70" s="129" t="s">
        <v>306</v>
      </c>
      <c r="T70" s="124" t="s">
        <v>307</v>
      </c>
      <c r="U70" s="124" t="s">
        <v>306</v>
      </c>
      <c r="V70" s="130"/>
      <c r="W70" s="126" t="s">
        <v>306</v>
      </c>
      <c r="X70" s="126" t="s">
        <v>331</v>
      </c>
      <c r="Y70" s="127" t="s">
        <v>318</v>
      </c>
      <c r="Z70" s="123" t="s">
        <v>307</v>
      </c>
      <c r="AA70" s="124" t="s">
        <v>317</v>
      </c>
      <c r="AB70" s="124" t="s">
        <v>317</v>
      </c>
      <c r="AC70" s="125" t="s">
        <v>355</v>
      </c>
      <c r="AD70" s="126" t="s">
        <v>325</v>
      </c>
      <c r="AE70" s="126" t="s">
        <v>315</v>
      </c>
      <c r="AF70" s="127" t="s">
        <v>320</v>
      </c>
      <c r="AG70" s="123" t="s">
        <v>308</v>
      </c>
      <c r="AH70" s="124" t="s">
        <v>308</v>
      </c>
      <c r="AI70" s="124"/>
      <c r="AJ70" s="125"/>
      <c r="AK70" s="126" t="s">
        <v>325</v>
      </c>
      <c r="AL70" s="126" t="s">
        <v>325</v>
      </c>
      <c r="AM70" s="128" t="s">
        <v>326</v>
      </c>
    </row>
    <row r="71" spans="1:39" ht="16.899999999999999" customHeight="1" x14ac:dyDescent="0.25">
      <c r="A71" s="42">
        <v>5</v>
      </c>
      <c r="B71" s="43" t="s">
        <v>63</v>
      </c>
      <c r="C71" s="131" t="s">
        <v>307</v>
      </c>
      <c r="D71" s="132" t="s">
        <v>309</v>
      </c>
      <c r="E71" s="132" t="s">
        <v>306</v>
      </c>
      <c r="F71" s="133" t="s">
        <v>309</v>
      </c>
      <c r="G71" s="134" t="s">
        <v>374</v>
      </c>
      <c r="H71" s="134" t="s">
        <v>310</v>
      </c>
      <c r="I71" s="135" t="s">
        <v>346</v>
      </c>
      <c r="J71" s="131" t="s">
        <v>306</v>
      </c>
      <c r="K71" s="132" t="s">
        <v>306</v>
      </c>
      <c r="L71" s="132" t="s">
        <v>307</v>
      </c>
      <c r="M71" s="133"/>
      <c r="N71" s="134" t="s">
        <v>325</v>
      </c>
      <c r="O71" s="134" t="s">
        <v>319</v>
      </c>
      <c r="P71" s="136" t="s">
        <v>318</v>
      </c>
      <c r="R71" s="42">
        <v>5</v>
      </c>
      <c r="S71" s="137" t="s">
        <v>308</v>
      </c>
      <c r="T71" s="132" t="s">
        <v>312</v>
      </c>
      <c r="U71" s="132" t="s">
        <v>306</v>
      </c>
      <c r="V71" s="138"/>
      <c r="W71" s="134" t="s">
        <v>308</v>
      </c>
      <c r="X71" s="134" t="s">
        <v>325</v>
      </c>
      <c r="Y71" s="135" t="s">
        <v>328</v>
      </c>
      <c r="Z71" s="131" t="s">
        <v>308</v>
      </c>
      <c r="AA71" s="132" t="s">
        <v>325</v>
      </c>
      <c r="AB71" s="132" t="s">
        <v>306</v>
      </c>
      <c r="AC71" s="133" t="s">
        <v>317</v>
      </c>
      <c r="AD71" s="134" t="s">
        <v>318</v>
      </c>
      <c r="AE71" s="134" t="s">
        <v>315</v>
      </c>
      <c r="AF71" s="135" t="s">
        <v>330</v>
      </c>
      <c r="AG71" s="131" t="s">
        <v>308</v>
      </c>
      <c r="AH71" s="132" t="s">
        <v>308</v>
      </c>
      <c r="AI71" s="132"/>
      <c r="AJ71" s="133"/>
      <c r="AK71" s="134" t="s">
        <v>319</v>
      </c>
      <c r="AL71" s="134" t="s">
        <v>319</v>
      </c>
      <c r="AM71" s="136" t="s">
        <v>339</v>
      </c>
    </row>
    <row r="72" spans="1:39" ht="16.899999999999999" customHeight="1" x14ac:dyDescent="0.25">
      <c r="A72" s="30">
        <v>6</v>
      </c>
      <c r="B72" s="31" t="s">
        <v>68</v>
      </c>
      <c r="C72" s="115" t="s">
        <v>306</v>
      </c>
      <c r="D72" s="116" t="s">
        <v>307</v>
      </c>
      <c r="E72" s="116" t="s">
        <v>306</v>
      </c>
      <c r="F72" s="117" t="s">
        <v>309</v>
      </c>
      <c r="G72" s="118" t="s">
        <v>309</v>
      </c>
      <c r="H72" s="118" t="s">
        <v>355</v>
      </c>
      <c r="I72" s="119" t="s">
        <v>322</v>
      </c>
      <c r="J72" s="115" t="s">
        <v>323</v>
      </c>
      <c r="K72" s="116" t="s">
        <v>309</v>
      </c>
      <c r="L72" s="116" t="s">
        <v>306</v>
      </c>
      <c r="M72" s="117"/>
      <c r="N72" s="118" t="s">
        <v>313</v>
      </c>
      <c r="O72" s="118" t="s">
        <v>310</v>
      </c>
      <c r="P72" s="120" t="s">
        <v>324</v>
      </c>
      <c r="R72" s="30">
        <v>6</v>
      </c>
      <c r="S72" s="121" t="s">
        <v>308</v>
      </c>
      <c r="T72" s="116" t="s">
        <v>307</v>
      </c>
      <c r="U72" s="116" t="s">
        <v>308</v>
      </c>
      <c r="V72" s="122"/>
      <c r="W72" s="118" t="s">
        <v>308</v>
      </c>
      <c r="X72" s="118" t="s">
        <v>319</v>
      </c>
      <c r="Y72" s="119" t="s">
        <v>337</v>
      </c>
      <c r="Z72" s="115" t="s">
        <v>306</v>
      </c>
      <c r="AA72" s="116" t="s">
        <v>306</v>
      </c>
      <c r="AB72" s="116" t="s">
        <v>355</v>
      </c>
      <c r="AC72" s="117" t="s">
        <v>309</v>
      </c>
      <c r="AD72" s="118" t="s">
        <v>313</v>
      </c>
      <c r="AE72" s="118" t="s">
        <v>313</v>
      </c>
      <c r="AF72" s="119" t="s">
        <v>320</v>
      </c>
      <c r="AG72" s="115" t="s">
        <v>308</v>
      </c>
      <c r="AH72" s="116" t="s">
        <v>308</v>
      </c>
      <c r="AI72" s="116"/>
      <c r="AJ72" s="117"/>
      <c r="AK72" s="118" t="s">
        <v>325</v>
      </c>
      <c r="AL72" s="118" t="s">
        <v>318</v>
      </c>
      <c r="AM72" s="120" t="s">
        <v>326</v>
      </c>
    </row>
    <row r="73" spans="1:39" ht="16.899999999999999" customHeight="1" x14ac:dyDescent="0.25">
      <c r="A73" s="26">
        <v>7</v>
      </c>
      <c r="B73" s="27" t="s">
        <v>74</v>
      </c>
      <c r="C73" s="123" t="s">
        <v>307</v>
      </c>
      <c r="D73" s="124" t="s">
        <v>312</v>
      </c>
      <c r="E73" s="124" t="s">
        <v>309</v>
      </c>
      <c r="F73" s="125" t="s">
        <v>312</v>
      </c>
      <c r="G73" s="126" t="s">
        <v>374</v>
      </c>
      <c r="H73" s="126" t="s">
        <v>355</v>
      </c>
      <c r="I73" s="127" t="s">
        <v>335</v>
      </c>
      <c r="J73" s="123" t="s">
        <v>308</v>
      </c>
      <c r="K73" s="124" t="s">
        <v>309</v>
      </c>
      <c r="L73" s="124" t="s">
        <v>309</v>
      </c>
      <c r="M73" s="125"/>
      <c r="N73" s="126" t="s">
        <v>307</v>
      </c>
      <c r="O73" s="126" t="s">
        <v>325</v>
      </c>
      <c r="P73" s="128" t="s">
        <v>330</v>
      </c>
      <c r="R73" s="26">
        <v>7</v>
      </c>
      <c r="S73" s="129" t="s">
        <v>309</v>
      </c>
      <c r="T73" s="124" t="s">
        <v>308</v>
      </c>
      <c r="U73" s="124" t="s">
        <v>307</v>
      </c>
      <c r="V73" s="130"/>
      <c r="W73" s="126" t="s">
        <v>318</v>
      </c>
      <c r="X73" s="126" t="s">
        <v>325</v>
      </c>
      <c r="Y73" s="127" t="s">
        <v>327</v>
      </c>
      <c r="Z73" s="123" t="s">
        <v>308</v>
      </c>
      <c r="AA73" s="124" t="s">
        <v>308</v>
      </c>
      <c r="AB73" s="124" t="s">
        <v>325</v>
      </c>
      <c r="AC73" s="125" t="s">
        <v>317</v>
      </c>
      <c r="AD73" s="126" t="s">
        <v>318</v>
      </c>
      <c r="AE73" s="126" t="s">
        <v>313</v>
      </c>
      <c r="AF73" s="127" t="s">
        <v>328</v>
      </c>
      <c r="AG73" s="123" t="s">
        <v>308</v>
      </c>
      <c r="AH73" s="124" t="s">
        <v>306</v>
      </c>
      <c r="AI73" s="124"/>
      <c r="AJ73" s="125"/>
      <c r="AK73" s="126" t="s">
        <v>317</v>
      </c>
      <c r="AL73" s="126" t="s">
        <v>325</v>
      </c>
      <c r="AM73" s="128" t="s">
        <v>332</v>
      </c>
    </row>
    <row r="74" spans="1:39" ht="16.899999999999999" customHeight="1" x14ac:dyDescent="0.25">
      <c r="A74" s="26">
        <v>8</v>
      </c>
      <c r="B74" s="27" t="s">
        <v>79</v>
      </c>
      <c r="C74" s="123" t="s">
        <v>307</v>
      </c>
      <c r="D74" s="124" t="s">
        <v>309</v>
      </c>
      <c r="E74" s="139" t="s">
        <v>307</v>
      </c>
      <c r="F74" s="125" t="s">
        <v>309</v>
      </c>
      <c r="G74" s="126" t="s">
        <v>323</v>
      </c>
      <c r="H74" s="126" t="s">
        <v>336</v>
      </c>
      <c r="I74" s="127" t="s">
        <v>336</v>
      </c>
      <c r="J74" s="123" t="s">
        <v>307</v>
      </c>
      <c r="K74" s="124" t="s">
        <v>306</v>
      </c>
      <c r="L74" s="124" t="s">
        <v>308</v>
      </c>
      <c r="M74" s="125"/>
      <c r="N74" s="126" t="s">
        <v>325</v>
      </c>
      <c r="O74" s="126" t="s">
        <v>318</v>
      </c>
      <c r="P74" s="128" t="s">
        <v>332</v>
      </c>
      <c r="R74" s="26">
        <v>8</v>
      </c>
      <c r="S74" s="129" t="s">
        <v>308</v>
      </c>
      <c r="T74" s="124" t="s">
        <v>308</v>
      </c>
      <c r="U74" s="139" t="s">
        <v>306</v>
      </c>
      <c r="V74" s="130"/>
      <c r="W74" s="126" t="s">
        <v>308</v>
      </c>
      <c r="X74" s="126" t="s">
        <v>331</v>
      </c>
      <c r="Y74" s="127" t="s">
        <v>339</v>
      </c>
      <c r="Z74" s="123" t="s">
        <v>306</v>
      </c>
      <c r="AA74" s="124" t="s">
        <v>308</v>
      </c>
      <c r="AB74" s="139" t="s">
        <v>307</v>
      </c>
      <c r="AC74" s="125" t="s">
        <v>355</v>
      </c>
      <c r="AD74" s="126" t="s">
        <v>333</v>
      </c>
      <c r="AE74" s="126" t="s">
        <v>313</v>
      </c>
      <c r="AF74" s="127" t="s">
        <v>330</v>
      </c>
      <c r="AG74" s="123" t="s">
        <v>308</v>
      </c>
      <c r="AH74" s="124" t="s">
        <v>308</v>
      </c>
      <c r="AI74" s="139"/>
      <c r="AJ74" s="125"/>
      <c r="AK74" s="126" t="s">
        <v>325</v>
      </c>
      <c r="AL74" s="126" t="s">
        <v>327</v>
      </c>
      <c r="AM74" s="128" t="s">
        <v>343</v>
      </c>
    </row>
    <row r="75" spans="1:39" ht="16.899999999999999" customHeight="1" x14ac:dyDescent="0.25">
      <c r="A75" s="26">
        <v>9</v>
      </c>
      <c r="B75" s="27" t="s">
        <v>85</v>
      </c>
      <c r="C75" s="123" t="s">
        <v>307</v>
      </c>
      <c r="D75" s="124" t="s">
        <v>323</v>
      </c>
      <c r="E75" s="124" t="s">
        <v>307</v>
      </c>
      <c r="F75" s="125" t="s">
        <v>307</v>
      </c>
      <c r="G75" s="126" t="s">
        <v>355</v>
      </c>
      <c r="H75" s="126" t="s">
        <v>355</v>
      </c>
      <c r="I75" s="127" t="s">
        <v>355</v>
      </c>
      <c r="J75" s="123" t="s">
        <v>306</v>
      </c>
      <c r="K75" s="124" t="s">
        <v>307</v>
      </c>
      <c r="L75" s="124" t="s">
        <v>308</v>
      </c>
      <c r="M75" s="125"/>
      <c r="N75" s="126" t="s">
        <v>333</v>
      </c>
      <c r="O75" s="126" t="s">
        <v>327</v>
      </c>
      <c r="P75" s="128" t="s">
        <v>327</v>
      </c>
      <c r="R75" s="26">
        <v>9</v>
      </c>
      <c r="S75" s="129" t="s">
        <v>306</v>
      </c>
      <c r="T75" s="124" t="s">
        <v>308</v>
      </c>
      <c r="U75" s="124" t="s">
        <v>306</v>
      </c>
      <c r="V75" s="130"/>
      <c r="W75" s="126" t="s">
        <v>319</v>
      </c>
      <c r="X75" s="126" t="s">
        <v>325</v>
      </c>
      <c r="Y75" s="127" t="s">
        <v>325</v>
      </c>
      <c r="Z75" s="123" t="s">
        <v>306</v>
      </c>
      <c r="AA75" s="124" t="s">
        <v>306</v>
      </c>
      <c r="AB75" s="124" t="s">
        <v>309</v>
      </c>
      <c r="AC75" s="125" t="s">
        <v>375</v>
      </c>
      <c r="AD75" s="126" t="s">
        <v>318</v>
      </c>
      <c r="AE75" s="126" t="s">
        <v>336</v>
      </c>
      <c r="AF75" s="127" t="s">
        <v>324</v>
      </c>
      <c r="AG75" s="123" t="s">
        <v>308</v>
      </c>
      <c r="AH75" s="124" t="s">
        <v>308</v>
      </c>
      <c r="AI75" s="124"/>
      <c r="AJ75" s="125"/>
      <c r="AK75" s="126" t="s">
        <v>308</v>
      </c>
      <c r="AL75" s="126" t="s">
        <v>318</v>
      </c>
      <c r="AM75" s="128" t="s">
        <v>337</v>
      </c>
    </row>
    <row r="76" spans="1:39" ht="16.899999999999999" customHeight="1" x14ac:dyDescent="0.25">
      <c r="A76" s="42">
        <v>10</v>
      </c>
      <c r="B76" s="43" t="s">
        <v>91</v>
      </c>
      <c r="C76" s="131" t="s">
        <v>307</v>
      </c>
      <c r="D76" s="132" t="s">
        <v>306</v>
      </c>
      <c r="E76" s="132" t="s">
        <v>306</v>
      </c>
      <c r="F76" s="133" t="s">
        <v>312</v>
      </c>
      <c r="G76" s="134" t="s">
        <v>317</v>
      </c>
      <c r="H76" s="134" t="s">
        <v>355</v>
      </c>
      <c r="I76" s="135" t="s">
        <v>324</v>
      </c>
      <c r="J76" s="131" t="s">
        <v>307</v>
      </c>
      <c r="K76" s="132" t="s">
        <v>325</v>
      </c>
      <c r="L76" s="132" t="s">
        <v>308</v>
      </c>
      <c r="M76" s="133"/>
      <c r="N76" s="134" t="s">
        <v>318</v>
      </c>
      <c r="O76" s="134" t="s">
        <v>325</v>
      </c>
      <c r="P76" s="136" t="s">
        <v>318</v>
      </c>
      <c r="R76" s="42">
        <v>10</v>
      </c>
      <c r="S76" s="137" t="s">
        <v>307</v>
      </c>
      <c r="T76" s="132" t="s">
        <v>308</v>
      </c>
      <c r="U76" s="132" t="s">
        <v>306</v>
      </c>
      <c r="V76" s="138"/>
      <c r="W76" s="134" t="s">
        <v>325</v>
      </c>
      <c r="X76" s="134" t="s">
        <v>319</v>
      </c>
      <c r="Y76" s="135" t="s">
        <v>343</v>
      </c>
      <c r="Z76" s="131" t="s">
        <v>308</v>
      </c>
      <c r="AA76" s="132" t="s">
        <v>308</v>
      </c>
      <c r="AB76" s="132" t="s">
        <v>306</v>
      </c>
      <c r="AC76" s="133" t="s">
        <v>307</v>
      </c>
      <c r="AD76" s="134" t="s">
        <v>325</v>
      </c>
      <c r="AE76" s="134" t="s">
        <v>319</v>
      </c>
      <c r="AF76" s="135" t="s">
        <v>325</v>
      </c>
      <c r="AG76" s="131" t="s">
        <v>308</v>
      </c>
      <c r="AH76" s="132" t="s">
        <v>306</v>
      </c>
      <c r="AI76" s="132"/>
      <c r="AJ76" s="133"/>
      <c r="AK76" s="134" t="s">
        <v>319</v>
      </c>
      <c r="AL76" s="134" t="s">
        <v>333</v>
      </c>
      <c r="AM76" s="136" t="s">
        <v>318</v>
      </c>
    </row>
    <row r="77" spans="1:39" ht="16.899999999999999" customHeight="1" x14ac:dyDescent="0.25">
      <c r="A77" s="30">
        <v>11</v>
      </c>
      <c r="B77" s="31" t="s">
        <v>97</v>
      </c>
      <c r="C77" s="115" t="s">
        <v>306</v>
      </c>
      <c r="D77" s="116" t="s">
        <v>309</v>
      </c>
      <c r="E77" s="116" t="s">
        <v>306</v>
      </c>
      <c r="F77" s="117" t="s">
        <v>323</v>
      </c>
      <c r="G77" s="118" t="s">
        <v>307</v>
      </c>
      <c r="H77" s="118" t="s">
        <v>336</v>
      </c>
      <c r="I77" s="119" t="s">
        <v>346</v>
      </c>
      <c r="J77" s="115" t="s">
        <v>309</v>
      </c>
      <c r="K77" s="116" t="s">
        <v>307</v>
      </c>
      <c r="L77" s="116" t="s">
        <v>306</v>
      </c>
      <c r="M77" s="117"/>
      <c r="N77" s="118" t="s">
        <v>306</v>
      </c>
      <c r="O77" s="118" t="s">
        <v>325</v>
      </c>
      <c r="P77" s="120" t="s">
        <v>333</v>
      </c>
      <c r="R77" s="30">
        <v>11</v>
      </c>
      <c r="S77" s="121" t="s">
        <v>308</v>
      </c>
      <c r="T77" s="116" t="s">
        <v>306</v>
      </c>
      <c r="U77" s="116" t="s">
        <v>308</v>
      </c>
      <c r="V77" s="122"/>
      <c r="W77" s="118" t="s">
        <v>308</v>
      </c>
      <c r="X77" s="118" t="s">
        <v>331</v>
      </c>
      <c r="Y77" s="119" t="s">
        <v>339</v>
      </c>
      <c r="Z77" s="115" t="s">
        <v>308</v>
      </c>
      <c r="AA77" s="116" t="s">
        <v>308</v>
      </c>
      <c r="AB77" s="116" t="s">
        <v>325</v>
      </c>
      <c r="AC77" s="117" t="s">
        <v>317</v>
      </c>
      <c r="AD77" s="118" t="s">
        <v>318</v>
      </c>
      <c r="AE77" s="118" t="s">
        <v>333</v>
      </c>
      <c r="AF77" s="119" t="s">
        <v>332</v>
      </c>
      <c r="AG77" s="115" t="s">
        <v>308</v>
      </c>
      <c r="AH77" s="116" t="s">
        <v>308</v>
      </c>
      <c r="AI77" s="116"/>
      <c r="AJ77" s="117"/>
      <c r="AK77" s="118" t="s">
        <v>308</v>
      </c>
      <c r="AL77" s="118" t="s">
        <v>331</v>
      </c>
      <c r="AM77" s="120" t="s">
        <v>331</v>
      </c>
    </row>
    <row r="78" spans="1:39" ht="16.899999999999999" customHeight="1" x14ac:dyDescent="0.25">
      <c r="A78" s="26">
        <v>12</v>
      </c>
      <c r="B78" s="27" t="s">
        <v>102</v>
      </c>
      <c r="C78" s="123" t="s">
        <v>307</v>
      </c>
      <c r="D78" s="124" t="s">
        <v>309</v>
      </c>
      <c r="E78" s="124" t="s">
        <v>309</v>
      </c>
      <c r="F78" s="125" t="s">
        <v>309</v>
      </c>
      <c r="G78" s="126" t="s">
        <v>309</v>
      </c>
      <c r="H78" s="126" t="s">
        <v>344</v>
      </c>
      <c r="I78" s="127" t="s">
        <v>348</v>
      </c>
      <c r="J78" s="123" t="s">
        <v>323</v>
      </c>
      <c r="K78" s="124" t="s">
        <v>309</v>
      </c>
      <c r="L78" s="124" t="s">
        <v>307</v>
      </c>
      <c r="M78" s="125"/>
      <c r="N78" s="126" t="s">
        <v>306</v>
      </c>
      <c r="O78" s="126" t="s">
        <v>317</v>
      </c>
      <c r="P78" s="128" t="s">
        <v>334</v>
      </c>
      <c r="R78" s="26">
        <v>12</v>
      </c>
      <c r="S78" s="129" t="s">
        <v>307</v>
      </c>
      <c r="T78" s="124" t="s">
        <v>306</v>
      </c>
      <c r="U78" s="124" t="s">
        <v>306</v>
      </c>
      <c r="V78" s="130"/>
      <c r="W78" s="126" t="s">
        <v>319</v>
      </c>
      <c r="X78" s="126" t="s">
        <v>319</v>
      </c>
      <c r="Y78" s="127" t="s">
        <v>343</v>
      </c>
      <c r="Z78" s="123" t="s">
        <v>308</v>
      </c>
      <c r="AA78" s="124" t="s">
        <v>325</v>
      </c>
      <c r="AB78" s="124" t="s">
        <v>355</v>
      </c>
      <c r="AC78" s="125" t="s">
        <v>309</v>
      </c>
      <c r="AD78" s="126" t="s">
        <v>306</v>
      </c>
      <c r="AE78" s="126" t="s">
        <v>355</v>
      </c>
      <c r="AF78" s="127" t="s">
        <v>313</v>
      </c>
      <c r="AG78" s="123" t="s">
        <v>308</v>
      </c>
      <c r="AH78" s="124" t="s">
        <v>306</v>
      </c>
      <c r="AI78" s="124"/>
      <c r="AJ78" s="125"/>
      <c r="AK78" s="126" t="s">
        <v>308</v>
      </c>
      <c r="AL78" s="126" t="s">
        <v>325</v>
      </c>
      <c r="AM78" s="128" t="s">
        <v>326</v>
      </c>
    </row>
    <row r="79" spans="1:39" ht="16.899999999999999" customHeight="1" x14ac:dyDescent="0.25">
      <c r="A79" s="26">
        <v>13</v>
      </c>
      <c r="B79" s="27" t="s">
        <v>108</v>
      </c>
      <c r="C79" s="123" t="s">
        <v>306</v>
      </c>
      <c r="D79" s="124" t="s">
        <v>307</v>
      </c>
      <c r="E79" s="124" t="s">
        <v>309</v>
      </c>
      <c r="F79" s="125" t="s">
        <v>307</v>
      </c>
      <c r="G79" s="126" t="s">
        <v>307</v>
      </c>
      <c r="H79" s="126" t="s">
        <v>336</v>
      </c>
      <c r="I79" s="127" t="s">
        <v>322</v>
      </c>
      <c r="J79" s="123" t="s">
        <v>306</v>
      </c>
      <c r="K79" s="124" t="s">
        <v>307</v>
      </c>
      <c r="L79" s="124" t="s">
        <v>308</v>
      </c>
      <c r="M79" s="125"/>
      <c r="N79" s="126" t="s">
        <v>325</v>
      </c>
      <c r="O79" s="126" t="s">
        <v>333</v>
      </c>
      <c r="P79" s="128" t="s">
        <v>328</v>
      </c>
      <c r="R79" s="26">
        <v>13</v>
      </c>
      <c r="S79" s="129" t="s">
        <v>308</v>
      </c>
      <c r="T79" s="124" t="s">
        <v>309</v>
      </c>
      <c r="U79" s="124" t="s">
        <v>307</v>
      </c>
      <c r="V79" s="130"/>
      <c r="W79" s="126" t="s">
        <v>308</v>
      </c>
      <c r="X79" s="126" t="s">
        <v>331</v>
      </c>
      <c r="Y79" s="127" t="s">
        <v>343</v>
      </c>
      <c r="Z79" s="123" t="s">
        <v>308</v>
      </c>
      <c r="AA79" s="124" t="s">
        <v>308</v>
      </c>
      <c r="AB79" s="124" t="s">
        <v>325</v>
      </c>
      <c r="AC79" s="125" t="s">
        <v>317</v>
      </c>
      <c r="AD79" s="126" t="s">
        <v>319</v>
      </c>
      <c r="AE79" s="126" t="s">
        <v>319</v>
      </c>
      <c r="AF79" s="127" t="s">
        <v>337</v>
      </c>
      <c r="AG79" s="123" t="s">
        <v>308</v>
      </c>
      <c r="AH79" s="124" t="s">
        <v>308</v>
      </c>
      <c r="AI79" s="124"/>
      <c r="AJ79" s="125"/>
      <c r="AK79" s="126" t="s">
        <v>319</v>
      </c>
      <c r="AL79" s="126" t="s">
        <v>318</v>
      </c>
      <c r="AM79" s="128" t="s">
        <v>326</v>
      </c>
    </row>
    <row r="80" spans="1:39" ht="16.899999999999999" customHeight="1" x14ac:dyDescent="0.25">
      <c r="A80" s="26">
        <v>14</v>
      </c>
      <c r="B80" s="27" t="s">
        <v>114</v>
      </c>
      <c r="C80" s="123" t="s">
        <v>306</v>
      </c>
      <c r="D80" s="124" t="s">
        <v>309</v>
      </c>
      <c r="E80" s="124" t="s">
        <v>306</v>
      </c>
      <c r="F80" s="125" t="s">
        <v>323</v>
      </c>
      <c r="G80" s="126" t="s">
        <v>307</v>
      </c>
      <c r="H80" s="126" t="s">
        <v>355</v>
      </c>
      <c r="I80" s="127" t="s">
        <v>322</v>
      </c>
      <c r="J80" s="123" t="s">
        <v>307</v>
      </c>
      <c r="K80" s="124" t="s">
        <v>317</v>
      </c>
      <c r="L80" s="124" t="s">
        <v>306</v>
      </c>
      <c r="M80" s="125"/>
      <c r="N80" s="126" t="s">
        <v>318</v>
      </c>
      <c r="O80" s="126" t="s">
        <v>325</v>
      </c>
      <c r="P80" s="128" t="s">
        <v>328</v>
      </c>
      <c r="R80" s="26">
        <v>14</v>
      </c>
      <c r="S80" s="129" t="s">
        <v>308</v>
      </c>
      <c r="T80" s="124" t="s">
        <v>308</v>
      </c>
      <c r="U80" s="124" t="s">
        <v>306</v>
      </c>
      <c r="V80" s="130"/>
      <c r="W80" s="126" t="s">
        <v>308</v>
      </c>
      <c r="X80" s="126" t="s">
        <v>331</v>
      </c>
      <c r="Y80" s="127" t="s">
        <v>339</v>
      </c>
      <c r="Z80" s="123" t="s">
        <v>308</v>
      </c>
      <c r="AA80" s="124" t="s">
        <v>308</v>
      </c>
      <c r="AB80" s="124" t="s">
        <v>308</v>
      </c>
      <c r="AC80" s="125" t="s">
        <v>325</v>
      </c>
      <c r="AD80" s="126" t="s">
        <v>319</v>
      </c>
      <c r="AE80" s="126" t="s">
        <v>325</v>
      </c>
      <c r="AF80" s="127" t="s">
        <v>337</v>
      </c>
      <c r="AG80" s="123" t="s">
        <v>308</v>
      </c>
      <c r="AH80" s="124" t="s">
        <v>308</v>
      </c>
      <c r="AI80" s="124"/>
      <c r="AJ80" s="125"/>
      <c r="AK80" s="126" t="s">
        <v>308</v>
      </c>
      <c r="AL80" s="126" t="s">
        <v>331</v>
      </c>
      <c r="AM80" s="128" t="s">
        <v>331</v>
      </c>
    </row>
    <row r="81" spans="1:39" ht="16.899999999999999" customHeight="1" x14ac:dyDescent="0.25">
      <c r="A81" s="42">
        <v>15</v>
      </c>
      <c r="B81" s="43" t="s">
        <v>120</v>
      </c>
      <c r="C81" s="131" t="s">
        <v>306</v>
      </c>
      <c r="D81" s="132" t="s">
        <v>323</v>
      </c>
      <c r="E81" s="132" t="s">
        <v>307</v>
      </c>
      <c r="F81" s="133" t="s">
        <v>309</v>
      </c>
      <c r="G81" s="134" t="s">
        <v>309</v>
      </c>
      <c r="H81" s="134" t="s">
        <v>317</v>
      </c>
      <c r="I81" s="135" t="s">
        <v>322</v>
      </c>
      <c r="J81" s="131" t="s">
        <v>308</v>
      </c>
      <c r="K81" s="132" t="s">
        <v>307</v>
      </c>
      <c r="L81" s="132" t="s">
        <v>306</v>
      </c>
      <c r="M81" s="133"/>
      <c r="N81" s="134" t="s">
        <v>306</v>
      </c>
      <c r="O81" s="134" t="s">
        <v>327</v>
      </c>
      <c r="P81" s="136" t="s">
        <v>327</v>
      </c>
      <c r="R81" s="42">
        <v>15</v>
      </c>
      <c r="S81" s="137" t="s">
        <v>308</v>
      </c>
      <c r="T81" s="132" t="s">
        <v>308</v>
      </c>
      <c r="U81" s="132" t="s">
        <v>307</v>
      </c>
      <c r="V81" s="138"/>
      <c r="W81" s="134" t="s">
        <v>318</v>
      </c>
      <c r="X81" s="134" t="s">
        <v>331</v>
      </c>
      <c r="Y81" s="135" t="s">
        <v>326</v>
      </c>
      <c r="Z81" s="131" t="s">
        <v>306</v>
      </c>
      <c r="AA81" s="132" t="s">
        <v>317</v>
      </c>
      <c r="AB81" s="132" t="s">
        <v>355</v>
      </c>
      <c r="AC81" s="133" t="s">
        <v>374</v>
      </c>
      <c r="AD81" s="134" t="s">
        <v>374</v>
      </c>
      <c r="AE81" s="134" t="s">
        <v>310</v>
      </c>
      <c r="AF81" s="135" t="s">
        <v>346</v>
      </c>
      <c r="AG81" s="131" t="s">
        <v>308</v>
      </c>
      <c r="AH81" s="132" t="s">
        <v>308</v>
      </c>
      <c r="AI81" s="132"/>
      <c r="AJ81" s="133"/>
      <c r="AK81" s="134" t="s">
        <v>319</v>
      </c>
      <c r="AL81" s="134" t="s">
        <v>331</v>
      </c>
      <c r="AM81" s="136" t="s">
        <v>339</v>
      </c>
    </row>
    <row r="82" spans="1:39" ht="16.899999999999999" customHeight="1" x14ac:dyDescent="0.25">
      <c r="A82" s="30">
        <v>16</v>
      </c>
      <c r="B82" s="31" t="s">
        <v>126</v>
      </c>
      <c r="C82" s="115" t="s">
        <v>307</v>
      </c>
      <c r="D82" s="116" t="s">
        <v>309</v>
      </c>
      <c r="E82" s="116" t="s">
        <v>306</v>
      </c>
      <c r="F82" s="117" t="s">
        <v>309</v>
      </c>
      <c r="G82" s="118" t="s">
        <v>307</v>
      </c>
      <c r="H82" s="118" t="s">
        <v>310</v>
      </c>
      <c r="I82" s="119" t="s">
        <v>329</v>
      </c>
      <c r="J82" s="115" t="s">
        <v>309</v>
      </c>
      <c r="K82" s="116" t="s">
        <v>355</v>
      </c>
      <c r="L82" s="116" t="s">
        <v>306</v>
      </c>
      <c r="M82" s="117"/>
      <c r="N82" s="118" t="s">
        <v>333</v>
      </c>
      <c r="O82" s="118" t="s">
        <v>327</v>
      </c>
      <c r="P82" s="120" t="s">
        <v>317</v>
      </c>
      <c r="R82" s="30">
        <v>16</v>
      </c>
      <c r="S82" s="121" t="s">
        <v>306</v>
      </c>
      <c r="T82" s="116" t="s">
        <v>307</v>
      </c>
      <c r="U82" s="116" t="s">
        <v>306</v>
      </c>
      <c r="V82" s="122"/>
      <c r="W82" s="118" t="s">
        <v>318</v>
      </c>
      <c r="X82" s="118" t="s">
        <v>325</v>
      </c>
      <c r="Y82" s="119" t="s">
        <v>328</v>
      </c>
      <c r="Z82" s="115" t="s">
        <v>308</v>
      </c>
      <c r="AA82" s="116" t="s">
        <v>325</v>
      </c>
      <c r="AB82" s="116" t="s">
        <v>308</v>
      </c>
      <c r="AC82" s="117" t="s">
        <v>355</v>
      </c>
      <c r="AD82" s="118" t="s">
        <v>306</v>
      </c>
      <c r="AE82" s="118" t="s">
        <v>313</v>
      </c>
      <c r="AF82" s="119" t="s">
        <v>321</v>
      </c>
      <c r="AG82" s="115" t="s">
        <v>308</v>
      </c>
      <c r="AH82" s="116" t="s">
        <v>308</v>
      </c>
      <c r="AI82" s="116"/>
      <c r="AJ82" s="117"/>
      <c r="AK82" s="118" t="s">
        <v>308</v>
      </c>
      <c r="AL82" s="118" t="s">
        <v>319</v>
      </c>
      <c r="AM82" s="120" t="s">
        <v>339</v>
      </c>
    </row>
    <row r="83" spans="1:39" ht="16.899999999999999" customHeight="1" x14ac:dyDescent="0.25">
      <c r="A83" s="26">
        <v>17</v>
      </c>
      <c r="B83" s="27" t="s">
        <v>132</v>
      </c>
      <c r="C83" s="123" t="s">
        <v>309</v>
      </c>
      <c r="D83" s="124" t="s">
        <v>307</v>
      </c>
      <c r="E83" s="124" t="s">
        <v>306</v>
      </c>
      <c r="F83" s="125" t="s">
        <v>306</v>
      </c>
      <c r="G83" s="126" t="s">
        <v>355</v>
      </c>
      <c r="H83" s="126" t="s">
        <v>310</v>
      </c>
      <c r="I83" s="127" t="s">
        <v>310</v>
      </c>
      <c r="J83" s="123" t="s">
        <v>306</v>
      </c>
      <c r="K83" s="124" t="s">
        <v>317</v>
      </c>
      <c r="L83" s="124" t="s">
        <v>307</v>
      </c>
      <c r="M83" s="125"/>
      <c r="N83" s="126" t="s">
        <v>318</v>
      </c>
      <c r="O83" s="126" t="s">
        <v>317</v>
      </c>
      <c r="P83" s="128" t="s">
        <v>316</v>
      </c>
      <c r="R83" s="26">
        <v>17</v>
      </c>
      <c r="S83" s="129" t="s">
        <v>306</v>
      </c>
      <c r="T83" s="124" t="s">
        <v>306</v>
      </c>
      <c r="U83" s="124" t="s">
        <v>306</v>
      </c>
      <c r="V83" s="130"/>
      <c r="W83" s="126" t="s">
        <v>308</v>
      </c>
      <c r="X83" s="126" t="s">
        <v>327</v>
      </c>
      <c r="Y83" s="127" t="s">
        <v>318</v>
      </c>
      <c r="Z83" s="123" t="s">
        <v>308</v>
      </c>
      <c r="AA83" s="124" t="s">
        <v>325</v>
      </c>
      <c r="AB83" s="124" t="s">
        <v>325</v>
      </c>
      <c r="AC83" s="125" t="s">
        <v>355</v>
      </c>
      <c r="AD83" s="126" t="s">
        <v>333</v>
      </c>
      <c r="AE83" s="126" t="s">
        <v>310</v>
      </c>
      <c r="AF83" s="127" t="s">
        <v>316</v>
      </c>
      <c r="AG83" s="123" t="s">
        <v>308</v>
      </c>
      <c r="AH83" s="124" t="s">
        <v>308</v>
      </c>
      <c r="AI83" s="124"/>
      <c r="AJ83" s="125"/>
      <c r="AK83" s="126" t="s">
        <v>308</v>
      </c>
      <c r="AL83" s="126" t="s">
        <v>319</v>
      </c>
      <c r="AM83" s="128" t="s">
        <v>339</v>
      </c>
    </row>
    <row r="84" spans="1:39" ht="16.899999999999999" customHeight="1" x14ac:dyDescent="0.25">
      <c r="A84" s="26">
        <v>18</v>
      </c>
      <c r="B84" s="27" t="s">
        <v>137</v>
      </c>
      <c r="C84" s="123" t="s">
        <v>307</v>
      </c>
      <c r="D84" s="124" t="s">
        <v>307</v>
      </c>
      <c r="E84" s="124" t="s">
        <v>323</v>
      </c>
      <c r="F84" s="125" t="s">
        <v>309</v>
      </c>
      <c r="G84" s="126" t="s">
        <v>355</v>
      </c>
      <c r="H84" s="126" t="s">
        <v>310</v>
      </c>
      <c r="I84" s="127" t="s">
        <v>346</v>
      </c>
      <c r="J84" s="123" t="s">
        <v>307</v>
      </c>
      <c r="K84" s="124" t="s">
        <v>325</v>
      </c>
      <c r="L84" s="124" t="s">
        <v>306</v>
      </c>
      <c r="M84" s="125"/>
      <c r="N84" s="126" t="s">
        <v>325</v>
      </c>
      <c r="O84" s="126" t="s">
        <v>327</v>
      </c>
      <c r="P84" s="128" t="s">
        <v>328</v>
      </c>
      <c r="R84" s="26">
        <v>18</v>
      </c>
      <c r="S84" s="129" t="s">
        <v>307</v>
      </c>
      <c r="T84" s="124" t="s">
        <v>306</v>
      </c>
      <c r="U84" s="124" t="s">
        <v>306</v>
      </c>
      <c r="V84" s="130"/>
      <c r="W84" s="126" t="s">
        <v>308</v>
      </c>
      <c r="X84" s="126" t="s">
        <v>331</v>
      </c>
      <c r="Y84" s="127" t="s">
        <v>325</v>
      </c>
      <c r="Z84" s="123" t="s">
        <v>308</v>
      </c>
      <c r="AA84" s="124" t="s">
        <v>308</v>
      </c>
      <c r="AB84" s="124" t="s">
        <v>325</v>
      </c>
      <c r="AC84" s="125" t="s">
        <v>325</v>
      </c>
      <c r="AD84" s="126" t="s">
        <v>306</v>
      </c>
      <c r="AE84" s="126" t="s">
        <v>317</v>
      </c>
      <c r="AF84" s="127" t="s">
        <v>332</v>
      </c>
      <c r="AG84" s="123" t="s">
        <v>308</v>
      </c>
      <c r="AH84" s="124" t="s">
        <v>308</v>
      </c>
      <c r="AI84" s="124"/>
      <c r="AJ84" s="125"/>
      <c r="AK84" s="126" t="s">
        <v>308</v>
      </c>
      <c r="AL84" s="126" t="s">
        <v>331</v>
      </c>
      <c r="AM84" s="128" t="s">
        <v>331</v>
      </c>
    </row>
    <row r="85" spans="1:39" ht="16.899999999999999" customHeight="1" x14ac:dyDescent="0.25">
      <c r="A85" s="26">
        <v>19</v>
      </c>
      <c r="B85" s="27" t="s">
        <v>143</v>
      </c>
      <c r="C85" s="123" t="s">
        <v>306</v>
      </c>
      <c r="D85" s="124" t="s">
        <v>309</v>
      </c>
      <c r="E85" s="124" t="s">
        <v>307</v>
      </c>
      <c r="F85" s="125" t="s">
        <v>307</v>
      </c>
      <c r="G85" s="126" t="s">
        <v>355</v>
      </c>
      <c r="H85" s="126" t="s">
        <v>317</v>
      </c>
      <c r="I85" s="127" t="s">
        <v>334</v>
      </c>
      <c r="J85" s="123" t="s">
        <v>308</v>
      </c>
      <c r="K85" s="124" t="s">
        <v>306</v>
      </c>
      <c r="L85" s="124" t="s">
        <v>308</v>
      </c>
      <c r="M85" s="125"/>
      <c r="N85" s="126" t="s">
        <v>318</v>
      </c>
      <c r="O85" s="126" t="s">
        <v>318</v>
      </c>
      <c r="P85" s="128" t="s">
        <v>343</v>
      </c>
      <c r="R85" s="26">
        <v>19</v>
      </c>
      <c r="S85" s="129" t="s">
        <v>308</v>
      </c>
      <c r="T85" s="124" t="s">
        <v>308</v>
      </c>
      <c r="U85" s="124" t="s">
        <v>308</v>
      </c>
      <c r="V85" s="130"/>
      <c r="W85" s="126" t="s">
        <v>308</v>
      </c>
      <c r="X85" s="126" t="s">
        <v>331</v>
      </c>
      <c r="Y85" s="127" t="s">
        <v>331</v>
      </c>
      <c r="Z85" s="123" t="s">
        <v>306</v>
      </c>
      <c r="AA85" s="124" t="s">
        <v>308</v>
      </c>
      <c r="AB85" s="124" t="s">
        <v>317</v>
      </c>
      <c r="AC85" s="125" t="s">
        <v>374</v>
      </c>
      <c r="AD85" s="126" t="s">
        <v>325</v>
      </c>
      <c r="AE85" s="126" t="s">
        <v>355</v>
      </c>
      <c r="AF85" s="127" t="s">
        <v>311</v>
      </c>
      <c r="AG85" s="123" t="s">
        <v>308</v>
      </c>
      <c r="AH85" s="124" t="s">
        <v>308</v>
      </c>
      <c r="AI85" s="124"/>
      <c r="AJ85" s="125"/>
      <c r="AK85" s="126" t="s">
        <v>308</v>
      </c>
      <c r="AL85" s="126" t="s">
        <v>331</v>
      </c>
      <c r="AM85" s="128" t="s">
        <v>331</v>
      </c>
    </row>
    <row r="86" spans="1:39" ht="16.899999999999999" customHeight="1" x14ac:dyDescent="0.25">
      <c r="A86" s="42">
        <v>20</v>
      </c>
      <c r="B86" s="43" t="s">
        <v>149</v>
      </c>
      <c r="C86" s="131" t="s">
        <v>307</v>
      </c>
      <c r="D86" s="132" t="s">
        <v>309</v>
      </c>
      <c r="E86" s="132" t="s">
        <v>308</v>
      </c>
      <c r="F86" s="133" t="s">
        <v>309</v>
      </c>
      <c r="G86" s="134" t="s">
        <v>309</v>
      </c>
      <c r="H86" s="134" t="s">
        <v>355</v>
      </c>
      <c r="I86" s="135" t="s">
        <v>346</v>
      </c>
      <c r="J86" s="131" t="s">
        <v>306</v>
      </c>
      <c r="K86" s="132" t="s">
        <v>306</v>
      </c>
      <c r="L86" s="132" t="s">
        <v>306</v>
      </c>
      <c r="M86" s="133"/>
      <c r="N86" s="134" t="s">
        <v>306</v>
      </c>
      <c r="O86" s="134" t="s">
        <v>331</v>
      </c>
      <c r="P86" s="136" t="s">
        <v>343</v>
      </c>
      <c r="R86" s="42">
        <v>20</v>
      </c>
      <c r="S86" s="137" t="s">
        <v>308</v>
      </c>
      <c r="T86" s="132" t="s">
        <v>307</v>
      </c>
      <c r="U86" s="132" t="s">
        <v>307</v>
      </c>
      <c r="V86" s="138"/>
      <c r="W86" s="134" t="s">
        <v>308</v>
      </c>
      <c r="X86" s="134" t="s">
        <v>331</v>
      </c>
      <c r="Y86" s="135" t="s">
        <v>325</v>
      </c>
      <c r="Z86" s="131" t="s">
        <v>308</v>
      </c>
      <c r="AA86" s="132" t="s">
        <v>308</v>
      </c>
      <c r="AB86" s="132" t="s">
        <v>317</v>
      </c>
      <c r="AC86" s="133" t="s">
        <v>309</v>
      </c>
      <c r="AD86" s="134" t="s">
        <v>325</v>
      </c>
      <c r="AE86" s="134" t="s">
        <v>318</v>
      </c>
      <c r="AF86" s="135" t="s">
        <v>332</v>
      </c>
      <c r="AG86" s="131" t="s">
        <v>308</v>
      </c>
      <c r="AH86" s="132" t="s">
        <v>306</v>
      </c>
      <c r="AI86" s="132"/>
      <c r="AJ86" s="133"/>
      <c r="AK86" s="134" t="s">
        <v>308</v>
      </c>
      <c r="AL86" s="134" t="s">
        <v>331</v>
      </c>
      <c r="AM86" s="136" t="s">
        <v>339</v>
      </c>
    </row>
    <row r="87" spans="1:39" ht="16.899999999999999" customHeight="1" x14ac:dyDescent="0.25">
      <c r="A87" s="30">
        <v>21</v>
      </c>
      <c r="B87" s="31" t="s">
        <v>155</v>
      </c>
      <c r="C87" s="115" t="s">
        <v>307</v>
      </c>
      <c r="D87" s="116" t="s">
        <v>307</v>
      </c>
      <c r="E87" s="116" t="s">
        <v>307</v>
      </c>
      <c r="F87" s="117" t="s">
        <v>323</v>
      </c>
      <c r="G87" s="118" t="s">
        <v>317</v>
      </c>
      <c r="H87" s="118" t="s">
        <v>336</v>
      </c>
      <c r="I87" s="119" t="s">
        <v>346</v>
      </c>
      <c r="J87" s="115" t="s">
        <v>306</v>
      </c>
      <c r="K87" s="116" t="s">
        <v>317</v>
      </c>
      <c r="L87" s="116" t="s">
        <v>306</v>
      </c>
      <c r="M87" s="117"/>
      <c r="N87" s="118" t="s">
        <v>318</v>
      </c>
      <c r="O87" s="118" t="s">
        <v>333</v>
      </c>
      <c r="P87" s="120" t="s">
        <v>321</v>
      </c>
      <c r="R87" s="30">
        <v>21</v>
      </c>
      <c r="S87" s="121" t="s">
        <v>308</v>
      </c>
      <c r="T87" s="116" t="s">
        <v>306</v>
      </c>
      <c r="U87" s="116" t="s">
        <v>307</v>
      </c>
      <c r="V87" s="122"/>
      <c r="W87" s="118" t="s">
        <v>308</v>
      </c>
      <c r="X87" s="118" t="s">
        <v>319</v>
      </c>
      <c r="Y87" s="119" t="s">
        <v>326</v>
      </c>
      <c r="Z87" s="115" t="s">
        <v>306</v>
      </c>
      <c r="AA87" s="116" t="s">
        <v>307</v>
      </c>
      <c r="AB87" s="116" t="s">
        <v>306</v>
      </c>
      <c r="AC87" s="117" t="s">
        <v>374</v>
      </c>
      <c r="AD87" s="118" t="s">
        <v>307</v>
      </c>
      <c r="AE87" s="118" t="s">
        <v>315</v>
      </c>
      <c r="AF87" s="119" t="s">
        <v>324</v>
      </c>
      <c r="AG87" s="115" t="s">
        <v>308</v>
      </c>
      <c r="AH87" s="116" t="s">
        <v>308</v>
      </c>
      <c r="AI87" s="116"/>
      <c r="AJ87" s="117"/>
      <c r="AK87" s="118" t="s">
        <v>318</v>
      </c>
      <c r="AL87" s="118" t="s">
        <v>318</v>
      </c>
      <c r="AM87" s="120" t="s">
        <v>325</v>
      </c>
    </row>
    <row r="88" spans="1:39" ht="16.899999999999999" customHeight="1" x14ac:dyDescent="0.25">
      <c r="A88" s="26">
        <v>22</v>
      </c>
      <c r="B88" s="27" t="s">
        <v>160</v>
      </c>
      <c r="C88" s="123" t="s">
        <v>307</v>
      </c>
      <c r="D88" s="124" t="s">
        <v>307</v>
      </c>
      <c r="E88" s="124" t="s">
        <v>309</v>
      </c>
      <c r="F88" s="125" t="s">
        <v>312</v>
      </c>
      <c r="G88" s="126" t="s">
        <v>355</v>
      </c>
      <c r="H88" s="126" t="s">
        <v>336</v>
      </c>
      <c r="I88" s="127" t="s">
        <v>356</v>
      </c>
      <c r="J88" s="123" t="s">
        <v>306</v>
      </c>
      <c r="K88" s="124" t="s">
        <v>317</v>
      </c>
      <c r="L88" s="124" t="s">
        <v>306</v>
      </c>
      <c r="M88" s="125"/>
      <c r="N88" s="126" t="s">
        <v>317</v>
      </c>
      <c r="O88" s="126" t="s">
        <v>327</v>
      </c>
      <c r="P88" s="128" t="s">
        <v>333</v>
      </c>
      <c r="R88" s="26">
        <v>22</v>
      </c>
      <c r="S88" s="129" t="s">
        <v>308</v>
      </c>
      <c r="T88" s="124" t="s">
        <v>309</v>
      </c>
      <c r="U88" s="124" t="s">
        <v>306</v>
      </c>
      <c r="V88" s="130"/>
      <c r="W88" s="126" t="s">
        <v>319</v>
      </c>
      <c r="X88" s="126" t="s">
        <v>327</v>
      </c>
      <c r="Y88" s="127" t="s">
        <v>328</v>
      </c>
      <c r="Z88" s="123" t="s">
        <v>306</v>
      </c>
      <c r="AA88" s="124" t="s">
        <v>325</v>
      </c>
      <c r="AB88" s="124" t="s">
        <v>325</v>
      </c>
      <c r="AC88" s="125" t="s">
        <v>307</v>
      </c>
      <c r="AD88" s="126" t="s">
        <v>313</v>
      </c>
      <c r="AE88" s="126" t="s">
        <v>317</v>
      </c>
      <c r="AF88" s="127" t="s">
        <v>316</v>
      </c>
      <c r="AG88" s="123" t="s">
        <v>308</v>
      </c>
      <c r="AH88" s="124" t="s">
        <v>306</v>
      </c>
      <c r="AI88" s="124"/>
      <c r="AJ88" s="125"/>
      <c r="AK88" s="126" t="s">
        <v>319</v>
      </c>
      <c r="AL88" s="126" t="s">
        <v>324</v>
      </c>
      <c r="AM88" s="128" t="s">
        <v>321</v>
      </c>
    </row>
    <row r="89" spans="1:39" ht="16.899999999999999" customHeight="1" x14ac:dyDescent="0.25">
      <c r="A89" s="26">
        <v>23</v>
      </c>
      <c r="B89" s="27" t="s">
        <v>165</v>
      </c>
      <c r="C89" s="123" t="s">
        <v>323</v>
      </c>
      <c r="D89" s="124" t="s">
        <v>323</v>
      </c>
      <c r="E89" s="124" t="s">
        <v>306</v>
      </c>
      <c r="F89" s="125" t="s">
        <v>323</v>
      </c>
      <c r="G89" s="126" t="s">
        <v>309</v>
      </c>
      <c r="H89" s="126" t="s">
        <v>336</v>
      </c>
      <c r="I89" s="127" t="s">
        <v>357</v>
      </c>
      <c r="J89" s="123" t="s">
        <v>307</v>
      </c>
      <c r="K89" s="124" t="s">
        <v>377</v>
      </c>
      <c r="L89" s="124" t="s">
        <v>307</v>
      </c>
      <c r="M89" s="125"/>
      <c r="N89" s="126" t="s">
        <v>355</v>
      </c>
      <c r="O89" s="126" t="s">
        <v>348</v>
      </c>
      <c r="P89" s="128" t="s">
        <v>336</v>
      </c>
      <c r="R89" s="26">
        <v>23</v>
      </c>
      <c r="S89" s="129" t="s">
        <v>308</v>
      </c>
      <c r="T89" s="124" t="s">
        <v>312</v>
      </c>
      <c r="U89" s="124" t="s">
        <v>306</v>
      </c>
      <c r="V89" s="130"/>
      <c r="W89" s="126" t="s">
        <v>315</v>
      </c>
      <c r="X89" s="126" t="s">
        <v>318</v>
      </c>
      <c r="Y89" s="127" t="s">
        <v>313</v>
      </c>
      <c r="Z89" s="123" t="s">
        <v>306</v>
      </c>
      <c r="AA89" s="124" t="s">
        <v>355</v>
      </c>
      <c r="AB89" s="124" t="s">
        <v>375</v>
      </c>
      <c r="AC89" s="125" t="s">
        <v>323</v>
      </c>
      <c r="AD89" s="126" t="s">
        <v>431</v>
      </c>
      <c r="AE89" s="126" t="s">
        <v>347</v>
      </c>
      <c r="AF89" s="127" t="s">
        <v>431</v>
      </c>
      <c r="AG89" s="123" t="s">
        <v>308</v>
      </c>
      <c r="AH89" s="124" t="s">
        <v>308</v>
      </c>
      <c r="AI89" s="124"/>
      <c r="AJ89" s="125"/>
      <c r="AK89" s="126" t="s">
        <v>317</v>
      </c>
      <c r="AL89" s="126" t="s">
        <v>331</v>
      </c>
      <c r="AM89" s="128" t="s">
        <v>326</v>
      </c>
    </row>
    <row r="90" spans="1:39" ht="16.899999999999999" customHeight="1" x14ac:dyDescent="0.25">
      <c r="A90" s="26">
        <v>24</v>
      </c>
      <c r="B90" s="27" t="s">
        <v>171</v>
      </c>
      <c r="C90" s="123" t="s">
        <v>307</v>
      </c>
      <c r="D90" s="124" t="s">
        <v>323</v>
      </c>
      <c r="E90" s="124" t="s">
        <v>307</v>
      </c>
      <c r="F90" s="125" t="s">
        <v>323</v>
      </c>
      <c r="G90" s="126" t="s">
        <v>355</v>
      </c>
      <c r="H90" s="126" t="s">
        <v>336</v>
      </c>
      <c r="I90" s="127" t="s">
        <v>356</v>
      </c>
      <c r="J90" s="123" t="s">
        <v>312</v>
      </c>
      <c r="K90" s="124" t="s">
        <v>355</v>
      </c>
      <c r="L90" s="124" t="s">
        <v>306</v>
      </c>
      <c r="M90" s="125"/>
      <c r="N90" s="126" t="s">
        <v>333</v>
      </c>
      <c r="O90" s="126" t="s">
        <v>315</v>
      </c>
      <c r="P90" s="128" t="s">
        <v>346</v>
      </c>
      <c r="R90" s="26">
        <v>24</v>
      </c>
      <c r="S90" s="129" t="s">
        <v>308</v>
      </c>
      <c r="T90" s="124" t="s">
        <v>306</v>
      </c>
      <c r="U90" s="124" t="s">
        <v>306</v>
      </c>
      <c r="V90" s="130"/>
      <c r="W90" s="126" t="s">
        <v>308</v>
      </c>
      <c r="X90" s="126" t="s">
        <v>331</v>
      </c>
      <c r="Y90" s="127" t="s">
        <v>319</v>
      </c>
      <c r="Z90" s="123" t="s">
        <v>306</v>
      </c>
      <c r="AA90" s="124" t="s">
        <v>306</v>
      </c>
      <c r="AB90" s="124" t="s">
        <v>317</v>
      </c>
      <c r="AC90" s="125" t="s">
        <v>374</v>
      </c>
      <c r="AD90" s="126" t="s">
        <v>315</v>
      </c>
      <c r="AE90" s="126" t="s">
        <v>374</v>
      </c>
      <c r="AF90" s="127" t="s">
        <v>355</v>
      </c>
      <c r="AG90" s="123" t="s">
        <v>308</v>
      </c>
      <c r="AH90" s="124" t="s">
        <v>308</v>
      </c>
      <c r="AI90" s="124"/>
      <c r="AJ90" s="125"/>
      <c r="AK90" s="126" t="s">
        <v>308</v>
      </c>
      <c r="AL90" s="126" t="s">
        <v>318</v>
      </c>
      <c r="AM90" s="128" t="s">
        <v>337</v>
      </c>
    </row>
    <row r="91" spans="1:39" ht="16.899999999999999" customHeight="1" x14ac:dyDescent="0.25">
      <c r="A91" s="42">
        <v>25</v>
      </c>
      <c r="B91" s="43" t="s">
        <v>176</v>
      </c>
      <c r="C91" s="131" t="s">
        <v>306</v>
      </c>
      <c r="D91" s="132" t="s">
        <v>323</v>
      </c>
      <c r="E91" s="132" t="s">
        <v>306</v>
      </c>
      <c r="F91" s="133" t="s">
        <v>323</v>
      </c>
      <c r="G91" s="134" t="s">
        <v>317</v>
      </c>
      <c r="H91" s="134" t="s">
        <v>336</v>
      </c>
      <c r="I91" s="135" t="s">
        <v>346</v>
      </c>
      <c r="J91" s="131" t="s">
        <v>307</v>
      </c>
      <c r="K91" s="132" t="s">
        <v>307</v>
      </c>
      <c r="L91" s="132" t="s">
        <v>308</v>
      </c>
      <c r="M91" s="133"/>
      <c r="N91" s="134" t="s">
        <v>325</v>
      </c>
      <c r="O91" s="134" t="s">
        <v>327</v>
      </c>
      <c r="P91" s="136" t="s">
        <v>327</v>
      </c>
      <c r="R91" s="42">
        <v>25</v>
      </c>
      <c r="S91" s="137" t="s">
        <v>308</v>
      </c>
      <c r="T91" s="132" t="s">
        <v>307</v>
      </c>
      <c r="U91" s="132" t="s">
        <v>308</v>
      </c>
      <c r="V91" s="138"/>
      <c r="W91" s="134" t="s">
        <v>308</v>
      </c>
      <c r="X91" s="134" t="s">
        <v>331</v>
      </c>
      <c r="Y91" s="135" t="s">
        <v>319</v>
      </c>
      <c r="Z91" s="131" t="s">
        <v>308</v>
      </c>
      <c r="AA91" s="132" t="s">
        <v>308</v>
      </c>
      <c r="AB91" s="132" t="s">
        <v>317</v>
      </c>
      <c r="AC91" s="133" t="s">
        <v>307</v>
      </c>
      <c r="AD91" s="134" t="s">
        <v>317</v>
      </c>
      <c r="AE91" s="134" t="s">
        <v>348</v>
      </c>
      <c r="AF91" s="135" t="s">
        <v>320</v>
      </c>
      <c r="AG91" s="131" t="s">
        <v>308</v>
      </c>
      <c r="AH91" s="132" t="s">
        <v>308</v>
      </c>
      <c r="AI91" s="132"/>
      <c r="AJ91" s="133"/>
      <c r="AK91" s="134" t="s">
        <v>308</v>
      </c>
      <c r="AL91" s="134" t="s">
        <v>331</v>
      </c>
      <c r="AM91" s="136" t="s">
        <v>331</v>
      </c>
    </row>
    <row r="92" spans="1:39" ht="16.899999999999999" customHeight="1" x14ac:dyDescent="0.25">
      <c r="A92" s="30">
        <v>26</v>
      </c>
      <c r="B92" s="31" t="s">
        <v>181</v>
      </c>
      <c r="C92" s="115" t="s">
        <v>309</v>
      </c>
      <c r="D92" s="116" t="s">
        <v>309</v>
      </c>
      <c r="E92" s="116" t="s">
        <v>307</v>
      </c>
      <c r="F92" s="117" t="s">
        <v>323</v>
      </c>
      <c r="G92" s="118" t="s">
        <v>307</v>
      </c>
      <c r="H92" s="118" t="s">
        <v>310</v>
      </c>
      <c r="I92" s="119" t="s">
        <v>346</v>
      </c>
      <c r="J92" s="115" t="s">
        <v>307</v>
      </c>
      <c r="K92" s="116" t="s">
        <v>317</v>
      </c>
      <c r="L92" s="116" t="s">
        <v>307</v>
      </c>
      <c r="M92" s="117"/>
      <c r="N92" s="118" t="s">
        <v>306</v>
      </c>
      <c r="O92" s="118" t="s">
        <v>325</v>
      </c>
      <c r="P92" s="120" t="s">
        <v>321</v>
      </c>
      <c r="R92" s="30">
        <v>26</v>
      </c>
      <c r="S92" s="121" t="s">
        <v>307</v>
      </c>
      <c r="T92" s="116" t="s">
        <v>307</v>
      </c>
      <c r="U92" s="116" t="s">
        <v>306</v>
      </c>
      <c r="V92" s="122"/>
      <c r="W92" s="118" t="s">
        <v>308</v>
      </c>
      <c r="X92" s="118" t="s">
        <v>331</v>
      </c>
      <c r="Y92" s="119" t="s">
        <v>343</v>
      </c>
      <c r="Z92" s="115" t="s">
        <v>306</v>
      </c>
      <c r="AA92" s="116" t="s">
        <v>325</v>
      </c>
      <c r="AB92" s="116" t="s">
        <v>308</v>
      </c>
      <c r="AC92" s="117" t="s">
        <v>355</v>
      </c>
      <c r="AD92" s="118" t="s">
        <v>317</v>
      </c>
      <c r="AE92" s="118" t="s">
        <v>324</v>
      </c>
      <c r="AF92" s="119" t="s">
        <v>317</v>
      </c>
      <c r="AG92" s="115" t="s">
        <v>308</v>
      </c>
      <c r="AH92" s="116" t="s">
        <v>306</v>
      </c>
      <c r="AI92" s="116"/>
      <c r="AJ92" s="117"/>
      <c r="AK92" s="118" t="s">
        <v>325</v>
      </c>
      <c r="AL92" s="118" t="s">
        <v>331</v>
      </c>
      <c r="AM92" s="120" t="s">
        <v>337</v>
      </c>
    </row>
    <row r="93" spans="1:39" ht="16.899999999999999" customHeight="1" x14ac:dyDescent="0.25">
      <c r="A93" s="26">
        <v>27</v>
      </c>
      <c r="B93" s="27" t="s">
        <v>186</v>
      </c>
      <c r="C93" s="123" t="s">
        <v>307</v>
      </c>
      <c r="D93" s="124" t="s">
        <v>323</v>
      </c>
      <c r="E93" s="124" t="s">
        <v>307</v>
      </c>
      <c r="F93" s="125" t="s">
        <v>307</v>
      </c>
      <c r="G93" s="126" t="s">
        <v>355</v>
      </c>
      <c r="H93" s="126" t="s">
        <v>355</v>
      </c>
      <c r="I93" s="127" t="s">
        <v>355</v>
      </c>
      <c r="J93" s="123" t="s">
        <v>307</v>
      </c>
      <c r="K93" s="124" t="s">
        <v>306</v>
      </c>
      <c r="L93" s="124" t="s">
        <v>307</v>
      </c>
      <c r="M93" s="125"/>
      <c r="N93" s="126" t="s">
        <v>318</v>
      </c>
      <c r="O93" s="126" t="s">
        <v>333</v>
      </c>
      <c r="P93" s="128" t="s">
        <v>333</v>
      </c>
      <c r="R93" s="26">
        <v>27</v>
      </c>
      <c r="S93" s="129" t="s">
        <v>307</v>
      </c>
      <c r="T93" s="124" t="s">
        <v>306</v>
      </c>
      <c r="U93" s="124" t="s">
        <v>306</v>
      </c>
      <c r="V93" s="130"/>
      <c r="W93" s="126" t="s">
        <v>308</v>
      </c>
      <c r="X93" s="126" t="s">
        <v>318</v>
      </c>
      <c r="Y93" s="127" t="s">
        <v>332</v>
      </c>
      <c r="Z93" s="123" t="s">
        <v>307</v>
      </c>
      <c r="AA93" s="124" t="s">
        <v>306</v>
      </c>
      <c r="AB93" s="124" t="s">
        <v>355</v>
      </c>
      <c r="AC93" s="125" t="s">
        <v>375</v>
      </c>
      <c r="AD93" s="126" t="s">
        <v>315</v>
      </c>
      <c r="AE93" s="126" t="s">
        <v>315</v>
      </c>
      <c r="AF93" s="127" t="s">
        <v>341</v>
      </c>
      <c r="AG93" s="123" t="s">
        <v>308</v>
      </c>
      <c r="AH93" s="124" t="s">
        <v>308</v>
      </c>
      <c r="AI93" s="124"/>
      <c r="AJ93" s="125"/>
      <c r="AK93" s="126" t="s">
        <v>318</v>
      </c>
      <c r="AL93" s="126" t="s">
        <v>319</v>
      </c>
      <c r="AM93" s="128" t="s">
        <v>337</v>
      </c>
    </row>
    <row r="94" spans="1:39" ht="16.899999999999999" customHeight="1" x14ac:dyDescent="0.25">
      <c r="A94" s="26">
        <v>28</v>
      </c>
      <c r="B94" s="27" t="s">
        <v>191</v>
      </c>
      <c r="C94" s="123" t="s">
        <v>307</v>
      </c>
      <c r="D94" s="124" t="s">
        <v>307</v>
      </c>
      <c r="E94" s="124" t="s">
        <v>307</v>
      </c>
      <c r="F94" s="125" t="s">
        <v>307</v>
      </c>
      <c r="G94" s="126" t="s">
        <v>307</v>
      </c>
      <c r="H94" s="126" t="s">
        <v>327</v>
      </c>
      <c r="I94" s="127" t="s">
        <v>313</v>
      </c>
      <c r="J94" s="123" t="s">
        <v>308</v>
      </c>
      <c r="K94" s="124" t="s">
        <v>317</v>
      </c>
      <c r="L94" s="124" t="s">
        <v>306</v>
      </c>
      <c r="M94" s="125"/>
      <c r="N94" s="126" t="s">
        <v>348</v>
      </c>
      <c r="O94" s="126" t="s">
        <v>325</v>
      </c>
      <c r="P94" s="128" t="s">
        <v>316</v>
      </c>
      <c r="R94" s="26">
        <v>28</v>
      </c>
      <c r="S94" s="129" t="s">
        <v>307</v>
      </c>
      <c r="T94" s="124" t="s">
        <v>307</v>
      </c>
      <c r="U94" s="124" t="s">
        <v>307</v>
      </c>
      <c r="V94" s="130"/>
      <c r="W94" s="126" t="s">
        <v>308</v>
      </c>
      <c r="X94" s="126" t="s">
        <v>331</v>
      </c>
      <c r="Y94" s="127" t="s">
        <v>318</v>
      </c>
      <c r="Z94" s="123" t="s">
        <v>308</v>
      </c>
      <c r="AA94" s="124" t="s">
        <v>325</v>
      </c>
      <c r="AB94" s="124" t="s">
        <v>308</v>
      </c>
      <c r="AC94" s="125" t="s">
        <v>312</v>
      </c>
      <c r="AD94" s="126" t="s">
        <v>313</v>
      </c>
      <c r="AE94" s="126" t="s">
        <v>324</v>
      </c>
      <c r="AF94" s="127" t="s">
        <v>313</v>
      </c>
      <c r="AG94" s="123" t="s">
        <v>308</v>
      </c>
      <c r="AH94" s="124" t="s">
        <v>306</v>
      </c>
      <c r="AI94" s="124"/>
      <c r="AJ94" s="125"/>
      <c r="AK94" s="126" t="s">
        <v>333</v>
      </c>
      <c r="AL94" s="126" t="s">
        <v>319</v>
      </c>
      <c r="AM94" s="128" t="s">
        <v>343</v>
      </c>
    </row>
    <row r="95" spans="1:39" ht="16.899999999999999" customHeight="1" x14ac:dyDescent="0.25">
      <c r="A95" s="26">
        <v>29</v>
      </c>
      <c r="B95" s="27" t="s">
        <v>196</v>
      </c>
      <c r="C95" s="123" t="s">
        <v>306</v>
      </c>
      <c r="D95" s="124" t="s">
        <v>306</v>
      </c>
      <c r="E95" s="124" t="s">
        <v>307</v>
      </c>
      <c r="F95" s="125" t="s">
        <v>309</v>
      </c>
      <c r="G95" s="126" t="s">
        <v>307</v>
      </c>
      <c r="H95" s="126" t="s">
        <v>355</v>
      </c>
      <c r="I95" s="127" t="s">
        <v>329</v>
      </c>
      <c r="J95" s="123" t="s">
        <v>309</v>
      </c>
      <c r="K95" s="124" t="s">
        <v>317</v>
      </c>
      <c r="L95" s="124" t="s">
        <v>308</v>
      </c>
      <c r="M95" s="125"/>
      <c r="N95" s="126" t="s">
        <v>325</v>
      </c>
      <c r="O95" s="126" t="s">
        <v>318</v>
      </c>
      <c r="P95" s="128" t="s">
        <v>328</v>
      </c>
      <c r="R95" s="26">
        <v>29</v>
      </c>
      <c r="S95" s="129" t="s">
        <v>308</v>
      </c>
      <c r="T95" s="124" t="s">
        <v>308</v>
      </c>
      <c r="U95" s="124" t="s">
        <v>308</v>
      </c>
      <c r="V95" s="130"/>
      <c r="W95" s="126" t="s">
        <v>308</v>
      </c>
      <c r="X95" s="126" t="s">
        <v>331</v>
      </c>
      <c r="Y95" s="127" t="s">
        <v>331</v>
      </c>
      <c r="Z95" s="123" t="s">
        <v>308</v>
      </c>
      <c r="AA95" s="124" t="s">
        <v>308</v>
      </c>
      <c r="AB95" s="124" t="s">
        <v>306</v>
      </c>
      <c r="AC95" s="125" t="s">
        <v>317</v>
      </c>
      <c r="AD95" s="126" t="s">
        <v>319</v>
      </c>
      <c r="AE95" s="126" t="s">
        <v>310</v>
      </c>
      <c r="AF95" s="127" t="s">
        <v>327</v>
      </c>
      <c r="AG95" s="123" t="s">
        <v>308</v>
      </c>
      <c r="AH95" s="124" t="s">
        <v>308</v>
      </c>
      <c r="AI95" s="124"/>
      <c r="AJ95" s="125"/>
      <c r="AK95" s="126" t="s">
        <v>308</v>
      </c>
      <c r="AL95" s="126" t="s">
        <v>331</v>
      </c>
      <c r="AM95" s="128" t="s">
        <v>331</v>
      </c>
    </row>
    <row r="96" spans="1:39" ht="16.899999999999999" customHeight="1" x14ac:dyDescent="0.25">
      <c r="A96" s="42">
        <v>30</v>
      </c>
      <c r="B96" s="43" t="s">
        <v>200</v>
      </c>
      <c r="C96" s="131" t="s">
        <v>309</v>
      </c>
      <c r="D96" s="132" t="s">
        <v>323</v>
      </c>
      <c r="E96" s="132" t="s">
        <v>307</v>
      </c>
      <c r="F96" s="133" t="s">
        <v>309</v>
      </c>
      <c r="G96" s="134" t="s">
        <v>374</v>
      </c>
      <c r="H96" s="134" t="s">
        <v>336</v>
      </c>
      <c r="I96" s="135" t="s">
        <v>357</v>
      </c>
      <c r="J96" s="131" t="s">
        <v>323</v>
      </c>
      <c r="K96" s="132" t="s">
        <v>307</v>
      </c>
      <c r="L96" s="132" t="s">
        <v>308</v>
      </c>
      <c r="M96" s="133"/>
      <c r="N96" s="134" t="s">
        <v>306</v>
      </c>
      <c r="O96" s="134" t="s">
        <v>333</v>
      </c>
      <c r="P96" s="136" t="s">
        <v>330</v>
      </c>
      <c r="R96" s="42">
        <v>30</v>
      </c>
      <c r="S96" s="137" t="s">
        <v>306</v>
      </c>
      <c r="T96" s="132" t="s">
        <v>306</v>
      </c>
      <c r="U96" s="132" t="s">
        <v>308</v>
      </c>
      <c r="V96" s="138"/>
      <c r="W96" s="134" t="s">
        <v>308</v>
      </c>
      <c r="X96" s="134" t="s">
        <v>331</v>
      </c>
      <c r="Y96" s="135" t="s">
        <v>319</v>
      </c>
      <c r="Z96" s="131" t="s">
        <v>308</v>
      </c>
      <c r="AA96" s="132" t="s">
        <v>308</v>
      </c>
      <c r="AB96" s="132" t="s">
        <v>317</v>
      </c>
      <c r="AC96" s="133" t="s">
        <v>355</v>
      </c>
      <c r="AD96" s="134" t="s">
        <v>317</v>
      </c>
      <c r="AE96" s="134" t="s">
        <v>344</v>
      </c>
      <c r="AF96" s="135" t="s">
        <v>329</v>
      </c>
      <c r="AG96" s="131" t="s">
        <v>308</v>
      </c>
      <c r="AH96" s="132" t="s">
        <v>306</v>
      </c>
      <c r="AI96" s="132"/>
      <c r="AJ96" s="133"/>
      <c r="AK96" s="134" t="s">
        <v>308</v>
      </c>
      <c r="AL96" s="134" t="s">
        <v>319</v>
      </c>
      <c r="AM96" s="136" t="s">
        <v>319</v>
      </c>
    </row>
    <row r="97" spans="1:39" ht="16.899999999999999" customHeight="1" x14ac:dyDescent="0.25">
      <c r="A97" s="30">
        <v>31</v>
      </c>
      <c r="B97" s="31" t="s">
        <v>207</v>
      </c>
      <c r="C97" s="115" t="s">
        <v>307</v>
      </c>
      <c r="D97" s="116" t="s">
        <v>309</v>
      </c>
      <c r="E97" s="116" t="s">
        <v>309</v>
      </c>
      <c r="F97" s="117" t="s">
        <v>309</v>
      </c>
      <c r="G97" s="118" t="s">
        <v>309</v>
      </c>
      <c r="H97" s="118" t="s">
        <v>336</v>
      </c>
      <c r="I97" s="119" t="s">
        <v>356</v>
      </c>
      <c r="J97" s="115" t="s">
        <v>323</v>
      </c>
      <c r="K97" s="116" t="s">
        <v>309</v>
      </c>
      <c r="L97" s="116" t="s">
        <v>309</v>
      </c>
      <c r="M97" s="117"/>
      <c r="N97" s="118" t="s">
        <v>307</v>
      </c>
      <c r="O97" s="118" t="s">
        <v>310</v>
      </c>
      <c r="P97" s="120" t="s">
        <v>355</v>
      </c>
      <c r="R97" s="30">
        <v>31</v>
      </c>
      <c r="S97" s="121" t="s">
        <v>309</v>
      </c>
      <c r="T97" s="116" t="s">
        <v>309</v>
      </c>
      <c r="U97" s="116" t="s">
        <v>308</v>
      </c>
      <c r="V97" s="122"/>
      <c r="W97" s="118" t="s">
        <v>333</v>
      </c>
      <c r="X97" s="118" t="s">
        <v>355</v>
      </c>
      <c r="Y97" s="119" t="s">
        <v>310</v>
      </c>
      <c r="Z97" s="115" t="s">
        <v>308</v>
      </c>
      <c r="AA97" s="116" t="s">
        <v>308</v>
      </c>
      <c r="AB97" s="116" t="s">
        <v>317</v>
      </c>
      <c r="AC97" s="117" t="s">
        <v>306</v>
      </c>
      <c r="AD97" s="118" t="s">
        <v>306</v>
      </c>
      <c r="AE97" s="118" t="s">
        <v>318</v>
      </c>
      <c r="AF97" s="119" t="s">
        <v>318</v>
      </c>
      <c r="AG97" s="115" t="s">
        <v>308</v>
      </c>
      <c r="AH97" s="116" t="s">
        <v>308</v>
      </c>
      <c r="AI97" s="116"/>
      <c r="AJ97" s="117"/>
      <c r="AK97" s="118" t="s">
        <v>307</v>
      </c>
      <c r="AL97" s="118" t="s">
        <v>333</v>
      </c>
      <c r="AM97" s="120" t="s">
        <v>321</v>
      </c>
    </row>
    <row r="98" spans="1:39" ht="16.899999999999999" customHeight="1" x14ac:dyDescent="0.25">
      <c r="A98" s="26">
        <v>32</v>
      </c>
      <c r="B98" s="27" t="s">
        <v>211</v>
      </c>
      <c r="C98" s="123" t="s">
        <v>307</v>
      </c>
      <c r="D98" s="124" t="s">
        <v>306</v>
      </c>
      <c r="E98" s="124" t="s">
        <v>307</v>
      </c>
      <c r="F98" s="125" t="s">
        <v>307</v>
      </c>
      <c r="G98" s="126" t="s">
        <v>374</v>
      </c>
      <c r="H98" s="126" t="s">
        <v>355</v>
      </c>
      <c r="I98" s="127" t="s">
        <v>346</v>
      </c>
      <c r="J98" s="123" t="s">
        <v>312</v>
      </c>
      <c r="K98" s="124" t="s">
        <v>306</v>
      </c>
      <c r="L98" s="124" t="s">
        <v>308</v>
      </c>
      <c r="M98" s="125"/>
      <c r="N98" s="126" t="s">
        <v>325</v>
      </c>
      <c r="O98" s="126" t="s">
        <v>325</v>
      </c>
      <c r="P98" s="128" t="s">
        <v>321</v>
      </c>
      <c r="R98" s="26">
        <v>32</v>
      </c>
      <c r="S98" s="129" t="s">
        <v>308</v>
      </c>
      <c r="T98" s="124" t="s">
        <v>307</v>
      </c>
      <c r="U98" s="124" t="s">
        <v>308</v>
      </c>
      <c r="V98" s="130"/>
      <c r="W98" s="126" t="s">
        <v>308</v>
      </c>
      <c r="X98" s="126" t="s">
        <v>331</v>
      </c>
      <c r="Y98" s="127" t="s">
        <v>319</v>
      </c>
      <c r="Z98" s="123" t="s">
        <v>306</v>
      </c>
      <c r="AA98" s="124" t="s">
        <v>306</v>
      </c>
      <c r="AB98" s="124" t="s">
        <v>325</v>
      </c>
      <c r="AC98" s="125" t="s">
        <v>309</v>
      </c>
      <c r="AD98" s="126" t="s">
        <v>309</v>
      </c>
      <c r="AE98" s="126" t="s">
        <v>314</v>
      </c>
      <c r="AF98" s="127" t="s">
        <v>355</v>
      </c>
      <c r="AG98" s="123" t="s">
        <v>308</v>
      </c>
      <c r="AH98" s="124" t="s">
        <v>306</v>
      </c>
      <c r="AI98" s="124"/>
      <c r="AJ98" s="125"/>
      <c r="AK98" s="126" t="s">
        <v>308</v>
      </c>
      <c r="AL98" s="126" t="s">
        <v>331</v>
      </c>
      <c r="AM98" s="128" t="s">
        <v>339</v>
      </c>
    </row>
    <row r="99" spans="1:39" ht="16.899999999999999" customHeight="1" x14ac:dyDescent="0.25">
      <c r="A99" s="26">
        <v>33</v>
      </c>
      <c r="B99" s="27" t="s">
        <v>215</v>
      </c>
      <c r="C99" s="123" t="s">
        <v>323</v>
      </c>
      <c r="D99" s="124" t="s">
        <v>323</v>
      </c>
      <c r="E99" s="124" t="s">
        <v>307</v>
      </c>
      <c r="F99" s="125" t="s">
        <v>349</v>
      </c>
      <c r="G99" s="126" t="s">
        <v>309</v>
      </c>
      <c r="H99" s="126" t="s">
        <v>374</v>
      </c>
      <c r="I99" s="127" t="s">
        <v>340</v>
      </c>
      <c r="J99" s="123" t="s">
        <v>308</v>
      </c>
      <c r="K99" s="124" t="s">
        <v>317</v>
      </c>
      <c r="L99" s="124" t="s">
        <v>308</v>
      </c>
      <c r="M99" s="125"/>
      <c r="N99" s="126" t="s">
        <v>306</v>
      </c>
      <c r="O99" s="126" t="s">
        <v>333</v>
      </c>
      <c r="P99" s="128" t="s">
        <v>328</v>
      </c>
      <c r="R99" s="26">
        <v>33</v>
      </c>
      <c r="S99" s="129" t="s">
        <v>308</v>
      </c>
      <c r="T99" s="124" t="s">
        <v>309</v>
      </c>
      <c r="U99" s="124" t="s">
        <v>306</v>
      </c>
      <c r="V99" s="130"/>
      <c r="W99" s="126" t="s">
        <v>308</v>
      </c>
      <c r="X99" s="126" t="s">
        <v>319</v>
      </c>
      <c r="Y99" s="127" t="s">
        <v>343</v>
      </c>
      <c r="Z99" s="123" t="s">
        <v>307</v>
      </c>
      <c r="AA99" s="124" t="s">
        <v>307</v>
      </c>
      <c r="AB99" s="124" t="s">
        <v>307</v>
      </c>
      <c r="AC99" s="125" t="s">
        <v>349</v>
      </c>
      <c r="AD99" s="126" t="s">
        <v>318</v>
      </c>
      <c r="AE99" s="126" t="s">
        <v>375</v>
      </c>
      <c r="AF99" s="127" t="s">
        <v>336</v>
      </c>
      <c r="AG99" s="123" t="s">
        <v>308</v>
      </c>
      <c r="AH99" s="124" t="s">
        <v>307</v>
      </c>
      <c r="AI99" s="124"/>
      <c r="AJ99" s="125"/>
      <c r="AK99" s="126" t="s">
        <v>319</v>
      </c>
      <c r="AL99" s="126" t="s">
        <v>325</v>
      </c>
      <c r="AM99" s="128" t="s">
        <v>343</v>
      </c>
    </row>
    <row r="100" spans="1:39" ht="16.899999999999999" customHeight="1" x14ac:dyDescent="0.25">
      <c r="A100" s="26">
        <v>34</v>
      </c>
      <c r="B100" s="27" t="s">
        <v>221</v>
      </c>
      <c r="C100" s="123" t="s">
        <v>307</v>
      </c>
      <c r="D100" s="124" t="s">
        <v>309</v>
      </c>
      <c r="E100" s="124" t="s">
        <v>307</v>
      </c>
      <c r="F100" s="125" t="s">
        <v>309</v>
      </c>
      <c r="G100" s="126" t="s">
        <v>374</v>
      </c>
      <c r="H100" s="126" t="s">
        <v>374</v>
      </c>
      <c r="I100" s="127" t="s">
        <v>357</v>
      </c>
      <c r="J100" s="123" t="s">
        <v>306</v>
      </c>
      <c r="K100" s="124" t="s">
        <v>308</v>
      </c>
      <c r="L100" s="124" t="s">
        <v>306</v>
      </c>
      <c r="M100" s="125"/>
      <c r="N100" s="126" t="s">
        <v>318</v>
      </c>
      <c r="O100" s="126" t="s">
        <v>317</v>
      </c>
      <c r="P100" s="128" t="s">
        <v>327</v>
      </c>
      <c r="R100" s="26">
        <v>34</v>
      </c>
      <c r="S100" s="129" t="s">
        <v>308</v>
      </c>
      <c r="T100" s="124" t="s">
        <v>307</v>
      </c>
      <c r="U100" s="124" t="s">
        <v>308</v>
      </c>
      <c r="V100" s="130"/>
      <c r="W100" s="126" t="s">
        <v>308</v>
      </c>
      <c r="X100" s="126" t="s">
        <v>331</v>
      </c>
      <c r="Y100" s="127" t="s">
        <v>319</v>
      </c>
      <c r="Z100" s="123" t="s">
        <v>308</v>
      </c>
      <c r="AA100" s="124" t="s">
        <v>317</v>
      </c>
      <c r="AB100" s="124" t="s">
        <v>307</v>
      </c>
      <c r="AC100" s="125" t="s">
        <v>307</v>
      </c>
      <c r="AD100" s="126" t="s">
        <v>306</v>
      </c>
      <c r="AE100" s="126" t="s">
        <v>336</v>
      </c>
      <c r="AF100" s="127" t="s">
        <v>320</v>
      </c>
      <c r="AG100" s="123" t="s">
        <v>308</v>
      </c>
      <c r="AH100" s="124" t="s">
        <v>308</v>
      </c>
      <c r="AI100" s="124"/>
      <c r="AJ100" s="125"/>
      <c r="AK100" s="126" t="s">
        <v>308</v>
      </c>
      <c r="AL100" s="126" t="s">
        <v>331</v>
      </c>
      <c r="AM100" s="128" t="s">
        <v>331</v>
      </c>
    </row>
    <row r="101" spans="1:39" ht="16.899999999999999" customHeight="1" x14ac:dyDescent="0.25">
      <c r="A101" s="42">
        <v>35</v>
      </c>
      <c r="B101" s="43" t="s">
        <v>226</v>
      </c>
      <c r="C101" s="131" t="s">
        <v>309</v>
      </c>
      <c r="D101" s="132" t="s">
        <v>323</v>
      </c>
      <c r="E101" s="132" t="s">
        <v>306</v>
      </c>
      <c r="F101" s="133" t="s">
        <v>323</v>
      </c>
      <c r="G101" s="134" t="s">
        <v>374</v>
      </c>
      <c r="H101" s="134" t="s">
        <v>355</v>
      </c>
      <c r="I101" s="135" t="s">
        <v>356</v>
      </c>
      <c r="J101" s="131" t="s">
        <v>306</v>
      </c>
      <c r="K101" s="132" t="s">
        <v>307</v>
      </c>
      <c r="L101" s="132" t="s">
        <v>306</v>
      </c>
      <c r="M101" s="133"/>
      <c r="N101" s="134" t="s">
        <v>355</v>
      </c>
      <c r="O101" s="134" t="s">
        <v>310</v>
      </c>
      <c r="P101" s="136" t="s">
        <v>334</v>
      </c>
      <c r="R101" s="42">
        <v>35</v>
      </c>
      <c r="S101" s="137" t="s">
        <v>308</v>
      </c>
      <c r="T101" s="132" t="s">
        <v>307</v>
      </c>
      <c r="U101" s="132" t="s">
        <v>306</v>
      </c>
      <c r="V101" s="138"/>
      <c r="W101" s="134" t="s">
        <v>308</v>
      </c>
      <c r="X101" s="134" t="s">
        <v>325</v>
      </c>
      <c r="Y101" s="135" t="s">
        <v>343</v>
      </c>
      <c r="Z101" s="131" t="s">
        <v>307</v>
      </c>
      <c r="AA101" s="132" t="s">
        <v>355</v>
      </c>
      <c r="AB101" s="132" t="s">
        <v>306</v>
      </c>
      <c r="AC101" s="133" t="s">
        <v>312</v>
      </c>
      <c r="AD101" s="134" t="s">
        <v>348</v>
      </c>
      <c r="AE101" s="134" t="s">
        <v>324</v>
      </c>
      <c r="AF101" s="135" t="s">
        <v>341</v>
      </c>
      <c r="AG101" s="131" t="s">
        <v>308</v>
      </c>
      <c r="AH101" s="132" t="s">
        <v>308</v>
      </c>
      <c r="AI101" s="132"/>
      <c r="AJ101" s="133"/>
      <c r="AK101" s="134" t="s">
        <v>319</v>
      </c>
      <c r="AL101" s="134" t="s">
        <v>333</v>
      </c>
      <c r="AM101" s="136" t="s">
        <v>343</v>
      </c>
    </row>
    <row r="102" spans="1:39" ht="16.899999999999999" customHeight="1" x14ac:dyDescent="0.25">
      <c r="A102" s="30">
        <v>36</v>
      </c>
      <c r="B102" s="31" t="s">
        <v>231</v>
      </c>
      <c r="C102" s="115" t="s">
        <v>307</v>
      </c>
      <c r="D102" s="116" t="s">
        <v>307</v>
      </c>
      <c r="E102" s="116" t="s">
        <v>308</v>
      </c>
      <c r="F102" s="117" t="s">
        <v>323</v>
      </c>
      <c r="G102" s="118" t="s">
        <v>307</v>
      </c>
      <c r="H102" s="118" t="s">
        <v>355</v>
      </c>
      <c r="I102" s="119" t="s">
        <v>324</v>
      </c>
      <c r="J102" s="115" t="s">
        <v>309</v>
      </c>
      <c r="K102" s="116" t="s">
        <v>317</v>
      </c>
      <c r="L102" s="116" t="s">
        <v>308</v>
      </c>
      <c r="M102" s="117"/>
      <c r="N102" s="118" t="s">
        <v>318</v>
      </c>
      <c r="O102" s="118" t="s">
        <v>317</v>
      </c>
      <c r="P102" s="120" t="s">
        <v>316</v>
      </c>
      <c r="R102" s="30">
        <v>36</v>
      </c>
      <c r="S102" s="121" t="s">
        <v>308</v>
      </c>
      <c r="T102" s="116" t="s">
        <v>307</v>
      </c>
      <c r="U102" s="116" t="s">
        <v>306</v>
      </c>
      <c r="V102" s="122"/>
      <c r="W102" s="118" t="s">
        <v>308</v>
      </c>
      <c r="X102" s="118" t="s">
        <v>319</v>
      </c>
      <c r="Y102" s="119" t="s">
        <v>326</v>
      </c>
      <c r="Z102" s="115" t="s">
        <v>308</v>
      </c>
      <c r="AA102" s="116" t="s">
        <v>308</v>
      </c>
      <c r="AB102" s="116" t="s">
        <v>306</v>
      </c>
      <c r="AC102" s="117" t="s">
        <v>306</v>
      </c>
      <c r="AD102" s="118" t="s">
        <v>308</v>
      </c>
      <c r="AE102" s="118" t="s">
        <v>318</v>
      </c>
      <c r="AF102" s="119" t="s">
        <v>325</v>
      </c>
      <c r="AG102" s="115" t="s">
        <v>308</v>
      </c>
      <c r="AH102" s="116" t="s">
        <v>308</v>
      </c>
      <c r="AI102" s="116"/>
      <c r="AJ102" s="117"/>
      <c r="AK102" s="118" t="s">
        <v>319</v>
      </c>
      <c r="AL102" s="118" t="s">
        <v>318</v>
      </c>
      <c r="AM102" s="120" t="s">
        <v>326</v>
      </c>
    </row>
    <row r="103" spans="1:39" ht="16.899999999999999" customHeight="1" x14ac:dyDescent="0.25">
      <c r="A103" s="26">
        <v>37</v>
      </c>
      <c r="B103" s="27" t="s">
        <v>237</v>
      </c>
      <c r="C103" s="123" t="s">
        <v>307</v>
      </c>
      <c r="D103" s="124" t="s">
        <v>323</v>
      </c>
      <c r="E103" s="124" t="s">
        <v>307</v>
      </c>
      <c r="F103" s="125" t="s">
        <v>307</v>
      </c>
      <c r="G103" s="126" t="s">
        <v>309</v>
      </c>
      <c r="H103" s="126" t="s">
        <v>310</v>
      </c>
      <c r="I103" s="127" t="s">
        <v>346</v>
      </c>
      <c r="J103" s="123" t="s">
        <v>306</v>
      </c>
      <c r="K103" s="124" t="s">
        <v>308</v>
      </c>
      <c r="L103" s="124" t="s">
        <v>308</v>
      </c>
      <c r="M103" s="125"/>
      <c r="N103" s="126" t="s">
        <v>306</v>
      </c>
      <c r="O103" s="126" t="s">
        <v>319</v>
      </c>
      <c r="P103" s="128" t="s">
        <v>326</v>
      </c>
      <c r="R103" s="26">
        <v>37</v>
      </c>
      <c r="S103" s="129" t="s">
        <v>308</v>
      </c>
      <c r="T103" s="124" t="s">
        <v>306</v>
      </c>
      <c r="U103" s="124" t="s">
        <v>308</v>
      </c>
      <c r="V103" s="130"/>
      <c r="W103" s="126" t="s">
        <v>308</v>
      </c>
      <c r="X103" s="126" t="s">
        <v>331</v>
      </c>
      <c r="Y103" s="127" t="s">
        <v>339</v>
      </c>
      <c r="Z103" s="123" t="s">
        <v>308</v>
      </c>
      <c r="AA103" s="124" t="s">
        <v>308</v>
      </c>
      <c r="AB103" s="124" t="s">
        <v>317</v>
      </c>
      <c r="AC103" s="125" t="s">
        <v>307</v>
      </c>
      <c r="AD103" s="126" t="s">
        <v>306</v>
      </c>
      <c r="AE103" s="126" t="s">
        <v>313</v>
      </c>
      <c r="AF103" s="127" t="s">
        <v>333</v>
      </c>
      <c r="AG103" s="123" t="s">
        <v>308</v>
      </c>
      <c r="AH103" s="124" t="s">
        <v>306</v>
      </c>
      <c r="AI103" s="124"/>
      <c r="AJ103" s="125"/>
      <c r="AK103" s="126" t="s">
        <v>308</v>
      </c>
      <c r="AL103" s="126" t="s">
        <v>331</v>
      </c>
      <c r="AM103" s="128" t="s">
        <v>339</v>
      </c>
    </row>
    <row r="104" spans="1:39" ht="16.899999999999999" customHeight="1" x14ac:dyDescent="0.25">
      <c r="A104" s="26">
        <v>38</v>
      </c>
      <c r="B104" s="27" t="s">
        <v>242</v>
      </c>
      <c r="C104" s="123" t="s">
        <v>349</v>
      </c>
      <c r="D104" s="124" t="s">
        <v>353</v>
      </c>
      <c r="E104" s="124" t="s">
        <v>307</v>
      </c>
      <c r="F104" s="125" t="s">
        <v>353</v>
      </c>
      <c r="G104" s="126" t="s">
        <v>355</v>
      </c>
      <c r="H104" s="126" t="s">
        <v>344</v>
      </c>
      <c r="I104" s="127" t="s">
        <v>338</v>
      </c>
      <c r="J104" s="123" t="s">
        <v>307</v>
      </c>
      <c r="K104" s="124" t="s">
        <v>374</v>
      </c>
      <c r="L104" s="124" t="s">
        <v>307</v>
      </c>
      <c r="M104" s="125"/>
      <c r="N104" s="126" t="s">
        <v>315</v>
      </c>
      <c r="O104" s="126" t="s">
        <v>314</v>
      </c>
      <c r="P104" s="128" t="s">
        <v>336</v>
      </c>
      <c r="R104" s="26">
        <v>38</v>
      </c>
      <c r="S104" s="129" t="s">
        <v>323</v>
      </c>
      <c r="T104" s="124" t="s">
        <v>312</v>
      </c>
      <c r="U104" s="124" t="s">
        <v>306</v>
      </c>
      <c r="V104" s="130"/>
      <c r="W104" s="126" t="s">
        <v>306</v>
      </c>
      <c r="X104" s="126" t="s">
        <v>355</v>
      </c>
      <c r="Y104" s="127" t="s">
        <v>346</v>
      </c>
      <c r="Z104" s="123" t="s">
        <v>308</v>
      </c>
      <c r="AA104" s="124" t="s">
        <v>307</v>
      </c>
      <c r="AB104" s="124" t="s">
        <v>374</v>
      </c>
      <c r="AC104" s="125" t="s">
        <v>375</v>
      </c>
      <c r="AD104" s="126" t="s">
        <v>313</v>
      </c>
      <c r="AE104" s="126" t="s">
        <v>347</v>
      </c>
      <c r="AF104" s="127" t="s">
        <v>378</v>
      </c>
      <c r="AG104" s="123" t="s">
        <v>308</v>
      </c>
      <c r="AH104" s="124" t="s">
        <v>306</v>
      </c>
      <c r="AI104" s="124"/>
      <c r="AJ104" s="125"/>
      <c r="AK104" s="126" t="s">
        <v>324</v>
      </c>
      <c r="AL104" s="126" t="s">
        <v>336</v>
      </c>
      <c r="AM104" s="128" t="s">
        <v>329</v>
      </c>
    </row>
    <row r="105" spans="1:39" ht="16.899999999999999" customHeight="1" x14ac:dyDescent="0.25">
      <c r="A105" s="26">
        <v>39</v>
      </c>
      <c r="B105" s="27" t="s">
        <v>247</v>
      </c>
      <c r="C105" s="123" t="s">
        <v>307</v>
      </c>
      <c r="D105" s="124" t="s">
        <v>309</v>
      </c>
      <c r="E105" s="124" t="s">
        <v>307</v>
      </c>
      <c r="F105" s="125" t="s">
        <v>312</v>
      </c>
      <c r="G105" s="126" t="s">
        <v>307</v>
      </c>
      <c r="H105" s="126" t="s">
        <v>317</v>
      </c>
      <c r="I105" s="127" t="s">
        <v>322</v>
      </c>
      <c r="J105" s="123" t="s">
        <v>308</v>
      </c>
      <c r="K105" s="124" t="s">
        <v>355</v>
      </c>
      <c r="L105" s="124" t="s">
        <v>308</v>
      </c>
      <c r="M105" s="125"/>
      <c r="N105" s="126" t="s">
        <v>325</v>
      </c>
      <c r="O105" s="126" t="s">
        <v>327</v>
      </c>
      <c r="P105" s="128" t="s">
        <v>332</v>
      </c>
      <c r="R105" s="26">
        <v>39</v>
      </c>
      <c r="S105" s="129" t="s">
        <v>308</v>
      </c>
      <c r="T105" s="124" t="s">
        <v>308</v>
      </c>
      <c r="U105" s="124" t="s">
        <v>308</v>
      </c>
      <c r="V105" s="130"/>
      <c r="W105" s="126" t="s">
        <v>308</v>
      </c>
      <c r="X105" s="126" t="s">
        <v>331</v>
      </c>
      <c r="Y105" s="127" t="s">
        <v>331</v>
      </c>
      <c r="Z105" s="123" t="s">
        <v>308</v>
      </c>
      <c r="AA105" s="124" t="s">
        <v>308</v>
      </c>
      <c r="AB105" s="124" t="s">
        <v>307</v>
      </c>
      <c r="AC105" s="125" t="s">
        <v>308</v>
      </c>
      <c r="AD105" s="126" t="s">
        <v>333</v>
      </c>
      <c r="AE105" s="126" t="s">
        <v>333</v>
      </c>
      <c r="AF105" s="127" t="s">
        <v>328</v>
      </c>
      <c r="AG105" s="123" t="s">
        <v>308</v>
      </c>
      <c r="AH105" s="124" t="s">
        <v>308</v>
      </c>
      <c r="AI105" s="124"/>
      <c r="AJ105" s="125"/>
      <c r="AK105" s="126" t="s">
        <v>308</v>
      </c>
      <c r="AL105" s="126" t="s">
        <v>331</v>
      </c>
      <c r="AM105" s="128" t="s">
        <v>331</v>
      </c>
    </row>
    <row r="106" spans="1:39" ht="16.899999999999999" customHeight="1" x14ac:dyDescent="0.25">
      <c r="A106" s="42">
        <v>40</v>
      </c>
      <c r="B106" s="43" t="s">
        <v>253</v>
      </c>
      <c r="C106" s="131" t="s">
        <v>307</v>
      </c>
      <c r="D106" s="132" t="s">
        <v>312</v>
      </c>
      <c r="E106" s="132" t="s">
        <v>309</v>
      </c>
      <c r="F106" s="133" t="s">
        <v>323</v>
      </c>
      <c r="G106" s="134" t="s">
        <v>323</v>
      </c>
      <c r="H106" s="134" t="s">
        <v>374</v>
      </c>
      <c r="I106" s="135" t="s">
        <v>340</v>
      </c>
      <c r="J106" s="131" t="s">
        <v>312</v>
      </c>
      <c r="K106" s="132" t="s">
        <v>374</v>
      </c>
      <c r="L106" s="132" t="s">
        <v>306</v>
      </c>
      <c r="M106" s="133"/>
      <c r="N106" s="134" t="s">
        <v>348</v>
      </c>
      <c r="O106" s="134" t="s">
        <v>333</v>
      </c>
      <c r="P106" s="136" t="s">
        <v>346</v>
      </c>
      <c r="R106" s="42">
        <v>40</v>
      </c>
      <c r="S106" s="137" t="s">
        <v>323</v>
      </c>
      <c r="T106" s="132" t="s">
        <v>307</v>
      </c>
      <c r="U106" s="132" t="s">
        <v>308</v>
      </c>
      <c r="V106" s="138"/>
      <c r="W106" s="134" t="s">
        <v>333</v>
      </c>
      <c r="X106" s="134" t="s">
        <v>318</v>
      </c>
      <c r="Y106" s="135" t="s">
        <v>316</v>
      </c>
      <c r="Z106" s="131" t="s">
        <v>308</v>
      </c>
      <c r="AA106" s="132" t="s">
        <v>355</v>
      </c>
      <c r="AB106" s="132" t="s">
        <v>374</v>
      </c>
      <c r="AC106" s="133" t="s">
        <v>312</v>
      </c>
      <c r="AD106" s="134" t="s">
        <v>432</v>
      </c>
      <c r="AE106" s="134" t="s">
        <v>344</v>
      </c>
      <c r="AF106" s="135" t="s">
        <v>314</v>
      </c>
      <c r="AG106" s="131" t="s">
        <v>308</v>
      </c>
      <c r="AH106" s="132" t="s">
        <v>306</v>
      </c>
      <c r="AI106" s="132"/>
      <c r="AJ106" s="133"/>
      <c r="AK106" s="134" t="s">
        <v>333</v>
      </c>
      <c r="AL106" s="134" t="s">
        <v>325</v>
      </c>
      <c r="AM106" s="136" t="s">
        <v>318</v>
      </c>
    </row>
    <row r="107" spans="1:39" ht="12.75" hidden="1" customHeight="1" x14ac:dyDescent="0.25">
      <c r="A107" s="30">
        <v>41</v>
      </c>
      <c r="B107" s="31"/>
      <c r="C107" s="115"/>
      <c r="D107" s="116"/>
      <c r="E107" s="116"/>
      <c r="F107" s="117"/>
      <c r="G107" s="118"/>
      <c r="H107" s="118"/>
      <c r="I107" s="119"/>
      <c r="J107" s="115"/>
      <c r="K107" s="116"/>
      <c r="L107" s="116"/>
      <c r="M107" s="117"/>
      <c r="N107" s="118"/>
      <c r="O107" s="118"/>
      <c r="P107" s="120"/>
      <c r="R107" s="30">
        <v>41</v>
      </c>
      <c r="S107" s="121"/>
      <c r="T107" s="116"/>
      <c r="U107" s="116"/>
      <c r="V107" s="122"/>
      <c r="W107" s="118"/>
      <c r="X107" s="118"/>
      <c r="Y107" s="119"/>
      <c r="Z107" s="115"/>
      <c r="AA107" s="116"/>
      <c r="AB107" s="116"/>
      <c r="AC107" s="117"/>
      <c r="AD107" s="118"/>
      <c r="AE107" s="118"/>
      <c r="AF107" s="119"/>
      <c r="AG107" s="115"/>
      <c r="AH107" s="116"/>
      <c r="AI107" s="116"/>
      <c r="AJ107" s="117"/>
      <c r="AK107" s="118"/>
      <c r="AL107" s="118"/>
      <c r="AM107" s="120"/>
    </row>
    <row r="108" spans="1:39" ht="12.75" hidden="1" customHeight="1" x14ac:dyDescent="0.25">
      <c r="A108" s="26">
        <v>42</v>
      </c>
      <c r="B108" s="27"/>
      <c r="C108" s="123"/>
      <c r="D108" s="124"/>
      <c r="E108" s="124"/>
      <c r="F108" s="125"/>
      <c r="G108" s="126"/>
      <c r="H108" s="126"/>
      <c r="I108" s="127"/>
      <c r="J108" s="123"/>
      <c r="K108" s="124"/>
      <c r="L108" s="124"/>
      <c r="M108" s="125"/>
      <c r="N108" s="126"/>
      <c r="O108" s="126"/>
      <c r="P108" s="128"/>
      <c r="R108" s="26">
        <v>42</v>
      </c>
      <c r="S108" s="129"/>
      <c r="T108" s="124"/>
      <c r="U108" s="124"/>
      <c r="V108" s="130"/>
      <c r="W108" s="126"/>
      <c r="X108" s="126"/>
      <c r="Y108" s="127"/>
      <c r="Z108" s="123"/>
      <c r="AA108" s="124"/>
      <c r="AB108" s="124"/>
      <c r="AC108" s="125"/>
      <c r="AD108" s="126"/>
      <c r="AE108" s="126"/>
      <c r="AF108" s="127"/>
      <c r="AG108" s="123"/>
      <c r="AH108" s="124"/>
      <c r="AI108" s="124"/>
      <c r="AJ108" s="125"/>
      <c r="AK108" s="126"/>
      <c r="AL108" s="126"/>
      <c r="AM108" s="128"/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379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380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363</v>
      </c>
      <c r="B123" s="213"/>
      <c r="C123" s="213" t="s">
        <v>364</v>
      </c>
      <c r="D123" s="213"/>
      <c r="E123" s="213"/>
      <c r="F123" s="213"/>
      <c r="G123" s="213"/>
      <c r="H123" s="213"/>
      <c r="I123" s="213"/>
      <c r="J123" s="213" t="s">
        <v>364</v>
      </c>
      <c r="K123" s="213"/>
      <c r="L123" s="213"/>
      <c r="M123" s="213"/>
      <c r="N123" s="213"/>
      <c r="O123" s="213"/>
      <c r="P123" s="213"/>
      <c r="R123" s="213" t="s">
        <v>364</v>
      </c>
      <c r="S123" s="213"/>
      <c r="T123" s="213"/>
      <c r="U123" s="213"/>
      <c r="V123" s="213"/>
      <c r="W123" s="213"/>
      <c r="X123" s="213"/>
      <c r="Y123" s="213" t="s">
        <v>364</v>
      </c>
      <c r="Z123" s="213"/>
      <c r="AA123" s="213"/>
      <c r="AB123" s="213"/>
      <c r="AC123" s="213"/>
      <c r="AD123" s="213"/>
      <c r="AE123" s="213"/>
      <c r="AF123" s="213" t="s">
        <v>364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381</v>
      </c>
      <c r="D124" s="215"/>
      <c r="E124" s="215"/>
      <c r="F124" s="215"/>
      <c r="G124" s="215"/>
      <c r="H124" s="215"/>
      <c r="I124" s="215"/>
      <c r="J124" s="215" t="s">
        <v>382</v>
      </c>
      <c r="K124" s="215"/>
      <c r="L124" s="215"/>
      <c r="M124" s="215"/>
      <c r="N124" s="215"/>
      <c r="O124" s="215"/>
      <c r="P124" s="215"/>
      <c r="R124" s="215" t="s">
        <v>276</v>
      </c>
      <c r="S124" s="215"/>
      <c r="T124" s="215"/>
      <c r="U124" s="215"/>
      <c r="V124" s="215"/>
      <c r="W124" s="215"/>
      <c r="X124" s="215"/>
      <c r="Y124" s="215"/>
      <c r="Z124" s="215" t="s">
        <v>383</v>
      </c>
      <c r="AA124" s="215"/>
      <c r="AB124" s="215"/>
      <c r="AC124" s="215"/>
      <c r="AD124" s="215"/>
      <c r="AE124" s="215"/>
      <c r="AF124" s="215"/>
      <c r="AG124" s="215" t="s">
        <v>384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425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425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296</v>
      </c>
      <c r="C126" s="225" t="s">
        <v>385</v>
      </c>
      <c r="D126" s="225"/>
      <c r="E126" s="225"/>
      <c r="F126" s="225"/>
      <c r="G126" s="225"/>
      <c r="H126" s="225"/>
      <c r="I126" s="225"/>
      <c r="J126" s="224" t="s">
        <v>386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388</v>
      </c>
      <c r="T126" s="224"/>
      <c r="U126" s="224"/>
      <c r="V126" s="224"/>
      <c r="W126" s="224"/>
      <c r="X126" s="224"/>
      <c r="Y126" s="224"/>
      <c r="Z126" s="225" t="s">
        <v>388</v>
      </c>
      <c r="AA126" s="225"/>
      <c r="AB126" s="225"/>
      <c r="AC126" s="225"/>
      <c r="AD126" s="225"/>
      <c r="AE126" s="225"/>
      <c r="AF126" s="225"/>
      <c r="AG126" s="224" t="s">
        <v>388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302</v>
      </c>
      <c r="D127" s="211"/>
      <c r="E127" s="211"/>
      <c r="F127" s="211"/>
      <c r="G127" s="212" t="s">
        <v>303</v>
      </c>
      <c r="H127" s="212" t="s">
        <v>304</v>
      </c>
      <c r="I127" s="212" t="s">
        <v>305</v>
      </c>
      <c r="J127" s="211" t="s">
        <v>302</v>
      </c>
      <c r="K127" s="211"/>
      <c r="L127" s="211"/>
      <c r="M127" s="211"/>
      <c r="N127" s="212" t="s">
        <v>303</v>
      </c>
      <c r="O127" s="212" t="s">
        <v>304</v>
      </c>
      <c r="P127" s="221" t="s">
        <v>305</v>
      </c>
      <c r="R127" s="218"/>
      <c r="S127" s="216" t="s">
        <v>302</v>
      </c>
      <c r="T127" s="211"/>
      <c r="U127" s="211"/>
      <c r="V127" s="211"/>
      <c r="W127" s="212" t="s">
        <v>303</v>
      </c>
      <c r="X127" s="212" t="s">
        <v>304</v>
      </c>
      <c r="Y127" s="212" t="s">
        <v>305</v>
      </c>
      <c r="Z127" s="211" t="s">
        <v>302</v>
      </c>
      <c r="AA127" s="211"/>
      <c r="AB127" s="211"/>
      <c r="AC127" s="211"/>
      <c r="AD127" s="212" t="s">
        <v>303</v>
      </c>
      <c r="AE127" s="212" t="s">
        <v>304</v>
      </c>
      <c r="AF127" s="212" t="s">
        <v>305</v>
      </c>
      <c r="AG127" s="211" t="s">
        <v>302</v>
      </c>
      <c r="AH127" s="211"/>
      <c r="AI127" s="211"/>
      <c r="AJ127" s="211"/>
      <c r="AK127" s="212" t="s">
        <v>303</v>
      </c>
      <c r="AL127" s="212" t="s">
        <v>304</v>
      </c>
      <c r="AM127" s="221" t="s">
        <v>305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6.899999999999999" customHeight="1" x14ac:dyDescent="0.25">
      <c r="A129" s="30">
        <v>1</v>
      </c>
      <c r="B129" s="31" t="s">
        <v>36</v>
      </c>
      <c r="C129" s="115" t="s">
        <v>308</v>
      </c>
      <c r="D129" s="116" t="s">
        <v>330</v>
      </c>
      <c r="E129" s="116"/>
      <c r="F129" s="117"/>
      <c r="G129" s="118" t="s">
        <v>319</v>
      </c>
      <c r="H129" s="118" t="s">
        <v>327</v>
      </c>
      <c r="I129" s="119" t="s">
        <v>318</v>
      </c>
      <c r="J129" s="115" t="s">
        <v>389</v>
      </c>
      <c r="K129" s="116" t="s">
        <v>389</v>
      </c>
      <c r="L129" s="116" t="s">
        <v>389</v>
      </c>
      <c r="M129" s="117"/>
      <c r="N129" s="118" t="s">
        <v>389</v>
      </c>
      <c r="O129" s="118" t="s">
        <v>389</v>
      </c>
      <c r="P129" s="120" t="s">
        <v>389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6.899999999999999" customHeight="1" x14ac:dyDescent="0.25">
      <c r="A130" s="26">
        <v>2</v>
      </c>
      <c r="B130" s="27" t="s">
        <v>45</v>
      </c>
      <c r="C130" s="123" t="s">
        <v>308</v>
      </c>
      <c r="D130" s="124" t="s">
        <v>378</v>
      </c>
      <c r="E130" s="124"/>
      <c r="F130" s="125"/>
      <c r="G130" s="126" t="s">
        <v>308</v>
      </c>
      <c r="H130" s="126" t="s">
        <v>318</v>
      </c>
      <c r="I130" s="127" t="s">
        <v>332</v>
      </c>
      <c r="J130" s="123" t="s">
        <v>389</v>
      </c>
      <c r="K130" s="124" t="s">
        <v>389</v>
      </c>
      <c r="L130" s="124" t="s">
        <v>389</v>
      </c>
      <c r="M130" s="125"/>
      <c r="N130" s="126" t="s">
        <v>389</v>
      </c>
      <c r="O130" s="126" t="s">
        <v>389</v>
      </c>
      <c r="P130" s="128" t="s">
        <v>389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6.899999999999999" customHeight="1" x14ac:dyDescent="0.25">
      <c r="A131" s="26">
        <v>3</v>
      </c>
      <c r="B131" s="27" t="s">
        <v>51</v>
      </c>
      <c r="C131" s="123" t="s">
        <v>306</v>
      </c>
      <c r="D131" s="124" t="s">
        <v>307</v>
      </c>
      <c r="E131" s="124"/>
      <c r="F131" s="125"/>
      <c r="G131" s="126" t="s">
        <v>308</v>
      </c>
      <c r="H131" s="126" t="s">
        <v>318</v>
      </c>
      <c r="I131" s="127" t="s">
        <v>318</v>
      </c>
      <c r="J131" s="123" t="s">
        <v>389</v>
      </c>
      <c r="K131" s="124" t="s">
        <v>389</v>
      </c>
      <c r="L131" s="124" t="s">
        <v>389</v>
      </c>
      <c r="M131" s="125"/>
      <c r="N131" s="126" t="s">
        <v>389</v>
      </c>
      <c r="O131" s="126" t="s">
        <v>389</v>
      </c>
      <c r="P131" s="128" t="s">
        <v>389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6.899999999999999" customHeight="1" x14ac:dyDescent="0.25">
      <c r="A132" s="26">
        <v>4</v>
      </c>
      <c r="B132" s="27" t="s">
        <v>57</v>
      </c>
      <c r="C132" s="123" t="s">
        <v>308</v>
      </c>
      <c r="D132" s="124" t="s">
        <v>307</v>
      </c>
      <c r="E132" s="124"/>
      <c r="F132" s="125"/>
      <c r="G132" s="126" t="s">
        <v>325</v>
      </c>
      <c r="H132" s="126" t="s">
        <v>319</v>
      </c>
      <c r="I132" s="127" t="s">
        <v>325</v>
      </c>
      <c r="J132" s="123" t="s">
        <v>389</v>
      </c>
      <c r="K132" s="124" t="s">
        <v>389</v>
      </c>
      <c r="L132" s="124" t="s">
        <v>389</v>
      </c>
      <c r="M132" s="125"/>
      <c r="N132" s="126" t="s">
        <v>389</v>
      </c>
      <c r="O132" s="126" t="s">
        <v>389</v>
      </c>
      <c r="P132" s="128" t="s">
        <v>389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6.899999999999999" customHeight="1" x14ac:dyDescent="0.25">
      <c r="A133" s="42">
        <v>5</v>
      </c>
      <c r="B133" s="43" t="s">
        <v>63</v>
      </c>
      <c r="C133" s="131" t="s">
        <v>308</v>
      </c>
      <c r="D133" s="132" t="s">
        <v>318</v>
      </c>
      <c r="E133" s="132"/>
      <c r="F133" s="133"/>
      <c r="G133" s="134" t="s">
        <v>325</v>
      </c>
      <c r="H133" s="134" t="s">
        <v>319</v>
      </c>
      <c r="I133" s="135" t="s">
        <v>337</v>
      </c>
      <c r="J133" s="131" t="s">
        <v>389</v>
      </c>
      <c r="K133" s="132" t="s">
        <v>389</v>
      </c>
      <c r="L133" s="132" t="s">
        <v>389</v>
      </c>
      <c r="M133" s="133"/>
      <c r="N133" s="134" t="s">
        <v>389</v>
      </c>
      <c r="O133" s="134" t="s">
        <v>389</v>
      </c>
      <c r="P133" s="136" t="s">
        <v>389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6.899999999999999" customHeight="1" x14ac:dyDescent="0.25">
      <c r="A134" s="30">
        <v>6</v>
      </c>
      <c r="B134" s="31" t="s">
        <v>68</v>
      </c>
      <c r="C134" s="115" t="s">
        <v>306</v>
      </c>
      <c r="D134" s="116" t="s">
        <v>315</v>
      </c>
      <c r="E134" s="116"/>
      <c r="F134" s="117"/>
      <c r="G134" s="118" t="s">
        <v>318</v>
      </c>
      <c r="H134" s="118" t="s">
        <v>333</v>
      </c>
      <c r="I134" s="119" t="s">
        <v>333</v>
      </c>
      <c r="J134" s="115" t="s">
        <v>389</v>
      </c>
      <c r="K134" s="116" t="s">
        <v>389</v>
      </c>
      <c r="L134" s="116" t="s">
        <v>389</v>
      </c>
      <c r="M134" s="117"/>
      <c r="N134" s="118" t="s">
        <v>389</v>
      </c>
      <c r="O134" s="118" t="s">
        <v>389</v>
      </c>
      <c r="P134" s="120" t="s">
        <v>389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6.899999999999999" customHeight="1" x14ac:dyDescent="0.25">
      <c r="A135" s="26">
        <v>7</v>
      </c>
      <c r="B135" s="27" t="s">
        <v>74</v>
      </c>
      <c r="C135" s="123" t="s">
        <v>308</v>
      </c>
      <c r="D135" s="124" t="s">
        <v>315</v>
      </c>
      <c r="E135" s="124"/>
      <c r="F135" s="125"/>
      <c r="G135" s="126" t="s">
        <v>306</v>
      </c>
      <c r="H135" s="126" t="s">
        <v>333</v>
      </c>
      <c r="I135" s="127" t="s">
        <v>333</v>
      </c>
      <c r="J135" s="123" t="s">
        <v>389</v>
      </c>
      <c r="K135" s="124" t="s">
        <v>389</v>
      </c>
      <c r="L135" s="124" t="s">
        <v>389</v>
      </c>
      <c r="M135" s="125"/>
      <c r="N135" s="126" t="s">
        <v>389</v>
      </c>
      <c r="O135" s="126" t="s">
        <v>389</v>
      </c>
      <c r="P135" s="128" t="s">
        <v>389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6.899999999999999" customHeight="1" x14ac:dyDescent="0.25">
      <c r="A136" s="26">
        <v>8</v>
      </c>
      <c r="B136" s="27" t="s">
        <v>79</v>
      </c>
      <c r="C136" s="123" t="s">
        <v>306</v>
      </c>
      <c r="D136" s="124" t="s">
        <v>307</v>
      </c>
      <c r="E136" s="139"/>
      <c r="F136" s="125"/>
      <c r="G136" s="126" t="s">
        <v>308</v>
      </c>
      <c r="H136" s="126" t="s">
        <v>331</v>
      </c>
      <c r="I136" s="127" t="s">
        <v>326</v>
      </c>
      <c r="J136" s="123" t="s">
        <v>389</v>
      </c>
      <c r="K136" s="124" t="s">
        <v>389</v>
      </c>
      <c r="L136" s="124" t="s">
        <v>389</v>
      </c>
      <c r="M136" s="125"/>
      <c r="N136" s="126" t="s">
        <v>389</v>
      </c>
      <c r="O136" s="126" t="s">
        <v>389</v>
      </c>
      <c r="P136" s="128" t="s">
        <v>389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6.899999999999999" customHeight="1" x14ac:dyDescent="0.25">
      <c r="A137" s="26">
        <v>9</v>
      </c>
      <c r="B137" s="27" t="s">
        <v>85</v>
      </c>
      <c r="C137" s="123" t="s">
        <v>306</v>
      </c>
      <c r="D137" s="124" t="s">
        <v>330</v>
      </c>
      <c r="E137" s="124"/>
      <c r="F137" s="125"/>
      <c r="G137" s="126" t="s">
        <v>308</v>
      </c>
      <c r="H137" s="126" t="s">
        <v>310</v>
      </c>
      <c r="I137" s="127" t="s">
        <v>333</v>
      </c>
      <c r="J137" s="123" t="s">
        <v>389</v>
      </c>
      <c r="K137" s="124" t="s">
        <v>389</v>
      </c>
      <c r="L137" s="124" t="s">
        <v>389</v>
      </c>
      <c r="M137" s="125"/>
      <c r="N137" s="126" t="s">
        <v>389</v>
      </c>
      <c r="O137" s="126" t="s">
        <v>389</v>
      </c>
      <c r="P137" s="128" t="s">
        <v>389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6.899999999999999" customHeight="1" x14ac:dyDescent="0.25">
      <c r="A138" s="42">
        <v>10</v>
      </c>
      <c r="B138" s="43" t="s">
        <v>91</v>
      </c>
      <c r="C138" s="131" t="s">
        <v>307</v>
      </c>
      <c r="D138" s="132" t="s">
        <v>330</v>
      </c>
      <c r="E138" s="132"/>
      <c r="F138" s="133"/>
      <c r="G138" s="134" t="s">
        <v>325</v>
      </c>
      <c r="H138" s="134" t="s">
        <v>331</v>
      </c>
      <c r="I138" s="135" t="s">
        <v>343</v>
      </c>
      <c r="J138" s="131" t="s">
        <v>389</v>
      </c>
      <c r="K138" s="132" t="s">
        <v>389</v>
      </c>
      <c r="L138" s="132" t="s">
        <v>389</v>
      </c>
      <c r="M138" s="133"/>
      <c r="N138" s="134" t="s">
        <v>389</v>
      </c>
      <c r="O138" s="134" t="s">
        <v>389</v>
      </c>
      <c r="P138" s="136" t="s">
        <v>389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6.899999999999999" customHeight="1" x14ac:dyDescent="0.25">
      <c r="A139" s="30">
        <v>11</v>
      </c>
      <c r="B139" s="31" t="s">
        <v>97</v>
      </c>
      <c r="C139" s="115" t="s">
        <v>306</v>
      </c>
      <c r="D139" s="116" t="s">
        <v>308</v>
      </c>
      <c r="E139" s="116"/>
      <c r="F139" s="117"/>
      <c r="G139" s="118" t="s">
        <v>308</v>
      </c>
      <c r="H139" s="118" t="s">
        <v>331</v>
      </c>
      <c r="I139" s="119" t="s">
        <v>339</v>
      </c>
      <c r="J139" s="115" t="s">
        <v>389</v>
      </c>
      <c r="K139" s="116" t="s">
        <v>389</v>
      </c>
      <c r="L139" s="116" t="s">
        <v>389</v>
      </c>
      <c r="M139" s="117"/>
      <c r="N139" s="118" t="s">
        <v>389</v>
      </c>
      <c r="O139" s="118" t="s">
        <v>389</v>
      </c>
      <c r="P139" s="120" t="s">
        <v>389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6.899999999999999" customHeight="1" x14ac:dyDescent="0.25">
      <c r="A140" s="26">
        <v>12</v>
      </c>
      <c r="B140" s="27" t="s">
        <v>102</v>
      </c>
      <c r="C140" s="123" t="s">
        <v>308</v>
      </c>
      <c r="D140" s="124" t="s">
        <v>307</v>
      </c>
      <c r="E140" s="124"/>
      <c r="F140" s="125"/>
      <c r="G140" s="126" t="s">
        <v>325</v>
      </c>
      <c r="H140" s="126" t="s">
        <v>331</v>
      </c>
      <c r="I140" s="127" t="s">
        <v>326</v>
      </c>
      <c r="J140" s="123" t="s">
        <v>389</v>
      </c>
      <c r="K140" s="124" t="s">
        <v>389</v>
      </c>
      <c r="L140" s="124" t="s">
        <v>389</v>
      </c>
      <c r="M140" s="125"/>
      <c r="N140" s="126" t="s">
        <v>389</v>
      </c>
      <c r="O140" s="126" t="s">
        <v>389</v>
      </c>
      <c r="P140" s="128" t="s">
        <v>389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6.899999999999999" customHeight="1" x14ac:dyDescent="0.25">
      <c r="A141" s="26">
        <v>13</v>
      </c>
      <c r="B141" s="27" t="s">
        <v>108</v>
      </c>
      <c r="C141" s="123" t="s">
        <v>308</v>
      </c>
      <c r="D141" s="124" t="s">
        <v>315</v>
      </c>
      <c r="E141" s="124"/>
      <c r="F141" s="125"/>
      <c r="G141" s="126" t="s">
        <v>308</v>
      </c>
      <c r="H141" s="126" t="s">
        <v>331</v>
      </c>
      <c r="I141" s="127" t="s">
        <v>326</v>
      </c>
      <c r="J141" s="123" t="s">
        <v>389</v>
      </c>
      <c r="K141" s="124" t="s">
        <v>389</v>
      </c>
      <c r="L141" s="124" t="s">
        <v>389</v>
      </c>
      <c r="M141" s="125"/>
      <c r="N141" s="126" t="s">
        <v>389</v>
      </c>
      <c r="O141" s="126" t="s">
        <v>389</v>
      </c>
      <c r="P141" s="128" t="s">
        <v>389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6.899999999999999" customHeight="1" x14ac:dyDescent="0.25">
      <c r="A142" s="26">
        <v>14</v>
      </c>
      <c r="B142" s="27" t="s">
        <v>114</v>
      </c>
      <c r="C142" s="123" t="s">
        <v>308</v>
      </c>
      <c r="D142" s="124" t="s">
        <v>318</v>
      </c>
      <c r="E142" s="124"/>
      <c r="F142" s="125"/>
      <c r="G142" s="126" t="s">
        <v>308</v>
      </c>
      <c r="H142" s="126" t="s">
        <v>331</v>
      </c>
      <c r="I142" s="127" t="s">
        <v>339</v>
      </c>
      <c r="J142" s="123" t="s">
        <v>389</v>
      </c>
      <c r="K142" s="124" t="s">
        <v>389</v>
      </c>
      <c r="L142" s="124" t="s">
        <v>389</v>
      </c>
      <c r="M142" s="125"/>
      <c r="N142" s="126" t="s">
        <v>389</v>
      </c>
      <c r="O142" s="126" t="s">
        <v>389</v>
      </c>
      <c r="P142" s="128" t="s">
        <v>389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6.899999999999999" customHeight="1" x14ac:dyDescent="0.25">
      <c r="A143" s="42">
        <v>15</v>
      </c>
      <c r="B143" s="43" t="s">
        <v>120</v>
      </c>
      <c r="C143" s="131" t="s">
        <v>309</v>
      </c>
      <c r="D143" s="132" t="s">
        <v>323</v>
      </c>
      <c r="E143" s="132"/>
      <c r="F143" s="133"/>
      <c r="G143" s="134" t="s">
        <v>308</v>
      </c>
      <c r="H143" s="134" t="s">
        <v>331</v>
      </c>
      <c r="I143" s="135" t="s">
        <v>327</v>
      </c>
      <c r="J143" s="131" t="s">
        <v>389</v>
      </c>
      <c r="K143" s="132" t="s">
        <v>389</v>
      </c>
      <c r="L143" s="132" t="s">
        <v>389</v>
      </c>
      <c r="M143" s="133"/>
      <c r="N143" s="134" t="s">
        <v>389</v>
      </c>
      <c r="O143" s="134" t="s">
        <v>389</v>
      </c>
      <c r="P143" s="136" t="s">
        <v>389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6.899999999999999" customHeight="1" x14ac:dyDescent="0.25">
      <c r="A144" s="30">
        <v>16</v>
      </c>
      <c r="B144" s="31" t="s">
        <v>126</v>
      </c>
      <c r="C144" s="115" t="s">
        <v>312</v>
      </c>
      <c r="D144" s="116" t="s">
        <v>330</v>
      </c>
      <c r="E144" s="116"/>
      <c r="F144" s="117"/>
      <c r="G144" s="118" t="s">
        <v>318</v>
      </c>
      <c r="H144" s="118" t="s">
        <v>327</v>
      </c>
      <c r="I144" s="119" t="s">
        <v>317</v>
      </c>
      <c r="J144" s="115" t="s">
        <v>389</v>
      </c>
      <c r="K144" s="116" t="s">
        <v>389</v>
      </c>
      <c r="L144" s="116" t="s">
        <v>389</v>
      </c>
      <c r="M144" s="117"/>
      <c r="N144" s="118" t="s">
        <v>389</v>
      </c>
      <c r="O144" s="118" t="s">
        <v>389</v>
      </c>
      <c r="P144" s="120" t="s">
        <v>389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6.899999999999999" customHeight="1" x14ac:dyDescent="0.25">
      <c r="A145" s="26">
        <v>17</v>
      </c>
      <c r="B145" s="27" t="s">
        <v>132</v>
      </c>
      <c r="C145" s="123" t="s">
        <v>323</v>
      </c>
      <c r="D145" s="124" t="s">
        <v>318</v>
      </c>
      <c r="E145" s="124"/>
      <c r="F145" s="125"/>
      <c r="G145" s="126" t="s">
        <v>318</v>
      </c>
      <c r="H145" s="126" t="s">
        <v>318</v>
      </c>
      <c r="I145" s="127" t="s">
        <v>333</v>
      </c>
      <c r="J145" s="123" t="s">
        <v>389</v>
      </c>
      <c r="K145" s="124" t="s">
        <v>389</v>
      </c>
      <c r="L145" s="124" t="s">
        <v>389</v>
      </c>
      <c r="M145" s="125"/>
      <c r="N145" s="126" t="s">
        <v>389</v>
      </c>
      <c r="O145" s="126" t="s">
        <v>389</v>
      </c>
      <c r="P145" s="128" t="s">
        <v>389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6.899999999999999" customHeight="1" x14ac:dyDescent="0.25">
      <c r="A146" s="26">
        <v>18</v>
      </c>
      <c r="B146" s="27" t="s">
        <v>137</v>
      </c>
      <c r="C146" s="123" t="s">
        <v>306</v>
      </c>
      <c r="D146" s="124" t="s">
        <v>318</v>
      </c>
      <c r="E146" s="124"/>
      <c r="F146" s="125"/>
      <c r="G146" s="126" t="s">
        <v>308</v>
      </c>
      <c r="H146" s="126" t="s">
        <v>331</v>
      </c>
      <c r="I146" s="127" t="s">
        <v>319</v>
      </c>
      <c r="J146" s="123" t="s">
        <v>389</v>
      </c>
      <c r="K146" s="124" t="s">
        <v>389</v>
      </c>
      <c r="L146" s="124" t="s">
        <v>389</v>
      </c>
      <c r="M146" s="125"/>
      <c r="N146" s="126" t="s">
        <v>389</v>
      </c>
      <c r="O146" s="126" t="s">
        <v>389</v>
      </c>
      <c r="P146" s="128" t="s">
        <v>389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6.899999999999999" customHeight="1" x14ac:dyDescent="0.25">
      <c r="A147" s="26">
        <v>19</v>
      </c>
      <c r="B147" s="27" t="s">
        <v>143</v>
      </c>
      <c r="C147" s="123" t="s">
        <v>308</v>
      </c>
      <c r="D147" s="124" t="s">
        <v>308</v>
      </c>
      <c r="E147" s="124"/>
      <c r="F147" s="125"/>
      <c r="G147" s="126" t="s">
        <v>308</v>
      </c>
      <c r="H147" s="126" t="s">
        <v>319</v>
      </c>
      <c r="I147" s="127" t="s">
        <v>339</v>
      </c>
      <c r="J147" s="123" t="s">
        <v>389</v>
      </c>
      <c r="K147" s="124" t="s">
        <v>389</v>
      </c>
      <c r="L147" s="124" t="s">
        <v>389</v>
      </c>
      <c r="M147" s="125"/>
      <c r="N147" s="126" t="s">
        <v>389</v>
      </c>
      <c r="O147" s="126" t="s">
        <v>389</v>
      </c>
      <c r="P147" s="128" t="s">
        <v>389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6.899999999999999" customHeight="1" x14ac:dyDescent="0.25">
      <c r="A148" s="42">
        <v>20</v>
      </c>
      <c r="B148" s="43" t="s">
        <v>149</v>
      </c>
      <c r="C148" s="131" t="s">
        <v>307</v>
      </c>
      <c r="D148" s="132" t="s">
        <v>330</v>
      </c>
      <c r="E148" s="132"/>
      <c r="F148" s="133"/>
      <c r="G148" s="134" t="s">
        <v>308</v>
      </c>
      <c r="H148" s="134" t="s">
        <v>325</v>
      </c>
      <c r="I148" s="135" t="s">
        <v>318</v>
      </c>
      <c r="J148" s="131" t="s">
        <v>389</v>
      </c>
      <c r="K148" s="132" t="s">
        <v>389</v>
      </c>
      <c r="L148" s="132" t="s">
        <v>389</v>
      </c>
      <c r="M148" s="133"/>
      <c r="N148" s="134" t="s">
        <v>389</v>
      </c>
      <c r="O148" s="134" t="s">
        <v>389</v>
      </c>
      <c r="P148" s="136" t="s">
        <v>389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6.899999999999999" customHeight="1" x14ac:dyDescent="0.25">
      <c r="A149" s="30">
        <v>21</v>
      </c>
      <c r="B149" s="31" t="s">
        <v>155</v>
      </c>
      <c r="C149" s="115" t="s">
        <v>307</v>
      </c>
      <c r="D149" s="116" t="s">
        <v>318</v>
      </c>
      <c r="E149" s="116"/>
      <c r="F149" s="117"/>
      <c r="G149" s="118" t="s">
        <v>308</v>
      </c>
      <c r="H149" s="118" t="s">
        <v>327</v>
      </c>
      <c r="I149" s="119" t="s">
        <v>332</v>
      </c>
      <c r="J149" s="115" t="s">
        <v>389</v>
      </c>
      <c r="K149" s="116" t="s">
        <v>389</v>
      </c>
      <c r="L149" s="116" t="s">
        <v>389</v>
      </c>
      <c r="M149" s="117"/>
      <c r="N149" s="118" t="s">
        <v>389</v>
      </c>
      <c r="O149" s="118" t="s">
        <v>389</v>
      </c>
      <c r="P149" s="120" t="s">
        <v>389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6.899999999999999" customHeight="1" x14ac:dyDescent="0.25">
      <c r="A150" s="26">
        <v>22</v>
      </c>
      <c r="B150" s="27" t="s">
        <v>160</v>
      </c>
      <c r="C150" s="123" t="s">
        <v>307</v>
      </c>
      <c r="D150" s="124" t="s">
        <v>318</v>
      </c>
      <c r="E150" s="124"/>
      <c r="F150" s="125"/>
      <c r="G150" s="126" t="s">
        <v>319</v>
      </c>
      <c r="H150" s="126" t="s">
        <v>333</v>
      </c>
      <c r="I150" s="127" t="s">
        <v>327</v>
      </c>
      <c r="J150" s="123" t="s">
        <v>389</v>
      </c>
      <c r="K150" s="124" t="s">
        <v>389</v>
      </c>
      <c r="L150" s="124" t="s">
        <v>389</v>
      </c>
      <c r="M150" s="125"/>
      <c r="N150" s="126" t="s">
        <v>389</v>
      </c>
      <c r="O150" s="126" t="s">
        <v>389</v>
      </c>
      <c r="P150" s="128" t="s">
        <v>389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6.899999999999999" customHeight="1" x14ac:dyDescent="0.25">
      <c r="A151" s="26">
        <v>23</v>
      </c>
      <c r="B151" s="27" t="s">
        <v>165</v>
      </c>
      <c r="C151" s="123" t="s">
        <v>309</v>
      </c>
      <c r="D151" s="124" t="s">
        <v>433</v>
      </c>
      <c r="E151" s="124"/>
      <c r="F151" s="125"/>
      <c r="G151" s="126" t="s">
        <v>306</v>
      </c>
      <c r="H151" s="126" t="s">
        <v>333</v>
      </c>
      <c r="I151" s="127" t="s">
        <v>310</v>
      </c>
      <c r="J151" s="123" t="s">
        <v>389</v>
      </c>
      <c r="K151" s="124" t="s">
        <v>389</v>
      </c>
      <c r="L151" s="124" t="s">
        <v>389</v>
      </c>
      <c r="M151" s="125"/>
      <c r="N151" s="126" t="s">
        <v>389</v>
      </c>
      <c r="O151" s="126" t="s">
        <v>389</v>
      </c>
      <c r="P151" s="128" t="s">
        <v>389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6.899999999999999" customHeight="1" x14ac:dyDescent="0.25">
      <c r="A152" s="26">
        <v>24</v>
      </c>
      <c r="B152" s="27" t="s">
        <v>171</v>
      </c>
      <c r="C152" s="123" t="s">
        <v>309</v>
      </c>
      <c r="D152" s="124" t="s">
        <v>318</v>
      </c>
      <c r="E152" s="124"/>
      <c r="F152" s="125"/>
      <c r="G152" s="126" t="s">
        <v>308</v>
      </c>
      <c r="H152" s="126" t="s">
        <v>331</v>
      </c>
      <c r="I152" s="127" t="s">
        <v>325</v>
      </c>
      <c r="J152" s="123" t="s">
        <v>389</v>
      </c>
      <c r="K152" s="124" t="s">
        <v>389</v>
      </c>
      <c r="L152" s="124" t="s">
        <v>389</v>
      </c>
      <c r="M152" s="125"/>
      <c r="N152" s="126" t="s">
        <v>389</v>
      </c>
      <c r="O152" s="126" t="s">
        <v>389</v>
      </c>
      <c r="P152" s="128" t="s">
        <v>389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6.899999999999999" customHeight="1" x14ac:dyDescent="0.25">
      <c r="A153" s="42">
        <v>25</v>
      </c>
      <c r="B153" s="43" t="s">
        <v>176</v>
      </c>
      <c r="C153" s="131" t="s">
        <v>308</v>
      </c>
      <c r="D153" s="132" t="s">
        <v>318</v>
      </c>
      <c r="E153" s="132"/>
      <c r="F153" s="133"/>
      <c r="G153" s="134" t="s">
        <v>319</v>
      </c>
      <c r="H153" s="134" t="s">
        <v>317</v>
      </c>
      <c r="I153" s="135" t="s">
        <v>332</v>
      </c>
      <c r="J153" s="131" t="s">
        <v>389</v>
      </c>
      <c r="K153" s="132" t="s">
        <v>389</v>
      </c>
      <c r="L153" s="132" t="s">
        <v>389</v>
      </c>
      <c r="M153" s="133"/>
      <c r="N153" s="134" t="s">
        <v>389</v>
      </c>
      <c r="O153" s="134" t="s">
        <v>389</v>
      </c>
      <c r="P153" s="136" t="s">
        <v>389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6.899999999999999" customHeight="1" x14ac:dyDescent="0.25">
      <c r="A154" s="30">
        <v>26</v>
      </c>
      <c r="B154" s="31" t="s">
        <v>181</v>
      </c>
      <c r="C154" s="115" t="s">
        <v>307</v>
      </c>
      <c r="D154" s="116" t="s">
        <v>307</v>
      </c>
      <c r="E154" s="116"/>
      <c r="F154" s="117"/>
      <c r="G154" s="118" t="s">
        <v>308</v>
      </c>
      <c r="H154" s="118" t="s">
        <v>331</v>
      </c>
      <c r="I154" s="119" t="s">
        <v>343</v>
      </c>
      <c r="J154" s="115" t="s">
        <v>389</v>
      </c>
      <c r="K154" s="116" t="s">
        <v>389</v>
      </c>
      <c r="L154" s="116" t="s">
        <v>389</v>
      </c>
      <c r="M154" s="117"/>
      <c r="N154" s="118" t="s">
        <v>389</v>
      </c>
      <c r="O154" s="118" t="s">
        <v>389</v>
      </c>
      <c r="P154" s="120" t="s">
        <v>389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6.899999999999999" customHeight="1" x14ac:dyDescent="0.25">
      <c r="A155" s="26">
        <v>27</v>
      </c>
      <c r="B155" s="27" t="s">
        <v>186</v>
      </c>
      <c r="C155" s="123" t="s">
        <v>308</v>
      </c>
      <c r="D155" s="124" t="s">
        <v>378</v>
      </c>
      <c r="E155" s="124"/>
      <c r="F155" s="125"/>
      <c r="G155" s="126" t="s">
        <v>333</v>
      </c>
      <c r="H155" s="126" t="s">
        <v>325</v>
      </c>
      <c r="I155" s="127" t="s">
        <v>327</v>
      </c>
      <c r="J155" s="123" t="s">
        <v>389</v>
      </c>
      <c r="K155" s="124" t="s">
        <v>389</v>
      </c>
      <c r="L155" s="124" t="s">
        <v>389</v>
      </c>
      <c r="M155" s="125"/>
      <c r="N155" s="126" t="s">
        <v>389</v>
      </c>
      <c r="O155" s="126" t="s">
        <v>389</v>
      </c>
      <c r="P155" s="128" t="s">
        <v>389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6.899999999999999" customHeight="1" x14ac:dyDescent="0.25">
      <c r="A156" s="26">
        <v>28</v>
      </c>
      <c r="B156" s="27" t="s">
        <v>191</v>
      </c>
      <c r="C156" s="123" t="s">
        <v>307</v>
      </c>
      <c r="D156" s="124" t="s">
        <v>330</v>
      </c>
      <c r="E156" s="124"/>
      <c r="F156" s="125"/>
      <c r="G156" s="126" t="s">
        <v>308</v>
      </c>
      <c r="H156" s="126" t="s">
        <v>318</v>
      </c>
      <c r="I156" s="127" t="s">
        <v>332</v>
      </c>
      <c r="J156" s="123" t="s">
        <v>389</v>
      </c>
      <c r="K156" s="124" t="s">
        <v>389</v>
      </c>
      <c r="L156" s="124" t="s">
        <v>389</v>
      </c>
      <c r="M156" s="125"/>
      <c r="N156" s="126" t="s">
        <v>389</v>
      </c>
      <c r="O156" s="126" t="s">
        <v>389</v>
      </c>
      <c r="P156" s="128" t="s">
        <v>389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6.899999999999999" customHeight="1" x14ac:dyDescent="0.25">
      <c r="A157" s="26">
        <v>29</v>
      </c>
      <c r="B157" s="27" t="s">
        <v>196</v>
      </c>
      <c r="C157" s="123" t="s">
        <v>308</v>
      </c>
      <c r="D157" s="124" t="s">
        <v>318</v>
      </c>
      <c r="E157" s="124"/>
      <c r="F157" s="125"/>
      <c r="G157" s="126" t="s">
        <v>308</v>
      </c>
      <c r="H157" s="126" t="s">
        <v>331</v>
      </c>
      <c r="I157" s="127" t="s">
        <v>339</v>
      </c>
      <c r="J157" s="123" t="s">
        <v>389</v>
      </c>
      <c r="K157" s="124" t="s">
        <v>389</v>
      </c>
      <c r="L157" s="124" t="s">
        <v>389</v>
      </c>
      <c r="M157" s="125"/>
      <c r="N157" s="126" t="s">
        <v>389</v>
      </c>
      <c r="O157" s="126" t="s">
        <v>389</v>
      </c>
      <c r="P157" s="128" t="s">
        <v>389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6.899999999999999" customHeight="1" x14ac:dyDescent="0.25">
      <c r="A158" s="42">
        <v>30</v>
      </c>
      <c r="B158" s="43" t="s">
        <v>200</v>
      </c>
      <c r="C158" s="131" t="s">
        <v>307</v>
      </c>
      <c r="D158" s="132" t="s">
        <v>330</v>
      </c>
      <c r="E158" s="132"/>
      <c r="F158" s="133"/>
      <c r="G158" s="134" t="s">
        <v>319</v>
      </c>
      <c r="H158" s="134" t="s">
        <v>331</v>
      </c>
      <c r="I158" s="135" t="s">
        <v>325</v>
      </c>
      <c r="J158" s="131" t="s">
        <v>389</v>
      </c>
      <c r="K158" s="132" t="s">
        <v>389</v>
      </c>
      <c r="L158" s="132" t="s">
        <v>389</v>
      </c>
      <c r="M158" s="133"/>
      <c r="N158" s="134" t="s">
        <v>389</v>
      </c>
      <c r="O158" s="134" t="s">
        <v>389</v>
      </c>
      <c r="P158" s="136" t="s">
        <v>389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6.899999999999999" customHeight="1" x14ac:dyDescent="0.25">
      <c r="A159" s="30">
        <v>31</v>
      </c>
      <c r="B159" s="31" t="s">
        <v>207</v>
      </c>
      <c r="C159" s="115" t="s">
        <v>323</v>
      </c>
      <c r="D159" s="116" t="s">
        <v>349</v>
      </c>
      <c r="E159" s="116"/>
      <c r="F159" s="117"/>
      <c r="G159" s="118" t="s">
        <v>315</v>
      </c>
      <c r="H159" s="118" t="s">
        <v>374</v>
      </c>
      <c r="I159" s="119" t="s">
        <v>314</v>
      </c>
      <c r="J159" s="115" t="s">
        <v>389</v>
      </c>
      <c r="K159" s="116" t="s">
        <v>389</v>
      </c>
      <c r="L159" s="116" t="s">
        <v>389</v>
      </c>
      <c r="M159" s="117"/>
      <c r="N159" s="118" t="s">
        <v>389</v>
      </c>
      <c r="O159" s="118" t="s">
        <v>389</v>
      </c>
      <c r="P159" s="120" t="s">
        <v>389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6.899999999999999" customHeight="1" x14ac:dyDescent="0.25">
      <c r="A160" s="26">
        <v>32</v>
      </c>
      <c r="B160" s="27" t="s">
        <v>211</v>
      </c>
      <c r="C160" s="123" t="s">
        <v>323</v>
      </c>
      <c r="D160" s="124" t="s">
        <v>307</v>
      </c>
      <c r="E160" s="124"/>
      <c r="F160" s="125"/>
      <c r="G160" s="126" t="s">
        <v>319</v>
      </c>
      <c r="H160" s="126" t="s">
        <v>325</v>
      </c>
      <c r="I160" s="127" t="s">
        <v>321</v>
      </c>
      <c r="J160" s="123" t="s">
        <v>389</v>
      </c>
      <c r="K160" s="124" t="s">
        <v>389</v>
      </c>
      <c r="L160" s="124" t="s">
        <v>389</v>
      </c>
      <c r="M160" s="125"/>
      <c r="N160" s="126" t="s">
        <v>389</v>
      </c>
      <c r="O160" s="126" t="s">
        <v>389</v>
      </c>
      <c r="P160" s="128" t="s">
        <v>389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6.899999999999999" customHeight="1" x14ac:dyDescent="0.25">
      <c r="A161" s="26">
        <v>33</v>
      </c>
      <c r="B161" s="27" t="s">
        <v>215</v>
      </c>
      <c r="C161" s="123" t="s">
        <v>308</v>
      </c>
      <c r="D161" s="124" t="s">
        <v>318</v>
      </c>
      <c r="E161" s="124"/>
      <c r="F161" s="125"/>
      <c r="G161" s="126" t="s">
        <v>308</v>
      </c>
      <c r="H161" s="126" t="s">
        <v>325</v>
      </c>
      <c r="I161" s="127" t="s">
        <v>337</v>
      </c>
      <c r="J161" s="123" t="s">
        <v>389</v>
      </c>
      <c r="K161" s="124" t="s">
        <v>389</v>
      </c>
      <c r="L161" s="124" t="s">
        <v>389</v>
      </c>
      <c r="M161" s="125"/>
      <c r="N161" s="126" t="s">
        <v>389</v>
      </c>
      <c r="O161" s="126" t="s">
        <v>389</v>
      </c>
      <c r="P161" s="128" t="s">
        <v>389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6.899999999999999" customHeight="1" x14ac:dyDescent="0.25">
      <c r="A162" s="26">
        <v>34</v>
      </c>
      <c r="B162" s="27" t="s">
        <v>221</v>
      </c>
      <c r="C162" s="123" t="s">
        <v>308</v>
      </c>
      <c r="D162" s="124" t="s">
        <v>308</v>
      </c>
      <c r="E162" s="124"/>
      <c r="F162" s="125"/>
      <c r="G162" s="126" t="s">
        <v>308</v>
      </c>
      <c r="H162" s="126" t="s">
        <v>325</v>
      </c>
      <c r="I162" s="127" t="s">
        <v>319</v>
      </c>
      <c r="J162" s="123" t="s">
        <v>389</v>
      </c>
      <c r="K162" s="124" t="s">
        <v>389</v>
      </c>
      <c r="L162" s="124" t="s">
        <v>389</v>
      </c>
      <c r="M162" s="125"/>
      <c r="N162" s="126" t="s">
        <v>389</v>
      </c>
      <c r="O162" s="126" t="s">
        <v>389</v>
      </c>
      <c r="P162" s="128" t="s">
        <v>389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6.899999999999999" customHeight="1" x14ac:dyDescent="0.25">
      <c r="A163" s="42">
        <v>35</v>
      </c>
      <c r="B163" s="43" t="s">
        <v>226</v>
      </c>
      <c r="C163" s="131" t="s">
        <v>308</v>
      </c>
      <c r="D163" s="132" t="s">
        <v>318</v>
      </c>
      <c r="E163" s="132"/>
      <c r="F163" s="133"/>
      <c r="G163" s="134" t="s">
        <v>319</v>
      </c>
      <c r="H163" s="134" t="s">
        <v>319</v>
      </c>
      <c r="I163" s="135" t="s">
        <v>319</v>
      </c>
      <c r="J163" s="131" t="s">
        <v>389</v>
      </c>
      <c r="K163" s="132" t="s">
        <v>389</v>
      </c>
      <c r="L163" s="132" t="s">
        <v>389</v>
      </c>
      <c r="M163" s="133"/>
      <c r="N163" s="134" t="s">
        <v>389</v>
      </c>
      <c r="O163" s="134" t="s">
        <v>389</v>
      </c>
      <c r="P163" s="136" t="s">
        <v>389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6.899999999999999" customHeight="1" x14ac:dyDescent="0.25">
      <c r="A164" s="30">
        <v>36</v>
      </c>
      <c r="B164" s="31" t="s">
        <v>231</v>
      </c>
      <c r="C164" s="115" t="s">
        <v>325</v>
      </c>
      <c r="D164" s="116" t="s">
        <v>318</v>
      </c>
      <c r="E164" s="116"/>
      <c r="F164" s="117"/>
      <c r="G164" s="118" t="s">
        <v>308</v>
      </c>
      <c r="H164" s="118" t="s">
        <v>318</v>
      </c>
      <c r="I164" s="119" t="s">
        <v>325</v>
      </c>
      <c r="J164" s="115" t="s">
        <v>389</v>
      </c>
      <c r="K164" s="116" t="s">
        <v>389</v>
      </c>
      <c r="L164" s="116" t="s">
        <v>389</v>
      </c>
      <c r="M164" s="117"/>
      <c r="N164" s="118" t="s">
        <v>389</v>
      </c>
      <c r="O164" s="118" t="s">
        <v>389</v>
      </c>
      <c r="P164" s="120" t="s">
        <v>389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6.899999999999999" customHeight="1" x14ac:dyDescent="0.25">
      <c r="A165" s="26">
        <v>37</v>
      </c>
      <c r="B165" s="27" t="s">
        <v>237</v>
      </c>
      <c r="C165" s="123" t="s">
        <v>308</v>
      </c>
      <c r="D165" s="124" t="s">
        <v>308</v>
      </c>
      <c r="E165" s="124"/>
      <c r="F165" s="125"/>
      <c r="G165" s="126" t="s">
        <v>308</v>
      </c>
      <c r="H165" s="126" t="s">
        <v>319</v>
      </c>
      <c r="I165" s="127" t="s">
        <v>339</v>
      </c>
      <c r="J165" s="123" t="s">
        <v>389</v>
      </c>
      <c r="K165" s="124" t="s">
        <v>389</v>
      </c>
      <c r="L165" s="124" t="s">
        <v>389</v>
      </c>
      <c r="M165" s="125"/>
      <c r="N165" s="126" t="s">
        <v>389</v>
      </c>
      <c r="O165" s="126" t="s">
        <v>389</v>
      </c>
      <c r="P165" s="128" t="s">
        <v>389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6.899999999999999" customHeight="1" x14ac:dyDescent="0.25">
      <c r="A166" s="26">
        <v>38</v>
      </c>
      <c r="B166" s="27" t="s">
        <v>242</v>
      </c>
      <c r="C166" s="123" t="s">
        <v>308</v>
      </c>
      <c r="D166" s="124" t="s">
        <v>315</v>
      </c>
      <c r="E166" s="124"/>
      <c r="F166" s="125"/>
      <c r="G166" s="126" t="s">
        <v>319</v>
      </c>
      <c r="H166" s="126" t="s">
        <v>315</v>
      </c>
      <c r="I166" s="127" t="s">
        <v>311</v>
      </c>
      <c r="J166" s="123" t="s">
        <v>389</v>
      </c>
      <c r="K166" s="124" t="s">
        <v>389</v>
      </c>
      <c r="L166" s="124" t="s">
        <v>389</v>
      </c>
      <c r="M166" s="125"/>
      <c r="N166" s="126" t="s">
        <v>389</v>
      </c>
      <c r="O166" s="126" t="s">
        <v>389</v>
      </c>
      <c r="P166" s="128" t="s">
        <v>389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6.899999999999999" customHeight="1" x14ac:dyDescent="0.25">
      <c r="A167" s="26">
        <v>39</v>
      </c>
      <c r="B167" s="27" t="s">
        <v>247</v>
      </c>
      <c r="C167" s="123" t="s">
        <v>308</v>
      </c>
      <c r="D167" s="124" t="s">
        <v>308</v>
      </c>
      <c r="E167" s="124"/>
      <c r="F167" s="125"/>
      <c r="G167" s="126" t="s">
        <v>308</v>
      </c>
      <c r="H167" s="126" t="s">
        <v>319</v>
      </c>
      <c r="I167" s="127" t="s">
        <v>339</v>
      </c>
      <c r="J167" s="123" t="s">
        <v>389</v>
      </c>
      <c r="K167" s="124" t="s">
        <v>389</v>
      </c>
      <c r="L167" s="124" t="s">
        <v>389</v>
      </c>
      <c r="M167" s="125"/>
      <c r="N167" s="126" t="s">
        <v>389</v>
      </c>
      <c r="O167" s="126" t="s">
        <v>389</v>
      </c>
      <c r="P167" s="128" t="s">
        <v>389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6.899999999999999" customHeight="1" x14ac:dyDescent="0.25">
      <c r="A168" s="42">
        <v>40</v>
      </c>
      <c r="B168" s="43" t="s">
        <v>253</v>
      </c>
      <c r="C168" s="131" t="s">
        <v>308</v>
      </c>
      <c r="D168" s="132" t="s">
        <v>330</v>
      </c>
      <c r="E168" s="132"/>
      <c r="F168" s="133"/>
      <c r="G168" s="134" t="s">
        <v>308</v>
      </c>
      <c r="H168" s="134" t="s">
        <v>325</v>
      </c>
      <c r="I168" s="135" t="s">
        <v>326</v>
      </c>
      <c r="J168" s="131" t="s">
        <v>389</v>
      </c>
      <c r="K168" s="132" t="s">
        <v>389</v>
      </c>
      <c r="L168" s="132" t="s">
        <v>389</v>
      </c>
      <c r="M168" s="133"/>
      <c r="N168" s="134" t="s">
        <v>389</v>
      </c>
      <c r="O168" s="134" t="s">
        <v>389</v>
      </c>
      <c r="P168" s="136" t="s">
        <v>389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2.75" hidden="1" customHeight="1" x14ac:dyDescent="0.25">
      <c r="A169" s="30">
        <v>41</v>
      </c>
      <c r="B169" s="31"/>
      <c r="C169" s="115"/>
      <c r="D169" s="116"/>
      <c r="E169" s="116"/>
      <c r="F169" s="117"/>
      <c r="G169" s="118"/>
      <c r="H169" s="118"/>
      <c r="I169" s="119"/>
      <c r="J169" s="115"/>
      <c r="K169" s="116"/>
      <c r="L169" s="116"/>
      <c r="M169" s="117"/>
      <c r="N169" s="118"/>
      <c r="O169" s="118"/>
      <c r="P169" s="120"/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2.75" hidden="1" customHeight="1" x14ac:dyDescent="0.25">
      <c r="A170" s="26">
        <v>42</v>
      </c>
      <c r="B170" s="27"/>
      <c r="C170" s="123"/>
      <c r="D170" s="124"/>
      <c r="E170" s="124"/>
      <c r="F170" s="125"/>
      <c r="G170" s="126"/>
      <c r="H170" s="126"/>
      <c r="I170" s="127"/>
      <c r="J170" s="123"/>
      <c r="K170" s="124"/>
      <c r="L170" s="124"/>
      <c r="M170" s="125"/>
      <c r="N170" s="126"/>
      <c r="O170" s="126"/>
      <c r="P170" s="128"/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391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363</v>
      </c>
      <c r="B185" s="213"/>
      <c r="C185" s="213" t="s">
        <v>364</v>
      </c>
      <c r="D185" s="213"/>
      <c r="E185" s="213"/>
      <c r="F185" s="213"/>
      <c r="G185" s="213"/>
      <c r="H185" s="213"/>
      <c r="I185" s="213"/>
      <c r="J185" s="213" t="s">
        <v>364</v>
      </c>
      <c r="K185" s="213"/>
      <c r="L185" s="213"/>
      <c r="M185" s="213"/>
      <c r="N185" s="213"/>
      <c r="O185" s="213"/>
      <c r="P185" s="213"/>
      <c r="R185" s="213" t="s">
        <v>364</v>
      </c>
      <c r="S185" s="213"/>
      <c r="T185" s="213"/>
      <c r="U185" s="213"/>
      <c r="V185" s="213"/>
      <c r="W185" s="213"/>
      <c r="X185" s="213"/>
      <c r="Y185" s="213" t="s">
        <v>364</v>
      </c>
      <c r="Z185" s="213"/>
      <c r="AA185" s="213"/>
      <c r="AB185" s="213"/>
      <c r="AC185" s="213"/>
      <c r="AD185" s="213"/>
      <c r="AE185" s="213"/>
      <c r="AF185" s="213" t="s">
        <v>364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393</v>
      </c>
      <c r="D186" s="215"/>
      <c r="E186" s="215"/>
      <c r="F186" s="215"/>
      <c r="G186" s="215"/>
      <c r="H186" s="215"/>
      <c r="I186" s="215"/>
      <c r="J186" s="215" t="s">
        <v>394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425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425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296</v>
      </c>
      <c r="C188" s="225" t="s">
        <v>388</v>
      </c>
      <c r="D188" s="225"/>
      <c r="E188" s="225"/>
      <c r="F188" s="225"/>
      <c r="G188" s="225"/>
      <c r="H188" s="225"/>
      <c r="I188" s="225"/>
      <c r="J188" s="224" t="s">
        <v>388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388</v>
      </c>
      <c r="T188" s="224"/>
      <c r="U188" s="224"/>
      <c r="V188" s="224"/>
      <c r="W188" s="224"/>
      <c r="X188" s="224"/>
      <c r="Y188" s="224"/>
      <c r="Z188" s="225" t="s">
        <v>388</v>
      </c>
      <c r="AA188" s="225"/>
      <c r="AB188" s="225"/>
      <c r="AC188" s="225"/>
      <c r="AD188" s="225"/>
      <c r="AE188" s="225"/>
      <c r="AF188" s="225"/>
      <c r="AG188" s="224" t="s">
        <v>388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302</v>
      </c>
      <c r="D189" s="211"/>
      <c r="E189" s="211"/>
      <c r="F189" s="211"/>
      <c r="G189" s="212" t="s">
        <v>303</v>
      </c>
      <c r="H189" s="212" t="s">
        <v>304</v>
      </c>
      <c r="I189" s="212" t="s">
        <v>305</v>
      </c>
      <c r="J189" s="211" t="s">
        <v>302</v>
      </c>
      <c r="K189" s="211"/>
      <c r="L189" s="211"/>
      <c r="M189" s="211"/>
      <c r="N189" s="212" t="s">
        <v>303</v>
      </c>
      <c r="O189" s="212" t="s">
        <v>304</v>
      </c>
      <c r="P189" s="221" t="s">
        <v>305</v>
      </c>
      <c r="R189" s="218"/>
      <c r="S189" s="216" t="s">
        <v>302</v>
      </c>
      <c r="T189" s="211"/>
      <c r="U189" s="211"/>
      <c r="V189" s="211"/>
      <c r="W189" s="212" t="s">
        <v>303</v>
      </c>
      <c r="X189" s="212" t="s">
        <v>304</v>
      </c>
      <c r="Y189" s="212" t="s">
        <v>305</v>
      </c>
      <c r="Z189" s="211" t="s">
        <v>302</v>
      </c>
      <c r="AA189" s="211"/>
      <c r="AB189" s="211"/>
      <c r="AC189" s="211"/>
      <c r="AD189" s="212" t="s">
        <v>303</v>
      </c>
      <c r="AE189" s="212" t="s">
        <v>304</v>
      </c>
      <c r="AF189" s="212" t="s">
        <v>305</v>
      </c>
      <c r="AG189" s="211" t="s">
        <v>302</v>
      </c>
      <c r="AH189" s="211"/>
      <c r="AI189" s="211"/>
      <c r="AJ189" s="211"/>
      <c r="AK189" s="212" t="s">
        <v>303</v>
      </c>
      <c r="AL189" s="212" t="s">
        <v>304</v>
      </c>
      <c r="AM189" s="221" t="s">
        <v>305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363</v>
      </c>
      <c r="B247" s="213"/>
      <c r="C247" s="213" t="s">
        <v>364</v>
      </c>
      <c r="D247" s="213"/>
      <c r="E247" s="213"/>
      <c r="F247" s="213"/>
      <c r="G247" s="213"/>
      <c r="H247" s="213"/>
      <c r="I247" s="213"/>
      <c r="J247" s="213" t="s">
        <v>364</v>
      </c>
      <c r="K247" s="213"/>
      <c r="L247" s="213"/>
      <c r="M247" s="213"/>
      <c r="N247" s="213"/>
      <c r="O247" s="213"/>
      <c r="P247" s="213"/>
      <c r="R247" s="213" t="s">
        <v>364</v>
      </c>
      <c r="S247" s="213"/>
      <c r="T247" s="213"/>
      <c r="U247" s="213"/>
      <c r="V247" s="213"/>
      <c r="W247" s="213"/>
      <c r="X247" s="213"/>
      <c r="Y247" s="213" t="s">
        <v>364</v>
      </c>
      <c r="Z247" s="213"/>
      <c r="AA247" s="213"/>
      <c r="AB247" s="213"/>
      <c r="AC247" s="213"/>
      <c r="AD247" s="213"/>
      <c r="AE247" s="213"/>
      <c r="AF247" s="213" t="s">
        <v>364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434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396</v>
      </c>
      <c r="D2" s="232" t="s">
        <v>397</v>
      </c>
      <c r="E2" s="232" t="s">
        <v>398</v>
      </c>
      <c r="F2" s="232" t="s">
        <v>399</v>
      </c>
      <c r="G2" s="232" t="s">
        <v>400</v>
      </c>
      <c r="H2" s="232" t="s">
        <v>401</v>
      </c>
      <c r="I2" s="232" t="s">
        <v>402</v>
      </c>
      <c r="J2" s="232" t="s">
        <v>403</v>
      </c>
      <c r="K2" s="232" t="s">
        <v>404</v>
      </c>
      <c r="L2" s="232" t="s">
        <v>373</v>
      </c>
      <c r="M2" s="232" t="s">
        <v>405</v>
      </c>
      <c r="N2" s="232" t="s">
        <v>406</v>
      </c>
      <c r="O2" s="232" t="s">
        <v>435</v>
      </c>
      <c r="P2" s="232" t="s">
        <v>408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409</v>
      </c>
      <c r="Q3" s="158" t="s">
        <v>410</v>
      </c>
      <c r="R3" s="159" t="s">
        <v>411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7.649999999999999" customHeight="1" x14ac:dyDescent="0.25">
      <c r="A4" s="61">
        <v>1</v>
      </c>
      <c r="B4" s="154" t="s">
        <v>36</v>
      </c>
      <c r="C4" s="45">
        <f>ROUND(9.4,1)</f>
        <v>9.4</v>
      </c>
      <c r="D4" s="45">
        <f>ROUND(8.4,1)</f>
        <v>8.4</v>
      </c>
      <c r="E4" s="45">
        <f>ROUND(8.9,1)</f>
        <v>8.9</v>
      </c>
      <c r="F4" s="45">
        <f>ROUND(9.1,1)</f>
        <v>9.1</v>
      </c>
      <c r="G4" s="45">
        <f>ROUND(10,1)</f>
        <v>10</v>
      </c>
      <c r="H4" s="45">
        <f>ROUND(7.3,1)</f>
        <v>7.3</v>
      </c>
      <c r="I4" s="45">
        <f>ROUND(8.6,1)</f>
        <v>8.6</v>
      </c>
      <c r="J4" s="45">
        <f>ROUND(9.3,1)</f>
        <v>9.3000000000000007</v>
      </c>
      <c r="K4" s="45">
        <f>ROUND(8.4,1)</f>
        <v>8.4</v>
      </c>
      <c r="L4" s="45">
        <f>ROUND(9.9,1)</f>
        <v>9.9</v>
      </c>
      <c r="M4" s="45">
        <f>ROUND(9.3,1)</f>
        <v>9.3000000000000007</v>
      </c>
      <c r="N4" s="45" t="s">
        <v>389</v>
      </c>
      <c r="O4" s="45">
        <f>ROUND(9,1)</f>
        <v>9</v>
      </c>
      <c r="P4" s="45" t="s">
        <v>412</v>
      </c>
      <c r="Q4" s="45" t="s">
        <v>413</v>
      </c>
      <c r="R4" s="156" t="s">
        <v>414</v>
      </c>
    </row>
    <row r="5" spans="1:33" ht="17.649999999999999" customHeight="1" x14ac:dyDescent="0.25">
      <c r="A5" s="61">
        <v>2</v>
      </c>
      <c r="B5" s="154" t="s">
        <v>45</v>
      </c>
      <c r="C5" s="45">
        <f>ROUND(9.4,1)</f>
        <v>9.4</v>
      </c>
      <c r="D5" s="45">
        <f>ROUND(8.8,1)</f>
        <v>8.8000000000000007</v>
      </c>
      <c r="E5" s="45">
        <f>ROUND(9.5,1)</f>
        <v>9.5</v>
      </c>
      <c r="F5" s="45">
        <f>ROUND(8.8,1)</f>
        <v>8.8000000000000007</v>
      </c>
      <c r="G5" s="45">
        <f>ROUND(9.9,1)</f>
        <v>9.9</v>
      </c>
      <c r="H5" s="45">
        <f>ROUND(6.9,1)</f>
        <v>6.9</v>
      </c>
      <c r="I5" s="45">
        <f>ROUND(8.5,1)</f>
        <v>8.5</v>
      </c>
      <c r="J5" s="45">
        <f>ROUND(9.2,1)</f>
        <v>9.1999999999999993</v>
      </c>
      <c r="K5" s="45">
        <f>ROUND(7.9,1)</f>
        <v>7.9</v>
      </c>
      <c r="L5" s="45">
        <f>ROUND(10,1)</f>
        <v>10</v>
      </c>
      <c r="M5" s="45">
        <f>ROUND(9.2,1)</f>
        <v>9.1999999999999993</v>
      </c>
      <c r="N5" s="45" t="s">
        <v>389</v>
      </c>
      <c r="O5" s="45">
        <f>ROUND(8.9,1)</f>
        <v>8.9</v>
      </c>
      <c r="P5" s="45" t="s">
        <v>412</v>
      </c>
      <c r="Q5" s="45" t="s">
        <v>413</v>
      </c>
      <c r="R5" s="156" t="s">
        <v>414</v>
      </c>
    </row>
    <row r="6" spans="1:33" ht="17.649999999999999" customHeight="1" x14ac:dyDescent="0.25">
      <c r="A6" s="61">
        <v>3</v>
      </c>
      <c r="B6" s="154" t="s">
        <v>51</v>
      </c>
      <c r="C6" s="45">
        <f>ROUND(9.4,1)</f>
        <v>9.4</v>
      </c>
      <c r="D6" s="45">
        <f>ROUND(9,1)</f>
        <v>9</v>
      </c>
      <c r="E6" s="45">
        <f>ROUND(8.8,1)</f>
        <v>8.8000000000000007</v>
      </c>
      <c r="F6" s="45">
        <f>ROUND(9,1)</f>
        <v>9</v>
      </c>
      <c r="G6" s="45">
        <f>ROUND(10,1)</f>
        <v>10</v>
      </c>
      <c r="H6" s="45">
        <f>ROUND(7.5,1)</f>
        <v>7.5</v>
      </c>
      <c r="I6" s="45">
        <f>ROUND(8.9,1)</f>
        <v>8.9</v>
      </c>
      <c r="J6" s="45">
        <f>ROUND(9.4,1)</f>
        <v>9.4</v>
      </c>
      <c r="K6" s="45">
        <f>ROUND(8.4,1)</f>
        <v>8.4</v>
      </c>
      <c r="L6" s="45">
        <f>ROUND(9.6,1)</f>
        <v>9.6</v>
      </c>
      <c r="M6" s="45">
        <f>ROUND(9.3,1)</f>
        <v>9.3000000000000007</v>
      </c>
      <c r="N6" s="45" t="s">
        <v>389</v>
      </c>
      <c r="O6" s="45">
        <f>ROUND(9,1)</f>
        <v>9</v>
      </c>
      <c r="P6" s="45" t="s">
        <v>412</v>
      </c>
      <c r="Q6" s="45" t="s">
        <v>413</v>
      </c>
      <c r="R6" s="156" t="s">
        <v>414</v>
      </c>
    </row>
    <row r="7" spans="1:33" ht="17.649999999999999" customHeight="1" x14ac:dyDescent="0.25">
      <c r="A7" s="61">
        <v>4</v>
      </c>
      <c r="B7" s="154" t="s">
        <v>57</v>
      </c>
      <c r="C7" s="45">
        <f>ROUND(9.5,1)</f>
        <v>9.5</v>
      </c>
      <c r="D7" s="45">
        <f>ROUND(9.2,1)</f>
        <v>9.1999999999999993</v>
      </c>
      <c r="E7" s="45">
        <f>ROUND(9.6,1)</f>
        <v>9.6</v>
      </c>
      <c r="F7" s="45">
        <f>ROUND(9.3,1)</f>
        <v>9.3000000000000007</v>
      </c>
      <c r="G7" s="45">
        <f>ROUND(10,1)</f>
        <v>10</v>
      </c>
      <c r="H7" s="45">
        <f>ROUND(7.6,1)</f>
        <v>7.6</v>
      </c>
      <c r="I7" s="45">
        <f>ROUND(9.8,1)</f>
        <v>9.8000000000000007</v>
      </c>
      <c r="J7" s="45">
        <f>ROUND(9.3,1)</f>
        <v>9.3000000000000007</v>
      </c>
      <c r="K7" s="45">
        <f>ROUND(8.2,1)</f>
        <v>8.1999999999999993</v>
      </c>
      <c r="L7" s="45">
        <f>ROUND(9.6,1)</f>
        <v>9.6</v>
      </c>
      <c r="M7" s="45">
        <f>ROUND(9.5,1)</f>
        <v>9.5</v>
      </c>
      <c r="N7" s="45" t="s">
        <v>389</v>
      </c>
      <c r="O7" s="45">
        <f>ROUND(9.2,1)</f>
        <v>9.1999999999999993</v>
      </c>
      <c r="P7" s="45" t="s">
        <v>412</v>
      </c>
      <c r="Q7" s="45" t="s">
        <v>413</v>
      </c>
      <c r="R7" s="156" t="s">
        <v>414</v>
      </c>
    </row>
    <row r="8" spans="1:33" ht="17.649999999999999" customHeight="1" x14ac:dyDescent="0.25">
      <c r="A8" s="69">
        <v>5</v>
      </c>
      <c r="B8" s="160" t="s">
        <v>63</v>
      </c>
      <c r="C8" s="46">
        <f>ROUND(8.4,1)</f>
        <v>8.4</v>
      </c>
      <c r="D8" s="46">
        <f>ROUND(7.4,1)</f>
        <v>7.4</v>
      </c>
      <c r="E8" s="46">
        <f>ROUND(9.1,1)</f>
        <v>9.1</v>
      </c>
      <c r="F8" s="46">
        <f>ROUND(8.3,1)</f>
        <v>8.3000000000000007</v>
      </c>
      <c r="G8" s="46">
        <f>ROUND(10,1)</f>
        <v>10</v>
      </c>
      <c r="H8" s="46">
        <f>ROUND(7.6,1)</f>
        <v>7.6</v>
      </c>
      <c r="I8" s="46">
        <f>ROUND(9.3,1)</f>
        <v>9.3000000000000007</v>
      </c>
      <c r="J8" s="46">
        <f>ROUND(9.1,1)</f>
        <v>9.1</v>
      </c>
      <c r="K8" s="46">
        <f>ROUND(8.6,1)</f>
        <v>8.6</v>
      </c>
      <c r="L8" s="46">
        <f>ROUND(9.9,1)</f>
        <v>9.9</v>
      </c>
      <c r="M8" s="46">
        <f>ROUND(9.7,1)</f>
        <v>9.6999999999999993</v>
      </c>
      <c r="N8" s="46" t="s">
        <v>389</v>
      </c>
      <c r="O8" s="46">
        <f>ROUND(8.9,1)</f>
        <v>8.9</v>
      </c>
      <c r="P8" s="46" t="s">
        <v>412</v>
      </c>
      <c r="Q8" s="46" t="s">
        <v>413</v>
      </c>
      <c r="R8" s="161" t="s">
        <v>414</v>
      </c>
    </row>
    <row r="9" spans="1:33" ht="17.649999999999999" customHeight="1" x14ac:dyDescent="0.25">
      <c r="A9" s="61">
        <v>6</v>
      </c>
      <c r="B9" s="154" t="s">
        <v>68</v>
      </c>
      <c r="C9" s="45">
        <f>ROUND(9,1)</f>
        <v>9</v>
      </c>
      <c r="D9" s="45">
        <f>ROUND(8.2,1)</f>
        <v>8.1999999999999993</v>
      </c>
      <c r="E9" s="45">
        <f>ROUND(9.3,1)</f>
        <v>9.3000000000000007</v>
      </c>
      <c r="F9" s="45">
        <f>ROUND(9,1)</f>
        <v>9</v>
      </c>
      <c r="G9" s="45">
        <f>ROUND(10,1)</f>
        <v>10</v>
      </c>
      <c r="H9" s="45">
        <f>ROUND(7.7,1)</f>
        <v>7.7</v>
      </c>
      <c r="I9" s="45">
        <f>ROUND(7.8,1)</f>
        <v>7.8</v>
      </c>
      <c r="J9" s="45">
        <f>ROUND(9.7,1)</f>
        <v>9.6999999999999993</v>
      </c>
      <c r="K9" s="45">
        <f>ROUND(8.2,1)</f>
        <v>8.1999999999999993</v>
      </c>
      <c r="L9" s="45">
        <f>ROUND(9.6,1)</f>
        <v>9.6</v>
      </c>
      <c r="M9" s="45">
        <f>ROUND(8.8,1)</f>
        <v>8.8000000000000007</v>
      </c>
      <c r="N9" s="45" t="s">
        <v>389</v>
      </c>
      <c r="O9" s="45">
        <f>ROUND(8.8,1)</f>
        <v>8.8000000000000007</v>
      </c>
      <c r="P9" s="45" t="s">
        <v>412</v>
      </c>
      <c r="Q9" s="45" t="s">
        <v>413</v>
      </c>
      <c r="R9" s="156" t="s">
        <v>414</v>
      </c>
    </row>
    <row r="10" spans="1:33" ht="17.649999999999999" customHeight="1" x14ac:dyDescent="0.25">
      <c r="A10" s="61">
        <v>7</v>
      </c>
      <c r="B10" s="154" t="s">
        <v>74</v>
      </c>
      <c r="C10" s="45">
        <f>ROUND(9,1)</f>
        <v>9</v>
      </c>
      <c r="D10" s="45">
        <f>ROUND(8.8,1)</f>
        <v>8.8000000000000007</v>
      </c>
      <c r="E10" s="45">
        <f>ROUND(8.7,1)</f>
        <v>8.6999999999999993</v>
      </c>
      <c r="F10" s="45">
        <f>ROUND(8.6,1)</f>
        <v>8.6</v>
      </c>
      <c r="G10" s="45">
        <f>ROUND(9.9,1)</f>
        <v>9.9</v>
      </c>
      <c r="H10" s="45">
        <f>ROUND(6.7,1)</f>
        <v>6.7</v>
      </c>
      <c r="I10" s="45">
        <f>ROUND(8.6,1)</f>
        <v>8.6</v>
      </c>
      <c r="J10" s="45">
        <f>ROUND(9,1)</f>
        <v>9</v>
      </c>
      <c r="K10" s="45">
        <f>ROUND(9.1,1)</f>
        <v>9.1</v>
      </c>
      <c r="L10" s="45">
        <f>ROUND(9.2,1)</f>
        <v>9.1999999999999993</v>
      </c>
      <c r="M10" s="45">
        <f>ROUND(8.8,1)</f>
        <v>8.8000000000000007</v>
      </c>
      <c r="N10" s="45" t="s">
        <v>389</v>
      </c>
      <c r="O10" s="45">
        <f>ROUND(8.8,1)</f>
        <v>8.8000000000000007</v>
      </c>
      <c r="P10" s="45" t="s">
        <v>412</v>
      </c>
      <c r="Q10" s="45" t="s">
        <v>413</v>
      </c>
      <c r="R10" s="156" t="s">
        <v>414</v>
      </c>
    </row>
    <row r="11" spans="1:33" ht="17.649999999999999" customHeight="1" x14ac:dyDescent="0.25">
      <c r="A11" s="61">
        <v>8</v>
      </c>
      <c r="B11" s="154" t="s">
        <v>79</v>
      </c>
      <c r="C11" s="45">
        <f>ROUND(9.4,1)</f>
        <v>9.4</v>
      </c>
      <c r="D11" s="45">
        <f>ROUND(8.6,1)</f>
        <v>8.6</v>
      </c>
      <c r="E11" s="45">
        <f>ROUND(9.6,1)</f>
        <v>9.6</v>
      </c>
      <c r="F11" s="45">
        <f>ROUND(9,1)</f>
        <v>9</v>
      </c>
      <c r="G11" s="45">
        <f>ROUND(9.9,1)</f>
        <v>9.9</v>
      </c>
      <c r="H11" s="45">
        <f>ROUND(7,1)</f>
        <v>7</v>
      </c>
      <c r="I11" s="45">
        <f>ROUND(9.2,1)</f>
        <v>9.1999999999999993</v>
      </c>
      <c r="J11" s="45">
        <f>ROUND(9.9,1)</f>
        <v>9.9</v>
      </c>
      <c r="K11" s="45">
        <f>ROUND(8.6,1)</f>
        <v>8.6</v>
      </c>
      <c r="L11" s="45">
        <f>ROUND(9.4,1)</f>
        <v>9.4</v>
      </c>
      <c r="M11" s="45">
        <f>ROUND(9.6,1)</f>
        <v>9.6</v>
      </c>
      <c r="N11" s="45" t="s">
        <v>389</v>
      </c>
      <c r="O11" s="45">
        <f>ROUND(9.1,1)</f>
        <v>9.1</v>
      </c>
      <c r="P11" s="45" t="s">
        <v>412</v>
      </c>
      <c r="Q11" s="45" t="s">
        <v>413</v>
      </c>
      <c r="R11" s="156" t="s">
        <v>414</v>
      </c>
    </row>
    <row r="12" spans="1:33" ht="17.649999999999999" customHeight="1" x14ac:dyDescent="0.25">
      <c r="A12" s="61">
        <v>9</v>
      </c>
      <c r="B12" s="154" t="s">
        <v>85</v>
      </c>
      <c r="C12" s="45">
        <f>ROUND(9.3,1)</f>
        <v>9.3000000000000007</v>
      </c>
      <c r="D12" s="45">
        <f>ROUND(8.7,1)</f>
        <v>8.6999999999999993</v>
      </c>
      <c r="E12" s="45">
        <f>ROUND(8.9,1)</f>
        <v>8.9</v>
      </c>
      <c r="F12" s="45">
        <f>ROUND(9.1,1)</f>
        <v>9.1</v>
      </c>
      <c r="G12" s="45">
        <f>ROUND(10,1)</f>
        <v>10</v>
      </c>
      <c r="H12" s="45">
        <f>ROUND(7.5,1)</f>
        <v>7.5</v>
      </c>
      <c r="I12" s="45">
        <f>ROUND(9,1)</f>
        <v>9</v>
      </c>
      <c r="J12" s="45">
        <f>ROUND(9.5,1)</f>
        <v>9.5</v>
      </c>
      <c r="K12" s="45">
        <f>ROUND(7.8,1)</f>
        <v>7.8</v>
      </c>
      <c r="L12" s="45">
        <f>ROUND(9.7,1)</f>
        <v>9.6999999999999993</v>
      </c>
      <c r="M12" s="45">
        <f>ROUND(8.8,1)</f>
        <v>8.8000000000000007</v>
      </c>
      <c r="N12" s="45" t="s">
        <v>389</v>
      </c>
      <c r="O12" s="45">
        <f>ROUND(8.9,1)</f>
        <v>8.9</v>
      </c>
      <c r="P12" s="45" t="s">
        <v>412</v>
      </c>
      <c r="Q12" s="45" t="s">
        <v>413</v>
      </c>
      <c r="R12" s="156" t="s">
        <v>414</v>
      </c>
    </row>
    <row r="13" spans="1:33" ht="17.649999999999999" customHeight="1" x14ac:dyDescent="0.25">
      <c r="A13" s="69">
        <v>10</v>
      </c>
      <c r="B13" s="160" t="s">
        <v>91</v>
      </c>
      <c r="C13" s="46">
        <f>ROUND(9.2,1)</f>
        <v>9.1999999999999993</v>
      </c>
      <c r="D13" s="46">
        <f>ROUND(7.7,1)</f>
        <v>7.7</v>
      </c>
      <c r="E13" s="46">
        <f>ROUND(9.2,1)</f>
        <v>9.1999999999999993</v>
      </c>
      <c r="F13" s="46">
        <f>ROUND(8.8,1)</f>
        <v>8.8000000000000007</v>
      </c>
      <c r="G13" s="46">
        <f>ROUND(10,1)</f>
        <v>10</v>
      </c>
      <c r="H13" s="46">
        <f>ROUND(7.8,1)</f>
        <v>7.8</v>
      </c>
      <c r="I13" s="46">
        <f>ROUND(9.3,1)</f>
        <v>9.3000000000000007</v>
      </c>
      <c r="J13" s="46">
        <f>ROUND(9.4,1)</f>
        <v>9.4</v>
      </c>
      <c r="K13" s="46">
        <f>ROUND(9.5,1)</f>
        <v>9.5</v>
      </c>
      <c r="L13" s="46">
        <f>ROUND(9.3,1)</f>
        <v>9.3000000000000007</v>
      </c>
      <c r="M13" s="46">
        <f>ROUND(9.4,1)</f>
        <v>9.4</v>
      </c>
      <c r="N13" s="46" t="s">
        <v>389</v>
      </c>
      <c r="O13" s="46">
        <f>ROUND(9.1,1)</f>
        <v>9.1</v>
      </c>
      <c r="P13" s="46" t="s">
        <v>412</v>
      </c>
      <c r="Q13" s="46" t="s">
        <v>413</v>
      </c>
      <c r="R13" s="161" t="s">
        <v>414</v>
      </c>
    </row>
    <row r="14" spans="1:33" ht="17.649999999999999" customHeight="1" x14ac:dyDescent="0.25">
      <c r="A14" s="61">
        <v>11</v>
      </c>
      <c r="B14" s="154" t="s">
        <v>97</v>
      </c>
      <c r="C14" s="45">
        <f>ROUND(9.5,1)</f>
        <v>9.5</v>
      </c>
      <c r="D14" s="45">
        <f>ROUND(9.5,1)</f>
        <v>9.5</v>
      </c>
      <c r="E14" s="45">
        <f>ROUND(9.8,1)</f>
        <v>9.8000000000000007</v>
      </c>
      <c r="F14" s="45">
        <f>ROUND(9.4,1)</f>
        <v>9.4</v>
      </c>
      <c r="G14" s="45">
        <f>ROUND(10,1)</f>
        <v>10</v>
      </c>
      <c r="H14" s="45">
        <f>ROUND(7.6,1)</f>
        <v>7.6</v>
      </c>
      <c r="I14" s="45">
        <f>ROUND(8.8,1)</f>
        <v>8.8000000000000007</v>
      </c>
      <c r="J14" s="45">
        <f>ROUND(9.9,1)</f>
        <v>9.9</v>
      </c>
      <c r="K14" s="45">
        <f>ROUND(9.2,1)</f>
        <v>9.1999999999999993</v>
      </c>
      <c r="L14" s="45">
        <f>ROUND(10,1)</f>
        <v>10</v>
      </c>
      <c r="M14" s="45">
        <f>ROUND(9.9,1)</f>
        <v>9.9</v>
      </c>
      <c r="N14" s="45" t="s">
        <v>389</v>
      </c>
      <c r="O14" s="45">
        <f>ROUND(9.4,1)</f>
        <v>9.4</v>
      </c>
      <c r="P14" s="45" t="s">
        <v>412</v>
      </c>
      <c r="Q14" s="45" t="s">
        <v>413</v>
      </c>
      <c r="R14" s="156" t="s">
        <v>414</v>
      </c>
    </row>
    <row r="15" spans="1:33" ht="17.649999999999999" customHeight="1" x14ac:dyDescent="0.25">
      <c r="A15" s="61">
        <v>12</v>
      </c>
      <c r="B15" s="154" t="s">
        <v>102</v>
      </c>
      <c r="C15" s="45">
        <f>ROUND(9.6,1)</f>
        <v>9.6</v>
      </c>
      <c r="D15" s="45">
        <f>ROUND(8.9,1)</f>
        <v>8.9</v>
      </c>
      <c r="E15" s="45">
        <f>ROUND(9.5,1)</f>
        <v>9.5</v>
      </c>
      <c r="F15" s="45">
        <f>ROUND(9.3,1)</f>
        <v>9.3000000000000007</v>
      </c>
      <c r="G15" s="45">
        <f>ROUND(9.8,1)</f>
        <v>9.8000000000000007</v>
      </c>
      <c r="H15" s="45">
        <f>ROUND(6.8,1)</f>
        <v>6.8</v>
      </c>
      <c r="I15" s="45">
        <f>ROUND(8.1,1)</f>
        <v>8.1</v>
      </c>
      <c r="J15" s="45">
        <f>ROUND(9.4,1)</f>
        <v>9.4</v>
      </c>
      <c r="K15" s="45">
        <f>ROUND(8.3,1)</f>
        <v>8.3000000000000007</v>
      </c>
      <c r="L15" s="45">
        <f>ROUND(9.6,1)</f>
        <v>9.6</v>
      </c>
      <c r="M15" s="45">
        <f>ROUND(9.6,1)</f>
        <v>9.6</v>
      </c>
      <c r="N15" s="45" t="s">
        <v>389</v>
      </c>
      <c r="O15" s="45">
        <f>ROUND(9,1)</f>
        <v>9</v>
      </c>
      <c r="P15" s="45" t="s">
        <v>412</v>
      </c>
      <c r="Q15" s="45" t="s">
        <v>413</v>
      </c>
      <c r="R15" s="156" t="s">
        <v>414</v>
      </c>
    </row>
    <row r="16" spans="1:33" ht="17.649999999999999" customHeight="1" x14ac:dyDescent="0.25">
      <c r="A16" s="61">
        <v>13</v>
      </c>
      <c r="B16" s="154" t="s">
        <v>108</v>
      </c>
      <c r="C16" s="45">
        <f>ROUND(9.4,1)</f>
        <v>9.4</v>
      </c>
      <c r="D16" s="45">
        <f>ROUND(8.4,1)</f>
        <v>8.4</v>
      </c>
      <c r="E16" s="45">
        <f>ROUND(9.4,1)</f>
        <v>9.4</v>
      </c>
      <c r="F16" s="45">
        <f>ROUND(9.3,1)</f>
        <v>9.3000000000000007</v>
      </c>
      <c r="G16" s="45">
        <f>ROUND(10,1)</f>
        <v>10</v>
      </c>
      <c r="H16" s="45">
        <f>ROUND(7.7,1)</f>
        <v>7.7</v>
      </c>
      <c r="I16" s="45">
        <f>ROUND(9.1,1)</f>
        <v>9.1</v>
      </c>
      <c r="J16" s="45">
        <f>ROUND(9.4,1)</f>
        <v>9.4</v>
      </c>
      <c r="K16" s="45">
        <f>ROUND(9.7,1)</f>
        <v>9.6999999999999993</v>
      </c>
      <c r="L16" s="45">
        <f>ROUND(9.6,1)</f>
        <v>9.6</v>
      </c>
      <c r="M16" s="45">
        <f>ROUND(9.6,1)</f>
        <v>9.6</v>
      </c>
      <c r="N16" s="45" t="s">
        <v>389</v>
      </c>
      <c r="O16" s="45">
        <f>ROUND(9.2,1)</f>
        <v>9.1999999999999993</v>
      </c>
      <c r="P16" s="45" t="s">
        <v>412</v>
      </c>
      <c r="Q16" s="45" t="s">
        <v>413</v>
      </c>
      <c r="R16" s="156" t="s">
        <v>414</v>
      </c>
    </row>
    <row r="17" spans="1:18" ht="17.649999999999999" customHeight="1" x14ac:dyDescent="0.25">
      <c r="A17" s="61">
        <v>14</v>
      </c>
      <c r="B17" s="154" t="s">
        <v>114</v>
      </c>
      <c r="C17" s="45">
        <f>ROUND(9.5,1)</f>
        <v>9.5</v>
      </c>
      <c r="D17" s="45">
        <f>ROUND(9.6,1)</f>
        <v>9.6</v>
      </c>
      <c r="E17" s="45">
        <f>ROUND(9.9,1)</f>
        <v>9.9</v>
      </c>
      <c r="F17" s="45">
        <f>ROUND(9.7,1)</f>
        <v>9.6999999999999993</v>
      </c>
      <c r="G17" s="45">
        <f>ROUND(10,1)</f>
        <v>10</v>
      </c>
      <c r="H17" s="45">
        <f>ROUND(7.7,1)</f>
        <v>7.7</v>
      </c>
      <c r="I17" s="45">
        <f>ROUND(9.1,1)</f>
        <v>9.1</v>
      </c>
      <c r="J17" s="45">
        <f>ROUND(9.9,1)</f>
        <v>9.9</v>
      </c>
      <c r="K17" s="45">
        <f>ROUND(9.7,1)</f>
        <v>9.6999999999999993</v>
      </c>
      <c r="L17" s="45">
        <f>ROUND(10,1)</f>
        <v>10</v>
      </c>
      <c r="M17" s="45">
        <f>ROUND(9.9,1)</f>
        <v>9.9</v>
      </c>
      <c r="N17" s="45" t="s">
        <v>389</v>
      </c>
      <c r="O17" s="45">
        <f>ROUND(9.5,1)</f>
        <v>9.5</v>
      </c>
      <c r="P17" s="45" t="s">
        <v>412</v>
      </c>
      <c r="Q17" s="45" t="s">
        <v>413</v>
      </c>
      <c r="R17" s="156" t="s">
        <v>414</v>
      </c>
    </row>
    <row r="18" spans="1:18" ht="17.649999999999999" customHeight="1" x14ac:dyDescent="0.25">
      <c r="A18" s="69">
        <v>15</v>
      </c>
      <c r="B18" s="160" t="s">
        <v>120</v>
      </c>
      <c r="C18" s="46">
        <f>ROUND(9.5,1)</f>
        <v>9.5</v>
      </c>
      <c r="D18" s="46">
        <f>ROUND(9.1,1)</f>
        <v>9.1</v>
      </c>
      <c r="E18" s="46">
        <f>ROUND(9.7,1)</f>
        <v>9.6999999999999993</v>
      </c>
      <c r="F18" s="46">
        <f>ROUND(9.5,1)</f>
        <v>9.5</v>
      </c>
      <c r="G18" s="46">
        <f>ROUND(10,1)</f>
        <v>10</v>
      </c>
      <c r="H18" s="46">
        <f>ROUND(7.7,1)</f>
        <v>7.7</v>
      </c>
      <c r="I18" s="46">
        <f>ROUND(9,1)</f>
        <v>9</v>
      </c>
      <c r="J18" s="46">
        <f>ROUND(9.6,1)</f>
        <v>9.6</v>
      </c>
      <c r="K18" s="46">
        <f>ROUND(7.6,1)</f>
        <v>7.6</v>
      </c>
      <c r="L18" s="46">
        <f>ROUND(9.9,1)</f>
        <v>9.9</v>
      </c>
      <c r="M18" s="46">
        <f>ROUND(9,1)</f>
        <v>9</v>
      </c>
      <c r="N18" s="46" t="s">
        <v>389</v>
      </c>
      <c r="O18" s="46">
        <f>ROUND(9.1,1)</f>
        <v>9.1</v>
      </c>
      <c r="P18" s="46" t="s">
        <v>412</v>
      </c>
      <c r="Q18" s="46" t="s">
        <v>413</v>
      </c>
      <c r="R18" s="161" t="s">
        <v>414</v>
      </c>
    </row>
    <row r="19" spans="1:18" ht="17.649999999999999" customHeight="1" x14ac:dyDescent="0.25">
      <c r="A19" s="61">
        <v>16</v>
      </c>
      <c r="B19" s="154" t="s">
        <v>126</v>
      </c>
      <c r="C19" s="45">
        <f>ROUND(8.7,1)</f>
        <v>8.6999999999999993</v>
      </c>
      <c r="D19" s="45">
        <f>ROUND(7.3,1)</f>
        <v>7.3</v>
      </c>
      <c r="E19" s="45">
        <f>ROUND(9.3,1)</f>
        <v>9.3000000000000007</v>
      </c>
      <c r="F19" s="45">
        <f>ROUND(9.3,1)</f>
        <v>9.3000000000000007</v>
      </c>
      <c r="G19" s="45">
        <f>ROUND(9.8,1)</f>
        <v>9.8000000000000007</v>
      </c>
      <c r="H19" s="45">
        <f>ROUND(7.9,1)</f>
        <v>7.9</v>
      </c>
      <c r="I19" s="45">
        <f>ROUND(8.5,1)</f>
        <v>8.5</v>
      </c>
      <c r="J19" s="45">
        <f>ROUND(9.1,1)</f>
        <v>9.1</v>
      </c>
      <c r="K19" s="45">
        <f>ROUND(8.9,1)</f>
        <v>8.9</v>
      </c>
      <c r="L19" s="45">
        <f>ROUND(9.9,1)</f>
        <v>9.9</v>
      </c>
      <c r="M19" s="45">
        <f>ROUND(8.5,1)</f>
        <v>8.5</v>
      </c>
      <c r="N19" s="45" t="s">
        <v>389</v>
      </c>
      <c r="O19" s="45">
        <f>ROUND(8.8,1)</f>
        <v>8.8000000000000007</v>
      </c>
      <c r="P19" s="45" t="s">
        <v>412</v>
      </c>
      <c r="Q19" s="45" t="s">
        <v>413</v>
      </c>
      <c r="R19" s="156" t="s">
        <v>414</v>
      </c>
    </row>
    <row r="20" spans="1:18" ht="17.649999999999999" customHeight="1" x14ac:dyDescent="0.25">
      <c r="A20" s="61">
        <v>17</v>
      </c>
      <c r="B20" s="154" t="s">
        <v>132</v>
      </c>
      <c r="C20" s="45">
        <f>ROUND(9.3,1)</f>
        <v>9.3000000000000007</v>
      </c>
      <c r="D20" s="45">
        <f>ROUND(8.1,1)</f>
        <v>8.1</v>
      </c>
      <c r="E20" s="45">
        <f>ROUND(9.2,1)</f>
        <v>9.1999999999999993</v>
      </c>
      <c r="F20" s="45">
        <f>ROUND(9.2,1)</f>
        <v>9.1999999999999993</v>
      </c>
      <c r="G20" s="45">
        <f>ROUND(9.8,1)</f>
        <v>9.8000000000000007</v>
      </c>
      <c r="H20" s="45">
        <f>ROUND(8,1)</f>
        <v>8</v>
      </c>
      <c r="I20" s="45">
        <f>ROUND(8.7,1)</f>
        <v>8.6999999999999993</v>
      </c>
      <c r="J20" s="45">
        <f>ROUND(9.3,1)</f>
        <v>9.3000000000000007</v>
      </c>
      <c r="K20" s="45">
        <f>ROUND(8.7,1)</f>
        <v>8.6999999999999993</v>
      </c>
      <c r="L20" s="45">
        <f>ROUND(9.9,1)</f>
        <v>9.9</v>
      </c>
      <c r="M20" s="45">
        <f>ROUND(8.8,1)</f>
        <v>8.8000000000000007</v>
      </c>
      <c r="N20" s="45" t="s">
        <v>389</v>
      </c>
      <c r="O20" s="45">
        <f>ROUND(9,1)</f>
        <v>9</v>
      </c>
      <c r="P20" s="45" t="s">
        <v>412</v>
      </c>
      <c r="Q20" s="45" t="s">
        <v>413</v>
      </c>
      <c r="R20" s="156" t="s">
        <v>414</v>
      </c>
    </row>
    <row r="21" spans="1:18" ht="17.649999999999999" customHeight="1" x14ac:dyDescent="0.25">
      <c r="A21" s="61">
        <v>18</v>
      </c>
      <c r="B21" s="154" t="s">
        <v>137</v>
      </c>
      <c r="C21" s="45">
        <f>ROUND(9.9,1)</f>
        <v>9.9</v>
      </c>
      <c r="D21" s="45">
        <f>ROUND(9.7,1)</f>
        <v>9.6999999999999993</v>
      </c>
      <c r="E21" s="45">
        <f>ROUND(9.9,1)</f>
        <v>9.9</v>
      </c>
      <c r="F21" s="45">
        <f>ROUND(8.9,1)</f>
        <v>8.9</v>
      </c>
      <c r="G21" s="45">
        <f t="shared" ref="G21:G28" si="0">ROUND(10,1)</f>
        <v>10</v>
      </c>
      <c r="H21" s="45">
        <f>ROUND(7.6,1)</f>
        <v>7.6</v>
      </c>
      <c r="I21" s="45">
        <f>ROUND(9.1,1)</f>
        <v>9.1</v>
      </c>
      <c r="J21" s="45">
        <f>ROUND(9.5,1)</f>
        <v>9.5</v>
      </c>
      <c r="K21" s="45">
        <f>ROUND(9.2,1)</f>
        <v>9.1999999999999993</v>
      </c>
      <c r="L21" s="45">
        <f>ROUND(10,1)</f>
        <v>10</v>
      </c>
      <c r="M21" s="45">
        <f>ROUND(9.8,1)</f>
        <v>9.8000000000000007</v>
      </c>
      <c r="N21" s="45" t="s">
        <v>389</v>
      </c>
      <c r="O21" s="45">
        <f>ROUND(9.4,1)</f>
        <v>9.4</v>
      </c>
      <c r="P21" s="45" t="s">
        <v>412</v>
      </c>
      <c r="Q21" s="45" t="s">
        <v>413</v>
      </c>
      <c r="R21" s="156" t="s">
        <v>414</v>
      </c>
    </row>
    <row r="22" spans="1:18" ht="17.649999999999999" customHeight="1" x14ac:dyDescent="0.25">
      <c r="A22" s="61">
        <v>19</v>
      </c>
      <c r="B22" s="154" t="s">
        <v>143</v>
      </c>
      <c r="C22" s="45">
        <f>ROUND(9.8,1)</f>
        <v>9.8000000000000007</v>
      </c>
      <c r="D22" s="45">
        <f>ROUND(9.5,1)</f>
        <v>9.5</v>
      </c>
      <c r="E22" s="45">
        <f>ROUND(9.9,1)</f>
        <v>9.9</v>
      </c>
      <c r="F22" s="45">
        <f>ROUND(9.6,1)</f>
        <v>9.6</v>
      </c>
      <c r="G22" s="45">
        <f t="shared" si="0"/>
        <v>10</v>
      </c>
      <c r="H22" s="45">
        <f>ROUND(8.1,1)</f>
        <v>8.1</v>
      </c>
      <c r="I22" s="45">
        <f>ROUND(9.4,1)</f>
        <v>9.4</v>
      </c>
      <c r="J22" s="45">
        <f>ROUND(10,1)</f>
        <v>10</v>
      </c>
      <c r="K22" s="45">
        <f>ROUND(8.4,1)</f>
        <v>8.4</v>
      </c>
      <c r="L22" s="45">
        <f>ROUND(10,1)</f>
        <v>10</v>
      </c>
      <c r="M22" s="45">
        <f>ROUND(9.9,1)</f>
        <v>9.9</v>
      </c>
      <c r="N22" s="45" t="s">
        <v>389</v>
      </c>
      <c r="O22" s="45">
        <f>ROUND(9.5,1)</f>
        <v>9.5</v>
      </c>
      <c r="P22" s="45" t="s">
        <v>412</v>
      </c>
      <c r="Q22" s="45" t="s">
        <v>413</v>
      </c>
      <c r="R22" s="156" t="s">
        <v>414</v>
      </c>
    </row>
    <row r="23" spans="1:18" ht="17.649999999999999" customHeight="1" x14ac:dyDescent="0.25">
      <c r="A23" s="69">
        <v>20</v>
      </c>
      <c r="B23" s="160" t="s">
        <v>149</v>
      </c>
      <c r="C23" s="46">
        <f>ROUND(9.2,1)</f>
        <v>9.1999999999999993</v>
      </c>
      <c r="D23" s="46">
        <f>ROUND(9.5,1)</f>
        <v>9.5</v>
      </c>
      <c r="E23" s="46">
        <f>ROUND(9.4,1)</f>
        <v>9.4</v>
      </c>
      <c r="F23" s="46">
        <f>ROUND(9.3,1)</f>
        <v>9.3000000000000007</v>
      </c>
      <c r="G23" s="46">
        <f t="shared" si="0"/>
        <v>10</v>
      </c>
      <c r="H23" s="46">
        <f>ROUND(7.6,1)</f>
        <v>7.6</v>
      </c>
      <c r="I23" s="46">
        <f>ROUND(9.4,1)</f>
        <v>9.4</v>
      </c>
      <c r="J23" s="46">
        <f>ROUND(9.5,1)</f>
        <v>9.5</v>
      </c>
      <c r="K23" s="46">
        <f>ROUND(9.2,1)</f>
        <v>9.1999999999999993</v>
      </c>
      <c r="L23" s="46">
        <f>ROUND(9.9,1)</f>
        <v>9.9</v>
      </c>
      <c r="M23" s="46">
        <f>ROUND(9.3,1)</f>
        <v>9.3000000000000007</v>
      </c>
      <c r="N23" s="46" t="s">
        <v>389</v>
      </c>
      <c r="O23" s="46">
        <f>ROUND(9.3,1)</f>
        <v>9.3000000000000007</v>
      </c>
      <c r="P23" s="46" t="s">
        <v>412</v>
      </c>
      <c r="Q23" s="46" t="s">
        <v>413</v>
      </c>
      <c r="R23" s="161" t="s">
        <v>414</v>
      </c>
    </row>
    <row r="24" spans="1:18" ht="17.649999999999999" customHeight="1" x14ac:dyDescent="0.25">
      <c r="A24" s="61">
        <v>21</v>
      </c>
      <c r="B24" s="154" t="s">
        <v>155</v>
      </c>
      <c r="C24" s="45">
        <f>ROUND(9.3,1)</f>
        <v>9.3000000000000007</v>
      </c>
      <c r="D24" s="45">
        <f>ROUND(7.3,1)</f>
        <v>7.3</v>
      </c>
      <c r="E24" s="45">
        <f>ROUND(8.5,1)</f>
        <v>8.5</v>
      </c>
      <c r="F24" s="45">
        <f>ROUND(9.6,1)</f>
        <v>9.6</v>
      </c>
      <c r="G24" s="45">
        <f t="shared" si="0"/>
        <v>10</v>
      </c>
      <c r="H24" s="45">
        <f>ROUND(7.6,1)</f>
        <v>7.6</v>
      </c>
      <c r="I24" s="45">
        <f>ROUND(8.9,1)</f>
        <v>8.9</v>
      </c>
      <c r="J24" s="45">
        <f>ROUND(9.6,1)</f>
        <v>9.6</v>
      </c>
      <c r="K24" s="45">
        <f>ROUND(7.8,1)</f>
        <v>7.8</v>
      </c>
      <c r="L24" s="45">
        <f>ROUND(9.5,1)</f>
        <v>9.5</v>
      </c>
      <c r="M24" s="45">
        <f>ROUND(9.2,1)</f>
        <v>9.1999999999999993</v>
      </c>
      <c r="N24" s="45" t="s">
        <v>389</v>
      </c>
      <c r="O24" s="45">
        <f>ROUND(8.8,1)</f>
        <v>8.8000000000000007</v>
      </c>
      <c r="P24" s="45" t="s">
        <v>412</v>
      </c>
      <c r="Q24" s="45" t="s">
        <v>413</v>
      </c>
      <c r="R24" s="156" t="s">
        <v>414</v>
      </c>
    </row>
    <row r="25" spans="1:18" ht="17.649999999999999" customHeight="1" x14ac:dyDescent="0.25">
      <c r="A25" s="61">
        <v>22</v>
      </c>
      <c r="B25" s="154" t="s">
        <v>160</v>
      </c>
      <c r="C25" s="45">
        <f>ROUND(9.5,1)</f>
        <v>9.5</v>
      </c>
      <c r="D25" s="45">
        <f>ROUND(7.8,1)</f>
        <v>7.8</v>
      </c>
      <c r="E25" s="45">
        <f>ROUND(9.4,1)</f>
        <v>9.4</v>
      </c>
      <c r="F25" s="45">
        <f>ROUND(8.6,1)</f>
        <v>8.6</v>
      </c>
      <c r="G25" s="45">
        <f t="shared" si="0"/>
        <v>10</v>
      </c>
      <c r="H25" s="45">
        <f>ROUND(7.1,1)</f>
        <v>7.1</v>
      </c>
      <c r="I25" s="45">
        <f>ROUND(8.8,1)</f>
        <v>8.8000000000000007</v>
      </c>
      <c r="J25" s="45">
        <f>ROUND(9.1,1)</f>
        <v>9.1</v>
      </c>
      <c r="K25" s="45">
        <f>ROUND(8.7,1)</f>
        <v>8.6999999999999993</v>
      </c>
      <c r="L25" s="45">
        <f>ROUND(8.9,1)</f>
        <v>8.9</v>
      </c>
      <c r="M25" s="45">
        <f>ROUND(9,1)</f>
        <v>9</v>
      </c>
      <c r="N25" s="45" t="s">
        <v>389</v>
      </c>
      <c r="O25" s="45">
        <f>ROUND(8.8,1)</f>
        <v>8.8000000000000007</v>
      </c>
      <c r="P25" s="45" t="s">
        <v>412</v>
      </c>
      <c r="Q25" s="45" t="s">
        <v>413</v>
      </c>
      <c r="R25" s="156" t="s">
        <v>414</v>
      </c>
    </row>
    <row r="26" spans="1:18" ht="17.649999999999999" customHeight="1" x14ac:dyDescent="0.25">
      <c r="A26" s="61">
        <v>23</v>
      </c>
      <c r="B26" s="154" t="s">
        <v>165</v>
      </c>
      <c r="C26" s="45">
        <f>ROUND(7.3,1)</f>
        <v>7.3</v>
      </c>
      <c r="D26" s="45">
        <f>ROUND(3.3,1)</f>
        <v>3.3</v>
      </c>
      <c r="E26" s="45">
        <f>ROUND(6.8,1)</f>
        <v>6.8</v>
      </c>
      <c r="F26" s="45">
        <f>ROUND(8.3,1)</f>
        <v>8.3000000000000007</v>
      </c>
      <c r="G26" s="45">
        <f t="shared" si="0"/>
        <v>10</v>
      </c>
      <c r="H26" s="45">
        <f>ROUND(6.9,1)</f>
        <v>6.9</v>
      </c>
      <c r="I26" s="45">
        <f>ROUND(7,1)</f>
        <v>7</v>
      </c>
      <c r="J26" s="45">
        <f>ROUND(8.3,1)</f>
        <v>8.3000000000000007</v>
      </c>
      <c r="K26" s="45">
        <f>ROUND(5.8,1)</f>
        <v>5.8</v>
      </c>
      <c r="L26" s="45">
        <f>ROUND(9.6,1)</f>
        <v>9.6</v>
      </c>
      <c r="M26" s="45">
        <f>ROUND(8,1)</f>
        <v>8</v>
      </c>
      <c r="N26" s="45" t="s">
        <v>389</v>
      </c>
      <c r="O26" s="45">
        <f>ROUND(7.4,1)</f>
        <v>7.4</v>
      </c>
      <c r="P26" s="45" t="s">
        <v>416</v>
      </c>
      <c r="Q26" s="45" t="s">
        <v>282</v>
      </c>
      <c r="R26" s="156"/>
    </row>
    <row r="27" spans="1:18" ht="17.649999999999999" customHeight="1" x14ac:dyDescent="0.25">
      <c r="A27" s="61">
        <v>24</v>
      </c>
      <c r="B27" s="154" t="s">
        <v>171</v>
      </c>
      <c r="C27" s="45">
        <f>ROUND(8.8,1)</f>
        <v>8.8000000000000007</v>
      </c>
      <c r="D27" s="45">
        <f>ROUND(8.3,1)</f>
        <v>8.3000000000000007</v>
      </c>
      <c r="E27" s="45">
        <f>ROUND(9.6,1)</f>
        <v>9.6</v>
      </c>
      <c r="F27" s="45">
        <f>ROUND(8.9,1)</f>
        <v>8.9</v>
      </c>
      <c r="G27" s="45">
        <f t="shared" si="0"/>
        <v>10</v>
      </c>
      <c r="H27" s="45">
        <f>ROUND(7.1,1)</f>
        <v>7.1</v>
      </c>
      <c r="I27" s="45">
        <f>ROUND(7.6,1)</f>
        <v>7.6</v>
      </c>
      <c r="J27" s="45">
        <f>ROUND(9.8,1)</f>
        <v>9.8000000000000007</v>
      </c>
      <c r="K27" s="45">
        <f>ROUND(7.5,1)</f>
        <v>7.5</v>
      </c>
      <c r="L27" s="45">
        <f>ROUND(9.7,1)</f>
        <v>9.6999999999999993</v>
      </c>
      <c r="M27" s="45">
        <f>ROUND(9.5,1)</f>
        <v>9.5</v>
      </c>
      <c r="N27" s="45" t="s">
        <v>389</v>
      </c>
      <c r="O27" s="45">
        <f>ROUND(8.8,1)</f>
        <v>8.8000000000000007</v>
      </c>
      <c r="P27" s="45" t="s">
        <v>412</v>
      </c>
      <c r="Q27" s="45" t="s">
        <v>413</v>
      </c>
      <c r="R27" s="156" t="s">
        <v>414</v>
      </c>
    </row>
    <row r="28" spans="1:18" ht="17.649999999999999" customHeight="1" x14ac:dyDescent="0.25">
      <c r="A28" s="69">
        <v>25</v>
      </c>
      <c r="B28" s="160" t="s">
        <v>176</v>
      </c>
      <c r="C28" s="46">
        <f>ROUND(9.2,1)</f>
        <v>9.1999999999999993</v>
      </c>
      <c r="D28" s="46">
        <f>ROUND(9.4,1)</f>
        <v>9.4</v>
      </c>
      <c r="E28" s="46">
        <f>ROUND(9.8,1)</f>
        <v>9.8000000000000007</v>
      </c>
      <c r="F28" s="46">
        <f>ROUND(9.5,1)</f>
        <v>9.5</v>
      </c>
      <c r="G28" s="46">
        <f t="shared" si="0"/>
        <v>10</v>
      </c>
      <c r="H28" s="46">
        <f>ROUND(7.6,1)</f>
        <v>7.6</v>
      </c>
      <c r="I28" s="46">
        <f>ROUND(9,1)</f>
        <v>9</v>
      </c>
      <c r="J28" s="46">
        <f>ROUND(9.8,1)</f>
        <v>9.8000000000000007</v>
      </c>
      <c r="K28" s="46">
        <f>ROUND(8.2,1)</f>
        <v>8.1999999999999993</v>
      </c>
      <c r="L28" s="46">
        <f>ROUND(10,1)</f>
        <v>10</v>
      </c>
      <c r="M28" s="46">
        <f>ROUND(9.2,1)</f>
        <v>9.1999999999999993</v>
      </c>
      <c r="N28" s="46" t="s">
        <v>389</v>
      </c>
      <c r="O28" s="46">
        <f>ROUND(9.2,1)</f>
        <v>9.1999999999999993</v>
      </c>
      <c r="P28" s="46" t="s">
        <v>412</v>
      </c>
      <c r="Q28" s="46" t="s">
        <v>413</v>
      </c>
      <c r="R28" s="161" t="s">
        <v>414</v>
      </c>
    </row>
    <row r="29" spans="1:18" ht="17.649999999999999" customHeight="1" x14ac:dyDescent="0.25">
      <c r="A29" s="61">
        <v>26</v>
      </c>
      <c r="B29" s="154" t="s">
        <v>181</v>
      </c>
      <c r="C29" s="45">
        <f>ROUND(8.4,1)</f>
        <v>8.4</v>
      </c>
      <c r="D29" s="45">
        <f>ROUND(8.3,1)</f>
        <v>8.3000000000000007</v>
      </c>
      <c r="E29" s="45">
        <f>ROUND(8.5,1)</f>
        <v>8.5</v>
      </c>
      <c r="F29" s="45">
        <f>ROUND(8.5,1)</f>
        <v>8.5</v>
      </c>
      <c r="G29" s="45">
        <f>ROUND(9.8,1)</f>
        <v>9.8000000000000007</v>
      </c>
      <c r="H29" s="45">
        <f>ROUND(7.6,1)</f>
        <v>7.6</v>
      </c>
      <c r="I29" s="45">
        <f>ROUND(8.9,1)</f>
        <v>8.9</v>
      </c>
      <c r="J29" s="45">
        <f>ROUND(9.4,1)</f>
        <v>9.4</v>
      </c>
      <c r="K29" s="45">
        <f>ROUND(8.5,1)</f>
        <v>8.5</v>
      </c>
      <c r="L29" s="45">
        <f>ROUND(9.7,1)</f>
        <v>9.6999999999999993</v>
      </c>
      <c r="M29" s="45">
        <f>ROUND(9.4,1)</f>
        <v>9.4</v>
      </c>
      <c r="N29" s="45" t="s">
        <v>389</v>
      </c>
      <c r="O29" s="45">
        <f>ROUND(8.8,1)</f>
        <v>8.8000000000000007</v>
      </c>
      <c r="P29" s="45" t="s">
        <v>412</v>
      </c>
      <c r="Q29" s="45" t="s">
        <v>413</v>
      </c>
      <c r="R29" s="156" t="s">
        <v>414</v>
      </c>
    </row>
    <row r="30" spans="1:18" ht="17.649999999999999" customHeight="1" x14ac:dyDescent="0.25">
      <c r="A30" s="61">
        <v>27</v>
      </c>
      <c r="B30" s="154" t="s">
        <v>186</v>
      </c>
      <c r="C30" s="45">
        <f>ROUND(8.8,1)</f>
        <v>8.8000000000000007</v>
      </c>
      <c r="D30" s="45">
        <f>ROUND(7.9,1)</f>
        <v>7.9</v>
      </c>
      <c r="E30" s="45">
        <f>ROUND(8.9,1)</f>
        <v>8.9</v>
      </c>
      <c r="F30" s="45">
        <f>ROUND(8.9,1)</f>
        <v>8.9</v>
      </c>
      <c r="G30" s="45">
        <f>ROUND(9.8,1)</f>
        <v>9.8000000000000007</v>
      </c>
      <c r="H30" s="45">
        <f>ROUND(7.5,1)</f>
        <v>7.5</v>
      </c>
      <c r="I30" s="45">
        <f>ROUND(8.8,1)</f>
        <v>8.8000000000000007</v>
      </c>
      <c r="J30" s="45">
        <f>ROUND(9.2,1)</f>
        <v>9.1999999999999993</v>
      </c>
      <c r="K30" s="45">
        <f>ROUND(7.4,1)</f>
        <v>7.4</v>
      </c>
      <c r="L30" s="45">
        <f>ROUND(9.7,1)</f>
        <v>9.6999999999999993</v>
      </c>
      <c r="M30" s="45">
        <f>ROUND(9,1)</f>
        <v>9</v>
      </c>
      <c r="N30" s="45" t="s">
        <v>389</v>
      </c>
      <c r="O30" s="45">
        <f>ROUND(8.7,1)</f>
        <v>8.6999999999999993</v>
      </c>
      <c r="P30" s="45" t="s">
        <v>412</v>
      </c>
      <c r="Q30" s="45" t="s">
        <v>413</v>
      </c>
      <c r="R30" s="156" t="s">
        <v>414</v>
      </c>
    </row>
    <row r="31" spans="1:18" ht="17.649999999999999" customHeight="1" x14ac:dyDescent="0.25">
      <c r="A31" s="61">
        <v>28</v>
      </c>
      <c r="B31" s="154" t="s">
        <v>191</v>
      </c>
      <c r="C31" s="45">
        <f>ROUND(9.1,1)</f>
        <v>9.1</v>
      </c>
      <c r="D31" s="45">
        <f>ROUND(7.8,1)</f>
        <v>7.8</v>
      </c>
      <c r="E31" s="45">
        <f>ROUND(9.2,1)</f>
        <v>9.1999999999999993</v>
      </c>
      <c r="F31" s="45">
        <f>ROUND(8.2,1)</f>
        <v>8.1999999999999993</v>
      </c>
      <c r="G31" s="45">
        <f>ROUND(10,1)</f>
        <v>10</v>
      </c>
      <c r="H31" s="45">
        <f>ROUND(8.3,1)</f>
        <v>8.3000000000000007</v>
      </c>
      <c r="I31" s="45">
        <f>ROUND(8.7,1)</f>
        <v>8.6999999999999993</v>
      </c>
      <c r="J31" s="45">
        <f>ROUND(9.3,1)</f>
        <v>9.3000000000000007</v>
      </c>
      <c r="K31" s="45">
        <f>ROUND(8.3,1)</f>
        <v>8.3000000000000007</v>
      </c>
      <c r="L31" s="45">
        <f>ROUND(9.4,1)</f>
        <v>9.4</v>
      </c>
      <c r="M31" s="45">
        <f>ROUND(9.2,1)</f>
        <v>9.1999999999999993</v>
      </c>
      <c r="N31" s="45" t="s">
        <v>389</v>
      </c>
      <c r="O31" s="45">
        <f>ROUND(8.9,1)</f>
        <v>8.9</v>
      </c>
      <c r="P31" s="45" t="s">
        <v>412</v>
      </c>
      <c r="Q31" s="45" t="s">
        <v>413</v>
      </c>
      <c r="R31" s="156" t="s">
        <v>414</v>
      </c>
    </row>
    <row r="32" spans="1:18" ht="17.649999999999999" customHeight="1" x14ac:dyDescent="0.25">
      <c r="A32" s="61">
        <v>29</v>
      </c>
      <c r="B32" s="154" t="s">
        <v>196</v>
      </c>
      <c r="C32" s="45">
        <f>ROUND(9.5,1)</f>
        <v>9.5</v>
      </c>
      <c r="D32" s="45">
        <f>ROUND(9.5,1)</f>
        <v>9.5</v>
      </c>
      <c r="E32" s="45">
        <f>ROUND(9.8,1)</f>
        <v>9.8000000000000007</v>
      </c>
      <c r="F32" s="45">
        <f>ROUND(9.3,1)</f>
        <v>9.3000000000000007</v>
      </c>
      <c r="G32" s="45">
        <f>ROUND(10,1)</f>
        <v>10</v>
      </c>
      <c r="H32" s="45">
        <f>ROUND(7.9,1)</f>
        <v>7.9</v>
      </c>
      <c r="I32" s="45">
        <f>ROUND(9.1,1)</f>
        <v>9.1</v>
      </c>
      <c r="J32" s="45">
        <f>ROUND(10,1)</f>
        <v>10</v>
      </c>
      <c r="K32" s="45">
        <f>ROUND(9,1)</f>
        <v>9</v>
      </c>
      <c r="L32" s="45">
        <f>ROUND(10,1)</f>
        <v>10</v>
      </c>
      <c r="M32" s="45">
        <f>ROUND(9.9,1)</f>
        <v>9.9</v>
      </c>
      <c r="N32" s="45" t="s">
        <v>389</v>
      </c>
      <c r="O32" s="45">
        <f>ROUND(9.5,1)</f>
        <v>9.5</v>
      </c>
      <c r="P32" s="45" t="s">
        <v>412</v>
      </c>
      <c r="Q32" s="45" t="s">
        <v>413</v>
      </c>
      <c r="R32" s="156" t="s">
        <v>414</v>
      </c>
    </row>
    <row r="33" spans="1:33" ht="17.649999999999999" customHeight="1" x14ac:dyDescent="0.25">
      <c r="A33" s="69">
        <v>30</v>
      </c>
      <c r="B33" s="160" t="s">
        <v>200</v>
      </c>
      <c r="C33" s="46">
        <f>ROUND(9,1)</f>
        <v>9</v>
      </c>
      <c r="D33" s="46">
        <f>ROUND(8.5,1)</f>
        <v>8.5</v>
      </c>
      <c r="E33" s="46">
        <f>ROUND(9.7,1)</f>
        <v>9.6999999999999993</v>
      </c>
      <c r="F33" s="46">
        <f>ROUND(9.1,1)</f>
        <v>9.1</v>
      </c>
      <c r="G33" s="46">
        <f>ROUND(9.9,1)</f>
        <v>9.9</v>
      </c>
      <c r="H33" s="46">
        <f>ROUND(6.9,1)</f>
        <v>6.9</v>
      </c>
      <c r="I33" s="46">
        <f>ROUND(8.6,1)</f>
        <v>8.6</v>
      </c>
      <c r="J33" s="46">
        <f>ROUND(9.8,1)</f>
        <v>9.8000000000000007</v>
      </c>
      <c r="K33" s="46">
        <f>ROUND(7.9,1)</f>
        <v>7.9</v>
      </c>
      <c r="L33" s="46">
        <f>ROUND(9.8,1)</f>
        <v>9.8000000000000007</v>
      </c>
      <c r="M33" s="46">
        <f>ROUND(9.5,1)</f>
        <v>9.5</v>
      </c>
      <c r="N33" s="46" t="s">
        <v>389</v>
      </c>
      <c r="O33" s="46">
        <f>ROUND(9,1)</f>
        <v>9</v>
      </c>
      <c r="P33" s="46" t="s">
        <v>412</v>
      </c>
      <c r="Q33" s="46" t="s">
        <v>413</v>
      </c>
      <c r="R33" s="161" t="s">
        <v>414</v>
      </c>
    </row>
    <row r="34" spans="1:33" ht="17.649999999999999" customHeight="1" x14ac:dyDescent="0.25">
      <c r="A34" s="61">
        <v>31</v>
      </c>
      <c r="B34" s="154" t="s">
        <v>207</v>
      </c>
      <c r="C34" s="45">
        <f>ROUND(8.8,1)</f>
        <v>8.8000000000000007</v>
      </c>
      <c r="D34" s="45">
        <f>ROUND(6.1,1)</f>
        <v>6.1</v>
      </c>
      <c r="E34" s="45">
        <f>ROUND(9,1)</f>
        <v>9</v>
      </c>
      <c r="F34" s="45">
        <f>ROUND(7.8,1)</f>
        <v>7.8</v>
      </c>
      <c r="G34" s="45">
        <f>ROUND(9.8,1)</f>
        <v>9.8000000000000007</v>
      </c>
      <c r="H34" s="45">
        <f>ROUND(7.1,1)</f>
        <v>7.1</v>
      </c>
      <c r="I34" s="45">
        <f>ROUND(7.5,1)</f>
        <v>7.5</v>
      </c>
      <c r="J34" s="45">
        <f>ROUND(8,1)</f>
        <v>8</v>
      </c>
      <c r="K34" s="45">
        <f>ROUND(9.3,1)</f>
        <v>9.3000000000000007</v>
      </c>
      <c r="L34" s="45">
        <f>ROUND(8.9,1)</f>
        <v>8.9</v>
      </c>
      <c r="M34" s="45">
        <f>ROUND(6.3,1)</f>
        <v>6.3</v>
      </c>
      <c r="N34" s="45" t="s">
        <v>389</v>
      </c>
      <c r="O34" s="45">
        <f>ROUND(8.1,1)</f>
        <v>8.1</v>
      </c>
      <c r="P34" s="45" t="s">
        <v>282</v>
      </c>
      <c r="Q34" s="45" t="s">
        <v>413</v>
      </c>
      <c r="R34" s="156" t="s">
        <v>415</v>
      </c>
    </row>
    <row r="35" spans="1:33" ht="17.649999999999999" customHeight="1" x14ac:dyDescent="0.25">
      <c r="A35" s="61">
        <v>32</v>
      </c>
      <c r="B35" s="154" t="s">
        <v>211</v>
      </c>
      <c r="C35" s="45">
        <f>ROUND(9.5,1)</f>
        <v>9.5</v>
      </c>
      <c r="D35" s="45">
        <f>ROUND(8.7,1)</f>
        <v>8.6999999999999993</v>
      </c>
      <c r="E35" s="45">
        <f>ROUND(9.8,1)</f>
        <v>9.8000000000000007</v>
      </c>
      <c r="F35" s="45">
        <f>ROUND(9.4,1)</f>
        <v>9.4</v>
      </c>
      <c r="G35" s="45">
        <f>ROUND(9.8,1)</f>
        <v>9.8000000000000007</v>
      </c>
      <c r="H35" s="45">
        <f>ROUND(7.6,1)</f>
        <v>7.6</v>
      </c>
      <c r="I35" s="45">
        <f>ROUND(8.9,1)</f>
        <v>8.9</v>
      </c>
      <c r="J35" s="45">
        <f>ROUND(9.8,1)</f>
        <v>9.8000000000000007</v>
      </c>
      <c r="K35" s="45">
        <f>ROUND(7.5,1)</f>
        <v>7.5</v>
      </c>
      <c r="L35" s="45">
        <f>ROUND(9.9,1)</f>
        <v>9.9</v>
      </c>
      <c r="M35" s="45">
        <f>ROUND(8.9,1)</f>
        <v>8.9</v>
      </c>
      <c r="N35" s="45" t="s">
        <v>389</v>
      </c>
      <c r="O35" s="45">
        <f>ROUND(9.1,1)</f>
        <v>9.1</v>
      </c>
      <c r="P35" s="45" t="s">
        <v>412</v>
      </c>
      <c r="Q35" s="45" t="s">
        <v>413</v>
      </c>
      <c r="R35" s="156" t="s">
        <v>414</v>
      </c>
    </row>
    <row r="36" spans="1:33" ht="17.649999999999999" customHeight="1" x14ac:dyDescent="0.25">
      <c r="A36" s="61">
        <v>33</v>
      </c>
      <c r="B36" s="154" t="s">
        <v>215</v>
      </c>
      <c r="C36" s="45">
        <f>ROUND(8.9,1)</f>
        <v>8.9</v>
      </c>
      <c r="D36" s="45">
        <f>ROUND(8.8,1)</f>
        <v>8.8000000000000007</v>
      </c>
      <c r="E36" s="45">
        <f>ROUND(9.5,1)</f>
        <v>9.5</v>
      </c>
      <c r="F36" s="45">
        <f>ROUND(8.6,1)</f>
        <v>8.6</v>
      </c>
      <c r="G36" s="45">
        <f>ROUND(10,1)</f>
        <v>10</v>
      </c>
      <c r="H36" s="45">
        <f>ROUND(6.4,1)</f>
        <v>6.4</v>
      </c>
      <c r="I36" s="45">
        <f>ROUND(9.1,1)</f>
        <v>9.1</v>
      </c>
      <c r="J36" s="45">
        <f>ROUND(9.4,1)</f>
        <v>9.4</v>
      </c>
      <c r="K36" s="45">
        <f>ROUND(7,1)</f>
        <v>7</v>
      </c>
      <c r="L36" s="45">
        <f>ROUND(9.4,1)</f>
        <v>9.4</v>
      </c>
      <c r="M36" s="45">
        <f>ROUND(9.7,1)</f>
        <v>9.6999999999999993</v>
      </c>
      <c r="N36" s="45" t="s">
        <v>389</v>
      </c>
      <c r="O36" s="45">
        <f>ROUND(8.8,1)</f>
        <v>8.8000000000000007</v>
      </c>
      <c r="P36" s="45" t="s">
        <v>282</v>
      </c>
      <c r="Q36" s="45" t="s">
        <v>413</v>
      </c>
      <c r="R36" s="156" t="s">
        <v>415</v>
      </c>
    </row>
    <row r="37" spans="1:33" ht="17.649999999999999" customHeight="1" x14ac:dyDescent="0.25">
      <c r="A37" s="61">
        <v>34</v>
      </c>
      <c r="B37" s="154" t="s">
        <v>221</v>
      </c>
      <c r="C37" s="45">
        <f>ROUND(9.7,1)</f>
        <v>9.6999999999999993</v>
      </c>
      <c r="D37" s="45">
        <f>ROUND(9.7,1)</f>
        <v>9.6999999999999993</v>
      </c>
      <c r="E37" s="45">
        <f>ROUND(10,1)</f>
        <v>10</v>
      </c>
      <c r="F37" s="45">
        <f>ROUND(9,1)</f>
        <v>9</v>
      </c>
      <c r="G37" s="45">
        <f>ROUND(9.9,1)</f>
        <v>9.9</v>
      </c>
      <c r="H37" s="45">
        <f>ROUND(6.9,1)</f>
        <v>6.9</v>
      </c>
      <c r="I37" s="45">
        <f>ROUND(9,1)</f>
        <v>9</v>
      </c>
      <c r="J37" s="45">
        <f>ROUND(9.8,1)</f>
        <v>9.8000000000000007</v>
      </c>
      <c r="K37" s="45">
        <f>ROUND(8.2,1)</f>
        <v>8.1999999999999993</v>
      </c>
      <c r="L37" s="45">
        <f>ROUND(10,1)</f>
        <v>10</v>
      </c>
      <c r="M37" s="45">
        <f>ROUND(9.8,1)</f>
        <v>9.8000000000000007</v>
      </c>
      <c r="N37" s="45" t="s">
        <v>389</v>
      </c>
      <c r="O37" s="45">
        <f>ROUND(9.3,1)</f>
        <v>9.3000000000000007</v>
      </c>
      <c r="P37" s="45" t="s">
        <v>412</v>
      </c>
      <c r="Q37" s="45" t="s">
        <v>413</v>
      </c>
      <c r="R37" s="156" t="s">
        <v>414</v>
      </c>
    </row>
    <row r="38" spans="1:33" ht="17.649999999999999" customHeight="1" x14ac:dyDescent="0.25">
      <c r="A38" s="69">
        <v>35</v>
      </c>
      <c r="B38" s="160" t="s">
        <v>226</v>
      </c>
      <c r="C38" s="46">
        <f>ROUND(9.3,1)</f>
        <v>9.3000000000000007</v>
      </c>
      <c r="D38" s="46">
        <f>ROUND(8.7,1)</f>
        <v>8.6999999999999993</v>
      </c>
      <c r="E38" s="46">
        <f>ROUND(9.5,1)</f>
        <v>9.5</v>
      </c>
      <c r="F38" s="46">
        <f>ROUND(9.3,1)</f>
        <v>9.3000000000000007</v>
      </c>
      <c r="G38" s="46">
        <f>ROUND(9.9,1)</f>
        <v>9.9</v>
      </c>
      <c r="H38" s="46">
        <f>ROUND(7.1,1)</f>
        <v>7.1</v>
      </c>
      <c r="I38" s="46">
        <f>ROUND(8.1,1)</f>
        <v>8.1</v>
      </c>
      <c r="J38" s="46">
        <f>ROUND(9.4,1)</f>
        <v>9.4</v>
      </c>
      <c r="K38" s="46">
        <f>ROUND(7.4,1)</f>
        <v>7.4</v>
      </c>
      <c r="L38" s="46">
        <f>ROUND(9.4,1)</f>
        <v>9.4</v>
      </c>
      <c r="M38" s="46">
        <f>ROUND(9.8,1)</f>
        <v>9.8000000000000007</v>
      </c>
      <c r="N38" s="46" t="s">
        <v>389</v>
      </c>
      <c r="O38" s="46">
        <f>ROUND(8.9,1)</f>
        <v>8.9</v>
      </c>
      <c r="P38" s="46" t="s">
        <v>412</v>
      </c>
      <c r="Q38" s="46" t="s">
        <v>413</v>
      </c>
      <c r="R38" s="161" t="s">
        <v>414</v>
      </c>
    </row>
    <row r="39" spans="1:33" ht="17.649999999999999" customHeight="1" x14ac:dyDescent="0.25">
      <c r="A39" s="61">
        <v>36</v>
      </c>
      <c r="B39" s="154" t="s">
        <v>231</v>
      </c>
      <c r="C39" s="45">
        <f>ROUND(9.6,1)</f>
        <v>9.6</v>
      </c>
      <c r="D39" s="45">
        <f>ROUND(9.8,1)</f>
        <v>9.8000000000000007</v>
      </c>
      <c r="E39" s="45">
        <f>ROUND(9.8,1)</f>
        <v>9.8000000000000007</v>
      </c>
      <c r="F39" s="45">
        <f>ROUND(9.1,1)</f>
        <v>9.1</v>
      </c>
      <c r="G39" s="45">
        <f>ROUND(9.9,1)</f>
        <v>9.9</v>
      </c>
      <c r="H39" s="45">
        <f>ROUND(7.8,1)</f>
        <v>7.8</v>
      </c>
      <c r="I39" s="45">
        <f>ROUND(8.7,1)</f>
        <v>8.6999999999999993</v>
      </c>
      <c r="J39" s="45">
        <f>ROUND(9.6,1)</f>
        <v>9.6</v>
      </c>
      <c r="K39" s="45">
        <f>ROUND(9.5,1)</f>
        <v>9.5</v>
      </c>
      <c r="L39" s="45">
        <f>ROUND(9.6,1)</f>
        <v>9.6</v>
      </c>
      <c r="M39" s="45">
        <f>ROUND(9.5,1)</f>
        <v>9.5</v>
      </c>
      <c r="N39" s="45" t="s">
        <v>389</v>
      </c>
      <c r="O39" s="45">
        <f>ROUND(9.4,1)</f>
        <v>9.4</v>
      </c>
      <c r="P39" s="45" t="s">
        <v>412</v>
      </c>
      <c r="Q39" s="45" t="s">
        <v>413</v>
      </c>
      <c r="R39" s="156" t="s">
        <v>414</v>
      </c>
    </row>
    <row r="40" spans="1:33" ht="17.649999999999999" customHeight="1" x14ac:dyDescent="0.25">
      <c r="A40" s="61">
        <v>37</v>
      </c>
      <c r="B40" s="154" t="s">
        <v>237</v>
      </c>
      <c r="C40" s="45">
        <f>ROUND(9.6,1)</f>
        <v>9.6</v>
      </c>
      <c r="D40" s="45">
        <f>ROUND(9.9,1)</f>
        <v>9.9</v>
      </c>
      <c r="E40" s="45">
        <f>ROUND(9.7,1)</f>
        <v>9.6999999999999993</v>
      </c>
      <c r="F40" s="45">
        <f>ROUND(9.1,1)</f>
        <v>9.1</v>
      </c>
      <c r="G40" s="45">
        <f>ROUND(9.9,1)</f>
        <v>9.9</v>
      </c>
      <c r="H40" s="45">
        <f>ROUND(7.6,1)</f>
        <v>7.6</v>
      </c>
      <c r="I40" s="45">
        <f>ROUND(9.6,1)</f>
        <v>9.6</v>
      </c>
      <c r="J40" s="45">
        <f>ROUND(9.9,1)</f>
        <v>9.9</v>
      </c>
      <c r="K40" s="45">
        <f>ROUND(8.8,1)</f>
        <v>8.8000000000000007</v>
      </c>
      <c r="L40" s="45">
        <f>ROUND(9.9,1)</f>
        <v>9.9</v>
      </c>
      <c r="M40" s="45">
        <f>ROUND(9.9,1)</f>
        <v>9.9</v>
      </c>
      <c r="N40" s="45" t="s">
        <v>389</v>
      </c>
      <c r="O40" s="45">
        <f>ROUND(9.4,1)</f>
        <v>9.4</v>
      </c>
      <c r="P40" s="45" t="s">
        <v>412</v>
      </c>
      <c r="Q40" s="45" t="s">
        <v>413</v>
      </c>
      <c r="R40" s="156" t="s">
        <v>414</v>
      </c>
    </row>
    <row r="41" spans="1:33" ht="17.649999999999999" customHeight="1" x14ac:dyDescent="0.25">
      <c r="A41" s="61">
        <v>38</v>
      </c>
      <c r="B41" s="154" t="s">
        <v>242</v>
      </c>
      <c r="C41" s="45">
        <f>ROUND(6.6,1)</f>
        <v>6.6</v>
      </c>
      <c r="D41" s="45">
        <f>ROUND(7.2,1)</f>
        <v>7.2</v>
      </c>
      <c r="E41" s="45">
        <f>ROUND(7.7,1)</f>
        <v>7.7</v>
      </c>
      <c r="F41" s="45">
        <f>ROUND(7.8,1)</f>
        <v>7.8</v>
      </c>
      <c r="G41" s="45">
        <f>ROUND(9.8,1)</f>
        <v>9.8000000000000007</v>
      </c>
      <c r="H41" s="45">
        <f>ROUND(5.7,1)</f>
        <v>5.7</v>
      </c>
      <c r="I41" s="45">
        <f>ROUND(7,1)</f>
        <v>7</v>
      </c>
      <c r="J41" s="45">
        <f>ROUND(7.6,1)</f>
        <v>7.6</v>
      </c>
      <c r="K41" s="45">
        <f>ROUND(6.6,1)</f>
        <v>6.6</v>
      </c>
      <c r="L41" s="45">
        <f>ROUND(7.9,1)</f>
        <v>7.9</v>
      </c>
      <c r="M41" s="45">
        <f>ROUND(8.4,1)</f>
        <v>8.4</v>
      </c>
      <c r="N41" s="45" t="s">
        <v>389</v>
      </c>
      <c r="O41" s="45">
        <f>ROUND(7.5,1)</f>
        <v>7.5</v>
      </c>
      <c r="P41" s="45" t="s">
        <v>282</v>
      </c>
      <c r="Q41" s="45" t="s">
        <v>413</v>
      </c>
      <c r="R41" s="156" t="s">
        <v>415</v>
      </c>
    </row>
    <row r="42" spans="1:33" ht="17.649999999999999" customHeight="1" x14ac:dyDescent="0.25">
      <c r="A42" s="61">
        <v>39</v>
      </c>
      <c r="B42" s="154" t="s">
        <v>247</v>
      </c>
      <c r="C42" s="45">
        <f>ROUND(9.5,1)</f>
        <v>9.5</v>
      </c>
      <c r="D42" s="45">
        <f>ROUND(8.3,1)</f>
        <v>8.3000000000000007</v>
      </c>
      <c r="E42" s="45">
        <f>ROUND(9.4,1)</f>
        <v>9.4</v>
      </c>
      <c r="F42" s="45">
        <f>ROUND(9.2,1)</f>
        <v>9.1999999999999993</v>
      </c>
      <c r="G42" s="45">
        <f>ROUND(10,1)</f>
        <v>10</v>
      </c>
      <c r="H42" s="45">
        <f>ROUND(7.7,1)</f>
        <v>7.7</v>
      </c>
      <c r="I42" s="45">
        <f>ROUND(9.2,1)</f>
        <v>9.1999999999999993</v>
      </c>
      <c r="J42" s="45">
        <f>ROUND(10,1)</f>
        <v>10</v>
      </c>
      <c r="K42" s="45">
        <f>ROUND(9.1,1)</f>
        <v>9.1</v>
      </c>
      <c r="L42" s="45">
        <f>ROUND(10,1)</f>
        <v>10</v>
      </c>
      <c r="M42" s="45">
        <f>ROUND(9.9,1)</f>
        <v>9.9</v>
      </c>
      <c r="N42" s="45" t="s">
        <v>389</v>
      </c>
      <c r="O42" s="45">
        <f>ROUND(9.3,1)</f>
        <v>9.3000000000000007</v>
      </c>
      <c r="P42" s="45" t="s">
        <v>412</v>
      </c>
      <c r="Q42" s="45" t="s">
        <v>413</v>
      </c>
      <c r="R42" s="156" t="s">
        <v>414</v>
      </c>
    </row>
    <row r="43" spans="1:33" ht="17.649999999999999" customHeight="1" x14ac:dyDescent="0.25">
      <c r="A43" s="69">
        <v>40</v>
      </c>
      <c r="B43" s="160" t="s">
        <v>253</v>
      </c>
      <c r="C43" s="46">
        <f>ROUND(8.1,1)</f>
        <v>8.1</v>
      </c>
      <c r="D43" s="46">
        <f>ROUND(7.2,1)</f>
        <v>7.2</v>
      </c>
      <c r="E43" s="46">
        <f>ROUND(9.1,1)</f>
        <v>9.1</v>
      </c>
      <c r="F43" s="46">
        <f>ROUND(7.5,1)</f>
        <v>7.5</v>
      </c>
      <c r="G43" s="46">
        <f>ROUND(10,1)</f>
        <v>10</v>
      </c>
      <c r="H43" s="46">
        <f>ROUND(6.4,1)</f>
        <v>6.4</v>
      </c>
      <c r="I43" s="46">
        <f>ROUND(7.6,1)</f>
        <v>7.6</v>
      </c>
      <c r="J43" s="46">
        <f>ROUND(8.7,1)</f>
        <v>8.6999999999999993</v>
      </c>
      <c r="K43" s="46">
        <f>ROUND(6.3,1)</f>
        <v>6.3</v>
      </c>
      <c r="L43" s="46">
        <f>ROUND(9.3,1)</f>
        <v>9.3000000000000007</v>
      </c>
      <c r="M43" s="46">
        <f>ROUND(9.6,1)</f>
        <v>9.6</v>
      </c>
      <c r="N43" s="46" t="s">
        <v>389</v>
      </c>
      <c r="O43" s="46">
        <f>ROUND(8.2,1)</f>
        <v>8.1999999999999993</v>
      </c>
      <c r="P43" s="46" t="s">
        <v>282</v>
      </c>
      <c r="Q43" s="46" t="s">
        <v>413</v>
      </c>
      <c r="R43" s="161" t="s">
        <v>415</v>
      </c>
    </row>
    <row r="44" spans="1:33" s="53" customFormat="1" ht="22.5" customHeight="1" x14ac:dyDescent="0.25">
      <c r="A44" s="238" t="s">
        <v>436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 t="s">
        <v>418</v>
      </c>
      <c r="N44" s="239"/>
      <c r="O44" s="239"/>
      <c r="P44" s="239"/>
      <c r="Q44" s="239"/>
      <c r="R44" s="239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s="53" customFormat="1" ht="11.25" hidden="1" customHeight="1" x14ac:dyDescent="0.25">
      <c r="A45" s="238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 s="236" t="s">
        <v>19</v>
      </c>
      <c r="N47" s="236"/>
      <c r="O47" s="236"/>
      <c r="P47" s="236"/>
      <c r="Q47" s="236"/>
      <c r="R47" s="236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4:L45"/>
    <mergeCell ref="M44:R45"/>
    <mergeCell ref="M47:R47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419</v>
      </c>
      <c r="B1" s="241"/>
      <c r="C1" s="241"/>
      <c r="D1" s="241"/>
    </row>
    <row r="3" spans="1:4" ht="22.5" customHeight="1" x14ac:dyDescent="0.25">
      <c r="A3" s="242" t="s">
        <v>420</v>
      </c>
      <c r="B3" s="242" t="s">
        <v>421</v>
      </c>
      <c r="C3" s="242" t="s">
        <v>422</v>
      </c>
      <c r="D3" s="242"/>
    </row>
    <row r="4" spans="1:4" ht="21" customHeight="1" x14ac:dyDescent="0.25">
      <c r="A4" s="242"/>
      <c r="B4" s="242"/>
      <c r="C4" s="148" t="s">
        <v>423</v>
      </c>
      <c r="D4" s="148" t="s">
        <v>424</v>
      </c>
    </row>
    <row r="5" spans="1:4" ht="18" customHeight="1" x14ac:dyDescent="0.25">
      <c r="A5" s="243">
        <v>1</v>
      </c>
      <c r="B5" s="243" t="s">
        <v>396</v>
      </c>
      <c r="C5" s="163" t="s">
        <v>365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397</v>
      </c>
      <c r="C9" s="163" t="s">
        <v>366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398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399</v>
      </c>
      <c r="C17" s="163" t="s">
        <v>367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400</v>
      </c>
      <c r="C21" s="163" t="s">
        <v>368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401</v>
      </c>
      <c r="C25" s="163" t="s">
        <v>381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402</v>
      </c>
      <c r="C29" s="163" t="s">
        <v>382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403</v>
      </c>
      <c r="C33" s="163" t="s">
        <v>276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404</v>
      </c>
      <c r="C37" s="163" t="s">
        <v>383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373</v>
      </c>
      <c r="C41" s="163" t="s">
        <v>384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405</v>
      </c>
      <c r="C45" s="163" t="s">
        <v>393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406</v>
      </c>
      <c r="C49" s="163" t="s">
        <v>394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387</v>
      </c>
      <c r="C53" s="163" t="s">
        <v>394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437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438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439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440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441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442</v>
      </c>
      <c r="AJ2" s="246" t="s">
        <v>443</v>
      </c>
      <c r="AK2" s="246"/>
      <c r="AL2" s="248" t="s">
        <v>444</v>
      </c>
      <c r="AM2" s="246" t="s">
        <v>445</v>
      </c>
      <c r="AN2" s="246" t="s">
        <v>446</v>
      </c>
      <c r="AO2" s="246" t="s">
        <v>447</v>
      </c>
      <c r="AP2" s="246"/>
      <c r="AQ2" s="246"/>
      <c r="AR2" s="246" t="s">
        <v>448</v>
      </c>
      <c r="AS2" s="246" t="s">
        <v>449</v>
      </c>
      <c r="AT2" s="250"/>
    </row>
    <row r="3" spans="1:47" s="48" customFormat="1" ht="14.25" customHeight="1" x14ac:dyDescent="0.25">
      <c r="A3" s="231"/>
      <c r="B3" s="233"/>
      <c r="C3" s="233" t="s">
        <v>396</v>
      </c>
      <c r="D3" s="233" t="s">
        <v>397</v>
      </c>
      <c r="E3" s="233" t="s">
        <v>398</v>
      </c>
      <c r="F3" s="233" t="s">
        <v>399</v>
      </c>
      <c r="G3" s="233" t="s">
        <v>400</v>
      </c>
      <c r="H3" s="233" t="s">
        <v>401</v>
      </c>
      <c r="I3" s="233" t="s">
        <v>402</v>
      </c>
      <c r="J3" s="233" t="s">
        <v>403</v>
      </c>
      <c r="K3" s="233" t="s">
        <v>404</v>
      </c>
      <c r="L3" s="233" t="s">
        <v>373</v>
      </c>
      <c r="M3" s="233" t="s">
        <v>405</v>
      </c>
      <c r="N3" s="233" t="s">
        <v>406</v>
      </c>
      <c r="O3" s="233" t="s">
        <v>387</v>
      </c>
      <c r="P3" s="233" t="s">
        <v>450</v>
      </c>
      <c r="Q3" s="233" t="s">
        <v>451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450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409</v>
      </c>
      <c r="AK4" s="72" t="s">
        <v>410</v>
      </c>
      <c r="AL4" s="249"/>
      <c r="AM4" s="247"/>
      <c r="AN4" s="247"/>
      <c r="AO4" s="72" t="s">
        <v>409</v>
      </c>
      <c r="AP4" s="72" t="s">
        <v>410</v>
      </c>
      <c r="AQ4" s="72" t="s">
        <v>452</v>
      </c>
      <c r="AR4" s="247"/>
      <c r="AS4" s="247"/>
      <c r="AT4" s="251"/>
    </row>
    <row r="5" spans="1:47" ht="17.45" customHeight="1" x14ac:dyDescent="0.25">
      <c r="A5" s="61">
        <v>1</v>
      </c>
      <c r="B5" s="154" t="s">
        <v>36</v>
      </c>
      <c r="C5" s="45" t="s">
        <v>328</v>
      </c>
      <c r="D5" s="45" t="s">
        <v>310</v>
      </c>
      <c r="E5" s="45" t="s">
        <v>333</v>
      </c>
      <c r="F5" s="45" t="s">
        <v>333</v>
      </c>
      <c r="G5" s="45" t="s">
        <v>319</v>
      </c>
      <c r="H5" s="45" t="s">
        <v>346</v>
      </c>
      <c r="I5" s="45" t="s">
        <v>333</v>
      </c>
      <c r="J5" s="45" t="s">
        <v>318</v>
      </c>
      <c r="K5" s="45" t="s">
        <v>320</v>
      </c>
      <c r="L5" s="45" t="s">
        <v>339</v>
      </c>
      <c r="M5" s="45" t="s">
        <v>343</v>
      </c>
      <c r="N5" s="45" t="s">
        <v>389</v>
      </c>
      <c r="O5" s="45" t="s">
        <v>331</v>
      </c>
      <c r="P5" s="45" t="s">
        <v>327</v>
      </c>
      <c r="Q5" s="155"/>
      <c r="R5" s="155"/>
      <c r="S5" s="155"/>
      <c r="T5" s="157"/>
      <c r="AI5" s="59">
        <v>1</v>
      </c>
      <c r="AJ5" s="60" t="s">
        <v>412</v>
      </c>
      <c r="AK5" s="60" t="s">
        <v>413</v>
      </c>
      <c r="AL5" s="92">
        <v>5</v>
      </c>
      <c r="AM5" s="60" t="s">
        <v>453</v>
      </c>
      <c r="AN5" s="60"/>
      <c r="AO5" s="60"/>
      <c r="AP5" s="60"/>
      <c r="AQ5" s="60"/>
      <c r="AR5" s="60" t="s">
        <v>454</v>
      </c>
      <c r="AS5" s="63"/>
      <c r="AT5" s="64"/>
    </row>
    <row r="6" spans="1:47" ht="17.45" customHeight="1" x14ac:dyDescent="0.25">
      <c r="A6" s="61">
        <v>2</v>
      </c>
      <c r="B6" s="154" t="s">
        <v>45</v>
      </c>
      <c r="C6" s="45" t="s">
        <v>332</v>
      </c>
      <c r="D6" s="45" t="s">
        <v>311</v>
      </c>
      <c r="E6" s="45" t="s">
        <v>328</v>
      </c>
      <c r="F6" s="45" t="s">
        <v>317</v>
      </c>
      <c r="G6" s="45" t="s">
        <v>339</v>
      </c>
      <c r="H6" s="45" t="s">
        <v>336</v>
      </c>
      <c r="I6" s="45" t="s">
        <v>316</v>
      </c>
      <c r="J6" s="45" t="s">
        <v>328</v>
      </c>
      <c r="K6" s="45" t="s">
        <v>310</v>
      </c>
      <c r="L6" s="45" t="s">
        <v>339</v>
      </c>
      <c r="M6" s="45" t="s">
        <v>318</v>
      </c>
      <c r="N6" s="45" t="s">
        <v>389</v>
      </c>
      <c r="O6" s="45" t="s">
        <v>326</v>
      </c>
      <c r="P6" s="45" t="s">
        <v>321</v>
      </c>
      <c r="Q6" s="155"/>
      <c r="R6" s="155"/>
      <c r="S6" s="155"/>
      <c r="T6" s="157"/>
      <c r="AI6" s="61">
        <v>2</v>
      </c>
      <c r="AJ6" s="62" t="s">
        <v>412</v>
      </c>
      <c r="AK6" s="62" t="s">
        <v>413</v>
      </c>
      <c r="AL6" s="93">
        <v>0</v>
      </c>
      <c r="AM6" s="62" t="s">
        <v>453</v>
      </c>
      <c r="AN6" s="62"/>
      <c r="AO6" s="62"/>
      <c r="AP6" s="62"/>
      <c r="AQ6" s="62"/>
      <c r="AR6" s="62" t="s">
        <v>454</v>
      </c>
      <c r="AS6" s="259" t="s">
        <v>455</v>
      </c>
      <c r="AT6" s="260"/>
    </row>
    <row r="7" spans="1:47" ht="17.45" customHeight="1" x14ac:dyDescent="0.25">
      <c r="A7" s="61">
        <v>3</v>
      </c>
      <c r="B7" s="154" t="s">
        <v>51</v>
      </c>
      <c r="C7" s="45" t="s">
        <v>318</v>
      </c>
      <c r="D7" s="45" t="s">
        <v>327</v>
      </c>
      <c r="E7" s="45" t="s">
        <v>317</v>
      </c>
      <c r="F7" s="45" t="s">
        <v>321</v>
      </c>
      <c r="G7" s="45" t="s">
        <v>331</v>
      </c>
      <c r="H7" s="45" t="s">
        <v>355</v>
      </c>
      <c r="I7" s="45" t="s">
        <v>327</v>
      </c>
      <c r="J7" s="45" t="s">
        <v>325</v>
      </c>
      <c r="K7" s="45" t="s">
        <v>311</v>
      </c>
      <c r="L7" s="45" t="s">
        <v>337</v>
      </c>
      <c r="M7" s="45" t="s">
        <v>343</v>
      </c>
      <c r="N7" s="45" t="s">
        <v>389</v>
      </c>
      <c r="O7" s="45" t="s">
        <v>319</v>
      </c>
      <c r="P7" s="45" t="s">
        <v>328</v>
      </c>
      <c r="Q7" s="155"/>
      <c r="R7" s="155"/>
      <c r="S7" s="155"/>
      <c r="T7" s="157"/>
      <c r="AI7" s="61">
        <v>3</v>
      </c>
      <c r="AJ7" s="62" t="s">
        <v>412</v>
      </c>
      <c r="AK7" s="62" t="s">
        <v>413</v>
      </c>
      <c r="AL7" s="93">
        <v>0</v>
      </c>
      <c r="AM7" s="62" t="s">
        <v>453</v>
      </c>
      <c r="AN7" s="62"/>
      <c r="AO7" s="62"/>
      <c r="AP7" s="62"/>
      <c r="AQ7" s="62"/>
      <c r="AR7" s="62" t="s">
        <v>454</v>
      </c>
      <c r="AS7" s="259"/>
      <c r="AT7" s="260"/>
    </row>
    <row r="8" spans="1:47" ht="17.45" customHeight="1" x14ac:dyDescent="0.25">
      <c r="A8" s="61">
        <v>4</v>
      </c>
      <c r="B8" s="154" t="s">
        <v>57</v>
      </c>
      <c r="C8" s="45" t="s">
        <v>332</v>
      </c>
      <c r="D8" s="45" t="s">
        <v>328</v>
      </c>
      <c r="E8" s="45" t="s">
        <v>343</v>
      </c>
      <c r="F8" s="45" t="s">
        <v>327</v>
      </c>
      <c r="G8" s="45" t="s">
        <v>339</v>
      </c>
      <c r="H8" s="45" t="s">
        <v>324</v>
      </c>
      <c r="I8" s="45" t="s">
        <v>326</v>
      </c>
      <c r="J8" s="45" t="s">
        <v>318</v>
      </c>
      <c r="K8" s="45" t="s">
        <v>320</v>
      </c>
      <c r="L8" s="45" t="s">
        <v>337</v>
      </c>
      <c r="M8" s="45" t="s">
        <v>326</v>
      </c>
      <c r="N8" s="45" t="s">
        <v>389</v>
      </c>
      <c r="O8" s="45" t="s">
        <v>319</v>
      </c>
      <c r="P8" s="45" t="s">
        <v>332</v>
      </c>
      <c r="Q8" s="155"/>
      <c r="R8" s="155"/>
      <c r="S8" s="155"/>
      <c r="T8" s="157"/>
      <c r="AI8" s="61">
        <v>4</v>
      </c>
      <c r="AJ8" s="62" t="s">
        <v>412</v>
      </c>
      <c r="AK8" s="62" t="s">
        <v>413</v>
      </c>
      <c r="AL8" s="93">
        <v>0</v>
      </c>
      <c r="AM8" s="62" t="s">
        <v>453</v>
      </c>
      <c r="AN8" s="62"/>
      <c r="AO8" s="62"/>
      <c r="AP8" s="62"/>
      <c r="AQ8" s="62"/>
      <c r="AR8" s="62" t="s">
        <v>454</v>
      </c>
      <c r="AS8" s="65"/>
      <c r="AT8" s="57"/>
    </row>
    <row r="9" spans="1:47" ht="17.45" customHeight="1" x14ac:dyDescent="0.25">
      <c r="A9" s="69">
        <v>5</v>
      </c>
      <c r="B9" s="160" t="s">
        <v>63</v>
      </c>
      <c r="C9" s="46" t="s">
        <v>317</v>
      </c>
      <c r="D9" s="46" t="s">
        <v>355</v>
      </c>
      <c r="E9" s="46" t="s">
        <v>333</v>
      </c>
      <c r="F9" s="46" t="s">
        <v>310</v>
      </c>
      <c r="G9" s="46" t="s">
        <v>339</v>
      </c>
      <c r="H9" s="46" t="s">
        <v>355</v>
      </c>
      <c r="I9" s="46" t="s">
        <v>332</v>
      </c>
      <c r="J9" s="46" t="s">
        <v>328</v>
      </c>
      <c r="K9" s="46" t="s">
        <v>330</v>
      </c>
      <c r="L9" s="46" t="s">
        <v>319</v>
      </c>
      <c r="M9" s="46" t="s">
        <v>325</v>
      </c>
      <c r="N9" s="46" t="s">
        <v>389</v>
      </c>
      <c r="O9" s="46" t="s">
        <v>331</v>
      </c>
      <c r="P9" s="46" t="s">
        <v>321</v>
      </c>
      <c r="Q9" s="164"/>
      <c r="R9" s="164"/>
      <c r="S9" s="164"/>
      <c r="T9" s="165"/>
      <c r="AI9" s="69">
        <v>5</v>
      </c>
      <c r="AJ9" s="70" t="s">
        <v>412</v>
      </c>
      <c r="AK9" s="70" t="s">
        <v>413</v>
      </c>
      <c r="AL9" s="94">
        <v>1</v>
      </c>
      <c r="AM9" s="70" t="s">
        <v>453</v>
      </c>
      <c r="AN9" s="70"/>
      <c r="AO9" s="70"/>
      <c r="AP9" s="70"/>
      <c r="AQ9" s="70"/>
      <c r="AR9" s="70" t="s">
        <v>454</v>
      </c>
      <c r="AS9" s="65"/>
      <c r="AT9" s="57"/>
    </row>
    <row r="10" spans="1:47" ht="17.45" customHeight="1" x14ac:dyDescent="0.25">
      <c r="A10" s="61">
        <v>6</v>
      </c>
      <c r="B10" s="154" t="s">
        <v>68</v>
      </c>
      <c r="C10" s="45" t="s">
        <v>327</v>
      </c>
      <c r="D10" s="45" t="s">
        <v>334</v>
      </c>
      <c r="E10" s="45" t="s">
        <v>318</v>
      </c>
      <c r="F10" s="45" t="s">
        <v>330</v>
      </c>
      <c r="G10" s="45" t="s">
        <v>331</v>
      </c>
      <c r="H10" s="45" t="s">
        <v>329</v>
      </c>
      <c r="I10" s="45" t="s">
        <v>313</v>
      </c>
      <c r="J10" s="45" t="s">
        <v>343</v>
      </c>
      <c r="K10" s="45" t="s">
        <v>311</v>
      </c>
      <c r="L10" s="45" t="s">
        <v>337</v>
      </c>
      <c r="M10" s="45" t="s">
        <v>327</v>
      </c>
      <c r="N10" s="45" t="s">
        <v>389</v>
      </c>
      <c r="O10" s="45" t="s">
        <v>326</v>
      </c>
      <c r="P10" s="45" t="s">
        <v>321</v>
      </c>
      <c r="Q10" s="155"/>
      <c r="R10" s="155"/>
      <c r="S10" s="155"/>
      <c r="T10" s="157"/>
      <c r="AI10" s="67">
        <v>6</v>
      </c>
      <c r="AJ10" s="68" t="s">
        <v>412</v>
      </c>
      <c r="AK10" s="68" t="s">
        <v>413</v>
      </c>
      <c r="AL10" s="95">
        <v>0</v>
      </c>
      <c r="AM10" s="68" t="s">
        <v>453</v>
      </c>
      <c r="AN10" s="68"/>
      <c r="AO10" s="68"/>
      <c r="AP10" s="68"/>
      <c r="AQ10" s="68"/>
      <c r="AR10" s="68" t="s">
        <v>454</v>
      </c>
      <c r="AS10" s="259" t="s">
        <v>456</v>
      </c>
      <c r="AT10" s="260"/>
    </row>
    <row r="11" spans="1:47" ht="17.45" customHeight="1" x14ac:dyDescent="0.25">
      <c r="A11" s="61">
        <v>7</v>
      </c>
      <c r="B11" s="154" t="s">
        <v>74</v>
      </c>
      <c r="C11" s="45" t="s">
        <v>311</v>
      </c>
      <c r="D11" s="45" t="s">
        <v>313</v>
      </c>
      <c r="E11" s="45" t="s">
        <v>320</v>
      </c>
      <c r="F11" s="45" t="s">
        <v>320</v>
      </c>
      <c r="G11" s="45" t="s">
        <v>339</v>
      </c>
      <c r="H11" s="45" t="s">
        <v>348</v>
      </c>
      <c r="I11" s="45" t="s">
        <v>317</v>
      </c>
      <c r="J11" s="45" t="s">
        <v>330</v>
      </c>
      <c r="K11" s="45" t="s">
        <v>328</v>
      </c>
      <c r="L11" s="45" t="s">
        <v>332</v>
      </c>
      <c r="M11" s="45" t="s">
        <v>327</v>
      </c>
      <c r="N11" s="45" t="s">
        <v>389</v>
      </c>
      <c r="O11" s="45" t="s">
        <v>343</v>
      </c>
      <c r="P11" s="45" t="s">
        <v>330</v>
      </c>
      <c r="Q11" s="155"/>
      <c r="R11" s="155"/>
      <c r="S11" s="155"/>
      <c r="T11" s="157"/>
      <c r="AI11" s="61">
        <v>7</v>
      </c>
      <c r="AJ11" s="62" t="s">
        <v>412</v>
      </c>
      <c r="AK11" s="62" t="s">
        <v>413</v>
      </c>
      <c r="AL11" s="93">
        <v>0</v>
      </c>
      <c r="AM11" s="62" t="s">
        <v>453</v>
      </c>
      <c r="AN11" s="62"/>
      <c r="AO11" s="62"/>
      <c r="AP11" s="62"/>
      <c r="AQ11" s="62"/>
      <c r="AR11" s="62" t="s">
        <v>454</v>
      </c>
      <c r="AS11" s="259"/>
      <c r="AT11" s="260"/>
    </row>
    <row r="12" spans="1:47" ht="17.45" customHeight="1" x14ac:dyDescent="0.25">
      <c r="A12" s="61">
        <v>8</v>
      </c>
      <c r="B12" s="154" t="s">
        <v>79</v>
      </c>
      <c r="C12" s="45" t="s">
        <v>318</v>
      </c>
      <c r="D12" s="45" t="s">
        <v>316</v>
      </c>
      <c r="E12" s="45" t="s">
        <v>318</v>
      </c>
      <c r="F12" s="45" t="s">
        <v>318</v>
      </c>
      <c r="G12" s="45" t="s">
        <v>339</v>
      </c>
      <c r="H12" s="45" t="s">
        <v>342</v>
      </c>
      <c r="I12" s="45" t="s">
        <v>332</v>
      </c>
      <c r="J12" s="45" t="s">
        <v>319</v>
      </c>
      <c r="K12" s="45" t="s">
        <v>316</v>
      </c>
      <c r="L12" s="45" t="s">
        <v>326</v>
      </c>
      <c r="M12" s="45" t="s">
        <v>337</v>
      </c>
      <c r="N12" s="45" t="s">
        <v>389</v>
      </c>
      <c r="O12" s="45" t="s">
        <v>343</v>
      </c>
      <c r="P12" s="45" t="s">
        <v>332</v>
      </c>
      <c r="Q12" s="155"/>
      <c r="R12" s="155"/>
      <c r="S12" s="155"/>
      <c r="T12" s="157"/>
      <c r="AI12" s="61">
        <v>8</v>
      </c>
      <c r="AJ12" s="62" t="s">
        <v>412</v>
      </c>
      <c r="AK12" s="62" t="s">
        <v>413</v>
      </c>
      <c r="AL12" s="93">
        <v>0</v>
      </c>
      <c r="AM12" s="62" t="s">
        <v>453</v>
      </c>
      <c r="AN12" s="62"/>
      <c r="AO12" s="62"/>
      <c r="AP12" s="62"/>
      <c r="AQ12" s="62"/>
      <c r="AR12" s="62" t="s">
        <v>454</v>
      </c>
      <c r="AS12" s="65"/>
      <c r="AT12" s="57"/>
    </row>
    <row r="13" spans="1:47" ht="17.45" customHeight="1" x14ac:dyDescent="0.25">
      <c r="A13" s="61">
        <v>9</v>
      </c>
      <c r="B13" s="154" t="s">
        <v>85</v>
      </c>
      <c r="C13" s="45" t="s">
        <v>327</v>
      </c>
      <c r="D13" s="45" t="s">
        <v>317</v>
      </c>
      <c r="E13" s="45" t="s">
        <v>316</v>
      </c>
      <c r="F13" s="45" t="s">
        <v>321</v>
      </c>
      <c r="G13" s="45" t="s">
        <v>331</v>
      </c>
      <c r="H13" s="45" t="s">
        <v>355</v>
      </c>
      <c r="I13" s="45" t="s">
        <v>327</v>
      </c>
      <c r="J13" s="45" t="s">
        <v>318</v>
      </c>
      <c r="K13" s="45" t="s">
        <v>346</v>
      </c>
      <c r="L13" s="45" t="s">
        <v>319</v>
      </c>
      <c r="M13" s="45" t="s">
        <v>328</v>
      </c>
      <c r="N13" s="45" t="s">
        <v>389</v>
      </c>
      <c r="O13" s="45" t="s">
        <v>343</v>
      </c>
      <c r="P13" s="45" t="s">
        <v>321</v>
      </c>
      <c r="Q13" s="155"/>
      <c r="R13" s="155"/>
      <c r="S13" s="155"/>
      <c r="T13" s="157"/>
      <c r="AI13" s="61">
        <v>9</v>
      </c>
      <c r="AJ13" s="62" t="s">
        <v>412</v>
      </c>
      <c r="AK13" s="62" t="s">
        <v>413</v>
      </c>
      <c r="AL13" s="93">
        <v>9</v>
      </c>
      <c r="AM13" s="62" t="s">
        <v>453</v>
      </c>
      <c r="AN13" s="62"/>
      <c r="AO13" s="62"/>
      <c r="AP13" s="62"/>
      <c r="AQ13" s="62"/>
      <c r="AR13" s="62" t="s">
        <v>454</v>
      </c>
      <c r="AS13" s="65"/>
      <c r="AT13" s="57"/>
    </row>
    <row r="14" spans="1:47" ht="17.45" customHeight="1" x14ac:dyDescent="0.25">
      <c r="A14" s="69">
        <v>10</v>
      </c>
      <c r="B14" s="160" t="s">
        <v>91</v>
      </c>
      <c r="C14" s="46" t="s">
        <v>328</v>
      </c>
      <c r="D14" s="46" t="s">
        <v>346</v>
      </c>
      <c r="E14" s="46" t="s">
        <v>321</v>
      </c>
      <c r="F14" s="46" t="s">
        <v>316</v>
      </c>
      <c r="G14" s="46" t="s">
        <v>339</v>
      </c>
      <c r="H14" s="46" t="s">
        <v>329</v>
      </c>
      <c r="I14" s="46" t="s">
        <v>343</v>
      </c>
      <c r="J14" s="46" t="s">
        <v>343</v>
      </c>
      <c r="K14" s="46" t="s">
        <v>318</v>
      </c>
      <c r="L14" s="46" t="s">
        <v>325</v>
      </c>
      <c r="M14" s="46" t="s">
        <v>343</v>
      </c>
      <c r="N14" s="46" t="s">
        <v>389</v>
      </c>
      <c r="O14" s="46" t="s">
        <v>331</v>
      </c>
      <c r="P14" s="46" t="s">
        <v>328</v>
      </c>
      <c r="Q14" s="164"/>
      <c r="R14" s="164"/>
      <c r="S14" s="164"/>
      <c r="T14" s="165"/>
      <c r="AI14" s="69">
        <v>10</v>
      </c>
      <c r="AJ14" s="70" t="s">
        <v>412</v>
      </c>
      <c r="AK14" s="70" t="s">
        <v>413</v>
      </c>
      <c r="AL14" s="94">
        <v>0</v>
      </c>
      <c r="AM14" s="70" t="s">
        <v>453</v>
      </c>
      <c r="AN14" s="70"/>
      <c r="AO14" s="70"/>
      <c r="AP14" s="70"/>
      <c r="AQ14" s="70"/>
      <c r="AR14" s="70" t="s">
        <v>454</v>
      </c>
      <c r="AS14" s="259" t="s">
        <v>457</v>
      </c>
      <c r="AT14" s="260"/>
    </row>
    <row r="15" spans="1:47" ht="17.45" customHeight="1" x14ac:dyDescent="0.25">
      <c r="A15" s="61">
        <v>11</v>
      </c>
      <c r="B15" s="154" t="s">
        <v>97</v>
      </c>
      <c r="C15" s="45" t="s">
        <v>343</v>
      </c>
      <c r="D15" s="45" t="s">
        <v>332</v>
      </c>
      <c r="E15" s="45" t="s">
        <v>325</v>
      </c>
      <c r="F15" s="45" t="s">
        <v>327</v>
      </c>
      <c r="G15" s="45" t="s">
        <v>331</v>
      </c>
      <c r="H15" s="45" t="s">
        <v>324</v>
      </c>
      <c r="I15" s="45" t="s">
        <v>321</v>
      </c>
      <c r="J15" s="45" t="s">
        <v>319</v>
      </c>
      <c r="K15" s="45" t="s">
        <v>318</v>
      </c>
      <c r="L15" s="45" t="s">
        <v>331</v>
      </c>
      <c r="M15" s="45" t="s">
        <v>339</v>
      </c>
      <c r="N15" s="45" t="s">
        <v>389</v>
      </c>
      <c r="O15" s="45" t="s">
        <v>319</v>
      </c>
      <c r="P15" s="45" t="s">
        <v>343</v>
      </c>
      <c r="Q15" s="155"/>
      <c r="R15" s="155"/>
      <c r="S15" s="155"/>
      <c r="T15" s="157"/>
      <c r="AI15" s="67">
        <v>11</v>
      </c>
      <c r="AJ15" s="68" t="s">
        <v>412</v>
      </c>
      <c r="AK15" s="68" t="s">
        <v>413</v>
      </c>
      <c r="AL15" s="95">
        <v>0</v>
      </c>
      <c r="AM15" s="68" t="s">
        <v>453</v>
      </c>
      <c r="AN15" s="68"/>
      <c r="AO15" s="68"/>
      <c r="AP15" s="68"/>
      <c r="AQ15" s="68"/>
      <c r="AR15" s="68" t="s">
        <v>454</v>
      </c>
      <c r="AS15" s="259"/>
      <c r="AT15" s="260"/>
    </row>
    <row r="16" spans="1:47" ht="17.45" customHeight="1" x14ac:dyDescent="0.25">
      <c r="A16" s="61">
        <v>12</v>
      </c>
      <c r="B16" s="154" t="s">
        <v>102</v>
      </c>
      <c r="C16" s="45" t="s">
        <v>343</v>
      </c>
      <c r="D16" s="45" t="s">
        <v>330</v>
      </c>
      <c r="E16" s="45" t="s">
        <v>332</v>
      </c>
      <c r="F16" s="45" t="s">
        <v>321</v>
      </c>
      <c r="G16" s="45" t="s">
        <v>337</v>
      </c>
      <c r="H16" s="45" t="s">
        <v>348</v>
      </c>
      <c r="I16" s="45" t="s">
        <v>313</v>
      </c>
      <c r="J16" s="45" t="s">
        <v>318</v>
      </c>
      <c r="K16" s="45" t="s">
        <v>313</v>
      </c>
      <c r="L16" s="45" t="s">
        <v>325</v>
      </c>
      <c r="M16" s="45" t="s">
        <v>325</v>
      </c>
      <c r="N16" s="45" t="s">
        <v>389</v>
      </c>
      <c r="O16" s="45" t="s">
        <v>331</v>
      </c>
      <c r="P16" s="45" t="s">
        <v>327</v>
      </c>
      <c r="Q16" s="155"/>
      <c r="R16" s="155"/>
      <c r="S16" s="155"/>
      <c r="T16" s="157"/>
      <c r="AI16" s="61">
        <v>12</v>
      </c>
      <c r="AJ16" s="62" t="s">
        <v>412</v>
      </c>
      <c r="AK16" s="62" t="s">
        <v>413</v>
      </c>
      <c r="AL16" s="93">
        <v>0</v>
      </c>
      <c r="AM16" s="62" t="s">
        <v>453</v>
      </c>
      <c r="AN16" s="62"/>
      <c r="AO16" s="62"/>
      <c r="AP16" s="62"/>
      <c r="AQ16" s="62"/>
      <c r="AR16" s="62" t="s">
        <v>454</v>
      </c>
      <c r="AS16" s="65"/>
      <c r="AT16" s="57"/>
    </row>
    <row r="17" spans="1:46" ht="17.45" customHeight="1" x14ac:dyDescent="0.25">
      <c r="A17" s="61">
        <v>13</v>
      </c>
      <c r="B17" s="154" t="s">
        <v>108</v>
      </c>
      <c r="C17" s="45" t="s">
        <v>343</v>
      </c>
      <c r="D17" s="45" t="s">
        <v>317</v>
      </c>
      <c r="E17" s="45" t="s">
        <v>327</v>
      </c>
      <c r="F17" s="45" t="s">
        <v>328</v>
      </c>
      <c r="G17" s="45" t="s">
        <v>339</v>
      </c>
      <c r="H17" s="45" t="s">
        <v>346</v>
      </c>
      <c r="I17" s="45" t="s">
        <v>327</v>
      </c>
      <c r="J17" s="45" t="s">
        <v>318</v>
      </c>
      <c r="K17" s="45" t="s">
        <v>326</v>
      </c>
      <c r="L17" s="45" t="s">
        <v>337</v>
      </c>
      <c r="M17" s="45" t="s">
        <v>326</v>
      </c>
      <c r="N17" s="45" t="s">
        <v>389</v>
      </c>
      <c r="O17" s="45" t="s">
        <v>326</v>
      </c>
      <c r="P17" s="45" t="s">
        <v>332</v>
      </c>
      <c r="Q17" s="155"/>
      <c r="R17" s="155"/>
      <c r="S17" s="155"/>
      <c r="T17" s="157"/>
      <c r="AI17" s="61">
        <v>13</v>
      </c>
      <c r="AJ17" s="62" t="s">
        <v>412</v>
      </c>
      <c r="AK17" s="62" t="s">
        <v>413</v>
      </c>
      <c r="AL17" s="93">
        <v>0</v>
      </c>
      <c r="AM17" s="62" t="s">
        <v>453</v>
      </c>
      <c r="AN17" s="62"/>
      <c r="AO17" s="62"/>
      <c r="AP17" s="62"/>
      <c r="AQ17" s="62"/>
      <c r="AR17" s="62" t="s">
        <v>454</v>
      </c>
      <c r="AS17" s="65"/>
      <c r="AT17" s="57"/>
    </row>
    <row r="18" spans="1:46" s="51" customFormat="1" ht="17.45" customHeight="1" x14ac:dyDescent="0.25">
      <c r="A18" s="61">
        <v>14</v>
      </c>
      <c r="B18" s="154" t="s">
        <v>114</v>
      </c>
      <c r="C18" s="45" t="s">
        <v>325</v>
      </c>
      <c r="D18" s="45" t="s">
        <v>325</v>
      </c>
      <c r="E18" s="45" t="s">
        <v>326</v>
      </c>
      <c r="F18" s="45" t="s">
        <v>318</v>
      </c>
      <c r="G18" s="45" t="s">
        <v>331</v>
      </c>
      <c r="H18" s="45" t="s">
        <v>322</v>
      </c>
      <c r="I18" s="45" t="s">
        <v>332</v>
      </c>
      <c r="J18" s="45" t="s">
        <v>339</v>
      </c>
      <c r="K18" s="45" t="s">
        <v>326</v>
      </c>
      <c r="L18" s="45" t="s">
        <v>339</v>
      </c>
      <c r="M18" s="45" t="s">
        <v>339</v>
      </c>
      <c r="N18" s="45" t="s">
        <v>389</v>
      </c>
      <c r="O18" s="45" t="s">
        <v>339</v>
      </c>
      <c r="P18" s="45" t="s">
        <v>325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412</v>
      </c>
      <c r="AK18" s="45" t="s">
        <v>413</v>
      </c>
      <c r="AL18" s="93">
        <v>0</v>
      </c>
      <c r="AM18" s="45" t="s">
        <v>453</v>
      </c>
      <c r="AN18" s="45"/>
      <c r="AO18" s="45"/>
      <c r="AP18" s="45"/>
      <c r="AQ18" s="45"/>
      <c r="AR18" s="45" t="s">
        <v>454</v>
      </c>
      <c r="AS18" s="261" t="s">
        <v>458</v>
      </c>
      <c r="AT18" s="262"/>
    </row>
    <row r="19" spans="1:46" s="51" customFormat="1" ht="17.45" customHeight="1" x14ac:dyDescent="0.25">
      <c r="A19" s="69">
        <v>15</v>
      </c>
      <c r="B19" s="160" t="s">
        <v>120</v>
      </c>
      <c r="C19" s="46" t="s">
        <v>318</v>
      </c>
      <c r="D19" s="46" t="s">
        <v>321</v>
      </c>
      <c r="E19" s="46" t="s">
        <v>326</v>
      </c>
      <c r="F19" s="46" t="s">
        <v>321</v>
      </c>
      <c r="G19" s="46" t="s">
        <v>339</v>
      </c>
      <c r="H19" s="46" t="s">
        <v>355</v>
      </c>
      <c r="I19" s="46" t="s">
        <v>327</v>
      </c>
      <c r="J19" s="46" t="s">
        <v>326</v>
      </c>
      <c r="K19" s="46" t="s">
        <v>322</v>
      </c>
      <c r="L19" s="46" t="s">
        <v>339</v>
      </c>
      <c r="M19" s="46" t="s">
        <v>332</v>
      </c>
      <c r="N19" s="46" t="s">
        <v>389</v>
      </c>
      <c r="O19" s="46" t="s">
        <v>332</v>
      </c>
      <c r="P19" s="46" t="s">
        <v>328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412</v>
      </c>
      <c r="AK19" s="46" t="s">
        <v>413</v>
      </c>
      <c r="AL19" s="94">
        <v>0</v>
      </c>
      <c r="AM19" s="46" t="s">
        <v>453</v>
      </c>
      <c r="AN19" s="46"/>
      <c r="AO19" s="46"/>
      <c r="AP19" s="46"/>
      <c r="AQ19" s="46"/>
      <c r="AR19" s="46" t="s">
        <v>454</v>
      </c>
      <c r="AS19" s="261"/>
      <c r="AT19" s="262"/>
    </row>
    <row r="20" spans="1:46" s="51" customFormat="1" ht="17.45" customHeight="1" x14ac:dyDescent="0.25">
      <c r="A20" s="61">
        <v>16</v>
      </c>
      <c r="B20" s="154" t="s">
        <v>126</v>
      </c>
      <c r="C20" s="45" t="s">
        <v>333</v>
      </c>
      <c r="D20" s="45" t="s">
        <v>346</v>
      </c>
      <c r="E20" s="45" t="s">
        <v>343</v>
      </c>
      <c r="F20" s="45" t="s">
        <v>343</v>
      </c>
      <c r="G20" s="45" t="s">
        <v>319</v>
      </c>
      <c r="H20" s="45" t="s">
        <v>355</v>
      </c>
      <c r="I20" s="45" t="s">
        <v>333</v>
      </c>
      <c r="J20" s="45" t="s">
        <v>321</v>
      </c>
      <c r="K20" s="45" t="s">
        <v>321</v>
      </c>
      <c r="L20" s="45" t="s">
        <v>339</v>
      </c>
      <c r="M20" s="45" t="s">
        <v>316</v>
      </c>
      <c r="N20" s="45" t="s">
        <v>389</v>
      </c>
      <c r="O20" s="45" t="s">
        <v>326</v>
      </c>
      <c r="P20" s="45" t="s">
        <v>321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412</v>
      </c>
      <c r="AK20" s="44" t="s">
        <v>413</v>
      </c>
      <c r="AL20" s="95">
        <v>0</v>
      </c>
      <c r="AM20" s="44" t="s">
        <v>453</v>
      </c>
      <c r="AN20" s="44"/>
      <c r="AO20" s="44"/>
      <c r="AP20" s="44"/>
      <c r="AQ20" s="44"/>
      <c r="AR20" s="44" t="s">
        <v>454</v>
      </c>
      <c r="AS20" s="261"/>
      <c r="AT20" s="262"/>
    </row>
    <row r="21" spans="1:46" s="51" customFormat="1" ht="17.45" customHeight="1" x14ac:dyDescent="0.25">
      <c r="A21" s="61">
        <v>17</v>
      </c>
      <c r="B21" s="154" t="s">
        <v>132</v>
      </c>
      <c r="C21" s="45" t="s">
        <v>318</v>
      </c>
      <c r="D21" s="45" t="s">
        <v>320</v>
      </c>
      <c r="E21" s="45" t="s">
        <v>318</v>
      </c>
      <c r="F21" s="45" t="s">
        <v>332</v>
      </c>
      <c r="G21" s="45" t="s">
        <v>339</v>
      </c>
      <c r="H21" s="45" t="s">
        <v>322</v>
      </c>
      <c r="I21" s="45" t="s">
        <v>316</v>
      </c>
      <c r="J21" s="45" t="s">
        <v>318</v>
      </c>
      <c r="K21" s="45" t="s">
        <v>333</v>
      </c>
      <c r="L21" s="45" t="s">
        <v>339</v>
      </c>
      <c r="M21" s="45" t="s">
        <v>327</v>
      </c>
      <c r="N21" s="45" t="s">
        <v>389</v>
      </c>
      <c r="O21" s="45" t="s">
        <v>319</v>
      </c>
      <c r="P21" s="45" t="s">
        <v>328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412</v>
      </c>
      <c r="AK21" s="45" t="s">
        <v>413</v>
      </c>
      <c r="AL21" s="93">
        <v>1</v>
      </c>
      <c r="AM21" s="45" t="s">
        <v>453</v>
      </c>
      <c r="AN21" s="45"/>
      <c r="AO21" s="45"/>
      <c r="AP21" s="45"/>
      <c r="AQ21" s="45"/>
      <c r="AR21" s="45" t="s">
        <v>454</v>
      </c>
      <c r="AS21" s="261"/>
      <c r="AT21" s="262"/>
    </row>
    <row r="22" spans="1:46" s="51" customFormat="1" ht="17.45" customHeight="1" x14ac:dyDescent="0.25">
      <c r="A22" s="61">
        <v>18</v>
      </c>
      <c r="B22" s="154" t="s">
        <v>137</v>
      </c>
      <c r="C22" s="45" t="s">
        <v>339</v>
      </c>
      <c r="D22" s="45" t="s">
        <v>319</v>
      </c>
      <c r="E22" s="45" t="s">
        <v>319</v>
      </c>
      <c r="F22" s="45" t="s">
        <v>333</v>
      </c>
      <c r="G22" s="45" t="s">
        <v>331</v>
      </c>
      <c r="H22" s="45" t="s">
        <v>322</v>
      </c>
      <c r="I22" s="45" t="s">
        <v>318</v>
      </c>
      <c r="J22" s="45" t="s">
        <v>326</v>
      </c>
      <c r="K22" s="45" t="s">
        <v>328</v>
      </c>
      <c r="L22" s="45" t="s">
        <v>331</v>
      </c>
      <c r="M22" s="45" t="s">
        <v>319</v>
      </c>
      <c r="N22" s="45" t="s">
        <v>389</v>
      </c>
      <c r="O22" s="45" t="s">
        <v>326</v>
      </c>
      <c r="P22" s="45" t="s">
        <v>325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412</v>
      </c>
      <c r="AK22" s="45" t="s">
        <v>413</v>
      </c>
      <c r="AL22" s="93">
        <v>0</v>
      </c>
      <c r="AM22" s="45" t="s">
        <v>453</v>
      </c>
      <c r="AN22" s="45"/>
      <c r="AO22" s="45"/>
      <c r="AP22" s="45"/>
      <c r="AQ22" s="45"/>
      <c r="AR22" s="45" t="s">
        <v>454</v>
      </c>
      <c r="AS22" s="66"/>
      <c r="AT22" s="58"/>
    </row>
    <row r="23" spans="1:46" s="51" customFormat="1" ht="17.45" customHeight="1" x14ac:dyDescent="0.25">
      <c r="A23" s="61">
        <v>19</v>
      </c>
      <c r="B23" s="154" t="s">
        <v>143</v>
      </c>
      <c r="C23" s="45" t="s">
        <v>319</v>
      </c>
      <c r="D23" s="45" t="s">
        <v>326</v>
      </c>
      <c r="E23" s="45" t="s">
        <v>319</v>
      </c>
      <c r="F23" s="45" t="s">
        <v>318</v>
      </c>
      <c r="G23" s="45" t="s">
        <v>331</v>
      </c>
      <c r="H23" s="45" t="s">
        <v>313</v>
      </c>
      <c r="I23" s="45" t="s">
        <v>325</v>
      </c>
      <c r="J23" s="45" t="s">
        <v>331</v>
      </c>
      <c r="K23" s="45" t="s">
        <v>317</v>
      </c>
      <c r="L23" s="45" t="s">
        <v>331</v>
      </c>
      <c r="M23" s="45" t="s">
        <v>339</v>
      </c>
      <c r="N23" s="45" t="s">
        <v>389</v>
      </c>
      <c r="O23" s="45" t="s">
        <v>326</v>
      </c>
      <c r="P23" s="45" t="s">
        <v>325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412</v>
      </c>
      <c r="AK23" s="45" t="s">
        <v>413</v>
      </c>
      <c r="AL23" s="93">
        <v>0</v>
      </c>
      <c r="AM23" s="45" t="s">
        <v>453</v>
      </c>
      <c r="AN23" s="45"/>
      <c r="AO23" s="45"/>
      <c r="AP23" s="45"/>
      <c r="AQ23" s="45"/>
      <c r="AR23" s="45" t="s">
        <v>454</v>
      </c>
      <c r="AS23" s="66"/>
      <c r="AT23" s="58"/>
    </row>
    <row r="24" spans="1:46" s="51" customFormat="1" ht="17.45" customHeight="1" x14ac:dyDescent="0.25">
      <c r="A24" s="69">
        <v>20</v>
      </c>
      <c r="B24" s="160" t="s">
        <v>149</v>
      </c>
      <c r="C24" s="46" t="s">
        <v>332</v>
      </c>
      <c r="D24" s="46" t="s">
        <v>318</v>
      </c>
      <c r="E24" s="46" t="s">
        <v>325</v>
      </c>
      <c r="F24" s="46" t="s">
        <v>333</v>
      </c>
      <c r="G24" s="46" t="s">
        <v>339</v>
      </c>
      <c r="H24" s="46" t="s">
        <v>322</v>
      </c>
      <c r="I24" s="46" t="s">
        <v>343</v>
      </c>
      <c r="J24" s="46" t="s">
        <v>325</v>
      </c>
      <c r="K24" s="46" t="s">
        <v>327</v>
      </c>
      <c r="L24" s="46" t="s">
        <v>339</v>
      </c>
      <c r="M24" s="46" t="s">
        <v>325</v>
      </c>
      <c r="N24" s="46" t="s">
        <v>389</v>
      </c>
      <c r="O24" s="46" t="s">
        <v>326</v>
      </c>
      <c r="P24" s="46" t="s">
        <v>318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412</v>
      </c>
      <c r="AK24" s="46" t="s">
        <v>413</v>
      </c>
      <c r="AL24" s="94">
        <v>0</v>
      </c>
      <c r="AM24" s="46" t="s">
        <v>453</v>
      </c>
      <c r="AN24" s="46"/>
      <c r="AO24" s="46"/>
      <c r="AP24" s="46"/>
      <c r="AQ24" s="46"/>
      <c r="AR24" s="46" t="s">
        <v>454</v>
      </c>
      <c r="AS24" s="66"/>
      <c r="AT24" s="58"/>
    </row>
    <row r="25" spans="1:46" s="51" customFormat="1" ht="17.45" customHeight="1" x14ac:dyDescent="0.25">
      <c r="A25" s="61">
        <v>21</v>
      </c>
      <c r="B25" s="154" t="s">
        <v>155</v>
      </c>
      <c r="C25" s="45" t="s">
        <v>328</v>
      </c>
      <c r="D25" s="45" t="s">
        <v>355</v>
      </c>
      <c r="E25" s="45" t="s">
        <v>330</v>
      </c>
      <c r="F25" s="45" t="s">
        <v>343</v>
      </c>
      <c r="G25" s="45" t="s">
        <v>339</v>
      </c>
      <c r="H25" s="45" t="s">
        <v>324</v>
      </c>
      <c r="I25" s="45" t="s">
        <v>328</v>
      </c>
      <c r="J25" s="45" t="s">
        <v>326</v>
      </c>
      <c r="K25" s="45" t="s">
        <v>329</v>
      </c>
      <c r="L25" s="45" t="s">
        <v>326</v>
      </c>
      <c r="M25" s="45" t="s">
        <v>332</v>
      </c>
      <c r="N25" s="45" t="s">
        <v>389</v>
      </c>
      <c r="O25" s="45" t="s">
        <v>326</v>
      </c>
      <c r="P25" s="45" t="s">
        <v>321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412</v>
      </c>
      <c r="AK25" s="44" t="s">
        <v>413</v>
      </c>
      <c r="AL25" s="95">
        <v>0</v>
      </c>
      <c r="AM25" s="44" t="s">
        <v>453</v>
      </c>
      <c r="AN25" s="44"/>
      <c r="AO25" s="44"/>
      <c r="AP25" s="44"/>
      <c r="AQ25" s="44"/>
      <c r="AR25" s="44" t="s">
        <v>454</v>
      </c>
      <c r="AS25" s="263" t="s">
        <v>459</v>
      </c>
      <c r="AT25" s="264"/>
    </row>
    <row r="26" spans="1:46" s="51" customFormat="1" ht="17.45" customHeight="1" x14ac:dyDescent="0.25">
      <c r="A26" s="61">
        <v>22</v>
      </c>
      <c r="B26" s="154" t="s">
        <v>160</v>
      </c>
      <c r="C26" s="45" t="s">
        <v>318</v>
      </c>
      <c r="D26" s="45" t="s">
        <v>355</v>
      </c>
      <c r="E26" s="45" t="s">
        <v>318</v>
      </c>
      <c r="F26" s="45" t="s">
        <v>311</v>
      </c>
      <c r="G26" s="45" t="s">
        <v>339</v>
      </c>
      <c r="H26" s="45" t="s">
        <v>342</v>
      </c>
      <c r="I26" s="45" t="s">
        <v>321</v>
      </c>
      <c r="J26" s="45" t="s">
        <v>318</v>
      </c>
      <c r="K26" s="45" t="s">
        <v>317</v>
      </c>
      <c r="L26" s="45" t="s">
        <v>328</v>
      </c>
      <c r="M26" s="45" t="s">
        <v>321</v>
      </c>
      <c r="N26" s="45" t="s">
        <v>389</v>
      </c>
      <c r="O26" s="45" t="s">
        <v>331</v>
      </c>
      <c r="P26" s="45" t="s">
        <v>321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412</v>
      </c>
      <c r="AK26" s="45" t="s">
        <v>413</v>
      </c>
      <c r="AL26" s="93">
        <v>0</v>
      </c>
      <c r="AM26" s="45" t="s">
        <v>453</v>
      </c>
      <c r="AN26" s="45"/>
      <c r="AO26" s="45"/>
      <c r="AP26" s="45"/>
      <c r="AQ26" s="45"/>
      <c r="AR26" s="45" t="s">
        <v>454</v>
      </c>
      <c r="AS26" s="265" t="s">
        <v>460</v>
      </c>
      <c r="AT26" s="266"/>
    </row>
    <row r="27" spans="1:46" s="51" customFormat="1" ht="17.45" customHeight="1" x14ac:dyDescent="0.25">
      <c r="A27" s="61">
        <v>23</v>
      </c>
      <c r="B27" s="154" t="s">
        <v>165</v>
      </c>
      <c r="C27" s="45" t="s">
        <v>342</v>
      </c>
      <c r="D27" s="45" t="s">
        <v>461</v>
      </c>
      <c r="E27" s="45" t="s">
        <v>336</v>
      </c>
      <c r="F27" s="45" t="s">
        <v>341</v>
      </c>
      <c r="G27" s="45" t="s">
        <v>339</v>
      </c>
      <c r="H27" s="45" t="s">
        <v>356</v>
      </c>
      <c r="I27" s="45" t="s">
        <v>355</v>
      </c>
      <c r="J27" s="45" t="s">
        <v>311</v>
      </c>
      <c r="K27" s="45" t="s">
        <v>462</v>
      </c>
      <c r="L27" s="45" t="s">
        <v>343</v>
      </c>
      <c r="M27" s="45" t="s">
        <v>311</v>
      </c>
      <c r="N27" s="45" t="s">
        <v>389</v>
      </c>
      <c r="O27" s="45" t="s">
        <v>321</v>
      </c>
      <c r="P27" s="45" t="s">
        <v>346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416</v>
      </c>
      <c r="AK27" s="45" t="s">
        <v>282</v>
      </c>
      <c r="AL27" s="93">
        <v>2</v>
      </c>
      <c r="AM27" s="45" t="s">
        <v>453</v>
      </c>
      <c r="AN27" s="45"/>
      <c r="AO27" s="45"/>
      <c r="AP27" s="45"/>
      <c r="AQ27" s="45"/>
      <c r="AR27" s="45"/>
      <c r="AS27" s="166"/>
      <c r="AT27" s="167"/>
    </row>
    <row r="28" spans="1:46" s="51" customFormat="1" ht="17.45" customHeight="1" x14ac:dyDescent="0.25">
      <c r="A28" s="61">
        <v>24</v>
      </c>
      <c r="B28" s="154" t="s">
        <v>171</v>
      </c>
      <c r="C28" s="45" t="s">
        <v>316</v>
      </c>
      <c r="D28" s="45" t="s">
        <v>313</v>
      </c>
      <c r="E28" s="45" t="s">
        <v>318</v>
      </c>
      <c r="F28" s="45" t="s">
        <v>311</v>
      </c>
      <c r="G28" s="45" t="s">
        <v>339</v>
      </c>
      <c r="H28" s="45" t="s">
        <v>341</v>
      </c>
      <c r="I28" s="45" t="s">
        <v>334</v>
      </c>
      <c r="J28" s="45" t="s">
        <v>337</v>
      </c>
      <c r="K28" s="45" t="s">
        <v>346</v>
      </c>
      <c r="L28" s="45" t="s">
        <v>319</v>
      </c>
      <c r="M28" s="45" t="s">
        <v>326</v>
      </c>
      <c r="N28" s="45" t="s">
        <v>389</v>
      </c>
      <c r="O28" s="45" t="s">
        <v>343</v>
      </c>
      <c r="P28" s="45" t="s">
        <v>321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412</v>
      </c>
      <c r="AK28" s="45" t="s">
        <v>413</v>
      </c>
      <c r="AL28" s="93">
        <v>0</v>
      </c>
      <c r="AM28" s="45" t="s">
        <v>453</v>
      </c>
      <c r="AN28" s="45"/>
      <c r="AO28" s="45"/>
      <c r="AP28" s="45"/>
      <c r="AQ28" s="45"/>
      <c r="AR28" s="45" t="s">
        <v>454</v>
      </c>
      <c r="AS28" s="166"/>
      <c r="AT28" s="167"/>
    </row>
    <row r="29" spans="1:46" s="51" customFormat="1" ht="17.45" customHeight="1" x14ac:dyDescent="0.25">
      <c r="A29" s="69">
        <v>25</v>
      </c>
      <c r="B29" s="160" t="s">
        <v>176</v>
      </c>
      <c r="C29" s="46" t="s">
        <v>328</v>
      </c>
      <c r="D29" s="46" t="s">
        <v>332</v>
      </c>
      <c r="E29" s="46" t="s">
        <v>325</v>
      </c>
      <c r="F29" s="46" t="s">
        <v>321</v>
      </c>
      <c r="G29" s="46" t="s">
        <v>319</v>
      </c>
      <c r="H29" s="46" t="s">
        <v>322</v>
      </c>
      <c r="I29" s="46" t="s">
        <v>327</v>
      </c>
      <c r="J29" s="46" t="s">
        <v>337</v>
      </c>
      <c r="K29" s="46" t="s">
        <v>313</v>
      </c>
      <c r="L29" s="46" t="s">
        <v>331</v>
      </c>
      <c r="M29" s="46" t="s">
        <v>318</v>
      </c>
      <c r="N29" s="46" t="s">
        <v>389</v>
      </c>
      <c r="O29" s="46" t="s">
        <v>326</v>
      </c>
      <c r="P29" s="46" t="s">
        <v>332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412</v>
      </c>
      <c r="AK29" s="46" t="s">
        <v>413</v>
      </c>
      <c r="AL29" s="94">
        <v>0</v>
      </c>
      <c r="AM29" s="46" t="s">
        <v>453</v>
      </c>
      <c r="AN29" s="46"/>
      <c r="AO29" s="46"/>
      <c r="AP29" s="46"/>
      <c r="AQ29" s="46"/>
      <c r="AR29" s="46" t="s">
        <v>454</v>
      </c>
      <c r="AS29" s="166"/>
      <c r="AT29" s="167"/>
    </row>
    <row r="30" spans="1:46" s="51" customFormat="1" ht="17.45" customHeight="1" x14ac:dyDescent="0.25">
      <c r="A30" s="61">
        <v>26</v>
      </c>
      <c r="B30" s="154" t="s">
        <v>181</v>
      </c>
      <c r="C30" s="45" t="s">
        <v>311</v>
      </c>
      <c r="D30" s="45" t="s">
        <v>329</v>
      </c>
      <c r="E30" s="45" t="s">
        <v>311</v>
      </c>
      <c r="F30" s="45" t="s">
        <v>324</v>
      </c>
      <c r="G30" s="45" t="s">
        <v>319</v>
      </c>
      <c r="H30" s="45" t="s">
        <v>322</v>
      </c>
      <c r="I30" s="45" t="s">
        <v>333</v>
      </c>
      <c r="J30" s="45" t="s">
        <v>343</v>
      </c>
      <c r="K30" s="45" t="s">
        <v>317</v>
      </c>
      <c r="L30" s="45" t="s">
        <v>326</v>
      </c>
      <c r="M30" s="45" t="s">
        <v>332</v>
      </c>
      <c r="N30" s="45" t="s">
        <v>389</v>
      </c>
      <c r="O30" s="45" t="s">
        <v>331</v>
      </c>
      <c r="P30" s="45" t="s">
        <v>333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412</v>
      </c>
      <c r="AK30" s="44" t="s">
        <v>413</v>
      </c>
      <c r="AL30" s="95">
        <v>3</v>
      </c>
      <c r="AM30" s="44" t="s">
        <v>453</v>
      </c>
      <c r="AN30" s="44"/>
      <c r="AO30" s="44"/>
      <c r="AP30" s="44"/>
      <c r="AQ30" s="44"/>
      <c r="AR30" s="44" t="s">
        <v>454</v>
      </c>
      <c r="AS30" s="166"/>
      <c r="AT30" s="167"/>
    </row>
    <row r="31" spans="1:46" s="51" customFormat="1" ht="17.45" customHeight="1" x14ac:dyDescent="0.25">
      <c r="A31" s="61">
        <v>27</v>
      </c>
      <c r="B31" s="154" t="s">
        <v>186</v>
      </c>
      <c r="C31" s="45" t="s">
        <v>330</v>
      </c>
      <c r="D31" s="45" t="s">
        <v>324</v>
      </c>
      <c r="E31" s="45" t="s">
        <v>327</v>
      </c>
      <c r="F31" s="45" t="s">
        <v>320</v>
      </c>
      <c r="G31" s="45" t="s">
        <v>337</v>
      </c>
      <c r="H31" s="45" t="s">
        <v>341</v>
      </c>
      <c r="I31" s="45" t="s">
        <v>333</v>
      </c>
      <c r="J31" s="45" t="s">
        <v>328</v>
      </c>
      <c r="K31" s="45" t="s">
        <v>341</v>
      </c>
      <c r="L31" s="45" t="s">
        <v>337</v>
      </c>
      <c r="M31" s="45" t="s">
        <v>332</v>
      </c>
      <c r="N31" s="45" t="s">
        <v>389</v>
      </c>
      <c r="O31" s="45" t="s">
        <v>331</v>
      </c>
      <c r="P31" s="45" t="s">
        <v>316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412</v>
      </c>
      <c r="AK31" s="45" t="s">
        <v>413</v>
      </c>
      <c r="AL31" s="93">
        <v>0</v>
      </c>
      <c r="AM31" s="45" t="s">
        <v>453</v>
      </c>
      <c r="AN31" s="45"/>
      <c r="AO31" s="45"/>
      <c r="AP31" s="45"/>
      <c r="AQ31" s="45"/>
      <c r="AR31" s="45" t="s">
        <v>454</v>
      </c>
      <c r="AS31" s="166"/>
      <c r="AT31" s="167"/>
    </row>
    <row r="32" spans="1:46" s="51" customFormat="1" ht="17.45" customHeight="1" x14ac:dyDescent="0.25">
      <c r="A32" s="61">
        <v>28</v>
      </c>
      <c r="B32" s="154" t="s">
        <v>191</v>
      </c>
      <c r="C32" s="45" t="s">
        <v>333</v>
      </c>
      <c r="D32" s="45" t="s">
        <v>310</v>
      </c>
      <c r="E32" s="45" t="s">
        <v>328</v>
      </c>
      <c r="F32" s="45" t="s">
        <v>310</v>
      </c>
      <c r="G32" s="45" t="s">
        <v>339</v>
      </c>
      <c r="H32" s="45" t="s">
        <v>313</v>
      </c>
      <c r="I32" s="45" t="s">
        <v>321</v>
      </c>
      <c r="J32" s="45" t="s">
        <v>318</v>
      </c>
      <c r="K32" s="45" t="s">
        <v>313</v>
      </c>
      <c r="L32" s="45" t="s">
        <v>326</v>
      </c>
      <c r="M32" s="45" t="s">
        <v>343</v>
      </c>
      <c r="N32" s="45" t="s">
        <v>389</v>
      </c>
      <c r="O32" s="45" t="s">
        <v>332</v>
      </c>
      <c r="P32" s="45" t="s">
        <v>321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412</v>
      </c>
      <c r="AK32" s="45" t="s">
        <v>413</v>
      </c>
      <c r="AL32" s="93">
        <v>1</v>
      </c>
      <c r="AM32" s="45" t="s">
        <v>453</v>
      </c>
      <c r="AN32" s="45"/>
      <c r="AO32" s="45"/>
      <c r="AP32" s="45"/>
      <c r="AQ32" s="45"/>
      <c r="AR32" s="45" t="s">
        <v>454</v>
      </c>
      <c r="AS32" s="267" t="s">
        <v>19</v>
      </c>
      <c r="AT32" s="268"/>
    </row>
    <row r="33" spans="1:46" s="51" customFormat="1" ht="17.45" customHeight="1" x14ac:dyDescent="0.25">
      <c r="A33" s="61">
        <v>29</v>
      </c>
      <c r="B33" s="154" t="s">
        <v>196</v>
      </c>
      <c r="C33" s="45" t="s">
        <v>332</v>
      </c>
      <c r="D33" s="45" t="s">
        <v>318</v>
      </c>
      <c r="E33" s="45" t="s">
        <v>337</v>
      </c>
      <c r="F33" s="45" t="s">
        <v>327</v>
      </c>
      <c r="G33" s="45" t="s">
        <v>339</v>
      </c>
      <c r="H33" s="45" t="s">
        <v>310</v>
      </c>
      <c r="I33" s="45" t="s">
        <v>318</v>
      </c>
      <c r="J33" s="45" t="s">
        <v>319</v>
      </c>
      <c r="K33" s="45" t="s">
        <v>332</v>
      </c>
      <c r="L33" s="45" t="s">
        <v>331</v>
      </c>
      <c r="M33" s="45" t="s">
        <v>339</v>
      </c>
      <c r="N33" s="45" t="s">
        <v>389</v>
      </c>
      <c r="O33" s="45" t="s">
        <v>319</v>
      </c>
      <c r="P33" s="45" t="s">
        <v>343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412</v>
      </c>
      <c r="AK33" s="45" t="s">
        <v>413</v>
      </c>
      <c r="AL33" s="93">
        <v>0</v>
      </c>
      <c r="AM33" s="45" t="s">
        <v>453</v>
      </c>
      <c r="AN33" s="45"/>
      <c r="AO33" s="45"/>
      <c r="AP33" s="45"/>
      <c r="AQ33" s="45"/>
      <c r="AR33" s="45" t="s">
        <v>454</v>
      </c>
      <c r="AS33" s="166"/>
      <c r="AT33" s="167"/>
    </row>
    <row r="34" spans="1:46" s="51" customFormat="1" ht="17.45" customHeight="1" x14ac:dyDescent="0.25">
      <c r="A34" s="69">
        <v>30</v>
      </c>
      <c r="B34" s="160" t="s">
        <v>200</v>
      </c>
      <c r="C34" s="46" t="s">
        <v>327</v>
      </c>
      <c r="D34" s="46" t="s">
        <v>311</v>
      </c>
      <c r="E34" s="46" t="s">
        <v>337</v>
      </c>
      <c r="F34" s="46" t="s">
        <v>327</v>
      </c>
      <c r="G34" s="46" t="s">
        <v>339</v>
      </c>
      <c r="H34" s="46" t="s">
        <v>356</v>
      </c>
      <c r="I34" s="46" t="s">
        <v>333</v>
      </c>
      <c r="J34" s="46" t="s">
        <v>337</v>
      </c>
      <c r="K34" s="46" t="s">
        <v>310</v>
      </c>
      <c r="L34" s="46" t="s">
        <v>339</v>
      </c>
      <c r="M34" s="46" t="s">
        <v>326</v>
      </c>
      <c r="N34" s="46" t="s">
        <v>389</v>
      </c>
      <c r="O34" s="46" t="s">
        <v>331</v>
      </c>
      <c r="P34" s="46" t="s">
        <v>328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412</v>
      </c>
      <c r="AK34" s="46" t="s">
        <v>413</v>
      </c>
      <c r="AL34" s="94">
        <v>0</v>
      </c>
      <c r="AM34" s="46" t="s">
        <v>453</v>
      </c>
      <c r="AN34" s="46"/>
      <c r="AO34" s="46"/>
      <c r="AP34" s="46"/>
      <c r="AQ34" s="46"/>
      <c r="AR34" s="46" t="s">
        <v>454</v>
      </c>
      <c r="AS34" s="166"/>
      <c r="AT34" s="167"/>
    </row>
    <row r="35" spans="1:46" s="51" customFormat="1" ht="17.45" customHeight="1" x14ac:dyDescent="0.25">
      <c r="A35" s="61">
        <v>31</v>
      </c>
      <c r="B35" s="154" t="s">
        <v>207</v>
      </c>
      <c r="C35" s="45" t="s">
        <v>330</v>
      </c>
      <c r="D35" s="45" t="s">
        <v>340</v>
      </c>
      <c r="E35" s="45" t="s">
        <v>328</v>
      </c>
      <c r="F35" s="45" t="s">
        <v>341</v>
      </c>
      <c r="G35" s="45" t="s">
        <v>319</v>
      </c>
      <c r="H35" s="45" t="s">
        <v>336</v>
      </c>
      <c r="I35" s="45" t="s">
        <v>322</v>
      </c>
      <c r="J35" s="45" t="s">
        <v>310</v>
      </c>
      <c r="K35" s="45" t="s">
        <v>343</v>
      </c>
      <c r="L35" s="45" t="s">
        <v>333</v>
      </c>
      <c r="M35" s="45" t="s">
        <v>315</v>
      </c>
      <c r="N35" s="45" t="s">
        <v>389</v>
      </c>
      <c r="O35" s="45" t="s">
        <v>343</v>
      </c>
      <c r="P35" s="45" t="s">
        <v>320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282</v>
      </c>
      <c r="AK35" s="44" t="s">
        <v>413</v>
      </c>
      <c r="AL35" s="95">
        <v>1</v>
      </c>
      <c r="AM35" s="44" t="s">
        <v>453</v>
      </c>
      <c r="AN35" s="44"/>
      <c r="AO35" s="44"/>
      <c r="AP35" s="44"/>
      <c r="AQ35" s="44"/>
      <c r="AR35" s="44" t="s">
        <v>463</v>
      </c>
      <c r="AS35" s="267" t="s">
        <v>464</v>
      </c>
      <c r="AT35" s="268"/>
    </row>
    <row r="36" spans="1:46" s="51" customFormat="1" ht="17.45" customHeight="1" x14ac:dyDescent="0.25">
      <c r="A36" s="61">
        <v>32</v>
      </c>
      <c r="B36" s="154" t="s">
        <v>211</v>
      </c>
      <c r="C36" s="45" t="s">
        <v>343</v>
      </c>
      <c r="D36" s="45" t="s">
        <v>316</v>
      </c>
      <c r="E36" s="45" t="s">
        <v>337</v>
      </c>
      <c r="F36" s="45" t="s">
        <v>333</v>
      </c>
      <c r="G36" s="45" t="s">
        <v>319</v>
      </c>
      <c r="H36" s="45" t="s">
        <v>346</v>
      </c>
      <c r="I36" s="45" t="s">
        <v>321</v>
      </c>
      <c r="J36" s="45" t="s">
        <v>326</v>
      </c>
      <c r="K36" s="45" t="s">
        <v>322</v>
      </c>
      <c r="L36" s="45" t="s">
        <v>339</v>
      </c>
      <c r="M36" s="45" t="s">
        <v>328</v>
      </c>
      <c r="N36" s="45" t="s">
        <v>389</v>
      </c>
      <c r="O36" s="45" t="s">
        <v>326</v>
      </c>
      <c r="P36" s="45" t="s">
        <v>328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412</v>
      </c>
      <c r="AK36" s="45" t="s">
        <v>413</v>
      </c>
      <c r="AL36" s="93">
        <v>2</v>
      </c>
      <c r="AM36" s="45" t="s">
        <v>453</v>
      </c>
      <c r="AN36" s="45"/>
      <c r="AO36" s="45"/>
      <c r="AP36" s="45"/>
      <c r="AQ36" s="45"/>
      <c r="AR36" s="45" t="s">
        <v>454</v>
      </c>
      <c r="AS36" s="265" t="s">
        <v>465</v>
      </c>
      <c r="AT36" s="266"/>
    </row>
    <row r="37" spans="1:46" s="51" customFormat="1" ht="17.45" customHeight="1" x14ac:dyDescent="0.25">
      <c r="A37" s="61">
        <v>33</v>
      </c>
      <c r="B37" s="154" t="s">
        <v>215</v>
      </c>
      <c r="C37" s="45" t="s">
        <v>328</v>
      </c>
      <c r="D37" s="45" t="s">
        <v>317</v>
      </c>
      <c r="E37" s="45" t="s">
        <v>325</v>
      </c>
      <c r="F37" s="45" t="s">
        <v>330</v>
      </c>
      <c r="G37" s="45" t="s">
        <v>331</v>
      </c>
      <c r="H37" s="45" t="s">
        <v>378</v>
      </c>
      <c r="I37" s="45" t="s">
        <v>328</v>
      </c>
      <c r="J37" s="45" t="s">
        <v>318</v>
      </c>
      <c r="K37" s="45" t="s">
        <v>355</v>
      </c>
      <c r="L37" s="45" t="s">
        <v>326</v>
      </c>
      <c r="M37" s="45" t="s">
        <v>337</v>
      </c>
      <c r="N37" s="45" t="s">
        <v>389</v>
      </c>
      <c r="O37" s="45" t="s">
        <v>327</v>
      </c>
      <c r="P37" s="45" t="s">
        <v>321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412</v>
      </c>
      <c r="AK37" s="45" t="s">
        <v>413</v>
      </c>
      <c r="AL37" s="93">
        <v>6</v>
      </c>
      <c r="AM37" s="45" t="s">
        <v>453</v>
      </c>
      <c r="AN37" s="45"/>
      <c r="AO37" s="45"/>
      <c r="AP37" s="45"/>
      <c r="AQ37" s="45"/>
      <c r="AR37" s="45" t="s">
        <v>454</v>
      </c>
      <c r="AS37" s="166"/>
      <c r="AT37" s="167"/>
    </row>
    <row r="38" spans="1:46" s="51" customFormat="1" ht="17.45" customHeight="1" x14ac:dyDescent="0.25">
      <c r="A38" s="61">
        <v>34</v>
      </c>
      <c r="B38" s="154" t="s">
        <v>221</v>
      </c>
      <c r="C38" s="45" t="s">
        <v>326</v>
      </c>
      <c r="D38" s="45" t="s">
        <v>326</v>
      </c>
      <c r="E38" s="45" t="s">
        <v>331</v>
      </c>
      <c r="F38" s="45" t="s">
        <v>316</v>
      </c>
      <c r="G38" s="45" t="s">
        <v>339</v>
      </c>
      <c r="H38" s="45" t="s">
        <v>342</v>
      </c>
      <c r="I38" s="45" t="s">
        <v>328</v>
      </c>
      <c r="J38" s="45" t="s">
        <v>319</v>
      </c>
      <c r="K38" s="45" t="s">
        <v>313</v>
      </c>
      <c r="L38" s="45" t="s">
        <v>331</v>
      </c>
      <c r="M38" s="45" t="s">
        <v>319</v>
      </c>
      <c r="N38" s="45" t="s">
        <v>389</v>
      </c>
      <c r="O38" s="45" t="s">
        <v>326</v>
      </c>
      <c r="P38" s="45" t="s">
        <v>318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412</v>
      </c>
      <c r="AK38" s="45" t="s">
        <v>413</v>
      </c>
      <c r="AL38" s="93">
        <v>0</v>
      </c>
      <c r="AM38" s="45" t="s">
        <v>453</v>
      </c>
      <c r="AN38" s="45"/>
      <c r="AO38" s="45"/>
      <c r="AP38" s="45"/>
      <c r="AQ38" s="45"/>
      <c r="AR38" s="45" t="s">
        <v>454</v>
      </c>
      <c r="AS38" s="166"/>
      <c r="AT38" s="167"/>
    </row>
    <row r="39" spans="1:46" s="51" customFormat="1" ht="17.45" customHeight="1" x14ac:dyDescent="0.25">
      <c r="A39" s="69">
        <v>35</v>
      </c>
      <c r="B39" s="160" t="s">
        <v>226</v>
      </c>
      <c r="C39" s="46" t="s">
        <v>328</v>
      </c>
      <c r="D39" s="46" t="s">
        <v>317</v>
      </c>
      <c r="E39" s="46" t="s">
        <v>343</v>
      </c>
      <c r="F39" s="46" t="s">
        <v>317</v>
      </c>
      <c r="G39" s="46" t="s">
        <v>319</v>
      </c>
      <c r="H39" s="46" t="s">
        <v>336</v>
      </c>
      <c r="I39" s="46" t="s">
        <v>311</v>
      </c>
      <c r="J39" s="46" t="s">
        <v>325</v>
      </c>
      <c r="K39" s="46" t="s">
        <v>315</v>
      </c>
      <c r="L39" s="46" t="s">
        <v>343</v>
      </c>
      <c r="M39" s="46" t="s">
        <v>337</v>
      </c>
      <c r="N39" s="46" t="s">
        <v>389</v>
      </c>
      <c r="O39" s="46" t="s">
        <v>326</v>
      </c>
      <c r="P39" s="46" t="s">
        <v>321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412</v>
      </c>
      <c r="AK39" s="46" t="s">
        <v>413</v>
      </c>
      <c r="AL39" s="94">
        <v>1</v>
      </c>
      <c r="AM39" s="46" t="s">
        <v>453</v>
      </c>
      <c r="AN39" s="46"/>
      <c r="AO39" s="46"/>
      <c r="AP39" s="46"/>
      <c r="AQ39" s="46"/>
      <c r="AR39" s="46" t="s">
        <v>454</v>
      </c>
      <c r="AS39" s="166"/>
      <c r="AT39" s="167"/>
    </row>
    <row r="40" spans="1:46" s="51" customFormat="1" ht="17.45" customHeight="1" x14ac:dyDescent="0.25">
      <c r="A40" s="61">
        <v>36</v>
      </c>
      <c r="B40" s="154" t="s">
        <v>231</v>
      </c>
      <c r="C40" s="45" t="s">
        <v>337</v>
      </c>
      <c r="D40" s="45" t="s">
        <v>319</v>
      </c>
      <c r="E40" s="45" t="s">
        <v>319</v>
      </c>
      <c r="F40" s="45" t="s">
        <v>327</v>
      </c>
      <c r="G40" s="45" t="s">
        <v>339</v>
      </c>
      <c r="H40" s="45" t="s">
        <v>346</v>
      </c>
      <c r="I40" s="45" t="s">
        <v>321</v>
      </c>
      <c r="J40" s="45" t="s">
        <v>326</v>
      </c>
      <c r="K40" s="45" t="s">
        <v>326</v>
      </c>
      <c r="L40" s="45" t="s">
        <v>337</v>
      </c>
      <c r="M40" s="45" t="s">
        <v>326</v>
      </c>
      <c r="N40" s="45" t="s">
        <v>389</v>
      </c>
      <c r="O40" s="45" t="s">
        <v>331</v>
      </c>
      <c r="P40" s="45" t="s">
        <v>343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412</v>
      </c>
      <c r="AK40" s="44" t="s">
        <v>413</v>
      </c>
      <c r="AL40" s="95">
        <v>0</v>
      </c>
      <c r="AM40" s="44" t="s">
        <v>453</v>
      </c>
      <c r="AN40" s="44"/>
      <c r="AO40" s="44"/>
      <c r="AP40" s="44"/>
      <c r="AQ40" s="44"/>
      <c r="AR40" s="44" t="s">
        <v>454</v>
      </c>
      <c r="AS40" s="166"/>
      <c r="AT40" s="167"/>
    </row>
    <row r="41" spans="1:46" s="51" customFormat="1" ht="17.45" customHeight="1" x14ac:dyDescent="0.25">
      <c r="A41" s="61">
        <v>37</v>
      </c>
      <c r="B41" s="154" t="s">
        <v>237</v>
      </c>
      <c r="C41" s="45" t="s">
        <v>325</v>
      </c>
      <c r="D41" s="45" t="s">
        <v>319</v>
      </c>
      <c r="E41" s="45" t="s">
        <v>337</v>
      </c>
      <c r="F41" s="45" t="s">
        <v>333</v>
      </c>
      <c r="G41" s="45" t="s">
        <v>339</v>
      </c>
      <c r="H41" s="45" t="s">
        <v>341</v>
      </c>
      <c r="I41" s="45" t="s">
        <v>326</v>
      </c>
      <c r="J41" s="45" t="s">
        <v>337</v>
      </c>
      <c r="K41" s="45" t="s">
        <v>321</v>
      </c>
      <c r="L41" s="45" t="s">
        <v>339</v>
      </c>
      <c r="M41" s="45" t="s">
        <v>339</v>
      </c>
      <c r="N41" s="45" t="s">
        <v>389</v>
      </c>
      <c r="O41" s="45" t="s">
        <v>331</v>
      </c>
      <c r="P41" s="45" t="s">
        <v>343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412</v>
      </c>
      <c r="AK41" s="45" t="s">
        <v>413</v>
      </c>
      <c r="AL41" s="93">
        <v>0</v>
      </c>
      <c r="AM41" s="45" t="s">
        <v>453</v>
      </c>
      <c r="AN41" s="45"/>
      <c r="AO41" s="45"/>
      <c r="AP41" s="45"/>
      <c r="AQ41" s="45"/>
      <c r="AR41" s="45" t="s">
        <v>454</v>
      </c>
      <c r="AS41" s="166"/>
      <c r="AT41" s="167"/>
    </row>
    <row r="42" spans="1:46" s="51" customFormat="1" ht="17.45" customHeight="1" x14ac:dyDescent="0.25">
      <c r="A42" s="61">
        <v>38</v>
      </c>
      <c r="B42" s="154" t="s">
        <v>242</v>
      </c>
      <c r="C42" s="45" t="s">
        <v>335</v>
      </c>
      <c r="D42" s="45" t="s">
        <v>340</v>
      </c>
      <c r="E42" s="45" t="s">
        <v>324</v>
      </c>
      <c r="F42" s="45" t="s">
        <v>336</v>
      </c>
      <c r="G42" s="45" t="s">
        <v>326</v>
      </c>
      <c r="H42" s="45" t="s">
        <v>338</v>
      </c>
      <c r="I42" s="45" t="s">
        <v>341</v>
      </c>
      <c r="J42" s="45" t="s">
        <v>329</v>
      </c>
      <c r="K42" s="45" t="s">
        <v>378</v>
      </c>
      <c r="L42" s="45" t="s">
        <v>310</v>
      </c>
      <c r="M42" s="45" t="s">
        <v>330</v>
      </c>
      <c r="N42" s="45" t="s">
        <v>389</v>
      </c>
      <c r="O42" s="45" t="s">
        <v>343</v>
      </c>
      <c r="P42" s="45" t="s">
        <v>346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282</v>
      </c>
      <c r="AK42" s="45" t="s">
        <v>413</v>
      </c>
      <c r="AL42" s="93">
        <v>3</v>
      </c>
      <c r="AM42" s="45" t="s">
        <v>453</v>
      </c>
      <c r="AN42" s="45"/>
      <c r="AO42" s="45"/>
      <c r="AP42" s="45"/>
      <c r="AQ42" s="45"/>
      <c r="AR42" s="45" t="s">
        <v>463</v>
      </c>
      <c r="AS42" s="166"/>
      <c r="AT42" s="167"/>
    </row>
    <row r="43" spans="1:46" s="51" customFormat="1" ht="17.45" customHeight="1" x14ac:dyDescent="0.25">
      <c r="A43" s="61">
        <v>39</v>
      </c>
      <c r="B43" s="154" t="s">
        <v>247</v>
      </c>
      <c r="C43" s="45" t="s">
        <v>343</v>
      </c>
      <c r="D43" s="45" t="s">
        <v>311</v>
      </c>
      <c r="E43" s="45" t="s">
        <v>328</v>
      </c>
      <c r="F43" s="45" t="s">
        <v>316</v>
      </c>
      <c r="G43" s="45" t="s">
        <v>331</v>
      </c>
      <c r="H43" s="45" t="s">
        <v>329</v>
      </c>
      <c r="I43" s="45" t="s">
        <v>318</v>
      </c>
      <c r="J43" s="45" t="s">
        <v>319</v>
      </c>
      <c r="K43" s="45" t="s">
        <v>327</v>
      </c>
      <c r="L43" s="45" t="s">
        <v>331</v>
      </c>
      <c r="M43" s="45" t="s">
        <v>319</v>
      </c>
      <c r="N43" s="45" t="s">
        <v>389</v>
      </c>
      <c r="O43" s="45" t="s">
        <v>331</v>
      </c>
      <c r="P43" s="45" t="s">
        <v>318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412</v>
      </c>
      <c r="AK43" s="45" t="s">
        <v>413</v>
      </c>
      <c r="AL43" s="93">
        <v>0</v>
      </c>
      <c r="AM43" s="45" t="s">
        <v>453</v>
      </c>
      <c r="AN43" s="45"/>
      <c r="AO43" s="45"/>
      <c r="AP43" s="45"/>
      <c r="AQ43" s="45"/>
      <c r="AR43" s="45" t="s">
        <v>454</v>
      </c>
      <c r="AS43" s="267"/>
      <c r="AT43" s="268"/>
    </row>
    <row r="44" spans="1:46" s="51" customFormat="1" ht="17.45" customHeight="1" x14ac:dyDescent="0.25">
      <c r="A44" s="69">
        <v>40</v>
      </c>
      <c r="B44" s="160" t="s">
        <v>253</v>
      </c>
      <c r="C44" s="46" t="s">
        <v>311</v>
      </c>
      <c r="D44" s="46" t="s">
        <v>324</v>
      </c>
      <c r="E44" s="46" t="s">
        <v>333</v>
      </c>
      <c r="F44" s="46" t="s">
        <v>315</v>
      </c>
      <c r="G44" s="46" t="s">
        <v>339</v>
      </c>
      <c r="H44" s="46" t="s">
        <v>374</v>
      </c>
      <c r="I44" s="46" t="s">
        <v>329</v>
      </c>
      <c r="J44" s="46" t="s">
        <v>317</v>
      </c>
      <c r="K44" s="46" t="s">
        <v>374</v>
      </c>
      <c r="L44" s="46" t="s">
        <v>332</v>
      </c>
      <c r="M44" s="46" t="s">
        <v>332</v>
      </c>
      <c r="N44" s="46" t="s">
        <v>389</v>
      </c>
      <c r="O44" s="46" t="s">
        <v>325</v>
      </c>
      <c r="P44" s="46" t="s">
        <v>313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412</v>
      </c>
      <c r="AK44" s="46" t="s">
        <v>413</v>
      </c>
      <c r="AL44" s="94">
        <v>2</v>
      </c>
      <c r="AM44" s="46" t="s">
        <v>453</v>
      </c>
      <c r="AN44" s="46"/>
      <c r="AO44" s="46"/>
      <c r="AP44" s="46"/>
      <c r="AQ44" s="46"/>
      <c r="AR44" s="46" t="s">
        <v>454</v>
      </c>
      <c r="AS44" s="66"/>
      <c r="AT44" s="58"/>
    </row>
    <row r="45" spans="1:46" s="53" customFormat="1" ht="19.5" hidden="1" customHeight="1" x14ac:dyDescent="0.25">
      <c r="A45" s="238" t="s">
        <v>417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58" t="s">
        <v>418</v>
      </c>
      <c r="O45" s="239"/>
      <c r="P45" s="239"/>
      <c r="Q45" s="239"/>
      <c r="R45" s="239"/>
      <c r="S45" s="23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I45" s="252" t="s">
        <v>466</v>
      </c>
      <c r="AJ45" s="252"/>
      <c r="AK45" s="253" t="s">
        <v>467</v>
      </c>
      <c r="AL45" s="253"/>
      <c r="AM45" s="253"/>
      <c r="AN45" s="253"/>
      <c r="AO45" s="253"/>
      <c r="AP45" s="253"/>
      <c r="AQ45" s="253"/>
      <c r="AR45" s="253"/>
      <c r="AS45" s="253"/>
      <c r="AT45" s="253"/>
    </row>
    <row r="46" spans="1:46" s="53" customFormat="1" ht="13.5" customHeight="1" x14ac:dyDescent="0.25">
      <c r="A46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I46"/>
      <c r="AJ46"/>
      <c r="AK46"/>
      <c r="AL46" s="96"/>
      <c r="AM46"/>
      <c r="AN46"/>
      <c r="AO46"/>
      <c r="AP46"/>
      <c r="AQ46"/>
      <c r="AR46"/>
      <c r="AS46"/>
      <c r="AT46"/>
    </row>
    <row r="47" spans="1:46" s="51" customFormat="1" ht="12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51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236" t="s">
        <v>19</v>
      </c>
      <c r="O48" s="236"/>
      <c r="P48" s="236"/>
      <c r="Q48" s="236"/>
      <c r="R48" s="236"/>
      <c r="S48" s="236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48:S48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5:M45"/>
    <mergeCell ref="N45:S45"/>
    <mergeCell ref="H3:H4"/>
    <mergeCell ref="I3:I4"/>
    <mergeCell ref="J3:J4"/>
    <mergeCell ref="K3:K4"/>
    <mergeCell ref="L3:L4"/>
    <mergeCell ref="M3:M4"/>
    <mergeCell ref="AS2:AT4"/>
    <mergeCell ref="AI45:AJ45"/>
    <mergeCell ref="AK45:AT45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468</v>
      </c>
      <c r="B1" s="275"/>
      <c r="C1" s="275"/>
      <c r="E1" s="275" t="s">
        <v>468</v>
      </c>
      <c r="F1" s="275"/>
      <c r="G1" s="275"/>
    </row>
    <row r="2" spans="1:7" ht="26.25" customHeight="1" x14ac:dyDescent="0.25">
      <c r="A2" s="71" t="s">
        <v>469</v>
      </c>
      <c r="B2" s="71" t="s">
        <v>470</v>
      </c>
      <c r="C2" s="71" t="s">
        <v>471</v>
      </c>
      <c r="E2" s="71" t="s">
        <v>469</v>
      </c>
      <c r="F2" s="71" t="s">
        <v>470</v>
      </c>
      <c r="G2" s="71" t="s">
        <v>471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472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472</v>
      </c>
      <c r="C12" s="269"/>
      <c r="E12" s="269">
        <v>2</v>
      </c>
      <c r="F12" s="272" t="s">
        <v>472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472</v>
      </c>
      <c r="C21" s="269"/>
      <c r="E21" s="269">
        <v>3</v>
      </c>
      <c r="F21" s="272" t="s">
        <v>472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472</v>
      </c>
      <c r="C30" s="269"/>
      <c r="E30" s="269">
        <v>4</v>
      </c>
      <c r="F30" s="272" t="s">
        <v>472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472</v>
      </c>
      <c r="C39" s="269"/>
      <c r="E39" s="269">
        <v>5</v>
      </c>
      <c r="F39" s="272" t="s">
        <v>472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8.399999999999999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8.399999999999999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8.399999999999999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8.399999999999999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8.399999999999999" customHeight="1" x14ac:dyDescent="0.2">
      <c r="A9" s="3">
        <v>5</v>
      </c>
      <c r="B9" s="4" t="s">
        <v>63</v>
      </c>
      <c r="C9" s="4" t="s">
        <v>64</v>
      </c>
      <c r="D9" s="4" t="s">
        <v>59</v>
      </c>
      <c r="E9" s="4" t="s">
        <v>39</v>
      </c>
      <c r="F9" s="4" t="s">
        <v>40</v>
      </c>
      <c r="G9" s="5" t="s">
        <v>41</v>
      </c>
      <c r="H9" s="100" t="s">
        <v>65</v>
      </c>
      <c r="J9" s="8">
        <v>5</v>
      </c>
      <c r="K9" s="91" t="s">
        <v>66</v>
      </c>
      <c r="L9" s="4" t="s">
        <v>67</v>
      </c>
      <c r="M9" s="6"/>
    </row>
    <row r="10" spans="1:13" s="7" customFormat="1" ht="18.399999999999999" customHeight="1" x14ac:dyDescent="0.2">
      <c r="A10" s="3">
        <v>6</v>
      </c>
      <c r="B10" s="4" t="s">
        <v>68</v>
      </c>
      <c r="C10" s="4" t="s">
        <v>69</v>
      </c>
      <c r="D10" s="4" t="s">
        <v>70</v>
      </c>
      <c r="E10" s="4" t="s">
        <v>39</v>
      </c>
      <c r="F10" s="4" t="s">
        <v>40</v>
      </c>
      <c r="G10" s="5" t="s">
        <v>41</v>
      </c>
      <c r="H10" s="100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8.399999999999999" customHeight="1" x14ac:dyDescent="0.2">
      <c r="A11" s="3">
        <v>7</v>
      </c>
      <c r="B11" s="4" t="s">
        <v>74</v>
      </c>
      <c r="C11" s="4" t="s">
        <v>75</v>
      </c>
      <c r="D11" s="4" t="s">
        <v>53</v>
      </c>
      <c r="E11" s="4" t="s">
        <v>39</v>
      </c>
      <c r="F11" s="4" t="s">
        <v>40</v>
      </c>
      <c r="G11" s="5" t="s">
        <v>41</v>
      </c>
      <c r="H11" s="100" t="s">
        <v>76</v>
      </c>
      <c r="J11" s="8">
        <v>7</v>
      </c>
      <c r="K11" s="91" t="s">
        <v>77</v>
      </c>
      <c r="L11" s="4" t="s">
        <v>78</v>
      </c>
      <c r="M11" s="6"/>
    </row>
    <row r="12" spans="1:13" s="7" customFormat="1" ht="18.399999999999999" customHeight="1" x14ac:dyDescent="0.2">
      <c r="A12" s="3">
        <v>8</v>
      </c>
      <c r="B12" s="4" t="s">
        <v>79</v>
      </c>
      <c r="C12" s="4" t="s">
        <v>80</v>
      </c>
      <c r="D12" s="4" t="s">
        <v>81</v>
      </c>
      <c r="E12" s="4" t="s">
        <v>39</v>
      </c>
      <c r="F12" s="4" t="s">
        <v>40</v>
      </c>
      <c r="G12" s="5" t="s">
        <v>41</v>
      </c>
      <c r="H12" s="100" t="s">
        <v>82</v>
      </c>
      <c r="J12" s="3">
        <v>8</v>
      </c>
      <c r="K12" s="91" t="s">
        <v>83</v>
      </c>
      <c r="L12" s="4" t="s">
        <v>84</v>
      </c>
      <c r="M12" s="6"/>
    </row>
    <row r="13" spans="1:13" s="7" customFormat="1" ht="18.399999999999999" customHeight="1" x14ac:dyDescent="0.2">
      <c r="A13" s="3">
        <v>9</v>
      </c>
      <c r="B13" s="4" t="s">
        <v>85</v>
      </c>
      <c r="C13" s="4" t="s">
        <v>86</v>
      </c>
      <c r="D13" s="4" t="s">
        <v>87</v>
      </c>
      <c r="E13" s="4" t="s">
        <v>39</v>
      </c>
      <c r="F13" s="4" t="s">
        <v>40</v>
      </c>
      <c r="G13" s="5" t="s">
        <v>41</v>
      </c>
      <c r="H13" s="100" t="s">
        <v>88</v>
      </c>
      <c r="J13" s="8">
        <v>9</v>
      </c>
      <c r="K13" s="91" t="s">
        <v>89</v>
      </c>
      <c r="L13" s="4" t="s">
        <v>90</v>
      </c>
      <c r="M13" s="6"/>
    </row>
    <row r="14" spans="1:13" s="7" customFormat="1" ht="18.399999999999999" customHeight="1" x14ac:dyDescent="0.2">
      <c r="A14" s="3">
        <v>10</v>
      </c>
      <c r="B14" s="4" t="s">
        <v>91</v>
      </c>
      <c r="C14" s="4" t="s">
        <v>92</v>
      </c>
      <c r="D14" s="4" t="s">
        <v>93</v>
      </c>
      <c r="E14" s="4" t="s">
        <v>39</v>
      </c>
      <c r="F14" s="4" t="s">
        <v>40</v>
      </c>
      <c r="G14" s="5" t="s">
        <v>41</v>
      </c>
      <c r="H14" s="100" t="s">
        <v>94</v>
      </c>
      <c r="J14" s="3">
        <v>10</v>
      </c>
      <c r="K14" s="91" t="s">
        <v>95</v>
      </c>
      <c r="L14" s="4" t="s">
        <v>96</v>
      </c>
      <c r="M14" s="6"/>
    </row>
    <row r="15" spans="1:13" s="7" customFormat="1" ht="18.399999999999999" customHeight="1" x14ac:dyDescent="0.2">
      <c r="A15" s="3">
        <v>11</v>
      </c>
      <c r="B15" s="4" t="s">
        <v>97</v>
      </c>
      <c r="C15" s="4" t="s">
        <v>98</v>
      </c>
      <c r="D15" s="4" t="s">
        <v>99</v>
      </c>
      <c r="E15" s="4" t="s">
        <v>39</v>
      </c>
      <c r="F15" s="4" t="s">
        <v>40</v>
      </c>
      <c r="G15" s="5" t="s">
        <v>41</v>
      </c>
      <c r="H15" s="100" t="s">
        <v>42</v>
      </c>
      <c r="J15" s="8">
        <v>11</v>
      </c>
      <c r="K15" s="91" t="s">
        <v>100</v>
      </c>
      <c r="L15" s="4" t="s">
        <v>101</v>
      </c>
      <c r="M15" s="6"/>
    </row>
    <row r="16" spans="1:13" s="7" customFormat="1" ht="18.399999999999999" customHeight="1" x14ac:dyDescent="0.2">
      <c r="A16" s="3">
        <v>12</v>
      </c>
      <c r="B16" s="4" t="s">
        <v>102</v>
      </c>
      <c r="C16" s="4" t="s">
        <v>103</v>
      </c>
      <c r="D16" s="4" t="s">
        <v>104</v>
      </c>
      <c r="E16" s="4" t="s">
        <v>39</v>
      </c>
      <c r="F16" s="4" t="s">
        <v>40</v>
      </c>
      <c r="G16" s="5" t="s">
        <v>41</v>
      </c>
      <c r="H16" s="100" t="s">
        <v>105</v>
      </c>
      <c r="J16" s="3">
        <v>12</v>
      </c>
      <c r="K16" s="91" t="s">
        <v>106</v>
      </c>
      <c r="L16" s="4" t="s">
        <v>107</v>
      </c>
      <c r="M16" s="6"/>
    </row>
    <row r="17" spans="1:13" s="7" customFormat="1" ht="18.399999999999999" customHeight="1" x14ac:dyDescent="0.2">
      <c r="A17" s="3">
        <v>13</v>
      </c>
      <c r="B17" s="4" t="s">
        <v>108</v>
      </c>
      <c r="C17" s="4" t="s">
        <v>109</v>
      </c>
      <c r="D17" s="4" t="s">
        <v>110</v>
      </c>
      <c r="E17" s="4" t="s">
        <v>39</v>
      </c>
      <c r="F17" s="4" t="s">
        <v>40</v>
      </c>
      <c r="G17" s="5" t="s">
        <v>41</v>
      </c>
      <c r="H17" s="100" t="s">
        <v>111</v>
      </c>
      <c r="J17" s="8">
        <v>13</v>
      </c>
      <c r="K17" s="91" t="s">
        <v>112</v>
      </c>
      <c r="L17" s="4" t="s">
        <v>113</v>
      </c>
      <c r="M17" s="6"/>
    </row>
    <row r="18" spans="1:13" s="7" customFormat="1" ht="18.399999999999999" customHeight="1" x14ac:dyDescent="0.2">
      <c r="A18" s="3">
        <v>14</v>
      </c>
      <c r="B18" s="4" t="s">
        <v>114</v>
      </c>
      <c r="C18" s="4" t="s">
        <v>115</v>
      </c>
      <c r="D18" s="4" t="s">
        <v>116</v>
      </c>
      <c r="E18" s="4" t="s">
        <v>39</v>
      </c>
      <c r="F18" s="4" t="s">
        <v>40</v>
      </c>
      <c r="G18" s="5" t="s">
        <v>41</v>
      </c>
      <c r="H18" s="100" t="s">
        <v>117</v>
      </c>
      <c r="J18" s="3">
        <v>14</v>
      </c>
      <c r="K18" s="91" t="s">
        <v>118</v>
      </c>
      <c r="L18" s="4" t="s">
        <v>119</v>
      </c>
      <c r="M18" s="6"/>
    </row>
    <row r="19" spans="1:13" s="7" customFormat="1" ht="18.399999999999999" customHeight="1" x14ac:dyDescent="0.2">
      <c r="A19" s="3">
        <v>15</v>
      </c>
      <c r="B19" s="4" t="s">
        <v>120</v>
      </c>
      <c r="C19" s="4" t="s">
        <v>121</v>
      </c>
      <c r="D19" s="4" t="s">
        <v>122</v>
      </c>
      <c r="E19" s="4" t="s">
        <v>39</v>
      </c>
      <c r="F19" s="4" t="s">
        <v>40</v>
      </c>
      <c r="G19" s="5" t="s">
        <v>41</v>
      </c>
      <c r="H19" s="100" t="s">
        <v>123</v>
      </c>
      <c r="J19" s="8">
        <v>15</v>
      </c>
      <c r="K19" s="91" t="s">
        <v>124</v>
      </c>
      <c r="L19" s="4" t="s">
        <v>125</v>
      </c>
      <c r="M19" s="6"/>
    </row>
    <row r="20" spans="1:13" s="7" customFormat="1" ht="18.399999999999999" customHeight="1" x14ac:dyDescent="0.2">
      <c r="A20" s="3">
        <v>16</v>
      </c>
      <c r="B20" s="4" t="s">
        <v>126</v>
      </c>
      <c r="C20" s="4" t="s">
        <v>127</v>
      </c>
      <c r="D20" s="5" t="s">
        <v>128</v>
      </c>
      <c r="E20" s="4" t="s">
        <v>39</v>
      </c>
      <c r="F20" s="4" t="s">
        <v>40</v>
      </c>
      <c r="G20" s="5" t="s">
        <v>41</v>
      </c>
      <c r="H20" s="100" t="s">
        <v>129</v>
      </c>
      <c r="J20" s="3">
        <v>16</v>
      </c>
      <c r="K20" s="91" t="s">
        <v>130</v>
      </c>
      <c r="L20" s="4" t="s">
        <v>131</v>
      </c>
      <c r="M20" s="6"/>
    </row>
    <row r="21" spans="1:13" s="7" customFormat="1" ht="18.399999999999999" customHeight="1" x14ac:dyDescent="0.2">
      <c r="A21" s="3">
        <v>17</v>
      </c>
      <c r="B21" s="4" t="s">
        <v>132</v>
      </c>
      <c r="C21" s="4" t="s">
        <v>133</v>
      </c>
      <c r="D21" s="4" t="s">
        <v>53</v>
      </c>
      <c r="E21" s="4" t="s">
        <v>39</v>
      </c>
      <c r="F21" s="4" t="s">
        <v>40</v>
      </c>
      <c r="G21" s="5" t="s">
        <v>41</v>
      </c>
      <c r="H21" s="100" t="s">
        <v>134</v>
      </c>
      <c r="J21" s="8">
        <v>17</v>
      </c>
      <c r="K21" s="91" t="s">
        <v>135</v>
      </c>
      <c r="L21" s="4" t="s">
        <v>136</v>
      </c>
      <c r="M21" s="6"/>
    </row>
    <row r="22" spans="1:13" s="7" customFormat="1" ht="18.399999999999999" customHeight="1" x14ac:dyDescent="0.2">
      <c r="A22" s="3">
        <v>18</v>
      </c>
      <c r="B22" s="4" t="s">
        <v>137</v>
      </c>
      <c r="C22" s="4" t="s">
        <v>138</v>
      </c>
      <c r="D22" s="4" t="s">
        <v>139</v>
      </c>
      <c r="E22" s="4" t="s">
        <v>39</v>
      </c>
      <c r="F22" s="4" t="s">
        <v>40</v>
      </c>
      <c r="G22" s="5" t="s">
        <v>41</v>
      </c>
      <c r="H22" s="100" t="s">
        <v>140</v>
      </c>
      <c r="J22" s="3">
        <v>18</v>
      </c>
      <c r="K22" s="91" t="s">
        <v>141</v>
      </c>
      <c r="L22" s="4" t="s">
        <v>142</v>
      </c>
      <c r="M22" s="6"/>
    </row>
    <row r="23" spans="1:13" s="7" customFormat="1" ht="18.399999999999999" customHeight="1" x14ac:dyDescent="0.2">
      <c r="A23" s="3">
        <v>19</v>
      </c>
      <c r="B23" s="4" t="s">
        <v>143</v>
      </c>
      <c r="C23" s="4" t="s">
        <v>144</v>
      </c>
      <c r="D23" s="4" t="s">
        <v>145</v>
      </c>
      <c r="E23" s="4" t="s">
        <v>39</v>
      </c>
      <c r="F23" s="4" t="s">
        <v>40</v>
      </c>
      <c r="G23" s="5" t="s">
        <v>41</v>
      </c>
      <c r="H23" s="100" t="s">
        <v>146</v>
      </c>
      <c r="J23" s="8">
        <v>19</v>
      </c>
      <c r="K23" s="91" t="s">
        <v>147</v>
      </c>
      <c r="L23" s="4" t="s">
        <v>148</v>
      </c>
      <c r="M23" s="6"/>
    </row>
    <row r="24" spans="1:13" s="7" customFormat="1" ht="18.399999999999999" customHeight="1" x14ac:dyDescent="0.2">
      <c r="A24" s="3">
        <v>20</v>
      </c>
      <c r="B24" s="4" t="s">
        <v>149</v>
      </c>
      <c r="C24" s="4" t="s">
        <v>150</v>
      </c>
      <c r="D24" s="4" t="s">
        <v>151</v>
      </c>
      <c r="E24" s="4" t="s">
        <v>39</v>
      </c>
      <c r="F24" s="4" t="s">
        <v>40</v>
      </c>
      <c r="G24" s="5" t="s">
        <v>41</v>
      </c>
      <c r="H24" s="100" t="s">
        <v>152</v>
      </c>
      <c r="J24" s="3">
        <v>20</v>
      </c>
      <c r="K24" s="91" t="s">
        <v>153</v>
      </c>
      <c r="L24" s="4" t="s">
        <v>154</v>
      </c>
      <c r="M24" s="6"/>
    </row>
    <row r="25" spans="1:13" s="7" customFormat="1" ht="18.399999999999999" customHeight="1" x14ac:dyDescent="0.2">
      <c r="A25" s="3">
        <v>21</v>
      </c>
      <c r="B25" s="4" t="s">
        <v>155</v>
      </c>
      <c r="C25" s="4" t="s">
        <v>156</v>
      </c>
      <c r="D25" s="4" t="s">
        <v>53</v>
      </c>
      <c r="E25" s="4" t="s">
        <v>39</v>
      </c>
      <c r="F25" s="4" t="s">
        <v>40</v>
      </c>
      <c r="G25" s="5" t="s">
        <v>41</v>
      </c>
      <c r="H25" s="100" t="s">
        <v>157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8.399999999999999" customHeight="1" x14ac:dyDescent="0.2">
      <c r="A26" s="3">
        <v>22</v>
      </c>
      <c r="B26" s="4" t="s">
        <v>160</v>
      </c>
      <c r="C26" s="4" t="s">
        <v>161</v>
      </c>
      <c r="D26" s="4" t="s">
        <v>53</v>
      </c>
      <c r="E26" s="4" t="s">
        <v>39</v>
      </c>
      <c r="F26" s="4" t="s">
        <v>40</v>
      </c>
      <c r="G26" s="5" t="s">
        <v>41</v>
      </c>
      <c r="H26" s="100" t="s">
        <v>162</v>
      </c>
      <c r="J26" s="3">
        <v>22</v>
      </c>
      <c r="K26" s="91" t="s">
        <v>163</v>
      </c>
      <c r="L26" s="4" t="s">
        <v>164</v>
      </c>
      <c r="M26" s="6"/>
    </row>
    <row r="27" spans="1:13" s="7" customFormat="1" ht="18.399999999999999" customHeight="1" x14ac:dyDescent="0.2">
      <c r="A27" s="3">
        <v>23</v>
      </c>
      <c r="B27" s="4" t="s">
        <v>165</v>
      </c>
      <c r="C27" s="4" t="s">
        <v>166</v>
      </c>
      <c r="D27" s="4" t="s">
        <v>167</v>
      </c>
      <c r="E27" s="4" t="s">
        <v>39</v>
      </c>
      <c r="F27" s="4" t="s">
        <v>40</v>
      </c>
      <c r="G27" s="5" t="s">
        <v>41</v>
      </c>
      <c r="H27" s="100" t="s">
        <v>168</v>
      </c>
      <c r="J27" s="8">
        <v>23</v>
      </c>
      <c r="K27" s="91" t="s">
        <v>169</v>
      </c>
      <c r="L27" s="4" t="s">
        <v>170</v>
      </c>
      <c r="M27" s="6"/>
    </row>
    <row r="28" spans="1:13" s="7" customFormat="1" ht="18.399999999999999" customHeight="1" x14ac:dyDescent="0.2">
      <c r="A28" s="3">
        <v>24</v>
      </c>
      <c r="B28" s="4" t="s">
        <v>171</v>
      </c>
      <c r="C28" s="4" t="s">
        <v>172</v>
      </c>
      <c r="D28" s="4" t="s">
        <v>53</v>
      </c>
      <c r="E28" s="4" t="s">
        <v>39</v>
      </c>
      <c r="F28" s="4" t="s">
        <v>40</v>
      </c>
      <c r="G28" s="5" t="s">
        <v>41</v>
      </c>
      <c r="H28" s="100" t="s">
        <v>173</v>
      </c>
      <c r="J28" s="3">
        <v>24</v>
      </c>
      <c r="K28" s="91" t="s">
        <v>174</v>
      </c>
      <c r="L28" s="4" t="s">
        <v>175</v>
      </c>
      <c r="M28" s="6"/>
    </row>
    <row r="29" spans="1:13" s="7" customFormat="1" ht="18.399999999999999" customHeight="1" x14ac:dyDescent="0.2">
      <c r="A29" s="3">
        <v>25</v>
      </c>
      <c r="B29" s="4" t="s">
        <v>176</v>
      </c>
      <c r="C29" s="4" t="s">
        <v>177</v>
      </c>
      <c r="D29" s="4" t="s">
        <v>178</v>
      </c>
      <c r="E29" s="4" t="s">
        <v>39</v>
      </c>
      <c r="F29" s="4" t="s">
        <v>40</v>
      </c>
      <c r="G29" s="5" t="s">
        <v>41</v>
      </c>
      <c r="H29" s="100" t="s">
        <v>60</v>
      </c>
      <c r="J29" s="8">
        <v>25</v>
      </c>
      <c r="K29" s="91" t="s">
        <v>179</v>
      </c>
      <c r="L29" s="4" t="s">
        <v>180</v>
      </c>
      <c r="M29" s="6"/>
    </row>
    <row r="30" spans="1:13" s="7" customFormat="1" ht="18.399999999999999" customHeight="1" x14ac:dyDescent="0.2">
      <c r="A30" s="3">
        <v>26</v>
      </c>
      <c r="B30" s="4" t="s">
        <v>181</v>
      </c>
      <c r="C30" s="4" t="s">
        <v>182</v>
      </c>
      <c r="D30" s="4" t="s">
        <v>59</v>
      </c>
      <c r="E30" s="4" t="s">
        <v>39</v>
      </c>
      <c r="F30" s="4" t="s">
        <v>40</v>
      </c>
      <c r="G30" s="5" t="s">
        <v>41</v>
      </c>
      <c r="H30" s="100" t="s">
        <v>183</v>
      </c>
      <c r="J30" s="3">
        <v>26</v>
      </c>
      <c r="K30" s="91" t="s">
        <v>184</v>
      </c>
      <c r="L30" s="4" t="s">
        <v>185</v>
      </c>
      <c r="M30" s="6"/>
    </row>
    <row r="31" spans="1:13" s="7" customFormat="1" ht="18.399999999999999" customHeight="1" x14ac:dyDescent="0.2">
      <c r="A31" s="3">
        <v>27</v>
      </c>
      <c r="B31" s="4" t="s">
        <v>186</v>
      </c>
      <c r="C31" s="4" t="s">
        <v>187</v>
      </c>
      <c r="D31" s="4" t="s">
        <v>53</v>
      </c>
      <c r="E31" s="4" t="s">
        <v>39</v>
      </c>
      <c r="F31" s="4" t="s">
        <v>40</v>
      </c>
      <c r="G31" s="5" t="s">
        <v>41</v>
      </c>
      <c r="H31" s="100" t="s">
        <v>188</v>
      </c>
      <c r="J31" s="8">
        <v>27</v>
      </c>
      <c r="K31" s="91" t="s">
        <v>189</v>
      </c>
      <c r="L31" s="4" t="s">
        <v>190</v>
      </c>
      <c r="M31" s="6"/>
    </row>
    <row r="32" spans="1:13" s="7" customFormat="1" ht="18.399999999999999" customHeight="1" x14ac:dyDescent="0.2">
      <c r="A32" s="3">
        <v>28</v>
      </c>
      <c r="B32" s="4" t="s">
        <v>191</v>
      </c>
      <c r="C32" s="4" t="s">
        <v>192</v>
      </c>
      <c r="D32" s="4" t="s">
        <v>53</v>
      </c>
      <c r="E32" s="4" t="s">
        <v>39</v>
      </c>
      <c r="F32" s="4" t="s">
        <v>40</v>
      </c>
      <c r="G32" s="5" t="s">
        <v>41</v>
      </c>
      <c r="H32" s="100" t="s">
        <v>193</v>
      </c>
      <c r="J32" s="3">
        <v>28</v>
      </c>
      <c r="K32" s="91" t="s">
        <v>194</v>
      </c>
      <c r="L32" s="4" t="s">
        <v>195</v>
      </c>
      <c r="M32" s="6"/>
    </row>
    <row r="33" spans="1:13" s="7" customFormat="1" ht="18.399999999999999" customHeight="1" x14ac:dyDescent="0.2">
      <c r="A33" s="3">
        <v>29</v>
      </c>
      <c r="B33" s="4" t="s">
        <v>196</v>
      </c>
      <c r="C33" s="4" t="s">
        <v>197</v>
      </c>
      <c r="D33" s="4" t="s">
        <v>128</v>
      </c>
      <c r="E33" s="4" t="s">
        <v>39</v>
      </c>
      <c r="F33" s="4" t="s">
        <v>40</v>
      </c>
      <c r="G33" s="5" t="s">
        <v>41</v>
      </c>
      <c r="H33" s="100" t="s">
        <v>188</v>
      </c>
      <c r="J33" s="8">
        <v>29</v>
      </c>
      <c r="K33" s="91" t="s">
        <v>198</v>
      </c>
      <c r="L33" s="4" t="s">
        <v>199</v>
      </c>
      <c r="M33" s="6"/>
    </row>
    <row r="34" spans="1:13" s="7" customFormat="1" ht="18.399999999999999" customHeight="1" x14ac:dyDescent="0.2">
      <c r="A34" s="3">
        <v>30</v>
      </c>
      <c r="B34" s="4" t="s">
        <v>200</v>
      </c>
      <c r="C34" s="4" t="s">
        <v>201</v>
      </c>
      <c r="D34" s="4" t="s">
        <v>202</v>
      </c>
      <c r="E34" s="4" t="s">
        <v>203</v>
      </c>
      <c r="F34" s="4" t="s">
        <v>40</v>
      </c>
      <c r="G34" s="5" t="s">
        <v>41</v>
      </c>
      <c r="H34" s="100" t="s">
        <v>204</v>
      </c>
      <c r="J34" s="3">
        <v>30</v>
      </c>
      <c r="K34" s="91" t="s">
        <v>205</v>
      </c>
      <c r="L34" s="4" t="s">
        <v>206</v>
      </c>
      <c r="M34" s="6"/>
    </row>
    <row r="35" spans="1:13" s="7" customFormat="1" ht="18.399999999999999" customHeight="1" x14ac:dyDescent="0.2">
      <c r="A35" s="3">
        <v>31</v>
      </c>
      <c r="B35" s="4" t="s">
        <v>207</v>
      </c>
      <c r="C35" s="4" t="s">
        <v>208</v>
      </c>
      <c r="D35" s="4" t="s">
        <v>59</v>
      </c>
      <c r="E35" s="4" t="s">
        <v>203</v>
      </c>
      <c r="F35" s="4" t="s">
        <v>40</v>
      </c>
      <c r="G35" s="5" t="s">
        <v>41</v>
      </c>
      <c r="H35" s="100" t="s">
        <v>188</v>
      </c>
      <c r="J35" s="8">
        <v>31</v>
      </c>
      <c r="K35" s="91" t="s">
        <v>209</v>
      </c>
      <c r="L35" s="4" t="s">
        <v>210</v>
      </c>
      <c r="M35" s="6"/>
    </row>
    <row r="36" spans="1:13" s="7" customFormat="1" ht="18.399999999999999" customHeight="1" x14ac:dyDescent="0.2">
      <c r="A36" s="3">
        <v>32</v>
      </c>
      <c r="B36" s="4" t="s">
        <v>211</v>
      </c>
      <c r="C36" s="4" t="s">
        <v>212</v>
      </c>
      <c r="D36" s="4" t="s">
        <v>59</v>
      </c>
      <c r="E36" s="4" t="s">
        <v>203</v>
      </c>
      <c r="F36" s="4" t="s">
        <v>40</v>
      </c>
      <c r="G36" s="5" t="s">
        <v>41</v>
      </c>
      <c r="H36" s="100" t="s">
        <v>152</v>
      </c>
      <c r="J36" s="3">
        <v>32</v>
      </c>
      <c r="K36" s="91" t="s">
        <v>213</v>
      </c>
      <c r="L36" s="4" t="s">
        <v>214</v>
      </c>
      <c r="M36" s="6"/>
    </row>
    <row r="37" spans="1:13" s="7" customFormat="1" ht="18.399999999999999" customHeight="1" x14ac:dyDescent="0.2">
      <c r="A37" s="3">
        <v>33</v>
      </c>
      <c r="B37" s="4" t="s">
        <v>215</v>
      </c>
      <c r="C37" s="4" t="s">
        <v>216</v>
      </c>
      <c r="D37" s="4" t="s">
        <v>217</v>
      </c>
      <c r="E37" s="4" t="s">
        <v>203</v>
      </c>
      <c r="F37" s="4" t="s">
        <v>40</v>
      </c>
      <c r="G37" s="5" t="s">
        <v>41</v>
      </c>
      <c r="H37" s="100" t="s">
        <v>218</v>
      </c>
      <c r="J37" s="8">
        <v>33</v>
      </c>
      <c r="K37" s="91" t="s">
        <v>219</v>
      </c>
      <c r="L37" s="4" t="s">
        <v>220</v>
      </c>
      <c r="M37" s="6"/>
    </row>
    <row r="38" spans="1:13" s="7" customFormat="1" ht="18.399999999999999" customHeight="1" x14ac:dyDescent="0.2">
      <c r="A38" s="3">
        <v>34</v>
      </c>
      <c r="B38" s="4" t="s">
        <v>221</v>
      </c>
      <c r="C38" s="4" t="s">
        <v>222</v>
      </c>
      <c r="D38" s="4" t="s">
        <v>53</v>
      </c>
      <c r="E38" s="4" t="s">
        <v>203</v>
      </c>
      <c r="F38" s="4" t="s">
        <v>40</v>
      </c>
      <c r="G38" s="5" t="s">
        <v>41</v>
      </c>
      <c r="H38" s="100" t="s">
        <v>223</v>
      </c>
      <c r="J38" s="3">
        <v>34</v>
      </c>
      <c r="K38" s="91" t="s">
        <v>224</v>
      </c>
      <c r="L38" s="4" t="s">
        <v>225</v>
      </c>
      <c r="M38" s="6"/>
    </row>
    <row r="39" spans="1:13" s="7" customFormat="1" ht="18.399999999999999" customHeight="1" x14ac:dyDescent="0.2">
      <c r="A39" s="3">
        <v>35</v>
      </c>
      <c r="B39" s="4" t="s">
        <v>226</v>
      </c>
      <c r="C39" s="4" t="s">
        <v>227</v>
      </c>
      <c r="D39" s="4" t="s">
        <v>167</v>
      </c>
      <c r="E39" s="4" t="s">
        <v>203</v>
      </c>
      <c r="F39" s="4" t="s">
        <v>40</v>
      </c>
      <c r="G39" s="5" t="s">
        <v>41</v>
      </c>
      <c r="H39" s="100" t="s">
        <v>228</v>
      </c>
      <c r="J39" s="8">
        <v>35</v>
      </c>
      <c r="K39" s="91" t="s">
        <v>229</v>
      </c>
      <c r="L39" s="4" t="s">
        <v>230</v>
      </c>
      <c r="M39" s="6"/>
    </row>
    <row r="40" spans="1:13" s="7" customFormat="1" ht="18.399999999999999" customHeight="1" x14ac:dyDescent="0.2">
      <c r="A40" s="3">
        <v>36</v>
      </c>
      <c r="B40" s="4" t="s">
        <v>231</v>
      </c>
      <c r="C40" s="4" t="s">
        <v>232</v>
      </c>
      <c r="D40" s="4" t="s">
        <v>233</v>
      </c>
      <c r="E40" s="4" t="s">
        <v>203</v>
      </c>
      <c r="F40" s="4" t="s">
        <v>40</v>
      </c>
      <c r="G40" s="5" t="s">
        <v>41</v>
      </c>
      <c r="H40" s="100" t="s">
        <v>234</v>
      </c>
      <c r="J40" s="3">
        <v>36</v>
      </c>
      <c r="K40" s="91" t="s">
        <v>235</v>
      </c>
      <c r="L40" s="4" t="s">
        <v>236</v>
      </c>
      <c r="M40" s="6"/>
    </row>
    <row r="41" spans="1:13" s="7" customFormat="1" ht="18.399999999999999" customHeight="1" x14ac:dyDescent="0.2">
      <c r="A41" s="3">
        <v>37</v>
      </c>
      <c r="B41" s="4" t="s">
        <v>237</v>
      </c>
      <c r="C41" s="4" t="s">
        <v>238</v>
      </c>
      <c r="D41" s="4" t="s">
        <v>53</v>
      </c>
      <c r="E41" s="4" t="s">
        <v>203</v>
      </c>
      <c r="F41" s="4" t="s">
        <v>239</v>
      </c>
      <c r="G41" s="5" t="s">
        <v>41</v>
      </c>
      <c r="H41" s="100" t="s">
        <v>123</v>
      </c>
      <c r="J41" s="8">
        <v>37</v>
      </c>
      <c r="K41" s="91" t="s">
        <v>240</v>
      </c>
      <c r="L41" s="4" t="s">
        <v>241</v>
      </c>
      <c r="M41" s="6"/>
    </row>
    <row r="42" spans="1:13" s="7" customFormat="1" ht="18.399999999999999" customHeight="1" x14ac:dyDescent="0.2">
      <c r="A42" s="3">
        <v>38</v>
      </c>
      <c r="B42" s="4" t="s">
        <v>242</v>
      </c>
      <c r="C42" s="4" t="s">
        <v>243</v>
      </c>
      <c r="D42" s="4" t="s">
        <v>59</v>
      </c>
      <c r="E42" s="4" t="s">
        <v>203</v>
      </c>
      <c r="F42" s="4" t="s">
        <v>40</v>
      </c>
      <c r="G42" s="5" t="s">
        <v>41</v>
      </c>
      <c r="H42" s="100" t="s">
        <v>244</v>
      </c>
      <c r="J42" s="3">
        <v>38</v>
      </c>
      <c r="K42" s="91" t="s">
        <v>245</v>
      </c>
      <c r="L42" s="4" t="s">
        <v>246</v>
      </c>
      <c r="M42" s="6"/>
    </row>
    <row r="43" spans="1:13" s="7" customFormat="1" ht="18.399999999999999" customHeight="1" x14ac:dyDescent="0.2">
      <c r="A43" s="3">
        <v>39</v>
      </c>
      <c r="B43" s="4" t="s">
        <v>247</v>
      </c>
      <c r="C43" s="4" t="s">
        <v>248</v>
      </c>
      <c r="D43" s="4" t="s">
        <v>249</v>
      </c>
      <c r="E43" s="4" t="s">
        <v>203</v>
      </c>
      <c r="F43" s="4" t="s">
        <v>40</v>
      </c>
      <c r="G43" s="5" t="s">
        <v>41</v>
      </c>
      <c r="H43" s="100" t="s">
        <v>250</v>
      </c>
      <c r="J43" s="8">
        <v>39</v>
      </c>
      <c r="K43" s="91" t="s">
        <v>251</v>
      </c>
      <c r="L43" s="4" t="s">
        <v>252</v>
      </c>
      <c r="M43" s="6"/>
    </row>
    <row r="44" spans="1:13" s="7" customFormat="1" ht="18.399999999999999" customHeight="1" x14ac:dyDescent="0.2">
      <c r="A44" s="3">
        <v>40</v>
      </c>
      <c r="B44" s="4" t="s">
        <v>253</v>
      </c>
      <c r="C44" s="4" t="s">
        <v>254</v>
      </c>
      <c r="D44" s="4" t="s">
        <v>53</v>
      </c>
      <c r="E44" s="4" t="s">
        <v>203</v>
      </c>
      <c r="F44" s="4" t="s">
        <v>40</v>
      </c>
      <c r="G44" s="5" t="s">
        <v>41</v>
      </c>
      <c r="H44" s="100" t="s">
        <v>60</v>
      </c>
      <c r="J44" s="3">
        <v>40</v>
      </c>
      <c r="K44" s="91" t="s">
        <v>255</v>
      </c>
      <c r="L44" s="4" t="s">
        <v>256</v>
      </c>
      <c r="M44" s="6"/>
    </row>
    <row r="45" spans="1:13" ht="15.75" customHeight="1" x14ac:dyDescent="0.25">
      <c r="A45"/>
      <c r="B45"/>
      <c r="C45"/>
      <c r="D45"/>
      <c r="E45"/>
      <c r="F45"/>
      <c r="G45"/>
      <c r="H45"/>
      <c r="J45"/>
      <c r="K45"/>
      <c r="L45"/>
      <c r="M45"/>
    </row>
    <row r="46" spans="1:13" s="7" customFormat="1" ht="13.3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257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258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40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259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260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261</v>
      </c>
      <c r="D3" s="34" t="s">
        <v>262</v>
      </c>
      <c r="E3" s="34" t="s">
        <v>263</v>
      </c>
      <c r="F3" s="34" t="s">
        <v>264</v>
      </c>
      <c r="G3" s="34" t="s">
        <v>265</v>
      </c>
      <c r="H3" s="34" t="s">
        <v>266</v>
      </c>
      <c r="I3" s="34" t="s">
        <v>267</v>
      </c>
      <c r="J3" s="34" t="s">
        <v>268</v>
      </c>
      <c r="K3" s="34" t="s">
        <v>262</v>
      </c>
      <c r="L3" s="34" t="s">
        <v>263</v>
      </c>
      <c r="M3" s="34" t="s">
        <v>264</v>
      </c>
      <c r="N3" s="34" t="s">
        <v>265</v>
      </c>
      <c r="O3" s="34" t="s">
        <v>266</v>
      </c>
      <c r="P3" s="34" t="s">
        <v>267</v>
      </c>
      <c r="Q3" s="34" t="s">
        <v>268</v>
      </c>
      <c r="R3" s="34" t="s">
        <v>262</v>
      </c>
      <c r="S3" s="34" t="s">
        <v>263</v>
      </c>
      <c r="T3" s="34" t="s">
        <v>264</v>
      </c>
      <c r="U3" s="34" t="s">
        <v>265</v>
      </c>
      <c r="V3" s="34" t="s">
        <v>266</v>
      </c>
      <c r="W3" s="34" t="s">
        <v>267</v>
      </c>
      <c r="X3" s="34" t="s">
        <v>268</v>
      </c>
      <c r="Y3" s="34" t="s">
        <v>262</v>
      </c>
      <c r="Z3" s="34" t="s">
        <v>263</v>
      </c>
      <c r="AA3" s="34" t="s">
        <v>264</v>
      </c>
      <c r="AB3" s="34" t="s">
        <v>265</v>
      </c>
      <c r="AC3" s="34" t="s">
        <v>266</v>
      </c>
      <c r="AD3" s="34" t="s">
        <v>267</v>
      </c>
      <c r="AE3" s="34" t="s">
        <v>268</v>
      </c>
      <c r="AF3" s="34" t="s">
        <v>262</v>
      </c>
      <c r="AG3" s="34" t="s">
        <v>263</v>
      </c>
      <c r="AH3" s="34" t="s">
        <v>264</v>
      </c>
      <c r="AI3" s="34" t="s">
        <v>269</v>
      </c>
      <c r="AJ3" s="34" t="s">
        <v>270</v>
      </c>
      <c r="AK3" s="35" t="s">
        <v>271</v>
      </c>
    </row>
    <row r="4" spans="1:38" ht="17.100000000000001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7.100000000000001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/>
      <c r="AK5" s="15"/>
      <c r="AL5" s="7">
        <v>0</v>
      </c>
    </row>
    <row r="6" spans="1:38" ht="17.100000000000001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/>
      <c r="AK6" s="15"/>
      <c r="AL6" s="7">
        <v>0</v>
      </c>
    </row>
    <row r="7" spans="1:38" ht="17.100000000000001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7.100000000000001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7.100000000000001" customHeight="1" x14ac:dyDescent="0.25">
      <c r="A9" s="3">
        <v>6</v>
      </c>
      <c r="B9" s="201" t="s">
        <v>68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/>
      <c r="AK9" s="15"/>
      <c r="AL9" s="7">
        <v>0</v>
      </c>
    </row>
    <row r="10" spans="1:38" ht="17.100000000000001" customHeight="1" x14ac:dyDescent="0.25">
      <c r="A10" s="3">
        <v>7</v>
      </c>
      <c r="B10" s="201" t="s">
        <v>74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7.100000000000001" customHeight="1" x14ac:dyDescent="0.25">
      <c r="A11" s="3">
        <v>8</v>
      </c>
      <c r="B11" s="201" t="s">
        <v>79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/>
      <c r="AK11" s="15"/>
      <c r="AL11" s="7">
        <v>0</v>
      </c>
    </row>
    <row r="12" spans="1:38" ht="17.100000000000001" customHeight="1" x14ac:dyDescent="0.25">
      <c r="A12" s="3">
        <v>9</v>
      </c>
      <c r="B12" s="201" t="s">
        <v>85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7.100000000000001" customHeight="1" x14ac:dyDescent="0.25">
      <c r="A13" s="3">
        <v>10</v>
      </c>
      <c r="B13" s="201" t="s">
        <v>91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17.100000000000001" customHeight="1" x14ac:dyDescent="0.25">
      <c r="A14" s="3">
        <v>11</v>
      </c>
      <c r="B14" s="201" t="s">
        <v>97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7.100000000000001" customHeight="1" x14ac:dyDescent="0.25">
      <c r="A15" s="3">
        <v>12</v>
      </c>
      <c r="B15" s="201" t="s">
        <v>102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/>
      <c r="AK15" s="15"/>
      <c r="AL15" s="7">
        <v>0</v>
      </c>
    </row>
    <row r="16" spans="1:38" ht="17.100000000000001" customHeight="1" x14ac:dyDescent="0.25">
      <c r="A16" s="3">
        <v>13</v>
      </c>
      <c r="B16" s="201" t="s">
        <v>108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7.100000000000001" customHeight="1" x14ac:dyDescent="0.25">
      <c r="A17" s="3">
        <v>14</v>
      </c>
      <c r="B17" s="201" t="s">
        <v>114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7.100000000000001" customHeight="1" x14ac:dyDescent="0.25">
      <c r="A18" s="3">
        <v>15</v>
      </c>
      <c r="B18" s="201" t="s">
        <v>120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/>
      <c r="AK18" s="15"/>
      <c r="AL18" s="7">
        <v>0</v>
      </c>
    </row>
    <row r="19" spans="1:38" ht="17.100000000000001" customHeight="1" x14ac:dyDescent="0.25">
      <c r="A19" s="3">
        <v>16</v>
      </c>
      <c r="B19" s="201" t="s">
        <v>126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/>
      <c r="AK19" s="15"/>
      <c r="AL19" s="7">
        <v>0</v>
      </c>
    </row>
    <row r="20" spans="1:38" ht="17.100000000000001" customHeight="1" x14ac:dyDescent="0.25">
      <c r="A20" s="3">
        <v>17</v>
      </c>
      <c r="B20" s="201" t="s">
        <v>132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7.100000000000001" customHeight="1" x14ac:dyDescent="0.25">
      <c r="A21" s="3">
        <v>18</v>
      </c>
      <c r="B21" s="201" t="s">
        <v>137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/>
      <c r="AK21" s="15"/>
      <c r="AL21" s="7">
        <v>0</v>
      </c>
    </row>
    <row r="22" spans="1:38" ht="17.100000000000001" customHeight="1" x14ac:dyDescent="0.25">
      <c r="A22" s="3">
        <v>19</v>
      </c>
      <c r="B22" s="201" t="s">
        <v>143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/>
      <c r="AK22" s="15"/>
      <c r="AL22" s="7">
        <v>0</v>
      </c>
    </row>
    <row r="23" spans="1:38" ht="17.100000000000001" customHeight="1" x14ac:dyDescent="0.25">
      <c r="A23" s="3">
        <v>20</v>
      </c>
      <c r="B23" s="201" t="s">
        <v>149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/>
      <c r="AK23" s="15"/>
      <c r="AL23" s="7">
        <v>0</v>
      </c>
    </row>
    <row r="24" spans="1:38" ht="17.100000000000001" customHeight="1" x14ac:dyDescent="0.25">
      <c r="A24" s="3">
        <v>21</v>
      </c>
      <c r="B24" s="201" t="s">
        <v>155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/>
      <c r="AK24" s="15"/>
      <c r="AL24" s="7">
        <v>0</v>
      </c>
    </row>
    <row r="25" spans="1:38" ht="17.100000000000001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7.100000000000001" customHeight="1" x14ac:dyDescent="0.25">
      <c r="A26" s="3">
        <v>23</v>
      </c>
      <c r="B26" s="201" t="s">
        <v>165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7.100000000000001" customHeight="1" x14ac:dyDescent="0.25">
      <c r="A27" s="3">
        <v>24</v>
      </c>
      <c r="B27" s="201" t="s">
        <v>171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7.100000000000001" customHeight="1" x14ac:dyDescent="0.25">
      <c r="A28" s="3">
        <v>25</v>
      </c>
      <c r="B28" s="201" t="s">
        <v>176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17.100000000000001" customHeight="1" x14ac:dyDescent="0.25">
      <c r="A29" s="3">
        <v>26</v>
      </c>
      <c r="B29" s="201" t="s">
        <v>181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7.100000000000001" customHeight="1" x14ac:dyDescent="0.25">
      <c r="A30" s="3">
        <v>27</v>
      </c>
      <c r="B30" s="201" t="s">
        <v>186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7.100000000000001" customHeight="1" x14ac:dyDescent="0.25">
      <c r="A31" s="3">
        <v>28</v>
      </c>
      <c r="B31" s="201" t="s">
        <v>191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7.100000000000001" customHeight="1" x14ac:dyDescent="0.25">
      <c r="A32" s="3">
        <v>29</v>
      </c>
      <c r="B32" s="201" t="s">
        <v>196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7.100000000000001" customHeight="1" x14ac:dyDescent="0.25">
      <c r="A33" s="3">
        <v>30</v>
      </c>
      <c r="B33" s="201" t="s">
        <v>200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/>
      <c r="AK33" s="15"/>
      <c r="AL33" s="7">
        <v>0</v>
      </c>
    </row>
    <row r="34" spans="1:38" ht="17.100000000000001" customHeight="1" x14ac:dyDescent="0.25">
      <c r="A34" s="3">
        <v>31</v>
      </c>
      <c r="B34" s="201" t="s">
        <v>207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7.100000000000001" customHeight="1" x14ac:dyDescent="0.25">
      <c r="A35" s="3">
        <v>32</v>
      </c>
      <c r="B35" s="201" t="s">
        <v>211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7.100000000000001" customHeight="1" x14ac:dyDescent="0.25">
      <c r="A36" s="3">
        <v>33</v>
      </c>
      <c r="B36" s="201" t="s">
        <v>215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7.100000000000001" customHeight="1" x14ac:dyDescent="0.25">
      <c r="A37" s="3">
        <v>34</v>
      </c>
      <c r="B37" s="201" t="s">
        <v>221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/>
      <c r="AK37" s="15"/>
      <c r="AL37" s="7">
        <v>0</v>
      </c>
    </row>
    <row r="38" spans="1:38" ht="17.100000000000001" customHeight="1" x14ac:dyDescent="0.25">
      <c r="A38" s="3">
        <v>35</v>
      </c>
      <c r="B38" s="201" t="s">
        <v>226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7.100000000000001" customHeight="1" x14ac:dyDescent="0.25">
      <c r="A39" s="3">
        <v>36</v>
      </c>
      <c r="B39" s="201" t="s">
        <v>231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  <c r="AL39" s="7">
        <v>0</v>
      </c>
    </row>
    <row r="40" spans="1:38" ht="17.100000000000001" customHeight="1" x14ac:dyDescent="0.25">
      <c r="A40" s="3">
        <v>37</v>
      </c>
      <c r="B40" s="201" t="s">
        <v>237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7.100000000000001" customHeight="1" x14ac:dyDescent="0.25">
      <c r="A41" s="3">
        <v>38</v>
      </c>
      <c r="B41" s="201" t="s">
        <v>242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7.100000000000001" customHeight="1" x14ac:dyDescent="0.25">
      <c r="A42" s="3">
        <v>39</v>
      </c>
      <c r="B42" s="201" t="s">
        <v>247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7.100000000000001" customHeight="1" x14ac:dyDescent="0.25">
      <c r="A43" s="3">
        <v>40</v>
      </c>
      <c r="B43" s="201" t="s">
        <v>253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2.6" hidden="1" customHeight="1" x14ac:dyDescent="0.25">
      <c r="A44" s="3">
        <v>41</v>
      </c>
      <c r="B44" s="201"/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</row>
    <row r="45" spans="1:38" ht="12.6" hidden="1" customHeight="1" x14ac:dyDescent="0.25">
      <c r="A45" s="3">
        <v>42</v>
      </c>
      <c r="B45" s="201"/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8" ht="12.6" hidden="1" customHeight="1" x14ac:dyDescent="0.25">
      <c r="A46" s="3">
        <v>43</v>
      </c>
      <c r="B46" s="201"/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272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273</v>
      </c>
      <c r="B61" s="208"/>
      <c r="C61" s="205"/>
      <c r="D61" s="205" t="s">
        <v>274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274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274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275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276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277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258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40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259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260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261</v>
      </c>
      <c r="D68" s="34" t="s">
        <v>265</v>
      </c>
      <c r="E68" s="34" t="s">
        <v>266</v>
      </c>
      <c r="F68" s="34" t="s">
        <v>267</v>
      </c>
      <c r="G68" s="34" t="s">
        <v>268</v>
      </c>
      <c r="H68" s="34" t="s">
        <v>262</v>
      </c>
      <c r="I68" s="34" t="s">
        <v>263</v>
      </c>
      <c r="J68" s="34" t="s">
        <v>264</v>
      </c>
      <c r="K68" s="34" t="s">
        <v>265</v>
      </c>
      <c r="L68" s="34" t="s">
        <v>266</v>
      </c>
      <c r="M68" s="34" t="s">
        <v>267</v>
      </c>
      <c r="N68" s="34" t="s">
        <v>268</v>
      </c>
      <c r="O68" s="34" t="s">
        <v>262</v>
      </c>
      <c r="P68" s="34" t="s">
        <v>263</v>
      </c>
      <c r="Q68" s="34" t="s">
        <v>264</v>
      </c>
      <c r="R68" s="34" t="s">
        <v>265</v>
      </c>
      <c r="S68" s="34" t="s">
        <v>266</v>
      </c>
      <c r="T68" s="34" t="s">
        <v>267</v>
      </c>
      <c r="U68" s="34" t="s">
        <v>268</v>
      </c>
      <c r="V68" s="34" t="s">
        <v>262</v>
      </c>
      <c r="W68" s="34" t="s">
        <v>263</v>
      </c>
      <c r="X68" s="34" t="s">
        <v>264</v>
      </c>
      <c r="Y68" s="34" t="s">
        <v>265</v>
      </c>
      <c r="Z68" s="34" t="s">
        <v>266</v>
      </c>
      <c r="AA68" s="34" t="s">
        <v>267</v>
      </c>
      <c r="AB68" s="34" t="s">
        <v>268</v>
      </c>
      <c r="AC68" s="34" t="s">
        <v>262</v>
      </c>
      <c r="AD68" s="34" t="s">
        <v>263</v>
      </c>
      <c r="AE68" s="34" t="s">
        <v>264</v>
      </c>
      <c r="AF68" s="34" t="s">
        <v>265</v>
      </c>
      <c r="AG68" s="34" t="s">
        <v>266</v>
      </c>
      <c r="AH68" s="34" t="s">
        <v>278</v>
      </c>
      <c r="AI68" s="34" t="s">
        <v>269</v>
      </c>
      <c r="AJ68" s="34" t="s">
        <v>270</v>
      </c>
      <c r="AK68" s="35" t="s">
        <v>271</v>
      </c>
    </row>
    <row r="69" spans="1:38" ht="17.100000000000001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7.100000000000001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/>
      <c r="AK70" s="15"/>
      <c r="AL70" s="7">
        <v>0</v>
      </c>
    </row>
    <row r="71" spans="1:38" ht="17.100000000000001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/>
      <c r="AK71" s="15"/>
      <c r="AL71" s="7">
        <v>0</v>
      </c>
    </row>
    <row r="72" spans="1:38" ht="17.100000000000001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7.100000000000001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7.100000000000001" customHeight="1" x14ac:dyDescent="0.25">
      <c r="A74" s="3">
        <v>6</v>
      </c>
      <c r="B74" s="201" t="s">
        <v>68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/>
      <c r="AK74" s="15"/>
      <c r="AL74" s="7">
        <v>0</v>
      </c>
    </row>
    <row r="75" spans="1:38" ht="17.100000000000001" customHeight="1" x14ac:dyDescent="0.25">
      <c r="A75" s="3">
        <v>7</v>
      </c>
      <c r="B75" s="201" t="s">
        <v>74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7.100000000000001" customHeight="1" x14ac:dyDescent="0.25">
      <c r="A76" s="3">
        <v>8</v>
      </c>
      <c r="B76" s="201" t="s">
        <v>79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/>
      <c r="AK76" s="15"/>
      <c r="AL76" s="7">
        <v>0</v>
      </c>
    </row>
    <row r="77" spans="1:38" ht="17.100000000000001" customHeight="1" x14ac:dyDescent="0.25">
      <c r="A77" s="3">
        <v>9</v>
      </c>
      <c r="B77" s="201" t="s">
        <v>85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7.100000000000001" customHeight="1" x14ac:dyDescent="0.25">
      <c r="A78" s="3">
        <v>10</v>
      </c>
      <c r="B78" s="201" t="s">
        <v>91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17.100000000000001" customHeight="1" x14ac:dyDescent="0.25">
      <c r="A79" s="3">
        <v>11</v>
      </c>
      <c r="B79" s="201" t="s">
        <v>97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7.100000000000001" customHeight="1" x14ac:dyDescent="0.25">
      <c r="A80" s="3">
        <v>12</v>
      </c>
      <c r="B80" s="201" t="s">
        <v>102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/>
      <c r="AK80" s="15"/>
      <c r="AL80" s="7">
        <v>0</v>
      </c>
    </row>
    <row r="81" spans="1:38" ht="17.100000000000001" customHeight="1" x14ac:dyDescent="0.25">
      <c r="A81" s="3">
        <v>13</v>
      </c>
      <c r="B81" s="201" t="s">
        <v>108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7.100000000000001" customHeight="1" x14ac:dyDescent="0.25">
      <c r="A82" s="3">
        <v>14</v>
      </c>
      <c r="B82" s="201" t="s">
        <v>114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7.100000000000001" customHeight="1" x14ac:dyDescent="0.25">
      <c r="A83" s="3">
        <v>15</v>
      </c>
      <c r="B83" s="201" t="s">
        <v>120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/>
      <c r="AK83" s="15"/>
      <c r="AL83" s="7">
        <v>0</v>
      </c>
    </row>
    <row r="84" spans="1:38" ht="17.100000000000001" customHeight="1" x14ac:dyDescent="0.25">
      <c r="A84" s="3">
        <v>16</v>
      </c>
      <c r="B84" s="201" t="s">
        <v>126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/>
      <c r="AK84" s="15"/>
      <c r="AL84" s="7">
        <v>0</v>
      </c>
    </row>
    <row r="85" spans="1:38" ht="17.100000000000001" customHeight="1" x14ac:dyDescent="0.25">
      <c r="A85" s="3">
        <v>17</v>
      </c>
      <c r="B85" s="201" t="s">
        <v>132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7.100000000000001" customHeight="1" x14ac:dyDescent="0.25">
      <c r="A86" s="3">
        <v>18</v>
      </c>
      <c r="B86" s="201" t="s">
        <v>137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/>
      <c r="AK86" s="15"/>
      <c r="AL86" s="7">
        <v>0</v>
      </c>
    </row>
    <row r="87" spans="1:38" ht="17.100000000000001" customHeight="1" x14ac:dyDescent="0.25">
      <c r="A87" s="3">
        <v>19</v>
      </c>
      <c r="B87" s="201" t="s">
        <v>143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/>
      <c r="AK87" s="15"/>
      <c r="AL87" s="7">
        <v>0</v>
      </c>
    </row>
    <row r="88" spans="1:38" ht="17.100000000000001" customHeight="1" x14ac:dyDescent="0.25">
      <c r="A88" s="3">
        <v>20</v>
      </c>
      <c r="B88" s="201" t="s">
        <v>149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/>
      <c r="AK88" s="15"/>
      <c r="AL88" s="7">
        <v>0</v>
      </c>
    </row>
    <row r="89" spans="1:38" ht="17.100000000000001" customHeight="1" x14ac:dyDescent="0.25">
      <c r="A89" s="3">
        <v>21</v>
      </c>
      <c r="B89" s="201" t="s">
        <v>155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/>
      <c r="AK89" s="15"/>
      <c r="AL89" s="7">
        <v>0</v>
      </c>
    </row>
    <row r="90" spans="1:38" ht="17.100000000000001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7.100000000000001" customHeight="1" x14ac:dyDescent="0.25">
      <c r="A91" s="3">
        <v>23</v>
      </c>
      <c r="B91" s="201" t="s">
        <v>165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7.100000000000001" customHeight="1" x14ac:dyDescent="0.25">
      <c r="A92" s="3">
        <v>24</v>
      </c>
      <c r="B92" s="201" t="s">
        <v>171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7.100000000000001" customHeight="1" x14ac:dyDescent="0.25">
      <c r="A93" s="3">
        <v>25</v>
      </c>
      <c r="B93" s="201" t="s">
        <v>176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17.100000000000001" customHeight="1" x14ac:dyDescent="0.25">
      <c r="A94" s="3">
        <v>26</v>
      </c>
      <c r="B94" s="201" t="s">
        <v>181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 t="s">
        <v>279</v>
      </c>
      <c r="AH94" s="5"/>
      <c r="AI94" s="10">
        <f t="shared" si="2"/>
        <v>1</v>
      </c>
      <c r="AJ94" s="5">
        <v>1</v>
      </c>
      <c r="AK94" s="15">
        <v>0</v>
      </c>
      <c r="AL94" s="7">
        <v>0</v>
      </c>
    </row>
    <row r="95" spans="1:38" ht="17.100000000000001" customHeight="1" x14ac:dyDescent="0.25">
      <c r="A95" s="3">
        <v>27</v>
      </c>
      <c r="B95" s="201" t="s">
        <v>186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7.100000000000001" customHeight="1" x14ac:dyDescent="0.25">
      <c r="A96" s="3">
        <v>28</v>
      </c>
      <c r="B96" s="201" t="s">
        <v>191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>
        <v>0</v>
      </c>
      <c r="AK96" s="15">
        <v>0</v>
      </c>
      <c r="AL96" s="7">
        <v>0</v>
      </c>
    </row>
    <row r="97" spans="1:38" ht="17.100000000000001" customHeight="1" x14ac:dyDescent="0.25">
      <c r="A97" s="3">
        <v>29</v>
      </c>
      <c r="B97" s="201" t="s">
        <v>196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7.100000000000001" customHeight="1" x14ac:dyDescent="0.25">
      <c r="A98" s="3">
        <v>30</v>
      </c>
      <c r="B98" s="201" t="s">
        <v>200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/>
      <c r="AK98" s="15"/>
      <c r="AL98" s="7">
        <v>0</v>
      </c>
    </row>
    <row r="99" spans="1:38" ht="17.100000000000001" customHeight="1" x14ac:dyDescent="0.25">
      <c r="A99" s="3">
        <v>31</v>
      </c>
      <c r="B99" s="201" t="s">
        <v>207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7.100000000000001" customHeight="1" x14ac:dyDescent="0.25">
      <c r="A100" s="3">
        <v>32</v>
      </c>
      <c r="B100" s="201" t="s">
        <v>211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>
        <v>0</v>
      </c>
      <c r="AK100" s="15">
        <v>0</v>
      </c>
      <c r="AL100" s="7">
        <v>0</v>
      </c>
    </row>
    <row r="101" spans="1:38" ht="17.100000000000001" customHeight="1" x14ac:dyDescent="0.25">
      <c r="A101" s="3">
        <v>33</v>
      </c>
      <c r="B101" s="201" t="s">
        <v>215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 t="s">
        <v>279</v>
      </c>
      <c r="AH101" s="5"/>
      <c r="AI101" s="10">
        <f t="shared" ref="AI101:AI132" si="3">IF(SUM(AJ101:AK101)&gt;0,SUM(AJ101:AK101),"")</f>
        <v>1</v>
      </c>
      <c r="AJ101" s="5">
        <v>1</v>
      </c>
      <c r="AK101" s="15">
        <v>0</v>
      </c>
      <c r="AL101" s="7">
        <v>0</v>
      </c>
    </row>
    <row r="102" spans="1:38" ht="17.100000000000001" customHeight="1" x14ac:dyDescent="0.25">
      <c r="A102" s="3">
        <v>34</v>
      </c>
      <c r="B102" s="201" t="s">
        <v>221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/>
      <c r="AK102" s="15"/>
      <c r="AL102" s="7">
        <v>0</v>
      </c>
    </row>
    <row r="103" spans="1:38" ht="17.100000000000001" customHeight="1" x14ac:dyDescent="0.25">
      <c r="A103" s="3">
        <v>35</v>
      </c>
      <c r="B103" s="201" t="s">
        <v>226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7.100000000000001" customHeight="1" x14ac:dyDescent="0.25">
      <c r="A104" s="3">
        <v>36</v>
      </c>
      <c r="B104" s="201" t="s">
        <v>231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  <c r="AL104" s="7">
        <v>0</v>
      </c>
    </row>
    <row r="105" spans="1:38" ht="17.100000000000001" customHeight="1" x14ac:dyDescent="0.25">
      <c r="A105" s="3">
        <v>37</v>
      </c>
      <c r="B105" s="201" t="s">
        <v>237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7.100000000000001" customHeight="1" x14ac:dyDescent="0.25">
      <c r="A106" s="3">
        <v>38</v>
      </c>
      <c r="B106" s="201" t="s">
        <v>242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7.100000000000001" customHeight="1" x14ac:dyDescent="0.25">
      <c r="A107" s="3">
        <v>39</v>
      </c>
      <c r="B107" s="201" t="s">
        <v>247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7.100000000000001" customHeight="1" x14ac:dyDescent="0.25">
      <c r="A108" s="3">
        <v>40</v>
      </c>
      <c r="B108" s="201" t="s">
        <v>253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2.6" hidden="1" customHeight="1" x14ac:dyDescent="0.25">
      <c r="A109" s="3">
        <v>41</v>
      </c>
      <c r="B109" s="201"/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</row>
    <row r="110" spans="1:38" ht="12.6" hidden="1" customHeight="1" x14ac:dyDescent="0.25">
      <c r="A110" s="3">
        <v>42</v>
      </c>
      <c r="B110" s="201"/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8" ht="12.6" hidden="1" customHeight="1" x14ac:dyDescent="0.25">
      <c r="A111" s="3">
        <v>43</v>
      </c>
      <c r="B111" s="201"/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272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2</v>
      </c>
      <c r="AH124" s="37">
        <v>0</v>
      </c>
      <c r="AI124" s="37">
        <v>2</v>
      </c>
      <c r="AJ124" s="37">
        <v>2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280</v>
      </c>
      <c r="B126" s="208"/>
      <c r="C126" s="205"/>
      <c r="D126" s="205" t="s">
        <v>274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274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274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275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276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281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258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40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259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260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261</v>
      </c>
      <c r="D133" s="34" t="s">
        <v>267</v>
      </c>
      <c r="E133" s="34" t="s">
        <v>268</v>
      </c>
      <c r="F133" s="34" t="s">
        <v>262</v>
      </c>
      <c r="G133" s="34" t="s">
        <v>263</v>
      </c>
      <c r="H133" s="34" t="s">
        <v>264</v>
      </c>
      <c r="I133" s="34" t="s">
        <v>265</v>
      </c>
      <c r="J133" s="34" t="s">
        <v>266</v>
      </c>
      <c r="K133" s="34" t="s">
        <v>267</v>
      </c>
      <c r="L133" s="34" t="s">
        <v>268</v>
      </c>
      <c r="M133" s="34" t="s">
        <v>262</v>
      </c>
      <c r="N133" s="34" t="s">
        <v>263</v>
      </c>
      <c r="O133" s="34" t="s">
        <v>264</v>
      </c>
      <c r="P133" s="34" t="s">
        <v>265</v>
      </c>
      <c r="Q133" s="34" t="s">
        <v>266</v>
      </c>
      <c r="R133" s="34" t="s">
        <v>267</v>
      </c>
      <c r="S133" s="34" t="s">
        <v>268</v>
      </c>
      <c r="T133" s="34" t="s">
        <v>262</v>
      </c>
      <c r="U133" s="34" t="s">
        <v>263</v>
      </c>
      <c r="V133" s="34" t="s">
        <v>264</v>
      </c>
      <c r="W133" s="34" t="s">
        <v>265</v>
      </c>
      <c r="X133" s="34" t="s">
        <v>266</v>
      </c>
      <c r="Y133" s="34" t="s">
        <v>267</v>
      </c>
      <c r="Z133" s="34" t="s">
        <v>268</v>
      </c>
      <c r="AA133" s="34" t="s">
        <v>262</v>
      </c>
      <c r="AB133" s="34" t="s">
        <v>263</v>
      </c>
      <c r="AC133" s="34" t="s">
        <v>264</v>
      </c>
      <c r="AD133" s="34" t="s">
        <v>265</v>
      </c>
      <c r="AE133" s="34" t="s">
        <v>266</v>
      </c>
      <c r="AF133" s="34" t="s">
        <v>267</v>
      </c>
      <c r="AG133" s="34" t="s">
        <v>268</v>
      </c>
      <c r="AH133" s="34" t="s">
        <v>262</v>
      </c>
      <c r="AI133" s="34" t="s">
        <v>269</v>
      </c>
      <c r="AJ133" s="34" t="s">
        <v>270</v>
      </c>
      <c r="AK133" s="35" t="s">
        <v>271</v>
      </c>
    </row>
    <row r="134" spans="1:38" ht="17.100000000000001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 t="s">
        <v>279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f t="shared" ref="AI134:AI165" si="4">IF(SUM(AJ134:AK134)&gt;0,SUM(AJ134:AK134),"")</f>
        <v>1</v>
      </c>
      <c r="AJ134" s="10">
        <v>1</v>
      </c>
      <c r="AK134" s="16">
        <v>0</v>
      </c>
      <c r="AL134" s="7">
        <v>0</v>
      </c>
    </row>
    <row r="135" spans="1:38" ht="17.100000000000001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/>
      <c r="AK135" s="15"/>
      <c r="AL135" s="7">
        <v>0</v>
      </c>
    </row>
    <row r="136" spans="1:38" ht="17.100000000000001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/>
      <c r="AK136" s="15"/>
      <c r="AL136" s="7">
        <v>0</v>
      </c>
    </row>
    <row r="137" spans="1:38" ht="17.100000000000001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7.100000000000001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>
        <v>0</v>
      </c>
      <c r="AK138" s="15">
        <v>0</v>
      </c>
      <c r="AL138" s="7">
        <v>0</v>
      </c>
    </row>
    <row r="139" spans="1:38" ht="17.100000000000001" customHeight="1" x14ac:dyDescent="0.25">
      <c r="A139" s="3">
        <v>6</v>
      </c>
      <c r="B139" s="201" t="s">
        <v>68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/>
      <c r="AK139" s="15"/>
      <c r="AL139" s="7">
        <v>0</v>
      </c>
    </row>
    <row r="140" spans="1:38" ht="17.100000000000001" customHeight="1" x14ac:dyDescent="0.25">
      <c r="A140" s="3">
        <v>7</v>
      </c>
      <c r="B140" s="201" t="s">
        <v>74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7.100000000000001" customHeight="1" x14ac:dyDescent="0.25">
      <c r="A141" s="3">
        <v>8</v>
      </c>
      <c r="B141" s="201" t="s">
        <v>79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/>
      <c r="AK141" s="15"/>
      <c r="AL141" s="7">
        <v>0</v>
      </c>
    </row>
    <row r="142" spans="1:38" ht="17.100000000000001" customHeight="1" x14ac:dyDescent="0.25">
      <c r="A142" s="3">
        <v>9</v>
      </c>
      <c r="B142" s="201" t="s">
        <v>85</v>
      </c>
      <c r="C142" s="202"/>
      <c r="D142" s="5"/>
      <c r="E142" s="5"/>
      <c r="F142" s="5"/>
      <c r="G142" s="5"/>
      <c r="H142" s="5" t="s">
        <v>279</v>
      </c>
      <c r="I142" s="5"/>
      <c r="J142" s="5"/>
      <c r="K142" s="5"/>
      <c r="L142" s="5"/>
      <c r="M142" s="5"/>
      <c r="N142" s="5"/>
      <c r="O142" s="5"/>
      <c r="P142" s="5"/>
      <c r="Q142" s="5" t="s">
        <v>279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>
        <f t="shared" si="4"/>
        <v>2</v>
      </c>
      <c r="AJ142" s="5">
        <v>2</v>
      </c>
      <c r="AK142" s="15">
        <v>0</v>
      </c>
      <c r="AL142" s="7">
        <v>0</v>
      </c>
    </row>
    <row r="143" spans="1:38" ht="17.100000000000001" customHeight="1" x14ac:dyDescent="0.25">
      <c r="A143" s="3">
        <v>10</v>
      </c>
      <c r="B143" s="201" t="s">
        <v>91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17.100000000000001" customHeight="1" x14ac:dyDescent="0.25">
      <c r="A144" s="3">
        <v>11</v>
      </c>
      <c r="B144" s="201" t="s">
        <v>97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7.100000000000001" customHeight="1" x14ac:dyDescent="0.25">
      <c r="A145" s="3">
        <v>12</v>
      </c>
      <c r="B145" s="201" t="s">
        <v>102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/>
      <c r="AK145" s="15"/>
      <c r="AL145" s="7">
        <v>0</v>
      </c>
    </row>
    <row r="146" spans="1:38" ht="17.100000000000001" customHeight="1" x14ac:dyDescent="0.25">
      <c r="A146" s="3">
        <v>13</v>
      </c>
      <c r="B146" s="201" t="s">
        <v>108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7.100000000000001" customHeight="1" x14ac:dyDescent="0.25">
      <c r="A147" s="3">
        <v>14</v>
      </c>
      <c r="B147" s="201" t="s">
        <v>114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7.100000000000001" customHeight="1" x14ac:dyDescent="0.25">
      <c r="A148" s="3">
        <v>15</v>
      </c>
      <c r="B148" s="201" t="s">
        <v>120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/>
      <c r="AK148" s="15"/>
      <c r="AL148" s="7">
        <v>0</v>
      </c>
    </row>
    <row r="149" spans="1:38" ht="17.100000000000001" customHeight="1" x14ac:dyDescent="0.25">
      <c r="A149" s="3">
        <v>16</v>
      </c>
      <c r="B149" s="201" t="s">
        <v>126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/>
      <c r="AK149" s="15"/>
      <c r="AL149" s="7">
        <v>0</v>
      </c>
    </row>
    <row r="150" spans="1:38" ht="17.100000000000001" customHeight="1" x14ac:dyDescent="0.25">
      <c r="A150" s="3">
        <v>17</v>
      </c>
      <c r="B150" s="201" t="s">
        <v>132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7.100000000000001" customHeight="1" x14ac:dyDescent="0.25">
      <c r="A151" s="3">
        <v>18</v>
      </c>
      <c r="B151" s="201" t="s">
        <v>137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/>
      <c r="AK151" s="15"/>
      <c r="AL151" s="7">
        <v>0</v>
      </c>
    </row>
    <row r="152" spans="1:38" ht="17.100000000000001" customHeight="1" x14ac:dyDescent="0.25">
      <c r="A152" s="3">
        <v>19</v>
      </c>
      <c r="B152" s="201" t="s">
        <v>143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/>
      <c r="AK152" s="15"/>
      <c r="AL152" s="7">
        <v>0</v>
      </c>
    </row>
    <row r="153" spans="1:38" ht="17.100000000000001" customHeight="1" x14ac:dyDescent="0.25">
      <c r="A153" s="3">
        <v>20</v>
      </c>
      <c r="B153" s="201" t="s">
        <v>149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/>
      <c r="AK153" s="15"/>
      <c r="AL153" s="7">
        <v>0</v>
      </c>
    </row>
    <row r="154" spans="1:38" ht="17.100000000000001" customHeight="1" x14ac:dyDescent="0.25">
      <c r="A154" s="3">
        <v>21</v>
      </c>
      <c r="B154" s="201" t="s">
        <v>155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/>
      <c r="AK154" s="15"/>
      <c r="AL154" s="7">
        <v>0</v>
      </c>
    </row>
    <row r="155" spans="1:38" ht="17.100000000000001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7.100000000000001" customHeight="1" x14ac:dyDescent="0.25">
      <c r="A156" s="3">
        <v>23</v>
      </c>
      <c r="B156" s="201" t="s">
        <v>165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7.100000000000001" customHeight="1" x14ac:dyDescent="0.25">
      <c r="A157" s="3">
        <v>24</v>
      </c>
      <c r="B157" s="201" t="s">
        <v>171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7.100000000000001" customHeight="1" x14ac:dyDescent="0.25">
      <c r="A158" s="3">
        <v>25</v>
      </c>
      <c r="B158" s="201" t="s">
        <v>176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17.100000000000001" customHeight="1" x14ac:dyDescent="0.25">
      <c r="A159" s="3">
        <v>26</v>
      </c>
      <c r="B159" s="201" t="s">
        <v>181</v>
      </c>
      <c r="C159" s="202"/>
      <c r="D159" s="5"/>
      <c r="E159" s="5" t="s">
        <v>279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7.100000000000001" customHeight="1" x14ac:dyDescent="0.25">
      <c r="A160" s="3">
        <v>27</v>
      </c>
      <c r="B160" s="201" t="s">
        <v>186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7.100000000000001" customHeight="1" x14ac:dyDescent="0.25">
      <c r="A161" s="3">
        <v>28</v>
      </c>
      <c r="B161" s="201" t="s">
        <v>191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 t="s">
        <v>279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>
        <f t="shared" si="4"/>
        <v>1</v>
      </c>
      <c r="AJ161" s="5">
        <v>1</v>
      </c>
      <c r="AK161" s="15">
        <v>0</v>
      </c>
      <c r="AL161" s="7">
        <v>0</v>
      </c>
    </row>
    <row r="162" spans="1:38" ht="17.100000000000001" customHeight="1" x14ac:dyDescent="0.25">
      <c r="A162" s="3">
        <v>29</v>
      </c>
      <c r="B162" s="201" t="s">
        <v>196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7.100000000000001" customHeight="1" x14ac:dyDescent="0.25">
      <c r="A163" s="3">
        <v>30</v>
      </c>
      <c r="B163" s="201" t="s">
        <v>200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/>
      <c r="AK163" s="15"/>
      <c r="AL163" s="7">
        <v>0</v>
      </c>
    </row>
    <row r="164" spans="1:38" ht="17.100000000000001" customHeight="1" x14ac:dyDescent="0.25">
      <c r="A164" s="3">
        <v>31</v>
      </c>
      <c r="B164" s="201" t="s">
        <v>207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7.100000000000001" customHeight="1" x14ac:dyDescent="0.25">
      <c r="A165" s="3">
        <v>32</v>
      </c>
      <c r="B165" s="201" t="s">
        <v>211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 t="s">
        <v>279</v>
      </c>
      <c r="W165" s="5"/>
      <c r="X165" s="5" t="s">
        <v>279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>
        <f t="shared" si="4"/>
        <v>2</v>
      </c>
      <c r="AJ165" s="5">
        <v>2</v>
      </c>
      <c r="AK165" s="15">
        <v>0</v>
      </c>
      <c r="AL165" s="7">
        <v>0</v>
      </c>
    </row>
    <row r="166" spans="1:38" ht="17.100000000000001" customHeight="1" x14ac:dyDescent="0.25">
      <c r="A166" s="3">
        <v>33</v>
      </c>
      <c r="B166" s="201" t="s">
        <v>215</v>
      </c>
      <c r="C166" s="202"/>
      <c r="D166" s="5"/>
      <c r="E166" s="5"/>
      <c r="F166" s="5"/>
      <c r="G166" s="5"/>
      <c r="H166" s="5"/>
      <c r="I166" s="5"/>
      <c r="J166" s="5"/>
      <c r="K166" s="5"/>
      <c r="L166" s="5" t="s">
        <v>279</v>
      </c>
      <c r="M166" s="5"/>
      <c r="N166" s="5"/>
      <c r="O166" s="5"/>
      <c r="P166" s="5" t="s">
        <v>279</v>
      </c>
      <c r="Q166" s="5"/>
      <c r="R166" s="5"/>
      <c r="S166" s="5"/>
      <c r="T166" s="5"/>
      <c r="U166" s="5"/>
      <c r="V166" s="5"/>
      <c r="W166" s="5"/>
      <c r="X166" s="5"/>
      <c r="Y166" s="5" t="s">
        <v>279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10">
        <f t="shared" ref="AI166:AI197" si="5">IF(SUM(AJ166:AK166)&gt;0,SUM(AJ166:AK166),"")</f>
        <v>3</v>
      </c>
      <c r="AJ166" s="5">
        <v>3</v>
      </c>
      <c r="AK166" s="15">
        <v>0</v>
      </c>
      <c r="AL166" s="7">
        <v>0</v>
      </c>
    </row>
    <row r="167" spans="1:38" ht="17.100000000000001" customHeight="1" x14ac:dyDescent="0.25">
      <c r="A167" s="3">
        <v>34</v>
      </c>
      <c r="B167" s="201" t="s">
        <v>221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/>
      <c r="AK167" s="15"/>
      <c r="AL167" s="7">
        <v>0</v>
      </c>
    </row>
    <row r="168" spans="1:38" ht="17.100000000000001" customHeight="1" x14ac:dyDescent="0.25">
      <c r="A168" s="3">
        <v>35</v>
      </c>
      <c r="B168" s="201" t="s">
        <v>226</v>
      </c>
      <c r="C168" s="202"/>
      <c r="D168" s="5"/>
      <c r="E168" s="5"/>
      <c r="F168" s="5"/>
      <c r="G168" s="5"/>
      <c r="H168" s="5" t="s">
        <v>279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>
        <f t="shared" si="5"/>
        <v>1</v>
      </c>
      <c r="AJ168" s="5">
        <v>1</v>
      </c>
      <c r="AK168" s="15">
        <v>0</v>
      </c>
      <c r="AL168" s="7">
        <v>0</v>
      </c>
    </row>
    <row r="169" spans="1:38" ht="17.100000000000001" customHeight="1" x14ac:dyDescent="0.25">
      <c r="A169" s="3">
        <v>36</v>
      </c>
      <c r="B169" s="201" t="s">
        <v>231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  <c r="AL169" s="7">
        <v>0</v>
      </c>
    </row>
    <row r="170" spans="1:38" ht="17.100000000000001" customHeight="1" x14ac:dyDescent="0.25">
      <c r="A170" s="3">
        <v>37</v>
      </c>
      <c r="B170" s="201" t="s">
        <v>237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7.100000000000001" customHeight="1" x14ac:dyDescent="0.25">
      <c r="A171" s="3">
        <v>38</v>
      </c>
      <c r="B171" s="201" t="s">
        <v>242</v>
      </c>
      <c r="C171" s="202"/>
      <c r="D171" s="5"/>
      <c r="E171" s="5"/>
      <c r="F171" s="5"/>
      <c r="G171" s="5"/>
      <c r="H171" s="5" t="s">
        <v>279</v>
      </c>
      <c r="I171" s="5"/>
      <c r="J171" s="5"/>
      <c r="K171" s="5"/>
      <c r="L171" s="5"/>
      <c r="M171" s="5"/>
      <c r="N171" s="5"/>
      <c r="O171" s="5"/>
      <c r="P171" s="5" t="s">
        <v>279</v>
      </c>
      <c r="Q171" s="5"/>
      <c r="R171" s="5"/>
      <c r="S171" s="5" t="s">
        <v>282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>
        <f t="shared" si="5"/>
        <v>3</v>
      </c>
      <c r="AJ171" s="5">
        <v>2</v>
      </c>
      <c r="AK171" s="15">
        <v>1</v>
      </c>
      <c r="AL171" s="7">
        <v>0</v>
      </c>
    </row>
    <row r="172" spans="1:38" ht="17.100000000000001" customHeight="1" x14ac:dyDescent="0.25">
      <c r="A172" s="3">
        <v>39</v>
      </c>
      <c r="B172" s="201" t="s">
        <v>247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7.100000000000001" customHeight="1" x14ac:dyDescent="0.25">
      <c r="A173" s="3">
        <v>40</v>
      </c>
      <c r="B173" s="201" t="s">
        <v>253</v>
      </c>
      <c r="C173" s="202"/>
      <c r="D173" s="5"/>
      <c r="E173" s="5" t="s">
        <v>279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>
        <f t="shared" si="5"/>
        <v>1</v>
      </c>
      <c r="AJ173" s="5">
        <v>1</v>
      </c>
      <c r="AK173" s="15">
        <v>0</v>
      </c>
      <c r="AL173" s="7">
        <v>0</v>
      </c>
    </row>
    <row r="174" spans="1:38" ht="12.6" hidden="1" customHeight="1" x14ac:dyDescent="0.25">
      <c r="A174" s="3">
        <v>41</v>
      </c>
      <c r="B174" s="201"/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</row>
    <row r="175" spans="1:38" ht="12.6" hidden="1" customHeight="1" x14ac:dyDescent="0.25">
      <c r="A175" s="3">
        <v>42</v>
      </c>
      <c r="B175" s="201"/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01"/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272</v>
      </c>
      <c r="C189" s="204"/>
      <c r="D189" s="37">
        <v>0</v>
      </c>
      <c r="E189" s="37">
        <v>2</v>
      </c>
      <c r="F189" s="37">
        <v>0</v>
      </c>
      <c r="G189" s="37">
        <v>0</v>
      </c>
      <c r="H189" s="37">
        <v>4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0</v>
      </c>
      <c r="O189" s="37">
        <v>0</v>
      </c>
      <c r="P189" s="37">
        <v>3</v>
      </c>
      <c r="Q189" s="37">
        <v>1</v>
      </c>
      <c r="R189" s="37">
        <v>0</v>
      </c>
      <c r="S189" s="37">
        <v>1</v>
      </c>
      <c r="T189" s="37">
        <v>0</v>
      </c>
      <c r="U189" s="37">
        <v>0</v>
      </c>
      <c r="V189" s="37">
        <v>1</v>
      </c>
      <c r="W189" s="37">
        <v>0</v>
      </c>
      <c r="X189" s="37">
        <v>1</v>
      </c>
      <c r="Y189" s="37">
        <v>1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15</v>
      </c>
      <c r="AJ189" s="37">
        <v>14</v>
      </c>
      <c r="AK189" s="38">
        <v>1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283</v>
      </c>
      <c r="B191" s="208"/>
      <c r="C191" s="205"/>
      <c r="D191" s="205" t="s">
        <v>274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274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274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275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276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284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258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40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259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260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261</v>
      </c>
      <c r="D198" s="34" t="s">
        <v>263</v>
      </c>
      <c r="E198" s="34" t="s">
        <v>264</v>
      </c>
      <c r="F198" s="34" t="s">
        <v>265</v>
      </c>
      <c r="G198" s="34" t="s">
        <v>266</v>
      </c>
      <c r="H198" s="34" t="s">
        <v>267</v>
      </c>
      <c r="I198" s="34" t="s">
        <v>268</v>
      </c>
      <c r="J198" s="34" t="s">
        <v>262</v>
      </c>
      <c r="K198" s="34" t="s">
        <v>263</v>
      </c>
      <c r="L198" s="34" t="s">
        <v>264</v>
      </c>
      <c r="M198" s="34" t="s">
        <v>265</v>
      </c>
      <c r="N198" s="34" t="s">
        <v>266</v>
      </c>
      <c r="O198" s="34" t="s">
        <v>267</v>
      </c>
      <c r="P198" s="34" t="s">
        <v>268</v>
      </c>
      <c r="Q198" s="34" t="s">
        <v>262</v>
      </c>
      <c r="R198" s="34" t="s">
        <v>263</v>
      </c>
      <c r="S198" s="34" t="s">
        <v>264</v>
      </c>
      <c r="T198" s="34" t="s">
        <v>265</v>
      </c>
      <c r="U198" s="34" t="s">
        <v>266</v>
      </c>
      <c r="V198" s="34" t="s">
        <v>267</v>
      </c>
      <c r="W198" s="34" t="s">
        <v>268</v>
      </c>
      <c r="X198" s="34" t="s">
        <v>262</v>
      </c>
      <c r="Y198" s="34" t="s">
        <v>263</v>
      </c>
      <c r="Z198" s="34" t="s">
        <v>264</v>
      </c>
      <c r="AA198" s="34" t="s">
        <v>265</v>
      </c>
      <c r="AB198" s="34" t="s">
        <v>266</v>
      </c>
      <c r="AC198" s="34" t="s">
        <v>267</v>
      </c>
      <c r="AD198" s="34" t="s">
        <v>268</v>
      </c>
      <c r="AE198" s="34" t="s">
        <v>262</v>
      </c>
      <c r="AF198" s="34" t="s">
        <v>263</v>
      </c>
      <c r="AG198" s="34" t="s">
        <v>264</v>
      </c>
      <c r="AH198" s="34" t="s">
        <v>278</v>
      </c>
      <c r="AI198" s="34" t="s">
        <v>269</v>
      </c>
      <c r="AJ198" s="34" t="s">
        <v>270</v>
      </c>
      <c r="AK198" s="35" t="s">
        <v>271</v>
      </c>
    </row>
    <row r="199" spans="1:38" ht="17.100000000000001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 t="s">
        <v>279</v>
      </c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>
        <f t="shared" ref="AI199:AI230" si="6">IF(SUM(AJ199:AK199)&gt;0,SUM(AJ199:AK199),"")</f>
        <v>1</v>
      </c>
      <c r="AJ199" s="10">
        <v>1</v>
      </c>
      <c r="AK199" s="16">
        <v>0</v>
      </c>
      <c r="AL199" s="7">
        <v>0</v>
      </c>
    </row>
    <row r="200" spans="1:38" ht="17.100000000000001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/>
      <c r="AK200" s="15"/>
      <c r="AL200" s="7">
        <v>0</v>
      </c>
    </row>
    <row r="201" spans="1:38" ht="17.100000000000001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/>
      <c r="AK201" s="15"/>
      <c r="AL201" s="7">
        <v>0</v>
      </c>
    </row>
    <row r="202" spans="1:38" ht="17.100000000000001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7.100000000000001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 t="s">
        <v>279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>
        <f t="shared" si="6"/>
        <v>1</v>
      </c>
      <c r="AJ203" s="5">
        <v>1</v>
      </c>
      <c r="AK203" s="15">
        <v>0</v>
      </c>
      <c r="AL203" s="7">
        <v>0</v>
      </c>
    </row>
    <row r="204" spans="1:38" ht="17.100000000000001" customHeight="1" x14ac:dyDescent="0.25">
      <c r="A204" s="3">
        <v>6</v>
      </c>
      <c r="B204" s="201" t="s">
        <v>68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/>
      <c r="AK204" s="15"/>
      <c r="AL204" s="7">
        <v>0</v>
      </c>
    </row>
    <row r="205" spans="1:38" ht="17.100000000000001" customHeight="1" x14ac:dyDescent="0.25">
      <c r="A205" s="3">
        <v>7</v>
      </c>
      <c r="B205" s="201" t="s">
        <v>74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7.100000000000001" customHeight="1" x14ac:dyDescent="0.25">
      <c r="A206" s="3">
        <v>8</v>
      </c>
      <c r="B206" s="201" t="s">
        <v>79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/>
      <c r="AK206" s="15"/>
      <c r="AL206" s="7">
        <v>0</v>
      </c>
    </row>
    <row r="207" spans="1:38" ht="17.100000000000001" customHeight="1" x14ac:dyDescent="0.25">
      <c r="A207" s="3">
        <v>9</v>
      </c>
      <c r="B207" s="201" t="s">
        <v>85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 t="s">
        <v>279</v>
      </c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7.100000000000001" customHeight="1" x14ac:dyDescent="0.25">
      <c r="A208" s="3">
        <v>10</v>
      </c>
      <c r="B208" s="201" t="s">
        <v>91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17.100000000000001" customHeight="1" x14ac:dyDescent="0.25">
      <c r="A209" s="3">
        <v>11</v>
      </c>
      <c r="B209" s="201" t="s">
        <v>97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7.100000000000001" customHeight="1" x14ac:dyDescent="0.25">
      <c r="A210" s="3">
        <v>12</v>
      </c>
      <c r="B210" s="201" t="s">
        <v>102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/>
      <c r="AK210" s="15"/>
      <c r="AL210" s="7">
        <v>0</v>
      </c>
    </row>
    <row r="211" spans="1:38" ht="17.100000000000001" customHeight="1" x14ac:dyDescent="0.25">
      <c r="A211" s="3">
        <v>13</v>
      </c>
      <c r="B211" s="201" t="s">
        <v>108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7.100000000000001" customHeight="1" x14ac:dyDescent="0.25">
      <c r="A212" s="3">
        <v>14</v>
      </c>
      <c r="B212" s="201" t="s">
        <v>114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7.100000000000001" customHeight="1" x14ac:dyDescent="0.25">
      <c r="A213" s="3">
        <v>15</v>
      </c>
      <c r="B213" s="201" t="s">
        <v>120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/>
      <c r="AK213" s="15"/>
      <c r="AL213" s="7">
        <v>0</v>
      </c>
    </row>
    <row r="214" spans="1:38" ht="17.100000000000001" customHeight="1" x14ac:dyDescent="0.25">
      <c r="A214" s="3">
        <v>16</v>
      </c>
      <c r="B214" s="201" t="s">
        <v>126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/>
      <c r="AK214" s="15"/>
      <c r="AL214" s="7">
        <v>0</v>
      </c>
    </row>
    <row r="215" spans="1:38" ht="17.100000000000001" customHeight="1" x14ac:dyDescent="0.25">
      <c r="A215" s="3">
        <v>17</v>
      </c>
      <c r="B215" s="201" t="s">
        <v>132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7.100000000000001" customHeight="1" x14ac:dyDescent="0.25">
      <c r="A216" s="3">
        <v>18</v>
      </c>
      <c r="B216" s="201" t="s">
        <v>137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/>
      <c r="AK216" s="15"/>
      <c r="AL216" s="7">
        <v>0</v>
      </c>
    </row>
    <row r="217" spans="1:38" ht="17.100000000000001" customHeight="1" x14ac:dyDescent="0.25">
      <c r="A217" s="3">
        <v>19</v>
      </c>
      <c r="B217" s="201" t="s">
        <v>143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/>
      <c r="AK217" s="15"/>
      <c r="AL217" s="7">
        <v>0</v>
      </c>
    </row>
    <row r="218" spans="1:38" ht="17.100000000000001" customHeight="1" x14ac:dyDescent="0.25">
      <c r="A218" s="3">
        <v>20</v>
      </c>
      <c r="B218" s="201" t="s">
        <v>149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/>
      <c r="AK218" s="15"/>
      <c r="AL218" s="7">
        <v>0</v>
      </c>
    </row>
    <row r="219" spans="1:38" ht="17.100000000000001" customHeight="1" x14ac:dyDescent="0.25">
      <c r="A219" s="3">
        <v>21</v>
      </c>
      <c r="B219" s="201" t="s">
        <v>155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/>
      <c r="AK219" s="15"/>
      <c r="AL219" s="7">
        <v>0</v>
      </c>
    </row>
    <row r="220" spans="1:38" ht="17.100000000000001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7.100000000000001" customHeight="1" x14ac:dyDescent="0.25">
      <c r="A221" s="3">
        <v>23</v>
      </c>
      <c r="B221" s="201" t="s">
        <v>165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 t="s">
        <v>279</v>
      </c>
      <c r="AD221" s="5"/>
      <c r="AE221" s="5"/>
      <c r="AF221" s="5"/>
      <c r="AG221" s="5"/>
      <c r="AH221" s="5"/>
      <c r="AI221" s="10">
        <f t="shared" si="6"/>
        <v>1</v>
      </c>
      <c r="AJ221" s="5">
        <v>1</v>
      </c>
      <c r="AK221" s="15">
        <v>0</v>
      </c>
      <c r="AL221" s="7">
        <v>0</v>
      </c>
    </row>
    <row r="222" spans="1:38" ht="17.100000000000001" customHeight="1" x14ac:dyDescent="0.25">
      <c r="A222" s="3">
        <v>24</v>
      </c>
      <c r="B222" s="201" t="s">
        <v>171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7.100000000000001" customHeight="1" x14ac:dyDescent="0.25">
      <c r="A223" s="3">
        <v>25</v>
      </c>
      <c r="B223" s="201" t="s">
        <v>176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17.100000000000001" customHeight="1" x14ac:dyDescent="0.25">
      <c r="A224" s="3">
        <v>26</v>
      </c>
      <c r="B224" s="201" t="s">
        <v>181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 t="s">
        <v>279</v>
      </c>
      <c r="AD224" s="5"/>
      <c r="AE224" s="5"/>
      <c r="AF224" s="5"/>
      <c r="AG224" s="5"/>
      <c r="AH224" s="5"/>
      <c r="AI224" s="10">
        <f t="shared" si="6"/>
        <v>1</v>
      </c>
      <c r="AJ224" s="5">
        <v>1</v>
      </c>
      <c r="AK224" s="15">
        <v>0</v>
      </c>
      <c r="AL224" s="7">
        <v>0</v>
      </c>
    </row>
    <row r="225" spans="1:38" ht="17.100000000000001" customHeight="1" x14ac:dyDescent="0.25">
      <c r="A225" s="3">
        <v>27</v>
      </c>
      <c r="B225" s="201" t="s">
        <v>186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7.100000000000001" customHeight="1" x14ac:dyDescent="0.25">
      <c r="A226" s="3">
        <v>28</v>
      </c>
      <c r="B226" s="201" t="s">
        <v>191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>
        <v>0</v>
      </c>
      <c r="AK226" s="15">
        <v>0</v>
      </c>
      <c r="AL226" s="7">
        <v>0</v>
      </c>
    </row>
    <row r="227" spans="1:38" ht="17.100000000000001" customHeight="1" x14ac:dyDescent="0.25">
      <c r="A227" s="3">
        <v>29</v>
      </c>
      <c r="B227" s="201" t="s">
        <v>196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7.100000000000001" customHeight="1" x14ac:dyDescent="0.25">
      <c r="A228" s="3">
        <v>30</v>
      </c>
      <c r="B228" s="201" t="s">
        <v>200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/>
      <c r="AK228" s="15"/>
      <c r="AL228" s="7">
        <v>0</v>
      </c>
    </row>
    <row r="229" spans="1:38" ht="17.100000000000001" customHeight="1" x14ac:dyDescent="0.25">
      <c r="A229" s="3">
        <v>31</v>
      </c>
      <c r="B229" s="201" t="s">
        <v>207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7.100000000000001" customHeight="1" x14ac:dyDescent="0.25">
      <c r="A230" s="3">
        <v>32</v>
      </c>
      <c r="B230" s="201" t="s">
        <v>211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7.100000000000001" customHeight="1" x14ac:dyDescent="0.25">
      <c r="A231" s="3">
        <v>33</v>
      </c>
      <c r="B231" s="201" t="s">
        <v>215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7.100000000000001" customHeight="1" x14ac:dyDescent="0.25">
      <c r="A232" s="3">
        <v>34</v>
      </c>
      <c r="B232" s="201" t="s">
        <v>221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/>
      <c r="AK232" s="15"/>
      <c r="AL232" s="7">
        <v>0</v>
      </c>
    </row>
    <row r="233" spans="1:38" ht="17.100000000000001" customHeight="1" x14ac:dyDescent="0.25">
      <c r="A233" s="3">
        <v>35</v>
      </c>
      <c r="B233" s="201" t="s">
        <v>226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>
        <v>0</v>
      </c>
      <c r="AK233" s="15">
        <v>0</v>
      </c>
      <c r="AL233" s="7">
        <v>0</v>
      </c>
    </row>
    <row r="234" spans="1:38" ht="17.100000000000001" customHeight="1" x14ac:dyDescent="0.25">
      <c r="A234" s="3">
        <v>36</v>
      </c>
      <c r="B234" s="201" t="s">
        <v>231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  <c r="AL234" s="7">
        <v>0</v>
      </c>
    </row>
    <row r="235" spans="1:38" ht="17.100000000000001" customHeight="1" x14ac:dyDescent="0.25">
      <c r="A235" s="3">
        <v>37</v>
      </c>
      <c r="B235" s="201" t="s">
        <v>237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7.100000000000001" customHeight="1" x14ac:dyDescent="0.25">
      <c r="A236" s="3">
        <v>38</v>
      </c>
      <c r="B236" s="201" t="s">
        <v>242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7.100000000000001" customHeight="1" x14ac:dyDescent="0.25">
      <c r="A237" s="3">
        <v>39</v>
      </c>
      <c r="B237" s="201" t="s">
        <v>247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7.100000000000001" customHeight="1" x14ac:dyDescent="0.25">
      <c r="A238" s="3">
        <v>40</v>
      </c>
      <c r="B238" s="201" t="s">
        <v>253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2.6" hidden="1" customHeight="1" x14ac:dyDescent="0.25">
      <c r="A239" s="3">
        <v>41</v>
      </c>
      <c r="B239" s="201"/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</row>
    <row r="240" spans="1:38" ht="12.6" hidden="1" customHeight="1" x14ac:dyDescent="0.25">
      <c r="A240" s="3">
        <v>42</v>
      </c>
      <c r="B240" s="201"/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01"/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03" t="s">
        <v>272</v>
      </c>
      <c r="C254" s="204"/>
      <c r="D254" s="40">
        <v>0</v>
      </c>
      <c r="E254" s="40">
        <v>0</v>
      </c>
      <c r="F254" s="40">
        <v>0</v>
      </c>
      <c r="G254" s="40">
        <v>1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1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2</v>
      </c>
      <c r="AD254" s="40">
        <v>1</v>
      </c>
      <c r="AE254" s="40">
        <v>0</v>
      </c>
      <c r="AF254" s="40">
        <v>0</v>
      </c>
      <c r="AG254" s="40">
        <v>0</v>
      </c>
      <c r="AH254" s="40">
        <v>0</v>
      </c>
      <c r="AI254" s="40">
        <v>5</v>
      </c>
      <c r="AJ254" s="40">
        <v>5</v>
      </c>
      <c r="AK254" s="41">
        <v>0</v>
      </c>
    </row>
    <row r="255" spans="1:37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7" s="39" customFormat="1" ht="12.6" customHeight="1" x14ac:dyDescent="0.2">
      <c r="A256" s="205" t="s">
        <v>280</v>
      </c>
      <c r="B256" s="208"/>
      <c r="C256" s="205"/>
      <c r="D256" s="205" t="s">
        <v>274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274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274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275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276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285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258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40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259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260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261</v>
      </c>
      <c r="D263" s="34" t="s">
        <v>265</v>
      </c>
      <c r="E263" s="34" t="s">
        <v>266</v>
      </c>
      <c r="F263" s="34" t="s">
        <v>267</v>
      </c>
      <c r="G263" s="34" t="s">
        <v>268</v>
      </c>
      <c r="H263" s="34" t="s">
        <v>262</v>
      </c>
      <c r="I263" s="34" t="s">
        <v>263</v>
      </c>
      <c r="J263" s="34" t="s">
        <v>264</v>
      </c>
      <c r="K263" s="34" t="s">
        <v>265</v>
      </c>
      <c r="L263" s="34" t="s">
        <v>266</v>
      </c>
      <c r="M263" s="34" t="s">
        <v>267</v>
      </c>
      <c r="N263" s="34" t="s">
        <v>268</v>
      </c>
      <c r="O263" s="34" t="s">
        <v>262</v>
      </c>
      <c r="P263" s="34" t="s">
        <v>263</v>
      </c>
      <c r="Q263" s="34" t="s">
        <v>264</v>
      </c>
      <c r="R263" s="34" t="s">
        <v>265</v>
      </c>
      <c r="S263" s="34" t="s">
        <v>266</v>
      </c>
      <c r="T263" s="34" t="s">
        <v>267</v>
      </c>
      <c r="U263" s="34" t="s">
        <v>268</v>
      </c>
      <c r="V263" s="34" t="s">
        <v>262</v>
      </c>
      <c r="W263" s="34" t="s">
        <v>263</v>
      </c>
      <c r="X263" s="34" t="s">
        <v>264</v>
      </c>
      <c r="Y263" s="34" t="s">
        <v>265</v>
      </c>
      <c r="Z263" s="34" t="s">
        <v>266</v>
      </c>
      <c r="AA263" s="34" t="s">
        <v>267</v>
      </c>
      <c r="AB263" s="34" t="s">
        <v>268</v>
      </c>
      <c r="AC263" s="34" t="s">
        <v>262</v>
      </c>
      <c r="AD263" s="34" t="s">
        <v>263</v>
      </c>
      <c r="AE263" s="34" t="s">
        <v>264</v>
      </c>
      <c r="AF263" s="34" t="s">
        <v>265</v>
      </c>
      <c r="AG263" s="34" t="s">
        <v>266</v>
      </c>
      <c r="AH263" s="34" t="s">
        <v>267</v>
      </c>
      <c r="AI263" s="34" t="s">
        <v>269</v>
      </c>
      <c r="AJ263" s="34" t="s">
        <v>270</v>
      </c>
      <c r="AK263" s="35" t="s">
        <v>271</v>
      </c>
    </row>
    <row r="264" spans="1:38" ht="17.100000000000001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 t="s">
        <v>279</v>
      </c>
      <c r="AA264" s="10"/>
      <c r="AB264" s="10"/>
      <c r="AC264" s="10"/>
      <c r="AD264" s="10"/>
      <c r="AE264" s="10"/>
      <c r="AF264" s="10"/>
      <c r="AG264" s="10"/>
      <c r="AH264" s="10"/>
      <c r="AI264" s="10">
        <f t="shared" ref="AI264:AI295" si="8">IF(SUM(AJ264:AK264)&gt;0,SUM(AJ264:AK264),"")</f>
        <v>1</v>
      </c>
      <c r="AJ264" s="10">
        <v>1</v>
      </c>
      <c r="AK264" s="16">
        <v>0</v>
      </c>
      <c r="AL264" s="7">
        <v>0</v>
      </c>
    </row>
    <row r="265" spans="1:38" ht="17.100000000000001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/>
      <c r="AK265" s="15"/>
      <c r="AL265" s="7">
        <v>0</v>
      </c>
    </row>
    <row r="266" spans="1:38" ht="17.100000000000001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/>
      <c r="AK266" s="15"/>
      <c r="AL266" s="7">
        <v>0</v>
      </c>
    </row>
    <row r="267" spans="1:38" ht="17.100000000000001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7.100000000000001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7.100000000000001" customHeight="1" x14ac:dyDescent="0.25">
      <c r="A269" s="3">
        <v>6</v>
      </c>
      <c r="B269" s="201" t="s">
        <v>68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/>
      <c r="AK269" s="15"/>
      <c r="AL269" s="7">
        <v>0</v>
      </c>
    </row>
    <row r="270" spans="1:38" ht="17.100000000000001" customHeight="1" x14ac:dyDescent="0.25">
      <c r="A270" s="3">
        <v>7</v>
      </c>
      <c r="B270" s="201" t="s">
        <v>74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7.100000000000001" customHeight="1" x14ac:dyDescent="0.25">
      <c r="A271" s="3">
        <v>8</v>
      </c>
      <c r="B271" s="201" t="s">
        <v>79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/>
      <c r="AK271" s="15"/>
      <c r="AL271" s="7">
        <v>0</v>
      </c>
    </row>
    <row r="272" spans="1:38" ht="17.100000000000001" customHeight="1" x14ac:dyDescent="0.25">
      <c r="A272" s="3">
        <v>9</v>
      </c>
      <c r="B272" s="201" t="s">
        <v>85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 t="s">
        <v>282</v>
      </c>
      <c r="AH272" s="5"/>
      <c r="AI272" s="10">
        <f t="shared" si="8"/>
        <v>1</v>
      </c>
      <c r="AJ272" s="5">
        <v>0</v>
      </c>
      <c r="AK272" s="15">
        <v>1</v>
      </c>
      <c r="AL272" s="7">
        <v>0</v>
      </c>
    </row>
    <row r="273" spans="1:38" ht="17.100000000000001" customHeight="1" x14ac:dyDescent="0.25">
      <c r="A273" s="3">
        <v>10</v>
      </c>
      <c r="B273" s="201" t="s">
        <v>91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17.100000000000001" customHeight="1" x14ac:dyDescent="0.25">
      <c r="A274" s="3">
        <v>11</v>
      </c>
      <c r="B274" s="201" t="s">
        <v>97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7.100000000000001" customHeight="1" x14ac:dyDescent="0.25">
      <c r="A275" s="3">
        <v>12</v>
      </c>
      <c r="B275" s="201" t="s">
        <v>102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/>
      <c r="AK275" s="15"/>
      <c r="AL275" s="7">
        <v>0</v>
      </c>
    </row>
    <row r="276" spans="1:38" ht="17.100000000000001" customHeight="1" x14ac:dyDescent="0.25">
      <c r="A276" s="3">
        <v>13</v>
      </c>
      <c r="B276" s="201" t="s">
        <v>108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7.100000000000001" customHeight="1" x14ac:dyDescent="0.25">
      <c r="A277" s="3">
        <v>14</v>
      </c>
      <c r="B277" s="201" t="s">
        <v>114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7.100000000000001" customHeight="1" x14ac:dyDescent="0.25">
      <c r="A278" s="3">
        <v>15</v>
      </c>
      <c r="B278" s="201" t="s">
        <v>120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/>
      <c r="AK278" s="15"/>
      <c r="AL278" s="7">
        <v>0</v>
      </c>
    </row>
    <row r="279" spans="1:38" ht="17.100000000000001" customHeight="1" x14ac:dyDescent="0.25">
      <c r="A279" s="3">
        <v>16</v>
      </c>
      <c r="B279" s="201" t="s">
        <v>126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/>
      <c r="AK279" s="15"/>
      <c r="AL279" s="7">
        <v>0</v>
      </c>
    </row>
    <row r="280" spans="1:38" ht="17.100000000000001" customHeight="1" x14ac:dyDescent="0.25">
      <c r="A280" s="3">
        <v>17</v>
      </c>
      <c r="B280" s="201" t="s">
        <v>132</v>
      </c>
      <c r="C280" s="202"/>
      <c r="D280" s="5"/>
      <c r="E280" s="5"/>
      <c r="F280" s="5"/>
      <c r="G280" s="5" t="s">
        <v>279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>
        <f t="shared" si="8"/>
        <v>1</v>
      </c>
      <c r="AJ280" s="5">
        <v>1</v>
      </c>
      <c r="AK280" s="15">
        <v>0</v>
      </c>
      <c r="AL280" s="7">
        <v>0</v>
      </c>
    </row>
    <row r="281" spans="1:38" ht="17.100000000000001" customHeight="1" x14ac:dyDescent="0.25">
      <c r="A281" s="3">
        <v>18</v>
      </c>
      <c r="B281" s="201" t="s">
        <v>137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/>
      <c r="AK281" s="15"/>
      <c r="AL281" s="7">
        <v>0</v>
      </c>
    </row>
    <row r="282" spans="1:38" ht="17.100000000000001" customHeight="1" x14ac:dyDescent="0.25">
      <c r="A282" s="3">
        <v>19</v>
      </c>
      <c r="B282" s="201" t="s">
        <v>143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/>
      <c r="AK282" s="15"/>
      <c r="AL282" s="7">
        <v>0</v>
      </c>
    </row>
    <row r="283" spans="1:38" ht="17.100000000000001" customHeight="1" x14ac:dyDescent="0.25">
      <c r="A283" s="3">
        <v>20</v>
      </c>
      <c r="B283" s="201" t="s">
        <v>149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/>
      <c r="AK283" s="15"/>
      <c r="AL283" s="7">
        <v>0</v>
      </c>
    </row>
    <row r="284" spans="1:38" ht="17.100000000000001" customHeight="1" x14ac:dyDescent="0.25">
      <c r="A284" s="3">
        <v>21</v>
      </c>
      <c r="B284" s="201" t="s">
        <v>155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/>
      <c r="AK284" s="15"/>
      <c r="AL284" s="7">
        <v>0</v>
      </c>
    </row>
    <row r="285" spans="1:38" ht="17.100000000000001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7.100000000000001" customHeight="1" x14ac:dyDescent="0.25">
      <c r="A286" s="3">
        <v>23</v>
      </c>
      <c r="B286" s="201" t="s">
        <v>165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>
        <v>0</v>
      </c>
      <c r="AK286" s="15">
        <v>0</v>
      </c>
      <c r="AL286" s="7">
        <v>0</v>
      </c>
    </row>
    <row r="287" spans="1:38" ht="17.100000000000001" customHeight="1" x14ac:dyDescent="0.25">
      <c r="A287" s="3">
        <v>24</v>
      </c>
      <c r="B287" s="201" t="s">
        <v>171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7.100000000000001" customHeight="1" x14ac:dyDescent="0.25">
      <c r="A288" s="3">
        <v>25</v>
      </c>
      <c r="B288" s="201" t="s">
        <v>176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17.100000000000001" customHeight="1" x14ac:dyDescent="0.25">
      <c r="A289" s="3">
        <v>26</v>
      </c>
      <c r="B289" s="201" t="s">
        <v>181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7.100000000000001" customHeight="1" x14ac:dyDescent="0.25">
      <c r="A290" s="3">
        <v>27</v>
      </c>
      <c r="B290" s="201" t="s">
        <v>186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7.100000000000001" customHeight="1" x14ac:dyDescent="0.25">
      <c r="A291" s="3">
        <v>28</v>
      </c>
      <c r="B291" s="201" t="s">
        <v>191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7.100000000000001" customHeight="1" x14ac:dyDescent="0.25">
      <c r="A292" s="3">
        <v>29</v>
      </c>
      <c r="B292" s="201" t="s">
        <v>196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7.100000000000001" customHeight="1" x14ac:dyDescent="0.25">
      <c r="A293" s="3">
        <v>30</v>
      </c>
      <c r="B293" s="201" t="s">
        <v>200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/>
      <c r="AK293" s="15"/>
      <c r="AL293" s="7">
        <v>0</v>
      </c>
    </row>
    <row r="294" spans="1:38" ht="17.100000000000001" customHeight="1" x14ac:dyDescent="0.25">
      <c r="A294" s="3">
        <v>31</v>
      </c>
      <c r="B294" s="201" t="s">
        <v>207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7.100000000000001" customHeight="1" x14ac:dyDescent="0.25">
      <c r="A295" s="3">
        <v>32</v>
      </c>
      <c r="B295" s="201" t="s">
        <v>211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>
        <v>0</v>
      </c>
      <c r="AK295" s="15">
        <v>0</v>
      </c>
      <c r="AL295" s="7">
        <v>0</v>
      </c>
    </row>
    <row r="296" spans="1:38" ht="17.100000000000001" customHeight="1" x14ac:dyDescent="0.25">
      <c r="A296" s="3">
        <v>33</v>
      </c>
      <c r="B296" s="201" t="s">
        <v>215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7.100000000000001" customHeight="1" x14ac:dyDescent="0.25">
      <c r="A297" s="3">
        <v>34</v>
      </c>
      <c r="B297" s="201" t="s">
        <v>221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/>
      <c r="AK297" s="15"/>
      <c r="AL297" s="7">
        <v>0</v>
      </c>
    </row>
    <row r="298" spans="1:38" ht="17.100000000000001" customHeight="1" x14ac:dyDescent="0.25">
      <c r="A298" s="3">
        <v>35</v>
      </c>
      <c r="B298" s="201" t="s">
        <v>226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>
        <v>0</v>
      </c>
      <c r="AK298" s="15">
        <v>0</v>
      </c>
      <c r="AL298" s="7">
        <v>0</v>
      </c>
    </row>
    <row r="299" spans="1:38" ht="17.100000000000001" customHeight="1" x14ac:dyDescent="0.25">
      <c r="A299" s="3">
        <v>36</v>
      </c>
      <c r="B299" s="201" t="s">
        <v>231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  <c r="AL299" s="7">
        <v>0</v>
      </c>
    </row>
    <row r="300" spans="1:38" ht="17.100000000000001" customHeight="1" x14ac:dyDescent="0.25">
      <c r="A300" s="3">
        <v>37</v>
      </c>
      <c r="B300" s="201" t="s">
        <v>237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7.100000000000001" customHeight="1" x14ac:dyDescent="0.25">
      <c r="A301" s="3">
        <v>38</v>
      </c>
      <c r="B301" s="201" t="s">
        <v>242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7.100000000000001" customHeight="1" x14ac:dyDescent="0.25">
      <c r="A302" s="3">
        <v>39</v>
      </c>
      <c r="B302" s="201" t="s">
        <v>247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7.100000000000001" customHeight="1" x14ac:dyDescent="0.25">
      <c r="A303" s="3">
        <v>40</v>
      </c>
      <c r="B303" s="201" t="s">
        <v>253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 t="s">
        <v>279</v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>
        <f t="shared" si="9"/>
        <v>1</v>
      </c>
      <c r="AJ303" s="5">
        <v>1</v>
      </c>
      <c r="AK303" s="15">
        <v>0</v>
      </c>
      <c r="AL303" s="7">
        <v>0</v>
      </c>
    </row>
    <row r="304" spans="1:38" ht="12.6" hidden="1" customHeight="1" x14ac:dyDescent="0.25">
      <c r="A304" s="3">
        <v>41</v>
      </c>
      <c r="B304" s="201"/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</row>
    <row r="305" spans="1:37" ht="12.6" hidden="1" customHeight="1" x14ac:dyDescent="0.25">
      <c r="A305" s="3">
        <v>42</v>
      </c>
      <c r="B305" s="201"/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01"/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03" t="s">
        <v>272</v>
      </c>
      <c r="C319" s="204"/>
      <c r="D319" s="40">
        <v>0</v>
      </c>
      <c r="E319" s="40">
        <v>0</v>
      </c>
      <c r="F319" s="40">
        <v>0</v>
      </c>
      <c r="G319" s="40">
        <v>1</v>
      </c>
      <c r="H319" s="40">
        <v>0</v>
      </c>
      <c r="I319" s="40">
        <v>0</v>
      </c>
      <c r="J319" s="40">
        <v>0</v>
      </c>
      <c r="K319" s="40">
        <v>0</v>
      </c>
      <c r="L319" s="40">
        <v>0</v>
      </c>
      <c r="M319" s="40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1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0</v>
      </c>
      <c r="Y319" s="40">
        <v>0</v>
      </c>
      <c r="Z319" s="40">
        <v>1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0</v>
      </c>
      <c r="AG319" s="40">
        <v>1</v>
      </c>
      <c r="AH319" s="40">
        <v>0</v>
      </c>
      <c r="AI319" s="40">
        <v>4</v>
      </c>
      <c r="AJ319" s="40">
        <v>3</v>
      </c>
      <c r="AK319" s="41">
        <v>1</v>
      </c>
    </row>
    <row r="320" spans="1:37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286</v>
      </c>
      <c r="B321" s="208"/>
      <c r="C321" s="205"/>
      <c r="D321" s="205" t="s">
        <v>274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274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274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275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276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287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258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40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259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260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261</v>
      </c>
      <c r="D328" s="34" t="s">
        <v>268</v>
      </c>
      <c r="E328" s="34" t="s">
        <v>262</v>
      </c>
      <c r="F328" s="34" t="s">
        <v>263</v>
      </c>
      <c r="G328" s="34" t="s">
        <v>264</v>
      </c>
      <c r="H328" s="34" t="s">
        <v>265</v>
      </c>
      <c r="I328" s="34" t="s">
        <v>266</v>
      </c>
      <c r="J328" s="34" t="s">
        <v>267</v>
      </c>
      <c r="K328" s="34" t="s">
        <v>268</v>
      </c>
      <c r="L328" s="34" t="s">
        <v>262</v>
      </c>
      <c r="M328" s="34" t="s">
        <v>263</v>
      </c>
      <c r="N328" s="34" t="s">
        <v>264</v>
      </c>
      <c r="O328" s="34" t="s">
        <v>265</v>
      </c>
      <c r="P328" s="34" t="s">
        <v>266</v>
      </c>
      <c r="Q328" s="34" t="s">
        <v>267</v>
      </c>
      <c r="R328" s="34" t="s">
        <v>268</v>
      </c>
      <c r="S328" s="34" t="s">
        <v>262</v>
      </c>
      <c r="T328" s="34" t="s">
        <v>263</v>
      </c>
      <c r="U328" s="34" t="s">
        <v>264</v>
      </c>
      <c r="V328" s="34" t="s">
        <v>265</v>
      </c>
      <c r="W328" s="34" t="s">
        <v>266</v>
      </c>
      <c r="X328" s="34" t="s">
        <v>267</v>
      </c>
      <c r="Y328" s="34" t="s">
        <v>268</v>
      </c>
      <c r="Z328" s="34" t="s">
        <v>262</v>
      </c>
      <c r="AA328" s="34" t="s">
        <v>263</v>
      </c>
      <c r="AB328" s="34" t="s">
        <v>264</v>
      </c>
      <c r="AC328" s="34" t="s">
        <v>265</v>
      </c>
      <c r="AD328" s="34" t="s">
        <v>266</v>
      </c>
      <c r="AE328" s="34" t="s">
        <v>267</v>
      </c>
      <c r="AF328" s="34" t="s">
        <v>268</v>
      </c>
      <c r="AG328" s="34" t="s">
        <v>262</v>
      </c>
      <c r="AH328" s="34" t="s">
        <v>263</v>
      </c>
      <c r="AI328" s="34" t="s">
        <v>269</v>
      </c>
      <c r="AJ328" s="34" t="s">
        <v>270</v>
      </c>
      <c r="AK328" s="35" t="s">
        <v>271</v>
      </c>
    </row>
    <row r="329" spans="1:38" ht="17.100000000000001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 t="s">
        <v>282</v>
      </c>
      <c r="AG329" s="10"/>
      <c r="AH329" s="10"/>
      <c r="AI329" s="10">
        <f t="shared" ref="AI329:AI360" si="10">IF(SUM(AJ329:AK329)&gt;0,SUM(AJ329:AK329),"")</f>
        <v>1</v>
      </c>
      <c r="AJ329" s="10">
        <v>0</v>
      </c>
      <c r="AK329" s="16">
        <v>1</v>
      </c>
      <c r="AL329" s="7">
        <v>0</v>
      </c>
    </row>
    <row r="330" spans="1:38" ht="17.100000000000001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/>
      <c r="AK330" s="15"/>
      <c r="AL330" s="7">
        <v>0</v>
      </c>
    </row>
    <row r="331" spans="1:38" ht="17.100000000000001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/>
      <c r="AK331" s="15"/>
      <c r="AL331" s="7">
        <v>0</v>
      </c>
    </row>
    <row r="332" spans="1:38" ht="17.100000000000001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7.100000000000001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7.100000000000001" customHeight="1" x14ac:dyDescent="0.25">
      <c r="A334" s="3">
        <v>6</v>
      </c>
      <c r="B334" s="201" t="s">
        <v>68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/>
      <c r="AK334" s="15"/>
      <c r="AL334" s="7">
        <v>0</v>
      </c>
    </row>
    <row r="335" spans="1:38" ht="17.100000000000001" customHeight="1" x14ac:dyDescent="0.25">
      <c r="A335" s="3">
        <v>7</v>
      </c>
      <c r="B335" s="201" t="s">
        <v>74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7.100000000000001" customHeight="1" x14ac:dyDescent="0.25">
      <c r="A336" s="3">
        <v>8</v>
      </c>
      <c r="B336" s="201" t="s">
        <v>79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/>
      <c r="AK336" s="15"/>
      <c r="AL336" s="7">
        <v>0</v>
      </c>
    </row>
    <row r="337" spans="1:38" ht="17.100000000000001" customHeight="1" x14ac:dyDescent="0.25">
      <c r="A337" s="3">
        <v>9</v>
      </c>
      <c r="B337" s="201" t="s">
        <v>85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 t="s">
        <v>279</v>
      </c>
      <c r="Q337" s="5"/>
      <c r="R337" s="5"/>
      <c r="S337" s="5"/>
      <c r="T337" s="5"/>
      <c r="U337" s="5"/>
      <c r="V337" s="5"/>
      <c r="W337" s="5"/>
      <c r="X337" s="5"/>
      <c r="Y337" s="5" t="s">
        <v>279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10">
        <f t="shared" si="10"/>
        <v>2</v>
      </c>
      <c r="AJ337" s="5">
        <v>2</v>
      </c>
      <c r="AK337" s="15">
        <v>0</v>
      </c>
      <c r="AL337" s="7">
        <v>0</v>
      </c>
    </row>
    <row r="338" spans="1:38" ht="17.100000000000001" customHeight="1" x14ac:dyDescent="0.25">
      <c r="A338" s="3">
        <v>10</v>
      </c>
      <c r="B338" s="201" t="s">
        <v>91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17.100000000000001" customHeight="1" x14ac:dyDescent="0.25">
      <c r="A339" s="3">
        <v>11</v>
      </c>
      <c r="B339" s="201" t="s">
        <v>97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7.100000000000001" customHeight="1" x14ac:dyDescent="0.25">
      <c r="A340" s="3">
        <v>12</v>
      </c>
      <c r="B340" s="201" t="s">
        <v>102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/>
      <c r="AK340" s="15"/>
      <c r="AL340" s="7">
        <v>0</v>
      </c>
    </row>
    <row r="341" spans="1:38" ht="17.100000000000001" customHeight="1" x14ac:dyDescent="0.25">
      <c r="A341" s="3">
        <v>13</v>
      </c>
      <c r="B341" s="201" t="s">
        <v>108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7.100000000000001" customHeight="1" x14ac:dyDescent="0.25">
      <c r="A342" s="3">
        <v>14</v>
      </c>
      <c r="B342" s="201" t="s">
        <v>114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7.100000000000001" customHeight="1" x14ac:dyDescent="0.25">
      <c r="A343" s="3">
        <v>15</v>
      </c>
      <c r="B343" s="201" t="s">
        <v>120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/>
      <c r="AK343" s="15"/>
      <c r="AL343" s="7">
        <v>0</v>
      </c>
    </row>
    <row r="344" spans="1:38" ht="17.100000000000001" customHeight="1" x14ac:dyDescent="0.25">
      <c r="A344" s="3">
        <v>16</v>
      </c>
      <c r="B344" s="201" t="s">
        <v>126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/>
      <c r="AK344" s="15"/>
      <c r="AL344" s="7">
        <v>0</v>
      </c>
    </row>
    <row r="345" spans="1:38" ht="17.100000000000001" customHeight="1" x14ac:dyDescent="0.25">
      <c r="A345" s="3">
        <v>17</v>
      </c>
      <c r="B345" s="201" t="s">
        <v>132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7.100000000000001" customHeight="1" x14ac:dyDescent="0.25">
      <c r="A346" s="3">
        <v>18</v>
      </c>
      <c r="B346" s="201" t="s">
        <v>137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/>
      <c r="AK346" s="15"/>
      <c r="AL346" s="7">
        <v>0</v>
      </c>
    </row>
    <row r="347" spans="1:38" ht="17.100000000000001" customHeight="1" x14ac:dyDescent="0.25">
      <c r="A347" s="3">
        <v>19</v>
      </c>
      <c r="B347" s="201" t="s">
        <v>143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/>
      <c r="AK347" s="15"/>
      <c r="AL347" s="7">
        <v>0</v>
      </c>
    </row>
    <row r="348" spans="1:38" ht="17.100000000000001" customHeight="1" x14ac:dyDescent="0.25">
      <c r="A348" s="3">
        <v>20</v>
      </c>
      <c r="B348" s="201" t="s">
        <v>149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/>
      <c r="AK348" s="15"/>
      <c r="AL348" s="7">
        <v>0</v>
      </c>
    </row>
    <row r="349" spans="1:38" ht="17.100000000000001" customHeight="1" x14ac:dyDescent="0.25">
      <c r="A349" s="3">
        <v>21</v>
      </c>
      <c r="B349" s="201" t="s">
        <v>155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/>
      <c r="AK349" s="15"/>
      <c r="AL349" s="7">
        <v>0</v>
      </c>
    </row>
    <row r="350" spans="1:38" ht="17.100000000000001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7.100000000000001" customHeight="1" x14ac:dyDescent="0.25">
      <c r="A351" s="3">
        <v>23</v>
      </c>
      <c r="B351" s="201" t="s">
        <v>165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7.100000000000001" customHeight="1" x14ac:dyDescent="0.25">
      <c r="A352" s="3">
        <v>24</v>
      </c>
      <c r="B352" s="201" t="s">
        <v>171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7.100000000000001" customHeight="1" x14ac:dyDescent="0.25">
      <c r="A353" s="3">
        <v>25</v>
      </c>
      <c r="B353" s="201" t="s">
        <v>176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17.100000000000001" customHeight="1" x14ac:dyDescent="0.25">
      <c r="A354" s="3">
        <v>26</v>
      </c>
      <c r="B354" s="201" t="s">
        <v>181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7.100000000000001" customHeight="1" x14ac:dyDescent="0.25">
      <c r="A355" s="3">
        <v>27</v>
      </c>
      <c r="B355" s="201" t="s">
        <v>186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7.100000000000001" customHeight="1" x14ac:dyDescent="0.25">
      <c r="A356" s="3">
        <v>28</v>
      </c>
      <c r="B356" s="201" t="s">
        <v>191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7.100000000000001" customHeight="1" x14ac:dyDescent="0.25">
      <c r="A357" s="3">
        <v>29</v>
      </c>
      <c r="B357" s="201" t="s">
        <v>196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7.100000000000001" customHeight="1" x14ac:dyDescent="0.25">
      <c r="A358" s="3">
        <v>30</v>
      </c>
      <c r="B358" s="201" t="s">
        <v>200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/>
      <c r="AK358" s="15"/>
      <c r="AL358" s="7">
        <v>0</v>
      </c>
    </row>
    <row r="359" spans="1:38" ht="17.100000000000001" customHeight="1" x14ac:dyDescent="0.25">
      <c r="A359" s="3">
        <v>31</v>
      </c>
      <c r="B359" s="201" t="s">
        <v>207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7.100000000000001" customHeight="1" x14ac:dyDescent="0.25">
      <c r="A360" s="3">
        <v>32</v>
      </c>
      <c r="B360" s="201" t="s">
        <v>211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7.100000000000001" customHeight="1" x14ac:dyDescent="0.25">
      <c r="A361" s="3">
        <v>33</v>
      </c>
      <c r="B361" s="201" t="s">
        <v>215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7.100000000000001" customHeight="1" x14ac:dyDescent="0.25">
      <c r="A362" s="3">
        <v>34</v>
      </c>
      <c r="B362" s="201" t="s">
        <v>221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/>
      <c r="AK362" s="15"/>
      <c r="AL362" s="7">
        <v>0</v>
      </c>
    </row>
    <row r="363" spans="1:38" ht="17.100000000000001" customHeight="1" x14ac:dyDescent="0.25">
      <c r="A363" s="3">
        <v>35</v>
      </c>
      <c r="B363" s="201" t="s">
        <v>226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7.100000000000001" customHeight="1" x14ac:dyDescent="0.25">
      <c r="A364" s="3">
        <v>36</v>
      </c>
      <c r="B364" s="201" t="s">
        <v>231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  <c r="AL364" s="7">
        <v>0</v>
      </c>
    </row>
    <row r="365" spans="1:38" ht="17.100000000000001" customHeight="1" x14ac:dyDescent="0.25">
      <c r="A365" s="3">
        <v>37</v>
      </c>
      <c r="B365" s="201" t="s">
        <v>237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7.100000000000001" customHeight="1" x14ac:dyDescent="0.25">
      <c r="A366" s="3">
        <v>38</v>
      </c>
      <c r="B366" s="201" t="s">
        <v>242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7.100000000000001" customHeight="1" x14ac:dyDescent="0.25">
      <c r="A367" s="3">
        <v>39</v>
      </c>
      <c r="B367" s="201" t="s">
        <v>247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7.100000000000001" customHeight="1" x14ac:dyDescent="0.25">
      <c r="A368" s="3">
        <v>40</v>
      </c>
      <c r="B368" s="201" t="s">
        <v>253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7" ht="12.6" hidden="1" customHeight="1" x14ac:dyDescent="0.25">
      <c r="A369" s="3">
        <v>41</v>
      </c>
      <c r="B369" s="201"/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</row>
    <row r="370" spans="1:37" ht="12.6" hidden="1" customHeight="1" x14ac:dyDescent="0.25">
      <c r="A370" s="3">
        <v>42</v>
      </c>
      <c r="B370" s="201"/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7" ht="12.6" hidden="1" customHeight="1" x14ac:dyDescent="0.25">
      <c r="A371" s="3">
        <v>43</v>
      </c>
      <c r="B371" s="201"/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7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7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7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7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7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7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7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7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7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7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7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7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7" s="39" customFormat="1" ht="12.6" customHeight="1" x14ac:dyDescent="0.2">
      <c r="A384" s="36"/>
      <c r="B384" s="203" t="s">
        <v>272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1</v>
      </c>
      <c r="Q384" s="40">
        <v>0</v>
      </c>
      <c r="R384" s="40">
        <v>0</v>
      </c>
      <c r="S384" s="40">
        <v>0</v>
      </c>
      <c r="T384" s="40">
        <v>0</v>
      </c>
      <c r="U384" s="40">
        <v>0</v>
      </c>
      <c r="V384" s="40">
        <v>0</v>
      </c>
      <c r="W384" s="40">
        <v>0</v>
      </c>
      <c r="X384" s="40">
        <v>0</v>
      </c>
      <c r="Y384" s="40">
        <v>1</v>
      </c>
      <c r="Z384" s="40">
        <v>0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1</v>
      </c>
      <c r="AG384" s="40">
        <v>0</v>
      </c>
      <c r="AH384" s="40">
        <v>0</v>
      </c>
      <c r="AI384" s="40">
        <v>3</v>
      </c>
      <c r="AJ384" s="40">
        <v>2</v>
      </c>
      <c r="AK384" s="41">
        <v>1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288</v>
      </c>
      <c r="B386" s="208"/>
      <c r="C386" s="205"/>
      <c r="D386" s="205" t="s">
        <v>274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274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274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275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276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289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258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40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259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260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261</v>
      </c>
      <c r="D393" s="34" t="s">
        <v>264</v>
      </c>
      <c r="E393" s="34" t="s">
        <v>265</v>
      </c>
      <c r="F393" s="34" t="s">
        <v>266</v>
      </c>
      <c r="G393" s="34" t="s">
        <v>267</v>
      </c>
      <c r="H393" s="34" t="s">
        <v>268</v>
      </c>
      <c r="I393" s="34" t="s">
        <v>262</v>
      </c>
      <c r="J393" s="34" t="s">
        <v>263</v>
      </c>
      <c r="K393" s="34" t="s">
        <v>264</v>
      </c>
      <c r="L393" s="34" t="s">
        <v>265</v>
      </c>
      <c r="M393" s="34" t="s">
        <v>266</v>
      </c>
      <c r="N393" s="34" t="s">
        <v>267</v>
      </c>
      <c r="O393" s="34" t="s">
        <v>268</v>
      </c>
      <c r="P393" s="34" t="s">
        <v>262</v>
      </c>
      <c r="Q393" s="34" t="s">
        <v>263</v>
      </c>
      <c r="R393" s="34" t="s">
        <v>264</v>
      </c>
      <c r="S393" s="34" t="s">
        <v>265</v>
      </c>
      <c r="T393" s="34" t="s">
        <v>266</v>
      </c>
      <c r="U393" s="34" t="s">
        <v>267</v>
      </c>
      <c r="V393" s="34" t="s">
        <v>268</v>
      </c>
      <c r="W393" s="34" t="s">
        <v>262</v>
      </c>
      <c r="X393" s="34" t="s">
        <v>263</v>
      </c>
      <c r="Y393" s="34" t="s">
        <v>264</v>
      </c>
      <c r="Z393" s="34" t="s">
        <v>265</v>
      </c>
      <c r="AA393" s="34" t="s">
        <v>266</v>
      </c>
      <c r="AB393" s="34" t="s">
        <v>267</v>
      </c>
      <c r="AC393" s="34" t="s">
        <v>268</v>
      </c>
      <c r="AD393" s="34" t="s">
        <v>262</v>
      </c>
      <c r="AE393" s="34" t="s">
        <v>263</v>
      </c>
      <c r="AF393" s="34" t="s">
        <v>278</v>
      </c>
      <c r="AG393" s="34" t="s">
        <v>278</v>
      </c>
      <c r="AH393" s="34" t="s">
        <v>278</v>
      </c>
      <c r="AI393" s="34" t="s">
        <v>269</v>
      </c>
      <c r="AJ393" s="34" t="s">
        <v>270</v>
      </c>
      <c r="AK393" s="35" t="s">
        <v>271</v>
      </c>
    </row>
    <row r="394" spans="1:38" ht="17.100000000000001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7.100000000000001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/>
      <c r="AK395" s="15"/>
      <c r="AL395" s="7">
        <v>0</v>
      </c>
    </row>
    <row r="396" spans="1:38" ht="17.100000000000001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/>
      <c r="AK396" s="15"/>
      <c r="AL396" s="7">
        <v>0</v>
      </c>
    </row>
    <row r="397" spans="1:38" ht="17.100000000000001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7.100000000000001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7.100000000000001" customHeight="1" x14ac:dyDescent="0.25">
      <c r="A399" s="3">
        <v>6</v>
      </c>
      <c r="B399" s="201" t="s">
        <v>68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/>
      <c r="AK399" s="15"/>
      <c r="AL399" s="7">
        <v>0</v>
      </c>
    </row>
    <row r="400" spans="1:38" ht="17.100000000000001" customHeight="1" x14ac:dyDescent="0.25">
      <c r="A400" s="3">
        <v>7</v>
      </c>
      <c r="B400" s="201" t="s">
        <v>74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7.100000000000001" customHeight="1" x14ac:dyDescent="0.25">
      <c r="A401" s="3">
        <v>8</v>
      </c>
      <c r="B401" s="201" t="s">
        <v>79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/>
      <c r="AK401" s="15"/>
      <c r="AL401" s="7">
        <v>0</v>
      </c>
    </row>
    <row r="402" spans="1:38" ht="17.100000000000001" customHeight="1" x14ac:dyDescent="0.25">
      <c r="A402" s="3">
        <v>9</v>
      </c>
      <c r="B402" s="201" t="s">
        <v>85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7.100000000000001" customHeight="1" x14ac:dyDescent="0.25">
      <c r="A403" s="3">
        <v>10</v>
      </c>
      <c r="B403" s="201" t="s">
        <v>91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17.100000000000001" customHeight="1" x14ac:dyDescent="0.25">
      <c r="A404" s="3">
        <v>11</v>
      </c>
      <c r="B404" s="201" t="s">
        <v>97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7.100000000000001" customHeight="1" x14ac:dyDescent="0.25">
      <c r="A405" s="3">
        <v>12</v>
      </c>
      <c r="B405" s="201" t="s">
        <v>102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/>
      <c r="AK405" s="15"/>
      <c r="AL405" s="7">
        <v>0</v>
      </c>
    </row>
    <row r="406" spans="1:38" ht="17.100000000000001" customHeight="1" x14ac:dyDescent="0.25">
      <c r="A406" s="3">
        <v>13</v>
      </c>
      <c r="B406" s="201" t="s">
        <v>108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7.100000000000001" customHeight="1" x14ac:dyDescent="0.25">
      <c r="A407" s="3">
        <v>14</v>
      </c>
      <c r="B407" s="201" t="s">
        <v>114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7.100000000000001" customHeight="1" x14ac:dyDescent="0.25">
      <c r="A408" s="3">
        <v>15</v>
      </c>
      <c r="B408" s="201" t="s">
        <v>120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/>
      <c r="AK408" s="15"/>
      <c r="AL408" s="7">
        <v>0</v>
      </c>
    </row>
    <row r="409" spans="1:38" ht="17.100000000000001" customHeight="1" x14ac:dyDescent="0.25">
      <c r="A409" s="3">
        <v>16</v>
      </c>
      <c r="B409" s="201" t="s">
        <v>126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/>
      <c r="AK409" s="15"/>
      <c r="AL409" s="7">
        <v>0</v>
      </c>
    </row>
    <row r="410" spans="1:38" ht="17.100000000000001" customHeight="1" x14ac:dyDescent="0.25">
      <c r="A410" s="3">
        <v>17</v>
      </c>
      <c r="B410" s="201" t="s">
        <v>132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7.100000000000001" customHeight="1" x14ac:dyDescent="0.25">
      <c r="A411" s="3">
        <v>18</v>
      </c>
      <c r="B411" s="201" t="s">
        <v>137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/>
      <c r="AK411" s="15"/>
      <c r="AL411" s="7">
        <v>0</v>
      </c>
    </row>
    <row r="412" spans="1:38" ht="17.100000000000001" customHeight="1" x14ac:dyDescent="0.25">
      <c r="A412" s="3">
        <v>19</v>
      </c>
      <c r="B412" s="201" t="s">
        <v>143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/>
      <c r="AK412" s="15"/>
      <c r="AL412" s="7">
        <v>0</v>
      </c>
    </row>
    <row r="413" spans="1:38" ht="17.100000000000001" customHeight="1" x14ac:dyDescent="0.25">
      <c r="A413" s="3">
        <v>20</v>
      </c>
      <c r="B413" s="201" t="s">
        <v>149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/>
      <c r="AK413" s="15"/>
      <c r="AL413" s="7">
        <v>0</v>
      </c>
    </row>
    <row r="414" spans="1:38" ht="17.100000000000001" customHeight="1" x14ac:dyDescent="0.25">
      <c r="A414" s="3">
        <v>21</v>
      </c>
      <c r="B414" s="201" t="s">
        <v>155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/>
      <c r="AK414" s="15"/>
      <c r="AL414" s="7">
        <v>0</v>
      </c>
    </row>
    <row r="415" spans="1:38" ht="17.100000000000001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7.100000000000001" customHeight="1" x14ac:dyDescent="0.25">
      <c r="A416" s="3">
        <v>23</v>
      </c>
      <c r="B416" s="201" t="s">
        <v>165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7.100000000000001" customHeight="1" x14ac:dyDescent="0.25">
      <c r="A417" s="3">
        <v>24</v>
      </c>
      <c r="B417" s="201" t="s">
        <v>171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7.100000000000001" customHeight="1" x14ac:dyDescent="0.25">
      <c r="A418" s="3">
        <v>25</v>
      </c>
      <c r="B418" s="201" t="s">
        <v>176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17.100000000000001" customHeight="1" x14ac:dyDescent="0.25">
      <c r="A419" s="3">
        <v>26</v>
      </c>
      <c r="B419" s="201" t="s">
        <v>181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7.100000000000001" customHeight="1" x14ac:dyDescent="0.25">
      <c r="A420" s="3">
        <v>27</v>
      </c>
      <c r="B420" s="201" t="s">
        <v>186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7.100000000000001" customHeight="1" x14ac:dyDescent="0.25">
      <c r="A421" s="3">
        <v>28</v>
      </c>
      <c r="B421" s="201" t="s">
        <v>191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7.100000000000001" customHeight="1" x14ac:dyDescent="0.25">
      <c r="A422" s="3">
        <v>29</v>
      </c>
      <c r="B422" s="201" t="s">
        <v>196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7.100000000000001" customHeight="1" x14ac:dyDescent="0.25">
      <c r="A423" s="3">
        <v>30</v>
      </c>
      <c r="B423" s="201" t="s">
        <v>200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/>
      <c r="AK423" s="15"/>
      <c r="AL423" s="7">
        <v>0</v>
      </c>
    </row>
    <row r="424" spans="1:38" ht="17.100000000000001" customHeight="1" x14ac:dyDescent="0.25">
      <c r="A424" s="3">
        <v>31</v>
      </c>
      <c r="B424" s="201" t="s">
        <v>207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7.100000000000001" customHeight="1" x14ac:dyDescent="0.25">
      <c r="A425" s="3">
        <v>32</v>
      </c>
      <c r="B425" s="201" t="s">
        <v>211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7.100000000000001" customHeight="1" x14ac:dyDescent="0.25">
      <c r="A426" s="3">
        <v>33</v>
      </c>
      <c r="B426" s="201" t="s">
        <v>215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7.100000000000001" customHeight="1" x14ac:dyDescent="0.25">
      <c r="A427" s="3">
        <v>34</v>
      </c>
      <c r="B427" s="201" t="s">
        <v>221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/>
      <c r="AK427" s="15"/>
      <c r="AL427" s="7">
        <v>0</v>
      </c>
    </row>
    <row r="428" spans="1:38" ht="17.100000000000001" customHeight="1" x14ac:dyDescent="0.25">
      <c r="A428" s="3">
        <v>35</v>
      </c>
      <c r="B428" s="201" t="s">
        <v>226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7.100000000000001" customHeight="1" x14ac:dyDescent="0.25">
      <c r="A429" s="3">
        <v>36</v>
      </c>
      <c r="B429" s="201" t="s">
        <v>231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  <c r="AL429" s="7">
        <v>0</v>
      </c>
    </row>
    <row r="430" spans="1:38" ht="17.100000000000001" customHeight="1" x14ac:dyDescent="0.25">
      <c r="A430" s="3">
        <v>37</v>
      </c>
      <c r="B430" s="201" t="s">
        <v>237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7.100000000000001" customHeight="1" x14ac:dyDescent="0.25">
      <c r="A431" s="3">
        <v>38</v>
      </c>
      <c r="B431" s="201" t="s">
        <v>242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7.100000000000001" customHeight="1" x14ac:dyDescent="0.25">
      <c r="A432" s="3">
        <v>39</v>
      </c>
      <c r="B432" s="201" t="s">
        <v>247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8" ht="17.100000000000001" customHeight="1" x14ac:dyDescent="0.25">
      <c r="A433" s="3">
        <v>40</v>
      </c>
      <c r="B433" s="201" t="s">
        <v>253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2.6" hidden="1" customHeight="1" x14ac:dyDescent="0.25">
      <c r="A434" s="3">
        <v>41</v>
      </c>
      <c r="B434" s="201"/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</row>
    <row r="435" spans="1:38" ht="12.6" hidden="1" customHeight="1" x14ac:dyDescent="0.25">
      <c r="A435" s="3">
        <v>42</v>
      </c>
      <c r="B435" s="201"/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8" ht="12.6" hidden="1" customHeight="1" x14ac:dyDescent="0.25">
      <c r="A436" s="3">
        <v>43</v>
      </c>
      <c r="B436" s="201"/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272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273</v>
      </c>
      <c r="B451" s="208"/>
      <c r="C451" s="205"/>
      <c r="D451" s="205" t="s">
        <v>274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274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274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275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276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290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258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40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259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260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261</v>
      </c>
      <c r="D458" s="34" t="s">
        <v>264</v>
      </c>
      <c r="E458" s="34" t="s">
        <v>265</v>
      </c>
      <c r="F458" s="34" t="s">
        <v>266</v>
      </c>
      <c r="G458" s="34" t="s">
        <v>267</v>
      </c>
      <c r="H458" s="34" t="s">
        <v>268</v>
      </c>
      <c r="I458" s="34" t="s">
        <v>262</v>
      </c>
      <c r="J458" s="34" t="s">
        <v>263</v>
      </c>
      <c r="K458" s="34" t="s">
        <v>264</v>
      </c>
      <c r="L458" s="34" t="s">
        <v>265</v>
      </c>
      <c r="M458" s="34" t="s">
        <v>266</v>
      </c>
      <c r="N458" s="34" t="s">
        <v>267</v>
      </c>
      <c r="O458" s="34" t="s">
        <v>268</v>
      </c>
      <c r="P458" s="34" t="s">
        <v>262</v>
      </c>
      <c r="Q458" s="34" t="s">
        <v>263</v>
      </c>
      <c r="R458" s="34" t="s">
        <v>264</v>
      </c>
      <c r="S458" s="34" t="s">
        <v>265</v>
      </c>
      <c r="T458" s="34" t="s">
        <v>266</v>
      </c>
      <c r="U458" s="34" t="s">
        <v>267</v>
      </c>
      <c r="V458" s="34" t="s">
        <v>268</v>
      </c>
      <c r="W458" s="34" t="s">
        <v>262</v>
      </c>
      <c r="X458" s="34" t="s">
        <v>263</v>
      </c>
      <c r="Y458" s="34" t="s">
        <v>264</v>
      </c>
      <c r="Z458" s="34" t="s">
        <v>265</v>
      </c>
      <c r="AA458" s="34" t="s">
        <v>266</v>
      </c>
      <c r="AB458" s="34" t="s">
        <v>267</v>
      </c>
      <c r="AC458" s="34" t="s">
        <v>268</v>
      </c>
      <c r="AD458" s="34" t="s">
        <v>262</v>
      </c>
      <c r="AE458" s="34" t="s">
        <v>263</v>
      </c>
      <c r="AF458" s="34" t="s">
        <v>264</v>
      </c>
      <c r="AG458" s="34" t="s">
        <v>265</v>
      </c>
      <c r="AH458" s="34" t="s">
        <v>266</v>
      </c>
      <c r="AI458" s="34" t="s">
        <v>269</v>
      </c>
      <c r="AJ458" s="34" t="s">
        <v>270</v>
      </c>
      <c r="AK458" s="35" t="s">
        <v>271</v>
      </c>
    </row>
    <row r="459" spans="1:38" ht="17.100000000000001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>
        <v>0</v>
      </c>
      <c r="AK459" s="16">
        <v>0</v>
      </c>
      <c r="AL459" s="7">
        <v>0</v>
      </c>
    </row>
    <row r="460" spans="1:38" ht="17.100000000000001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/>
      <c r="AK460" s="15"/>
      <c r="AL460" s="7">
        <v>0</v>
      </c>
    </row>
    <row r="461" spans="1:38" ht="17.100000000000001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/>
      <c r="AK461" s="15"/>
      <c r="AL461" s="7">
        <v>0</v>
      </c>
    </row>
    <row r="462" spans="1:38" ht="17.100000000000001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7.100000000000001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7.100000000000001" customHeight="1" x14ac:dyDescent="0.25">
      <c r="A464" s="3">
        <v>6</v>
      </c>
      <c r="B464" s="201" t="s">
        <v>68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/>
      <c r="AK464" s="15"/>
      <c r="AL464" s="7">
        <v>0</v>
      </c>
    </row>
    <row r="465" spans="1:38" ht="17.100000000000001" customHeight="1" x14ac:dyDescent="0.25">
      <c r="A465" s="3">
        <v>7</v>
      </c>
      <c r="B465" s="201" t="s">
        <v>74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7.100000000000001" customHeight="1" x14ac:dyDescent="0.25">
      <c r="A466" s="3">
        <v>8</v>
      </c>
      <c r="B466" s="201" t="s">
        <v>79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/>
      <c r="AK466" s="15"/>
      <c r="AL466" s="7">
        <v>0</v>
      </c>
    </row>
    <row r="467" spans="1:38" ht="17.100000000000001" customHeight="1" x14ac:dyDescent="0.25">
      <c r="A467" s="3">
        <v>9</v>
      </c>
      <c r="B467" s="201" t="s">
        <v>85</v>
      </c>
      <c r="C467" s="202"/>
      <c r="D467" s="5"/>
      <c r="E467" s="5" t="s">
        <v>282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0</v>
      </c>
      <c r="AK467" s="15">
        <v>1</v>
      </c>
      <c r="AL467" s="7">
        <v>0</v>
      </c>
    </row>
    <row r="468" spans="1:38" ht="17.100000000000001" customHeight="1" x14ac:dyDescent="0.25">
      <c r="A468" s="3">
        <v>10</v>
      </c>
      <c r="B468" s="201" t="s">
        <v>91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17.100000000000001" customHeight="1" x14ac:dyDescent="0.25">
      <c r="A469" s="3">
        <v>11</v>
      </c>
      <c r="B469" s="201" t="s">
        <v>97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7.100000000000001" customHeight="1" x14ac:dyDescent="0.25">
      <c r="A470" s="3">
        <v>12</v>
      </c>
      <c r="B470" s="201" t="s">
        <v>102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/>
      <c r="AK470" s="15"/>
      <c r="AL470" s="7">
        <v>0</v>
      </c>
    </row>
    <row r="471" spans="1:38" ht="17.100000000000001" customHeight="1" x14ac:dyDescent="0.25">
      <c r="A471" s="3">
        <v>13</v>
      </c>
      <c r="B471" s="201" t="s">
        <v>108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7.100000000000001" customHeight="1" x14ac:dyDescent="0.25">
      <c r="A472" s="3">
        <v>14</v>
      </c>
      <c r="B472" s="201" t="s">
        <v>114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7.100000000000001" customHeight="1" x14ac:dyDescent="0.25">
      <c r="A473" s="3">
        <v>15</v>
      </c>
      <c r="B473" s="201" t="s">
        <v>120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/>
      <c r="AK473" s="15"/>
      <c r="AL473" s="7">
        <v>0</v>
      </c>
    </row>
    <row r="474" spans="1:38" ht="17.100000000000001" customHeight="1" x14ac:dyDescent="0.25">
      <c r="A474" s="3">
        <v>16</v>
      </c>
      <c r="B474" s="201" t="s">
        <v>126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/>
      <c r="AK474" s="15"/>
      <c r="AL474" s="7">
        <v>0</v>
      </c>
    </row>
    <row r="475" spans="1:38" ht="17.100000000000001" customHeight="1" x14ac:dyDescent="0.25">
      <c r="A475" s="3">
        <v>17</v>
      </c>
      <c r="B475" s="201" t="s">
        <v>132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>
        <v>0</v>
      </c>
      <c r="AK475" s="15">
        <v>0</v>
      </c>
      <c r="AL475" s="7">
        <v>0</v>
      </c>
    </row>
    <row r="476" spans="1:38" ht="17.100000000000001" customHeight="1" x14ac:dyDescent="0.25">
      <c r="A476" s="3">
        <v>18</v>
      </c>
      <c r="B476" s="201" t="s">
        <v>137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/>
      <c r="AK476" s="15"/>
      <c r="AL476" s="7">
        <v>0</v>
      </c>
    </row>
    <row r="477" spans="1:38" ht="17.100000000000001" customHeight="1" x14ac:dyDescent="0.25">
      <c r="A477" s="3">
        <v>19</v>
      </c>
      <c r="B477" s="201" t="s">
        <v>143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/>
      <c r="AK477" s="15"/>
      <c r="AL477" s="7">
        <v>0</v>
      </c>
    </row>
    <row r="478" spans="1:38" ht="17.100000000000001" customHeight="1" x14ac:dyDescent="0.25">
      <c r="A478" s="3">
        <v>20</v>
      </c>
      <c r="B478" s="201" t="s">
        <v>149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/>
      <c r="AK478" s="15"/>
      <c r="AL478" s="7">
        <v>0</v>
      </c>
    </row>
    <row r="479" spans="1:38" ht="17.100000000000001" customHeight="1" x14ac:dyDescent="0.25">
      <c r="A479" s="3">
        <v>21</v>
      </c>
      <c r="B479" s="201" t="s">
        <v>155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/>
      <c r="AK479" s="15"/>
      <c r="AL479" s="7">
        <v>0</v>
      </c>
    </row>
    <row r="480" spans="1:38" ht="17.100000000000001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7.100000000000001" customHeight="1" x14ac:dyDescent="0.25">
      <c r="A481" s="3">
        <v>23</v>
      </c>
      <c r="B481" s="201" t="s">
        <v>165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>
        <v>0</v>
      </c>
      <c r="AK481" s="15">
        <v>0</v>
      </c>
      <c r="AL481" s="7">
        <v>0</v>
      </c>
    </row>
    <row r="482" spans="1:38" ht="17.100000000000001" customHeight="1" x14ac:dyDescent="0.25">
      <c r="A482" s="3">
        <v>24</v>
      </c>
      <c r="B482" s="201" t="s">
        <v>171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7.100000000000001" customHeight="1" x14ac:dyDescent="0.25">
      <c r="A483" s="3">
        <v>25</v>
      </c>
      <c r="B483" s="201" t="s">
        <v>176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17.100000000000001" customHeight="1" x14ac:dyDescent="0.25">
      <c r="A484" s="3">
        <v>26</v>
      </c>
      <c r="B484" s="201" t="s">
        <v>181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7.100000000000001" customHeight="1" x14ac:dyDescent="0.25">
      <c r="A485" s="3">
        <v>27</v>
      </c>
      <c r="B485" s="201" t="s">
        <v>186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7.100000000000001" customHeight="1" x14ac:dyDescent="0.25">
      <c r="A486" s="3">
        <v>28</v>
      </c>
      <c r="B486" s="201" t="s">
        <v>191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>
        <v>0</v>
      </c>
      <c r="AK486" s="15">
        <v>0</v>
      </c>
      <c r="AL486" s="7">
        <v>0</v>
      </c>
    </row>
    <row r="487" spans="1:38" ht="17.100000000000001" customHeight="1" x14ac:dyDescent="0.25">
      <c r="A487" s="3">
        <v>29</v>
      </c>
      <c r="B487" s="201" t="s">
        <v>196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7.100000000000001" customHeight="1" x14ac:dyDescent="0.25">
      <c r="A488" s="3">
        <v>30</v>
      </c>
      <c r="B488" s="201" t="s">
        <v>200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/>
      <c r="AK488" s="15"/>
      <c r="AL488" s="7">
        <v>0</v>
      </c>
    </row>
    <row r="489" spans="1:38" ht="17.100000000000001" customHeight="1" x14ac:dyDescent="0.25">
      <c r="A489" s="3">
        <v>31</v>
      </c>
      <c r="B489" s="201" t="s">
        <v>207</v>
      </c>
      <c r="C489" s="202"/>
      <c r="D489" s="5"/>
      <c r="E489" s="5"/>
      <c r="F489" s="5"/>
      <c r="G489" s="5" t="s">
        <v>279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>
        <f t="shared" si="14"/>
        <v>1</v>
      </c>
      <c r="AJ489" s="5">
        <v>1</v>
      </c>
      <c r="AK489" s="15">
        <v>0</v>
      </c>
      <c r="AL489" s="7">
        <v>0</v>
      </c>
    </row>
    <row r="490" spans="1:38" ht="17.100000000000001" customHeight="1" x14ac:dyDescent="0.25">
      <c r="A490" s="3">
        <v>32</v>
      </c>
      <c r="B490" s="201" t="s">
        <v>211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>
        <v>0</v>
      </c>
      <c r="AK490" s="15">
        <v>0</v>
      </c>
      <c r="AL490" s="7">
        <v>0</v>
      </c>
    </row>
    <row r="491" spans="1:38" ht="17.100000000000001" customHeight="1" x14ac:dyDescent="0.25">
      <c r="A491" s="3">
        <v>33</v>
      </c>
      <c r="B491" s="201" t="s">
        <v>215</v>
      </c>
      <c r="C491" s="202"/>
      <c r="D491" s="5"/>
      <c r="E491" s="5"/>
      <c r="F491" s="5" t="s">
        <v>279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>
        <f t="shared" ref="AI491:AI522" si="15">IF(SUM(AJ491:AK491)&gt;0,SUM(AJ491:AK491),"")</f>
        <v>1</v>
      </c>
      <c r="AJ491" s="5">
        <v>1</v>
      </c>
      <c r="AK491" s="15">
        <v>0</v>
      </c>
      <c r="AL491" s="7">
        <v>0</v>
      </c>
    </row>
    <row r="492" spans="1:38" ht="17.100000000000001" customHeight="1" x14ac:dyDescent="0.25">
      <c r="A492" s="3">
        <v>34</v>
      </c>
      <c r="B492" s="201" t="s">
        <v>221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/>
      <c r="AK492" s="15"/>
      <c r="AL492" s="7">
        <v>0</v>
      </c>
    </row>
    <row r="493" spans="1:38" ht="17.100000000000001" customHeight="1" x14ac:dyDescent="0.25">
      <c r="A493" s="3">
        <v>35</v>
      </c>
      <c r="B493" s="201" t="s">
        <v>226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7.100000000000001" customHeight="1" x14ac:dyDescent="0.25">
      <c r="A494" s="3">
        <v>36</v>
      </c>
      <c r="B494" s="201" t="s">
        <v>231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  <c r="AL494" s="7">
        <v>0</v>
      </c>
    </row>
    <row r="495" spans="1:38" ht="17.100000000000001" customHeight="1" x14ac:dyDescent="0.25">
      <c r="A495" s="3">
        <v>37</v>
      </c>
      <c r="B495" s="201" t="s">
        <v>237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7.100000000000001" customHeight="1" x14ac:dyDescent="0.25">
      <c r="A496" s="3">
        <v>38</v>
      </c>
      <c r="B496" s="201" t="s">
        <v>242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7.100000000000001" customHeight="1" x14ac:dyDescent="0.25">
      <c r="A497" s="3">
        <v>39</v>
      </c>
      <c r="B497" s="201" t="s">
        <v>247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7.100000000000001" customHeight="1" x14ac:dyDescent="0.25">
      <c r="A498" s="3">
        <v>40</v>
      </c>
      <c r="B498" s="201" t="s">
        <v>253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>
        <v>0</v>
      </c>
      <c r="AK498" s="15">
        <v>0</v>
      </c>
      <c r="AL498" s="7">
        <v>0</v>
      </c>
    </row>
    <row r="499" spans="1:38" ht="12.6" hidden="1" customHeight="1" x14ac:dyDescent="0.25">
      <c r="A499" s="3">
        <v>41</v>
      </c>
      <c r="B499" s="201"/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</row>
    <row r="500" spans="1:38" ht="12.6" hidden="1" customHeight="1" x14ac:dyDescent="0.25">
      <c r="A500" s="3">
        <v>42</v>
      </c>
      <c r="B500" s="201"/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8" ht="12.6" hidden="1" customHeight="1" x14ac:dyDescent="0.25">
      <c r="A501" s="3">
        <v>43</v>
      </c>
      <c r="B501" s="201"/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272</v>
      </c>
      <c r="C514" s="204"/>
      <c r="D514" s="40">
        <v>0</v>
      </c>
      <c r="E514" s="40">
        <v>1</v>
      </c>
      <c r="F514" s="40">
        <v>1</v>
      </c>
      <c r="G514" s="40">
        <v>1</v>
      </c>
      <c r="H514" s="40">
        <v>0</v>
      </c>
      <c r="I514" s="40">
        <v>0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0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0</v>
      </c>
      <c r="AH514" s="40">
        <v>0</v>
      </c>
      <c r="AI514" s="40">
        <v>3</v>
      </c>
      <c r="AJ514" s="40">
        <v>2</v>
      </c>
      <c r="AK514" s="41">
        <v>1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288</v>
      </c>
      <c r="B516" s="208"/>
      <c r="C516" s="205"/>
      <c r="D516" s="205" t="s">
        <v>274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274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274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275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276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291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258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40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259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260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261</v>
      </c>
      <c r="D523" s="34" t="s">
        <v>267</v>
      </c>
      <c r="E523" s="34" t="s">
        <v>268</v>
      </c>
      <c r="F523" s="34" t="s">
        <v>262</v>
      </c>
      <c r="G523" s="34" t="s">
        <v>263</v>
      </c>
      <c r="H523" s="34" t="s">
        <v>264</v>
      </c>
      <c r="I523" s="34" t="s">
        <v>265</v>
      </c>
      <c r="J523" s="34" t="s">
        <v>266</v>
      </c>
      <c r="K523" s="34" t="s">
        <v>267</v>
      </c>
      <c r="L523" s="34" t="s">
        <v>268</v>
      </c>
      <c r="M523" s="34" t="s">
        <v>262</v>
      </c>
      <c r="N523" s="34" t="s">
        <v>263</v>
      </c>
      <c r="O523" s="34" t="s">
        <v>264</v>
      </c>
      <c r="P523" s="34" t="s">
        <v>265</v>
      </c>
      <c r="Q523" s="34" t="s">
        <v>266</v>
      </c>
      <c r="R523" s="34" t="s">
        <v>267</v>
      </c>
      <c r="S523" s="34" t="s">
        <v>268</v>
      </c>
      <c r="T523" s="34" t="s">
        <v>262</v>
      </c>
      <c r="U523" s="34" t="s">
        <v>263</v>
      </c>
      <c r="V523" s="34" t="s">
        <v>264</v>
      </c>
      <c r="W523" s="34" t="s">
        <v>265</v>
      </c>
      <c r="X523" s="34" t="s">
        <v>266</v>
      </c>
      <c r="Y523" s="34" t="s">
        <v>267</v>
      </c>
      <c r="Z523" s="34" t="s">
        <v>268</v>
      </c>
      <c r="AA523" s="34" t="s">
        <v>262</v>
      </c>
      <c r="AB523" s="34" t="s">
        <v>263</v>
      </c>
      <c r="AC523" s="34" t="s">
        <v>264</v>
      </c>
      <c r="AD523" s="34" t="s">
        <v>265</v>
      </c>
      <c r="AE523" s="34" t="s">
        <v>266</v>
      </c>
      <c r="AF523" s="34" t="s">
        <v>267</v>
      </c>
      <c r="AG523" s="34" t="s">
        <v>268</v>
      </c>
      <c r="AH523" s="34" t="s">
        <v>278</v>
      </c>
      <c r="AI523" s="34" t="s">
        <v>269</v>
      </c>
      <c r="AJ523" s="34" t="s">
        <v>270</v>
      </c>
      <c r="AK523" s="35" t="s">
        <v>271</v>
      </c>
    </row>
    <row r="524" spans="1:38" ht="17.100000000000001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7.100000000000001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/>
      <c r="AK525" s="15"/>
      <c r="AL525" s="7">
        <v>0</v>
      </c>
    </row>
    <row r="526" spans="1:38" ht="17.100000000000001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/>
      <c r="AK526" s="15"/>
      <c r="AL526" s="7">
        <v>0</v>
      </c>
    </row>
    <row r="527" spans="1:38" ht="17.100000000000001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7.100000000000001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7.100000000000001" customHeight="1" x14ac:dyDescent="0.25">
      <c r="A529" s="3">
        <v>6</v>
      </c>
      <c r="B529" s="201" t="s">
        <v>68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/>
      <c r="AK529" s="15"/>
      <c r="AL529" s="7">
        <v>0</v>
      </c>
    </row>
    <row r="530" spans="1:38" ht="17.100000000000001" customHeight="1" x14ac:dyDescent="0.25">
      <c r="A530" s="3">
        <v>7</v>
      </c>
      <c r="B530" s="201" t="s">
        <v>74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7.100000000000001" customHeight="1" x14ac:dyDescent="0.25">
      <c r="A531" s="3">
        <v>8</v>
      </c>
      <c r="B531" s="201" t="s">
        <v>79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/>
      <c r="AK531" s="15"/>
      <c r="AL531" s="7">
        <v>0</v>
      </c>
    </row>
    <row r="532" spans="1:38" ht="17.100000000000001" customHeight="1" x14ac:dyDescent="0.25">
      <c r="A532" s="3">
        <v>9</v>
      </c>
      <c r="B532" s="201" t="s">
        <v>85</v>
      </c>
      <c r="C532" s="202"/>
      <c r="D532" s="5"/>
      <c r="E532" s="5"/>
      <c r="F532" s="5" t="s">
        <v>279</v>
      </c>
      <c r="G532" s="5"/>
      <c r="H532" s="5"/>
      <c r="I532" s="5" t="s">
        <v>279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2</v>
      </c>
      <c r="AJ532" s="5">
        <v>2</v>
      </c>
      <c r="AK532" s="15">
        <v>0</v>
      </c>
      <c r="AL532" s="7">
        <v>0</v>
      </c>
    </row>
    <row r="533" spans="1:38" ht="17.100000000000001" customHeight="1" x14ac:dyDescent="0.25">
      <c r="A533" s="3">
        <v>10</v>
      </c>
      <c r="B533" s="201" t="s">
        <v>91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17.100000000000001" customHeight="1" x14ac:dyDescent="0.25">
      <c r="A534" s="3">
        <v>11</v>
      </c>
      <c r="B534" s="201" t="s">
        <v>97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7.100000000000001" customHeight="1" x14ac:dyDescent="0.25">
      <c r="A535" s="3">
        <v>12</v>
      </c>
      <c r="B535" s="201" t="s">
        <v>102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/>
      <c r="AK535" s="15"/>
      <c r="AL535" s="7">
        <v>0</v>
      </c>
    </row>
    <row r="536" spans="1:38" ht="17.100000000000001" customHeight="1" x14ac:dyDescent="0.25">
      <c r="A536" s="3">
        <v>13</v>
      </c>
      <c r="B536" s="201" t="s">
        <v>108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7.100000000000001" customHeight="1" x14ac:dyDescent="0.25">
      <c r="A537" s="3">
        <v>14</v>
      </c>
      <c r="B537" s="201" t="s">
        <v>114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7.100000000000001" customHeight="1" x14ac:dyDescent="0.25">
      <c r="A538" s="3">
        <v>15</v>
      </c>
      <c r="B538" s="201" t="s">
        <v>120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/>
      <c r="AK538" s="15"/>
      <c r="AL538" s="7">
        <v>0</v>
      </c>
    </row>
    <row r="539" spans="1:38" ht="17.100000000000001" customHeight="1" x14ac:dyDescent="0.25">
      <c r="A539" s="3">
        <v>16</v>
      </c>
      <c r="B539" s="201" t="s">
        <v>126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/>
      <c r="AK539" s="15"/>
      <c r="AL539" s="7">
        <v>0</v>
      </c>
    </row>
    <row r="540" spans="1:38" ht="17.100000000000001" customHeight="1" x14ac:dyDescent="0.25">
      <c r="A540" s="3">
        <v>17</v>
      </c>
      <c r="B540" s="201" t="s">
        <v>132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7.100000000000001" customHeight="1" x14ac:dyDescent="0.25">
      <c r="A541" s="3">
        <v>18</v>
      </c>
      <c r="B541" s="201" t="s">
        <v>137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/>
      <c r="AK541" s="15"/>
      <c r="AL541" s="7">
        <v>0</v>
      </c>
    </row>
    <row r="542" spans="1:38" ht="17.100000000000001" customHeight="1" x14ac:dyDescent="0.25">
      <c r="A542" s="3">
        <v>19</v>
      </c>
      <c r="B542" s="201" t="s">
        <v>143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/>
      <c r="AK542" s="15"/>
      <c r="AL542" s="7">
        <v>0</v>
      </c>
    </row>
    <row r="543" spans="1:38" ht="17.100000000000001" customHeight="1" x14ac:dyDescent="0.25">
      <c r="A543" s="3">
        <v>20</v>
      </c>
      <c r="B543" s="201" t="s">
        <v>149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/>
      <c r="AK543" s="15"/>
      <c r="AL543" s="7">
        <v>0</v>
      </c>
    </row>
    <row r="544" spans="1:38" ht="17.100000000000001" customHeight="1" x14ac:dyDescent="0.25">
      <c r="A544" s="3">
        <v>21</v>
      </c>
      <c r="B544" s="201" t="s">
        <v>155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/>
      <c r="AK544" s="15"/>
      <c r="AL544" s="7">
        <v>0</v>
      </c>
    </row>
    <row r="545" spans="1:38" ht="17.100000000000001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7.100000000000001" customHeight="1" x14ac:dyDescent="0.25">
      <c r="A546" s="3">
        <v>23</v>
      </c>
      <c r="B546" s="201" t="s">
        <v>165</v>
      </c>
      <c r="C546" s="202"/>
      <c r="D546" s="5"/>
      <c r="E546" s="5"/>
      <c r="F546" s="5" t="s">
        <v>279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>
        <f t="shared" si="16"/>
        <v>1</v>
      </c>
      <c r="AJ546" s="5">
        <v>1</v>
      </c>
      <c r="AK546" s="15">
        <v>0</v>
      </c>
      <c r="AL546" s="7">
        <v>0</v>
      </c>
    </row>
    <row r="547" spans="1:38" ht="17.100000000000001" customHeight="1" x14ac:dyDescent="0.25">
      <c r="A547" s="3">
        <v>24</v>
      </c>
      <c r="B547" s="201" t="s">
        <v>171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7.100000000000001" customHeight="1" x14ac:dyDescent="0.25">
      <c r="A548" s="3">
        <v>25</v>
      </c>
      <c r="B548" s="201" t="s">
        <v>176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17.100000000000001" customHeight="1" x14ac:dyDescent="0.25">
      <c r="A549" s="3">
        <v>26</v>
      </c>
      <c r="B549" s="201" t="s">
        <v>181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7.100000000000001" customHeight="1" x14ac:dyDescent="0.25">
      <c r="A550" s="3">
        <v>27</v>
      </c>
      <c r="B550" s="201" t="s">
        <v>186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7.100000000000001" customHeight="1" x14ac:dyDescent="0.25">
      <c r="A551" s="3">
        <v>28</v>
      </c>
      <c r="B551" s="201" t="s">
        <v>191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>
        <v>0</v>
      </c>
      <c r="AK551" s="15">
        <v>0</v>
      </c>
      <c r="AL551" s="7">
        <v>0</v>
      </c>
    </row>
    <row r="552" spans="1:38" ht="17.100000000000001" customHeight="1" x14ac:dyDescent="0.25">
      <c r="A552" s="3">
        <v>29</v>
      </c>
      <c r="B552" s="201" t="s">
        <v>196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7.100000000000001" customHeight="1" x14ac:dyDescent="0.25">
      <c r="A553" s="3">
        <v>30</v>
      </c>
      <c r="B553" s="201" t="s">
        <v>200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/>
      <c r="AK553" s="15"/>
      <c r="AL553" s="7">
        <v>0</v>
      </c>
    </row>
    <row r="554" spans="1:38" ht="17.100000000000001" customHeight="1" x14ac:dyDescent="0.25">
      <c r="A554" s="3">
        <v>31</v>
      </c>
      <c r="B554" s="201" t="s">
        <v>207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7.100000000000001" customHeight="1" x14ac:dyDescent="0.25">
      <c r="A555" s="3">
        <v>32</v>
      </c>
      <c r="B555" s="201" t="s">
        <v>211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7.100000000000001" customHeight="1" x14ac:dyDescent="0.25">
      <c r="A556" s="3">
        <v>33</v>
      </c>
      <c r="B556" s="201" t="s">
        <v>215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7.100000000000001" customHeight="1" x14ac:dyDescent="0.25">
      <c r="A557" s="3">
        <v>34</v>
      </c>
      <c r="B557" s="201" t="s">
        <v>221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/>
      <c r="AK557" s="15"/>
      <c r="AL557" s="7">
        <v>0</v>
      </c>
    </row>
    <row r="558" spans="1:38" ht="17.100000000000001" customHeight="1" x14ac:dyDescent="0.25">
      <c r="A558" s="3">
        <v>35</v>
      </c>
      <c r="B558" s="201" t="s">
        <v>226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7.100000000000001" customHeight="1" x14ac:dyDescent="0.25">
      <c r="A559" s="3">
        <v>36</v>
      </c>
      <c r="B559" s="201" t="s">
        <v>231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  <c r="AL559" s="7">
        <v>0</v>
      </c>
    </row>
    <row r="560" spans="1:38" ht="17.100000000000001" customHeight="1" x14ac:dyDescent="0.25">
      <c r="A560" s="3">
        <v>37</v>
      </c>
      <c r="B560" s="201" t="s">
        <v>237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7.100000000000001" customHeight="1" x14ac:dyDescent="0.25">
      <c r="A561" s="3">
        <v>38</v>
      </c>
      <c r="B561" s="201" t="s">
        <v>242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>
        <v>0</v>
      </c>
      <c r="AK561" s="15">
        <v>0</v>
      </c>
      <c r="AL561" s="7">
        <v>0</v>
      </c>
    </row>
    <row r="562" spans="1:38" ht="17.100000000000001" customHeight="1" x14ac:dyDescent="0.25">
      <c r="A562" s="3">
        <v>39</v>
      </c>
      <c r="B562" s="201" t="s">
        <v>247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7.100000000000001" customHeight="1" x14ac:dyDescent="0.25">
      <c r="A563" s="3">
        <v>40</v>
      </c>
      <c r="B563" s="201" t="s">
        <v>253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2.6" hidden="1" customHeight="1" x14ac:dyDescent="0.25">
      <c r="A564" s="3">
        <v>41</v>
      </c>
      <c r="B564" s="201"/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</row>
    <row r="565" spans="1:38" ht="12.6" hidden="1" customHeight="1" x14ac:dyDescent="0.25">
      <c r="A565" s="3">
        <v>42</v>
      </c>
      <c r="B565" s="201"/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8" ht="12.6" hidden="1" customHeight="1" x14ac:dyDescent="0.25">
      <c r="A566" s="3">
        <v>43</v>
      </c>
      <c r="B566" s="201"/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272</v>
      </c>
      <c r="C579" s="204"/>
      <c r="D579" s="40">
        <v>0</v>
      </c>
      <c r="E579" s="40">
        <v>0</v>
      </c>
      <c r="F579" s="40">
        <v>2</v>
      </c>
      <c r="G579" s="40">
        <v>0</v>
      </c>
      <c r="H579" s="40">
        <v>0</v>
      </c>
      <c r="I579" s="40">
        <v>1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0</v>
      </c>
      <c r="P579" s="40">
        <v>0</v>
      </c>
      <c r="Q579" s="40">
        <v>0</v>
      </c>
      <c r="R579" s="40">
        <v>0</v>
      </c>
      <c r="S579" s="40">
        <v>0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3</v>
      </c>
      <c r="AJ579" s="40">
        <v>3</v>
      </c>
      <c r="AK579" s="41">
        <v>0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280</v>
      </c>
      <c r="B581" s="208"/>
      <c r="C581" s="205"/>
      <c r="D581" s="205" t="s">
        <v>274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274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274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275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276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292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258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40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259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260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261</v>
      </c>
      <c r="D588" s="34" t="s">
        <v>262</v>
      </c>
      <c r="E588" s="34" t="s">
        <v>263</v>
      </c>
      <c r="F588" s="34" t="s">
        <v>264</v>
      </c>
      <c r="G588" s="34" t="s">
        <v>265</v>
      </c>
      <c r="H588" s="34" t="s">
        <v>266</v>
      </c>
      <c r="I588" s="34" t="s">
        <v>267</v>
      </c>
      <c r="J588" s="34" t="s">
        <v>268</v>
      </c>
      <c r="K588" s="34" t="s">
        <v>262</v>
      </c>
      <c r="L588" s="34" t="s">
        <v>263</v>
      </c>
      <c r="M588" s="34" t="s">
        <v>264</v>
      </c>
      <c r="N588" s="34" t="s">
        <v>265</v>
      </c>
      <c r="O588" s="34" t="s">
        <v>266</v>
      </c>
      <c r="P588" s="34" t="s">
        <v>267</v>
      </c>
      <c r="Q588" s="34" t="s">
        <v>268</v>
      </c>
      <c r="R588" s="34" t="s">
        <v>262</v>
      </c>
      <c r="S588" s="34" t="s">
        <v>263</v>
      </c>
      <c r="T588" s="34" t="s">
        <v>264</v>
      </c>
      <c r="U588" s="34" t="s">
        <v>265</v>
      </c>
      <c r="V588" s="34" t="s">
        <v>266</v>
      </c>
      <c r="W588" s="34" t="s">
        <v>267</v>
      </c>
      <c r="X588" s="34" t="s">
        <v>268</v>
      </c>
      <c r="Y588" s="34" t="s">
        <v>262</v>
      </c>
      <c r="Z588" s="34" t="s">
        <v>263</v>
      </c>
      <c r="AA588" s="34" t="s">
        <v>264</v>
      </c>
      <c r="AB588" s="34" t="s">
        <v>265</v>
      </c>
      <c r="AC588" s="34" t="s">
        <v>266</v>
      </c>
      <c r="AD588" s="34" t="s">
        <v>267</v>
      </c>
      <c r="AE588" s="34" t="s">
        <v>268</v>
      </c>
      <c r="AF588" s="34" t="s">
        <v>262</v>
      </c>
      <c r="AG588" s="34" t="s">
        <v>263</v>
      </c>
      <c r="AH588" s="34" t="s">
        <v>264</v>
      </c>
      <c r="AI588" s="34" t="s">
        <v>269</v>
      </c>
      <c r="AJ588" s="34" t="s">
        <v>270</v>
      </c>
      <c r="AK588" s="35" t="s">
        <v>271</v>
      </c>
    </row>
    <row r="589" spans="1:38" ht="17.100000000000001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 t="s">
        <v>279</v>
      </c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>
        <f t="shared" ref="AI589:AI620" si="18">IF(SUM(AJ589:AK589)&gt;0,SUM(AJ589:AK589),"")</f>
        <v>1</v>
      </c>
      <c r="AJ589" s="10">
        <v>1</v>
      </c>
      <c r="AK589" s="16">
        <v>0</v>
      </c>
      <c r="AL589" s="7">
        <v>0</v>
      </c>
    </row>
    <row r="590" spans="1:38" ht="17.100000000000001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/>
      <c r="AK590" s="15"/>
      <c r="AL590" s="7">
        <v>0</v>
      </c>
    </row>
    <row r="591" spans="1:38" ht="17.100000000000001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/>
      <c r="AK591" s="15"/>
      <c r="AL591" s="7">
        <v>0</v>
      </c>
    </row>
    <row r="592" spans="1:38" ht="17.100000000000001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7.100000000000001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7.100000000000001" customHeight="1" x14ac:dyDescent="0.25">
      <c r="A594" s="3">
        <v>6</v>
      </c>
      <c r="B594" s="201" t="s">
        <v>68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/>
      <c r="AK594" s="15"/>
      <c r="AL594" s="7">
        <v>0</v>
      </c>
    </row>
    <row r="595" spans="1:38" ht="17.100000000000001" customHeight="1" x14ac:dyDescent="0.25">
      <c r="A595" s="3">
        <v>7</v>
      </c>
      <c r="B595" s="201" t="s">
        <v>74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7.100000000000001" customHeight="1" x14ac:dyDescent="0.25">
      <c r="A596" s="3">
        <v>8</v>
      </c>
      <c r="B596" s="201" t="s">
        <v>79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/>
      <c r="AK596" s="15"/>
      <c r="AL596" s="7">
        <v>0</v>
      </c>
    </row>
    <row r="597" spans="1:38" ht="17.100000000000001" customHeight="1" x14ac:dyDescent="0.25">
      <c r="A597" s="3">
        <v>9</v>
      </c>
      <c r="B597" s="201" t="s">
        <v>85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7.100000000000001" customHeight="1" x14ac:dyDescent="0.25">
      <c r="A598" s="3">
        <v>10</v>
      </c>
      <c r="B598" s="201" t="s">
        <v>91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17.100000000000001" customHeight="1" x14ac:dyDescent="0.25">
      <c r="A599" s="3">
        <v>11</v>
      </c>
      <c r="B599" s="201" t="s">
        <v>97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7.100000000000001" customHeight="1" x14ac:dyDescent="0.25">
      <c r="A600" s="3">
        <v>12</v>
      </c>
      <c r="B600" s="201" t="s">
        <v>102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/>
      <c r="AK600" s="15"/>
      <c r="AL600" s="7">
        <v>0</v>
      </c>
    </row>
    <row r="601" spans="1:38" ht="17.100000000000001" customHeight="1" x14ac:dyDescent="0.25">
      <c r="A601" s="3">
        <v>13</v>
      </c>
      <c r="B601" s="201" t="s">
        <v>108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7.100000000000001" customHeight="1" x14ac:dyDescent="0.25">
      <c r="A602" s="3">
        <v>14</v>
      </c>
      <c r="B602" s="201" t="s">
        <v>114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7.100000000000001" customHeight="1" x14ac:dyDescent="0.25">
      <c r="A603" s="3">
        <v>15</v>
      </c>
      <c r="B603" s="201" t="s">
        <v>120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/>
      <c r="AK603" s="15"/>
      <c r="AL603" s="7">
        <v>0</v>
      </c>
    </row>
    <row r="604" spans="1:38" ht="17.100000000000001" customHeight="1" x14ac:dyDescent="0.25">
      <c r="A604" s="3">
        <v>16</v>
      </c>
      <c r="B604" s="201" t="s">
        <v>126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/>
      <c r="AK604" s="15"/>
      <c r="AL604" s="7">
        <v>0</v>
      </c>
    </row>
    <row r="605" spans="1:38" ht="17.100000000000001" customHeight="1" x14ac:dyDescent="0.25">
      <c r="A605" s="3">
        <v>17</v>
      </c>
      <c r="B605" s="201" t="s">
        <v>132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7.100000000000001" customHeight="1" x14ac:dyDescent="0.25">
      <c r="A606" s="3">
        <v>18</v>
      </c>
      <c r="B606" s="201" t="s">
        <v>137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/>
      <c r="AK606" s="15"/>
      <c r="AL606" s="7">
        <v>0</v>
      </c>
    </row>
    <row r="607" spans="1:38" ht="17.100000000000001" customHeight="1" x14ac:dyDescent="0.25">
      <c r="A607" s="3">
        <v>19</v>
      </c>
      <c r="B607" s="201" t="s">
        <v>143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/>
      <c r="AK607" s="15"/>
      <c r="AL607" s="7">
        <v>0</v>
      </c>
    </row>
    <row r="608" spans="1:38" ht="17.100000000000001" customHeight="1" x14ac:dyDescent="0.25">
      <c r="A608" s="3">
        <v>20</v>
      </c>
      <c r="B608" s="201" t="s">
        <v>149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/>
      <c r="AK608" s="15"/>
      <c r="AL608" s="7">
        <v>0</v>
      </c>
    </row>
    <row r="609" spans="1:38" ht="17.100000000000001" customHeight="1" x14ac:dyDescent="0.25">
      <c r="A609" s="3">
        <v>21</v>
      </c>
      <c r="B609" s="201" t="s">
        <v>155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/>
      <c r="AK609" s="15"/>
      <c r="AL609" s="7">
        <v>0</v>
      </c>
    </row>
    <row r="610" spans="1:38" ht="17.100000000000001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7.100000000000001" customHeight="1" x14ac:dyDescent="0.25">
      <c r="A611" s="3">
        <v>23</v>
      </c>
      <c r="B611" s="201" t="s">
        <v>165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7.100000000000001" customHeight="1" x14ac:dyDescent="0.25">
      <c r="A612" s="3">
        <v>24</v>
      </c>
      <c r="B612" s="201" t="s">
        <v>171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7.100000000000001" customHeight="1" x14ac:dyDescent="0.25">
      <c r="A613" s="3">
        <v>25</v>
      </c>
      <c r="B613" s="201" t="s">
        <v>176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17.100000000000001" customHeight="1" x14ac:dyDescent="0.25">
      <c r="A614" s="3">
        <v>26</v>
      </c>
      <c r="B614" s="201" t="s">
        <v>181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7.100000000000001" customHeight="1" x14ac:dyDescent="0.25">
      <c r="A615" s="3">
        <v>27</v>
      </c>
      <c r="B615" s="201" t="s">
        <v>186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7.100000000000001" customHeight="1" x14ac:dyDescent="0.25">
      <c r="A616" s="3">
        <v>28</v>
      </c>
      <c r="B616" s="201" t="s">
        <v>191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7.100000000000001" customHeight="1" x14ac:dyDescent="0.25">
      <c r="A617" s="3">
        <v>29</v>
      </c>
      <c r="B617" s="201" t="s">
        <v>196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7.100000000000001" customHeight="1" x14ac:dyDescent="0.25">
      <c r="A618" s="3">
        <v>30</v>
      </c>
      <c r="B618" s="201" t="s">
        <v>200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/>
      <c r="AK618" s="15"/>
      <c r="AL618" s="7">
        <v>0</v>
      </c>
    </row>
    <row r="619" spans="1:38" ht="17.100000000000001" customHeight="1" x14ac:dyDescent="0.25">
      <c r="A619" s="3">
        <v>31</v>
      </c>
      <c r="B619" s="201" t="s">
        <v>207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7.100000000000001" customHeight="1" x14ac:dyDescent="0.25">
      <c r="A620" s="3">
        <v>32</v>
      </c>
      <c r="B620" s="201" t="s">
        <v>211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7.100000000000001" customHeight="1" x14ac:dyDescent="0.25">
      <c r="A621" s="3">
        <v>33</v>
      </c>
      <c r="B621" s="201" t="s">
        <v>215</v>
      </c>
      <c r="C621" s="202"/>
      <c r="D621" s="5"/>
      <c r="E621" s="5"/>
      <c r="F621" s="5"/>
      <c r="G621" s="5" t="s">
        <v>282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>
        <f t="shared" ref="AI621:AI652" si="19">IF(SUM(AJ621:AK621)&gt;0,SUM(AJ621:AK621),"")</f>
        <v>1</v>
      </c>
      <c r="AJ621" s="5">
        <v>0</v>
      </c>
      <c r="AK621" s="15">
        <v>1</v>
      </c>
      <c r="AL621" s="7">
        <v>0</v>
      </c>
    </row>
    <row r="622" spans="1:38" ht="17.100000000000001" customHeight="1" x14ac:dyDescent="0.25">
      <c r="A622" s="3">
        <v>34</v>
      </c>
      <c r="B622" s="201" t="s">
        <v>221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/>
      <c r="AK622" s="15"/>
      <c r="AL622" s="7">
        <v>0</v>
      </c>
    </row>
    <row r="623" spans="1:38" ht="17.100000000000001" customHeight="1" x14ac:dyDescent="0.25">
      <c r="A623" s="3">
        <v>35</v>
      </c>
      <c r="B623" s="201" t="s">
        <v>226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7.100000000000001" customHeight="1" x14ac:dyDescent="0.25">
      <c r="A624" s="3">
        <v>36</v>
      </c>
      <c r="B624" s="201" t="s">
        <v>231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  <c r="AL624" s="7">
        <v>0</v>
      </c>
    </row>
    <row r="625" spans="1:38" ht="17.100000000000001" customHeight="1" x14ac:dyDescent="0.25">
      <c r="A625" s="3">
        <v>37</v>
      </c>
      <c r="B625" s="201" t="s">
        <v>237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7.100000000000001" customHeight="1" x14ac:dyDescent="0.25">
      <c r="A626" s="3">
        <v>38</v>
      </c>
      <c r="B626" s="201" t="s">
        <v>242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7.100000000000001" customHeight="1" x14ac:dyDescent="0.25">
      <c r="A627" s="3">
        <v>39</v>
      </c>
      <c r="B627" s="201" t="s">
        <v>247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7.100000000000001" customHeight="1" x14ac:dyDescent="0.25">
      <c r="A628" s="3">
        <v>40</v>
      </c>
      <c r="B628" s="201" t="s">
        <v>253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2.6" hidden="1" customHeight="1" x14ac:dyDescent="0.25">
      <c r="A629" s="3">
        <v>41</v>
      </c>
      <c r="B629" s="201"/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</row>
    <row r="630" spans="1:38" ht="12.6" hidden="1" customHeight="1" x14ac:dyDescent="0.25">
      <c r="A630" s="3">
        <v>42</v>
      </c>
      <c r="B630" s="201"/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8" ht="12.6" hidden="1" customHeight="1" x14ac:dyDescent="0.25">
      <c r="A631" s="3">
        <v>43</v>
      </c>
      <c r="B631" s="201"/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272</v>
      </c>
      <c r="C644" s="204"/>
      <c r="D644" s="40">
        <v>0</v>
      </c>
      <c r="E644" s="40">
        <v>0</v>
      </c>
      <c r="F644" s="40">
        <v>0</v>
      </c>
      <c r="G644" s="40">
        <v>2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2</v>
      </c>
      <c r="AJ644" s="40">
        <v>1</v>
      </c>
      <c r="AK644" s="41">
        <v>1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293</v>
      </c>
      <c r="B646" s="208"/>
      <c r="C646" s="205"/>
      <c r="D646" s="205" t="s">
        <v>274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274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274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275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276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294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295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295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295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296</v>
      </c>
      <c r="C2" s="225" t="s">
        <v>297</v>
      </c>
      <c r="D2" s="225"/>
      <c r="E2" s="225"/>
      <c r="F2" s="225"/>
      <c r="G2" s="225"/>
      <c r="H2" s="225"/>
      <c r="I2" s="225"/>
      <c r="J2" s="224" t="s">
        <v>298</v>
      </c>
      <c r="K2" s="224"/>
      <c r="L2" s="224"/>
      <c r="M2" s="224"/>
      <c r="N2" s="224"/>
      <c r="O2" s="224"/>
      <c r="P2" s="226"/>
      <c r="R2" s="217" t="s">
        <v>30</v>
      </c>
      <c r="S2" s="223" t="s">
        <v>299</v>
      </c>
      <c r="T2" s="224"/>
      <c r="U2" s="224"/>
      <c r="V2" s="224"/>
      <c r="W2" s="224"/>
      <c r="X2" s="224"/>
      <c r="Y2" s="224"/>
      <c r="Z2" s="225" t="s">
        <v>300</v>
      </c>
      <c r="AA2" s="225"/>
      <c r="AB2" s="225"/>
      <c r="AC2" s="225"/>
      <c r="AD2" s="225"/>
      <c r="AE2" s="225"/>
      <c r="AF2" s="225"/>
      <c r="AG2" s="224" t="s">
        <v>301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302</v>
      </c>
      <c r="D3" s="211"/>
      <c r="E3" s="211"/>
      <c r="F3" s="211"/>
      <c r="G3" s="212" t="s">
        <v>303</v>
      </c>
      <c r="H3" s="212" t="s">
        <v>304</v>
      </c>
      <c r="I3" s="212" t="s">
        <v>305</v>
      </c>
      <c r="J3" s="211" t="s">
        <v>302</v>
      </c>
      <c r="K3" s="211"/>
      <c r="L3" s="211"/>
      <c r="M3" s="211"/>
      <c r="N3" s="212" t="s">
        <v>303</v>
      </c>
      <c r="O3" s="212" t="s">
        <v>304</v>
      </c>
      <c r="P3" s="221" t="s">
        <v>305</v>
      </c>
      <c r="R3" s="218"/>
      <c r="S3" s="216" t="s">
        <v>302</v>
      </c>
      <c r="T3" s="211"/>
      <c r="U3" s="211"/>
      <c r="V3" s="211"/>
      <c r="W3" s="212" t="s">
        <v>303</v>
      </c>
      <c r="X3" s="212" t="s">
        <v>304</v>
      </c>
      <c r="Y3" s="212" t="s">
        <v>305</v>
      </c>
      <c r="Z3" s="211" t="s">
        <v>302</v>
      </c>
      <c r="AA3" s="211"/>
      <c r="AB3" s="211"/>
      <c r="AC3" s="211"/>
      <c r="AD3" s="212" t="s">
        <v>303</v>
      </c>
      <c r="AE3" s="212" t="s">
        <v>304</v>
      </c>
      <c r="AF3" s="212" t="s">
        <v>305</v>
      </c>
      <c r="AG3" s="211" t="s">
        <v>302</v>
      </c>
      <c r="AH3" s="211"/>
      <c r="AI3" s="211"/>
      <c r="AJ3" s="211"/>
      <c r="AK3" s="212" t="s">
        <v>303</v>
      </c>
      <c r="AL3" s="212" t="s">
        <v>304</v>
      </c>
      <c r="AM3" s="221" t="s">
        <v>305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6.899999999999999" customHeight="1" x14ac:dyDescent="0.25">
      <c r="A5" s="30">
        <v>1</v>
      </c>
      <c r="B5" s="31" t="s">
        <v>36</v>
      </c>
      <c r="C5" s="115" t="s">
        <v>306</v>
      </c>
      <c r="D5" s="116" t="s">
        <v>307</v>
      </c>
      <c r="E5" s="116" t="s">
        <v>308</v>
      </c>
      <c r="F5" s="117" t="s">
        <v>309</v>
      </c>
      <c r="G5" s="118" t="s">
        <v>306</v>
      </c>
      <c r="H5" s="118" t="s">
        <v>310</v>
      </c>
      <c r="I5" s="119" t="s">
        <v>311</v>
      </c>
      <c r="J5" s="115" t="s">
        <v>312</v>
      </c>
      <c r="K5" s="116" t="s">
        <v>306</v>
      </c>
      <c r="L5" s="116" t="s">
        <v>306</v>
      </c>
      <c r="M5" s="117" t="s">
        <v>309</v>
      </c>
      <c r="N5" s="118" t="s">
        <v>313</v>
      </c>
      <c r="O5" s="118" t="s">
        <v>314</v>
      </c>
      <c r="P5" s="120" t="s">
        <v>315</v>
      </c>
      <c r="R5" s="30">
        <v>1</v>
      </c>
      <c r="S5" s="121" t="s">
        <v>308</v>
      </c>
      <c r="T5" s="116" t="s">
        <v>308</v>
      </c>
      <c r="U5" s="116" t="s">
        <v>307</v>
      </c>
      <c r="V5" s="122" t="s">
        <v>309</v>
      </c>
      <c r="W5" s="118" t="s">
        <v>316</v>
      </c>
      <c r="X5" s="118" t="s">
        <v>316</v>
      </c>
      <c r="Y5" s="119" t="s">
        <v>316</v>
      </c>
      <c r="Z5" s="115" t="s">
        <v>306</v>
      </c>
      <c r="AA5" s="116" t="s">
        <v>307</v>
      </c>
      <c r="AB5" s="116" t="s">
        <v>306</v>
      </c>
      <c r="AC5" s="117"/>
      <c r="AD5" s="118" t="s">
        <v>307</v>
      </c>
      <c r="AE5" s="118" t="s">
        <v>310</v>
      </c>
      <c r="AF5" s="119" t="s">
        <v>313</v>
      </c>
      <c r="AG5" s="115" t="s">
        <v>308</v>
      </c>
      <c r="AH5" s="116" t="s">
        <v>306</v>
      </c>
      <c r="AI5" s="116" t="s">
        <v>308</v>
      </c>
      <c r="AJ5" s="117"/>
      <c r="AK5" s="118" t="s">
        <v>308</v>
      </c>
      <c r="AL5" s="118" t="s">
        <v>317</v>
      </c>
      <c r="AM5" s="120" t="s">
        <v>318</v>
      </c>
    </row>
    <row r="6" spans="1:39" ht="16.899999999999999" customHeight="1" x14ac:dyDescent="0.25">
      <c r="A6" s="26">
        <v>2</v>
      </c>
      <c r="B6" s="27" t="s">
        <v>45</v>
      </c>
      <c r="C6" s="123" t="s">
        <v>307</v>
      </c>
      <c r="D6" s="124" t="s">
        <v>307</v>
      </c>
      <c r="E6" s="124" t="s">
        <v>308</v>
      </c>
      <c r="F6" s="125" t="s">
        <v>308</v>
      </c>
      <c r="G6" s="126" t="s">
        <v>319</v>
      </c>
      <c r="H6" s="126" t="s">
        <v>320</v>
      </c>
      <c r="I6" s="127" t="s">
        <v>321</v>
      </c>
      <c r="J6" s="123" t="s">
        <v>308</v>
      </c>
      <c r="K6" s="124" t="s">
        <v>307</v>
      </c>
      <c r="L6" s="124" t="s">
        <v>307</v>
      </c>
      <c r="M6" s="125" t="s">
        <v>307</v>
      </c>
      <c r="N6" s="126" t="s">
        <v>307</v>
      </c>
      <c r="O6" s="126" t="s">
        <v>314</v>
      </c>
      <c r="P6" s="128" t="s">
        <v>322</v>
      </c>
      <c r="R6" s="26">
        <v>2</v>
      </c>
      <c r="S6" s="129" t="s">
        <v>309</v>
      </c>
      <c r="T6" s="124" t="s">
        <v>306</v>
      </c>
      <c r="U6" s="124" t="s">
        <v>306</v>
      </c>
      <c r="V6" s="130" t="s">
        <v>309</v>
      </c>
      <c r="W6" s="126" t="s">
        <v>313</v>
      </c>
      <c r="X6" s="126" t="s">
        <v>313</v>
      </c>
      <c r="Y6" s="127" t="s">
        <v>320</v>
      </c>
      <c r="Z6" s="123" t="s">
        <v>308</v>
      </c>
      <c r="AA6" s="124" t="s">
        <v>323</v>
      </c>
      <c r="AB6" s="124" t="s">
        <v>307</v>
      </c>
      <c r="AC6" s="125"/>
      <c r="AD6" s="126" t="s">
        <v>314</v>
      </c>
      <c r="AE6" s="126" t="s">
        <v>316</v>
      </c>
      <c r="AF6" s="127" t="s">
        <v>324</v>
      </c>
      <c r="AG6" s="123" t="s">
        <v>308</v>
      </c>
      <c r="AH6" s="124" t="s">
        <v>308</v>
      </c>
      <c r="AI6" s="124" t="s">
        <v>308</v>
      </c>
      <c r="AJ6" s="125"/>
      <c r="AK6" s="126" t="s">
        <v>308</v>
      </c>
      <c r="AL6" s="126" t="s">
        <v>325</v>
      </c>
      <c r="AM6" s="128" t="s">
        <v>319</v>
      </c>
    </row>
    <row r="7" spans="1:39" ht="16.899999999999999" customHeight="1" x14ac:dyDescent="0.25">
      <c r="A7" s="26">
        <v>3</v>
      </c>
      <c r="B7" s="27" t="s">
        <v>51</v>
      </c>
      <c r="C7" s="123" t="s">
        <v>307</v>
      </c>
      <c r="D7" s="124" t="s">
        <v>306</v>
      </c>
      <c r="E7" s="124" t="s">
        <v>308</v>
      </c>
      <c r="F7" s="125" t="s">
        <v>306</v>
      </c>
      <c r="G7" s="126" t="s">
        <v>326</v>
      </c>
      <c r="H7" s="126" t="s">
        <v>327</v>
      </c>
      <c r="I7" s="127" t="s">
        <v>328</v>
      </c>
      <c r="J7" s="123" t="s">
        <v>308</v>
      </c>
      <c r="K7" s="124" t="s">
        <v>306</v>
      </c>
      <c r="L7" s="124" t="s">
        <v>308</v>
      </c>
      <c r="M7" s="125" t="s">
        <v>308</v>
      </c>
      <c r="N7" s="126" t="s">
        <v>318</v>
      </c>
      <c r="O7" s="126" t="s">
        <v>322</v>
      </c>
      <c r="P7" s="128" t="s">
        <v>327</v>
      </c>
      <c r="R7" s="26">
        <v>3</v>
      </c>
      <c r="S7" s="129" t="s">
        <v>309</v>
      </c>
      <c r="T7" s="124" t="s">
        <v>309</v>
      </c>
      <c r="U7" s="124" t="s">
        <v>308</v>
      </c>
      <c r="V7" s="130" t="s">
        <v>306</v>
      </c>
      <c r="W7" s="126" t="s">
        <v>309</v>
      </c>
      <c r="X7" s="126" t="s">
        <v>310</v>
      </c>
      <c r="Y7" s="127" t="s">
        <v>329</v>
      </c>
      <c r="Z7" s="123" t="s">
        <v>306</v>
      </c>
      <c r="AA7" s="124" t="s">
        <v>307</v>
      </c>
      <c r="AB7" s="124" t="s">
        <v>306</v>
      </c>
      <c r="AC7" s="125"/>
      <c r="AD7" s="126" t="s">
        <v>322</v>
      </c>
      <c r="AE7" s="126" t="s">
        <v>327</v>
      </c>
      <c r="AF7" s="127" t="s">
        <v>330</v>
      </c>
      <c r="AG7" s="123" t="s">
        <v>308</v>
      </c>
      <c r="AH7" s="124" t="s">
        <v>308</v>
      </c>
      <c r="AI7" s="124" t="s">
        <v>308</v>
      </c>
      <c r="AJ7" s="125"/>
      <c r="AK7" s="126" t="s">
        <v>308</v>
      </c>
      <c r="AL7" s="126" t="s">
        <v>331</v>
      </c>
      <c r="AM7" s="128" t="s">
        <v>331</v>
      </c>
    </row>
    <row r="8" spans="1:39" ht="16.899999999999999" customHeight="1" x14ac:dyDescent="0.25">
      <c r="A8" s="26">
        <v>4</v>
      </c>
      <c r="B8" s="27" t="s">
        <v>57</v>
      </c>
      <c r="C8" s="123" t="s">
        <v>306</v>
      </c>
      <c r="D8" s="124" t="s">
        <v>307</v>
      </c>
      <c r="E8" s="124" t="s">
        <v>308</v>
      </c>
      <c r="F8" s="125" t="s">
        <v>307</v>
      </c>
      <c r="G8" s="126" t="s">
        <v>332</v>
      </c>
      <c r="H8" s="126" t="s">
        <v>320</v>
      </c>
      <c r="I8" s="127" t="s">
        <v>316</v>
      </c>
      <c r="J8" s="123" t="s">
        <v>307</v>
      </c>
      <c r="K8" s="124" t="s">
        <v>306</v>
      </c>
      <c r="L8" s="124" t="s">
        <v>308</v>
      </c>
      <c r="M8" s="125" t="s">
        <v>308</v>
      </c>
      <c r="N8" s="126" t="s">
        <v>318</v>
      </c>
      <c r="O8" s="126" t="s">
        <v>313</v>
      </c>
      <c r="P8" s="128" t="s">
        <v>321</v>
      </c>
      <c r="R8" s="26">
        <v>4</v>
      </c>
      <c r="S8" s="129" t="s">
        <v>308</v>
      </c>
      <c r="T8" s="124" t="s">
        <v>306</v>
      </c>
      <c r="U8" s="124" t="s">
        <v>306</v>
      </c>
      <c r="V8" s="130" t="s">
        <v>306</v>
      </c>
      <c r="W8" s="126" t="s">
        <v>307</v>
      </c>
      <c r="X8" s="126" t="s">
        <v>327</v>
      </c>
      <c r="Y8" s="127" t="s">
        <v>321</v>
      </c>
      <c r="Z8" s="123" t="s">
        <v>308</v>
      </c>
      <c r="AA8" s="124" t="s">
        <v>307</v>
      </c>
      <c r="AB8" s="124" t="s">
        <v>306</v>
      </c>
      <c r="AC8" s="125"/>
      <c r="AD8" s="126" t="s">
        <v>309</v>
      </c>
      <c r="AE8" s="126" t="s">
        <v>316</v>
      </c>
      <c r="AF8" s="127" t="s">
        <v>311</v>
      </c>
      <c r="AG8" s="123" t="s">
        <v>308</v>
      </c>
      <c r="AH8" s="124" t="s">
        <v>308</v>
      </c>
      <c r="AI8" s="124" t="s">
        <v>308</v>
      </c>
      <c r="AJ8" s="125"/>
      <c r="AK8" s="126" t="s">
        <v>308</v>
      </c>
      <c r="AL8" s="126" t="s">
        <v>325</v>
      </c>
      <c r="AM8" s="128" t="s">
        <v>319</v>
      </c>
    </row>
    <row r="9" spans="1:39" ht="16.899999999999999" customHeight="1" x14ac:dyDescent="0.25">
      <c r="A9" s="42">
        <v>5</v>
      </c>
      <c r="B9" s="43" t="s">
        <v>63</v>
      </c>
      <c r="C9" s="131" t="s">
        <v>308</v>
      </c>
      <c r="D9" s="132" t="s">
        <v>307</v>
      </c>
      <c r="E9" s="132" t="s">
        <v>308</v>
      </c>
      <c r="F9" s="133" t="s">
        <v>308</v>
      </c>
      <c r="G9" s="134" t="s">
        <v>330</v>
      </c>
      <c r="H9" s="134" t="s">
        <v>310</v>
      </c>
      <c r="I9" s="135" t="s">
        <v>333</v>
      </c>
      <c r="J9" s="131" t="s">
        <v>323</v>
      </c>
      <c r="K9" s="132" t="s">
        <v>307</v>
      </c>
      <c r="L9" s="132" t="s">
        <v>306</v>
      </c>
      <c r="M9" s="133" t="s">
        <v>307</v>
      </c>
      <c r="N9" s="134" t="s">
        <v>316</v>
      </c>
      <c r="O9" s="134" t="s">
        <v>315</v>
      </c>
      <c r="P9" s="136" t="s">
        <v>324</v>
      </c>
      <c r="R9" s="42">
        <v>5</v>
      </c>
      <c r="S9" s="137" t="s">
        <v>309</v>
      </c>
      <c r="T9" s="132" t="s">
        <v>308</v>
      </c>
      <c r="U9" s="132" t="s">
        <v>309</v>
      </c>
      <c r="V9" s="138" t="s">
        <v>323</v>
      </c>
      <c r="W9" s="134" t="s">
        <v>307</v>
      </c>
      <c r="X9" s="134" t="s">
        <v>327</v>
      </c>
      <c r="Y9" s="135" t="s">
        <v>334</v>
      </c>
      <c r="Z9" s="131" t="s">
        <v>308</v>
      </c>
      <c r="AA9" s="132" t="s">
        <v>309</v>
      </c>
      <c r="AB9" s="132" t="s">
        <v>306</v>
      </c>
      <c r="AC9" s="133"/>
      <c r="AD9" s="134" t="s">
        <v>323</v>
      </c>
      <c r="AE9" s="134" t="s">
        <v>335</v>
      </c>
      <c r="AF9" s="135" t="s">
        <v>315</v>
      </c>
      <c r="AG9" s="131" t="s">
        <v>308</v>
      </c>
      <c r="AH9" s="132" t="s">
        <v>308</v>
      </c>
      <c r="AI9" s="132" t="s">
        <v>308</v>
      </c>
      <c r="AJ9" s="133"/>
      <c r="AK9" s="134" t="s">
        <v>308</v>
      </c>
      <c r="AL9" s="134" t="s">
        <v>325</v>
      </c>
      <c r="AM9" s="136" t="s">
        <v>319</v>
      </c>
    </row>
    <row r="10" spans="1:39" ht="16.899999999999999" customHeight="1" x14ac:dyDescent="0.25">
      <c r="A10" s="30">
        <v>6</v>
      </c>
      <c r="B10" s="31" t="s">
        <v>68</v>
      </c>
      <c r="C10" s="115" t="s">
        <v>308</v>
      </c>
      <c r="D10" s="116" t="s">
        <v>306</v>
      </c>
      <c r="E10" s="116" t="s">
        <v>306</v>
      </c>
      <c r="F10" s="117" t="s">
        <v>308</v>
      </c>
      <c r="G10" s="118" t="s">
        <v>306</v>
      </c>
      <c r="H10" s="118" t="s">
        <v>330</v>
      </c>
      <c r="I10" s="119" t="s">
        <v>328</v>
      </c>
      <c r="J10" s="115" t="s">
        <v>306</v>
      </c>
      <c r="K10" s="116" t="s">
        <v>312</v>
      </c>
      <c r="L10" s="116" t="s">
        <v>308</v>
      </c>
      <c r="M10" s="117" t="s">
        <v>306</v>
      </c>
      <c r="N10" s="118" t="s">
        <v>306</v>
      </c>
      <c r="O10" s="118" t="s">
        <v>336</v>
      </c>
      <c r="P10" s="120" t="s">
        <v>310</v>
      </c>
      <c r="R10" s="30">
        <v>6</v>
      </c>
      <c r="S10" s="121" t="s">
        <v>308</v>
      </c>
      <c r="T10" s="116" t="s">
        <v>308</v>
      </c>
      <c r="U10" s="116" t="s">
        <v>308</v>
      </c>
      <c r="V10" s="122" t="s">
        <v>309</v>
      </c>
      <c r="W10" s="118" t="s">
        <v>316</v>
      </c>
      <c r="X10" s="118" t="s">
        <v>337</v>
      </c>
      <c r="Y10" s="119" t="s">
        <v>318</v>
      </c>
      <c r="Z10" s="115" t="s">
        <v>308</v>
      </c>
      <c r="AA10" s="116" t="s">
        <v>306</v>
      </c>
      <c r="AB10" s="116" t="s">
        <v>309</v>
      </c>
      <c r="AC10" s="117"/>
      <c r="AD10" s="118" t="s">
        <v>338</v>
      </c>
      <c r="AE10" s="118" t="s">
        <v>313</v>
      </c>
      <c r="AF10" s="119" t="s">
        <v>324</v>
      </c>
      <c r="AG10" s="115" t="s">
        <v>308</v>
      </c>
      <c r="AH10" s="116" t="s">
        <v>306</v>
      </c>
      <c r="AI10" s="116" t="s">
        <v>308</v>
      </c>
      <c r="AJ10" s="117"/>
      <c r="AK10" s="118" t="s">
        <v>308</v>
      </c>
      <c r="AL10" s="118" t="s">
        <v>331</v>
      </c>
      <c r="AM10" s="120" t="s">
        <v>339</v>
      </c>
    </row>
    <row r="11" spans="1:39" ht="16.899999999999999" customHeight="1" x14ac:dyDescent="0.25">
      <c r="A11" s="26">
        <v>7</v>
      </c>
      <c r="B11" s="27" t="s">
        <v>74</v>
      </c>
      <c r="C11" s="123" t="s">
        <v>307</v>
      </c>
      <c r="D11" s="124" t="s">
        <v>309</v>
      </c>
      <c r="E11" s="124" t="s">
        <v>306</v>
      </c>
      <c r="F11" s="125" t="s">
        <v>312</v>
      </c>
      <c r="G11" s="126" t="s">
        <v>330</v>
      </c>
      <c r="H11" s="126" t="s">
        <v>340</v>
      </c>
      <c r="I11" s="127" t="s">
        <v>315</v>
      </c>
      <c r="J11" s="123" t="s">
        <v>309</v>
      </c>
      <c r="K11" s="124" t="s">
        <v>323</v>
      </c>
      <c r="L11" s="124" t="s">
        <v>308</v>
      </c>
      <c r="M11" s="125" t="s">
        <v>307</v>
      </c>
      <c r="N11" s="126" t="s">
        <v>322</v>
      </c>
      <c r="O11" s="126" t="s">
        <v>335</v>
      </c>
      <c r="P11" s="128" t="s">
        <v>341</v>
      </c>
      <c r="R11" s="26">
        <v>7</v>
      </c>
      <c r="S11" s="129" t="s">
        <v>312</v>
      </c>
      <c r="T11" s="124" t="s">
        <v>307</v>
      </c>
      <c r="U11" s="124" t="s">
        <v>309</v>
      </c>
      <c r="V11" s="130" t="s">
        <v>309</v>
      </c>
      <c r="W11" s="126" t="s">
        <v>309</v>
      </c>
      <c r="X11" s="126" t="s">
        <v>310</v>
      </c>
      <c r="Y11" s="127" t="s">
        <v>342</v>
      </c>
      <c r="Z11" s="123" t="s">
        <v>308</v>
      </c>
      <c r="AA11" s="124" t="s">
        <v>309</v>
      </c>
      <c r="AB11" s="124" t="s">
        <v>309</v>
      </c>
      <c r="AC11" s="125"/>
      <c r="AD11" s="126" t="s">
        <v>309</v>
      </c>
      <c r="AE11" s="126" t="s">
        <v>336</v>
      </c>
      <c r="AF11" s="127" t="s">
        <v>341</v>
      </c>
      <c r="AG11" s="123" t="s">
        <v>308</v>
      </c>
      <c r="AH11" s="124" t="s">
        <v>308</v>
      </c>
      <c r="AI11" s="124" t="s">
        <v>308</v>
      </c>
      <c r="AJ11" s="125"/>
      <c r="AK11" s="126" t="s">
        <v>308</v>
      </c>
      <c r="AL11" s="126" t="s">
        <v>325</v>
      </c>
      <c r="AM11" s="128" t="s">
        <v>319</v>
      </c>
    </row>
    <row r="12" spans="1:39" ht="16.899999999999999" customHeight="1" x14ac:dyDescent="0.25">
      <c r="A12" s="26">
        <v>8</v>
      </c>
      <c r="B12" s="27" t="s">
        <v>79</v>
      </c>
      <c r="C12" s="123" t="s">
        <v>308</v>
      </c>
      <c r="D12" s="124" t="s">
        <v>306</v>
      </c>
      <c r="E12" s="139" t="s">
        <v>308</v>
      </c>
      <c r="F12" s="125" t="s">
        <v>308</v>
      </c>
      <c r="G12" s="126" t="s">
        <v>343</v>
      </c>
      <c r="H12" s="126" t="s">
        <v>311</v>
      </c>
      <c r="I12" s="127" t="s">
        <v>332</v>
      </c>
      <c r="J12" s="123" t="s">
        <v>308</v>
      </c>
      <c r="K12" s="124" t="s">
        <v>306</v>
      </c>
      <c r="L12" s="124" t="s">
        <v>306</v>
      </c>
      <c r="M12" s="125" t="s">
        <v>307</v>
      </c>
      <c r="N12" s="126" t="s">
        <v>318</v>
      </c>
      <c r="O12" s="126" t="s">
        <v>313</v>
      </c>
      <c r="P12" s="128" t="s">
        <v>333</v>
      </c>
      <c r="R12" s="26">
        <v>8</v>
      </c>
      <c r="S12" s="129" t="s">
        <v>308</v>
      </c>
      <c r="T12" s="124" t="s">
        <v>308</v>
      </c>
      <c r="U12" s="139" t="s">
        <v>308</v>
      </c>
      <c r="V12" s="130" t="s">
        <v>323</v>
      </c>
      <c r="W12" s="126" t="s">
        <v>313</v>
      </c>
      <c r="X12" s="126" t="s">
        <v>327</v>
      </c>
      <c r="Y12" s="127" t="s">
        <v>333</v>
      </c>
      <c r="Z12" s="123" t="s">
        <v>308</v>
      </c>
      <c r="AA12" s="124" t="s">
        <v>308</v>
      </c>
      <c r="AB12" s="139" t="s">
        <v>308</v>
      </c>
      <c r="AC12" s="125"/>
      <c r="AD12" s="126" t="s">
        <v>318</v>
      </c>
      <c r="AE12" s="126" t="s">
        <v>331</v>
      </c>
      <c r="AF12" s="127" t="s">
        <v>319</v>
      </c>
      <c r="AG12" s="123" t="s">
        <v>308</v>
      </c>
      <c r="AH12" s="124" t="s">
        <v>308</v>
      </c>
      <c r="AI12" s="139" t="s">
        <v>308</v>
      </c>
      <c r="AJ12" s="125"/>
      <c r="AK12" s="126" t="s">
        <v>308</v>
      </c>
      <c r="AL12" s="126" t="s">
        <v>331</v>
      </c>
      <c r="AM12" s="128" t="s">
        <v>331</v>
      </c>
    </row>
    <row r="13" spans="1:39" ht="16.899999999999999" customHeight="1" x14ac:dyDescent="0.25">
      <c r="A13" s="26">
        <v>9</v>
      </c>
      <c r="B13" s="27" t="s">
        <v>85</v>
      </c>
      <c r="C13" s="123" t="s">
        <v>308</v>
      </c>
      <c r="D13" s="124" t="s">
        <v>307</v>
      </c>
      <c r="E13" s="124" t="s">
        <v>307</v>
      </c>
      <c r="F13" s="125" t="s">
        <v>309</v>
      </c>
      <c r="G13" s="126" t="s">
        <v>332</v>
      </c>
      <c r="H13" s="126" t="s">
        <v>311</v>
      </c>
      <c r="I13" s="127" t="s">
        <v>317</v>
      </c>
      <c r="J13" s="123" t="s">
        <v>308</v>
      </c>
      <c r="K13" s="124" t="s">
        <v>307</v>
      </c>
      <c r="L13" s="124" t="s">
        <v>308</v>
      </c>
      <c r="M13" s="125" t="s">
        <v>306</v>
      </c>
      <c r="N13" s="126" t="s">
        <v>313</v>
      </c>
      <c r="O13" s="126" t="s">
        <v>314</v>
      </c>
      <c r="P13" s="128" t="s">
        <v>334</v>
      </c>
      <c r="R13" s="26">
        <v>9</v>
      </c>
      <c r="S13" s="129" t="s">
        <v>309</v>
      </c>
      <c r="T13" s="124" t="s">
        <v>306</v>
      </c>
      <c r="U13" s="124" t="s">
        <v>306</v>
      </c>
      <c r="V13" s="130" t="s">
        <v>309</v>
      </c>
      <c r="W13" s="126" t="s">
        <v>322</v>
      </c>
      <c r="X13" s="126" t="s">
        <v>316</v>
      </c>
      <c r="Y13" s="127" t="s">
        <v>320</v>
      </c>
      <c r="Z13" s="123" t="s">
        <v>306</v>
      </c>
      <c r="AA13" s="124" t="s">
        <v>307</v>
      </c>
      <c r="AB13" s="124" t="s">
        <v>307</v>
      </c>
      <c r="AC13" s="125"/>
      <c r="AD13" s="126" t="s">
        <v>335</v>
      </c>
      <c r="AE13" s="126" t="s">
        <v>337</v>
      </c>
      <c r="AF13" s="127" t="s">
        <v>311</v>
      </c>
      <c r="AG13" s="123" t="s">
        <v>308</v>
      </c>
      <c r="AH13" s="124" t="s">
        <v>308</v>
      </c>
      <c r="AI13" s="124" t="s">
        <v>308</v>
      </c>
      <c r="AJ13" s="125"/>
      <c r="AK13" s="126" t="s">
        <v>325</v>
      </c>
      <c r="AL13" s="126" t="s">
        <v>331</v>
      </c>
      <c r="AM13" s="128" t="s">
        <v>339</v>
      </c>
    </row>
    <row r="14" spans="1:39" ht="16.899999999999999" customHeight="1" x14ac:dyDescent="0.25">
      <c r="A14" s="42">
        <v>10</v>
      </c>
      <c r="B14" s="43" t="s">
        <v>91</v>
      </c>
      <c r="C14" s="131" t="s">
        <v>308</v>
      </c>
      <c r="D14" s="132" t="s">
        <v>307</v>
      </c>
      <c r="E14" s="132" t="s">
        <v>308</v>
      </c>
      <c r="F14" s="133" t="s">
        <v>308</v>
      </c>
      <c r="G14" s="134" t="s">
        <v>343</v>
      </c>
      <c r="H14" s="134" t="s">
        <v>320</v>
      </c>
      <c r="I14" s="135" t="s">
        <v>327</v>
      </c>
      <c r="J14" s="131" t="s">
        <v>307</v>
      </c>
      <c r="K14" s="132" t="s">
        <v>309</v>
      </c>
      <c r="L14" s="132" t="s">
        <v>306</v>
      </c>
      <c r="M14" s="133" t="s">
        <v>323</v>
      </c>
      <c r="N14" s="134" t="s">
        <v>318</v>
      </c>
      <c r="O14" s="134" t="s">
        <v>344</v>
      </c>
      <c r="P14" s="136" t="s">
        <v>341</v>
      </c>
      <c r="R14" s="42">
        <v>10</v>
      </c>
      <c r="S14" s="137" t="s">
        <v>307</v>
      </c>
      <c r="T14" s="132" t="s">
        <v>307</v>
      </c>
      <c r="U14" s="132" t="s">
        <v>309</v>
      </c>
      <c r="V14" s="138" t="s">
        <v>306</v>
      </c>
      <c r="W14" s="134" t="s">
        <v>322</v>
      </c>
      <c r="X14" s="134" t="s">
        <v>327</v>
      </c>
      <c r="Y14" s="135" t="s">
        <v>313</v>
      </c>
      <c r="Z14" s="131" t="s">
        <v>306</v>
      </c>
      <c r="AA14" s="132" t="s">
        <v>309</v>
      </c>
      <c r="AB14" s="132" t="s">
        <v>306</v>
      </c>
      <c r="AC14" s="133"/>
      <c r="AD14" s="134" t="s">
        <v>315</v>
      </c>
      <c r="AE14" s="134" t="s">
        <v>318</v>
      </c>
      <c r="AF14" s="135" t="s">
        <v>311</v>
      </c>
      <c r="AG14" s="131" t="s">
        <v>308</v>
      </c>
      <c r="AH14" s="132" t="s">
        <v>308</v>
      </c>
      <c r="AI14" s="132" t="s">
        <v>308</v>
      </c>
      <c r="AJ14" s="133"/>
      <c r="AK14" s="134" t="s">
        <v>308</v>
      </c>
      <c r="AL14" s="134" t="s">
        <v>325</v>
      </c>
      <c r="AM14" s="136" t="s">
        <v>319</v>
      </c>
    </row>
    <row r="15" spans="1:39" ht="16.899999999999999" customHeight="1" x14ac:dyDescent="0.25">
      <c r="A15" s="30">
        <v>11</v>
      </c>
      <c r="B15" s="31" t="s">
        <v>97</v>
      </c>
      <c r="C15" s="115" t="s">
        <v>308</v>
      </c>
      <c r="D15" s="116" t="s">
        <v>308</v>
      </c>
      <c r="E15" s="116" t="s">
        <v>308</v>
      </c>
      <c r="F15" s="117" t="s">
        <v>308</v>
      </c>
      <c r="G15" s="118" t="s">
        <v>343</v>
      </c>
      <c r="H15" s="118" t="s">
        <v>320</v>
      </c>
      <c r="I15" s="119" t="s">
        <v>318</v>
      </c>
      <c r="J15" s="115" t="s">
        <v>306</v>
      </c>
      <c r="K15" s="116" t="s">
        <v>306</v>
      </c>
      <c r="L15" s="116" t="s">
        <v>306</v>
      </c>
      <c r="M15" s="117" t="s">
        <v>323</v>
      </c>
      <c r="N15" s="118" t="s">
        <v>337</v>
      </c>
      <c r="O15" s="118" t="s">
        <v>316</v>
      </c>
      <c r="P15" s="120" t="s">
        <v>316</v>
      </c>
      <c r="R15" s="30">
        <v>11</v>
      </c>
      <c r="S15" s="121" t="s">
        <v>308</v>
      </c>
      <c r="T15" s="116" t="s">
        <v>308</v>
      </c>
      <c r="U15" s="116" t="s">
        <v>309</v>
      </c>
      <c r="V15" s="122" t="s">
        <v>306</v>
      </c>
      <c r="W15" s="118" t="s">
        <v>313</v>
      </c>
      <c r="X15" s="118" t="s">
        <v>318</v>
      </c>
      <c r="Y15" s="119" t="s">
        <v>321</v>
      </c>
      <c r="Z15" s="115" t="s">
        <v>308</v>
      </c>
      <c r="AA15" s="116" t="s">
        <v>307</v>
      </c>
      <c r="AB15" s="116" t="s">
        <v>308</v>
      </c>
      <c r="AC15" s="117"/>
      <c r="AD15" s="118" t="s">
        <v>314</v>
      </c>
      <c r="AE15" s="118" t="s">
        <v>310</v>
      </c>
      <c r="AF15" s="119" t="s">
        <v>334</v>
      </c>
      <c r="AG15" s="115" t="s">
        <v>308</v>
      </c>
      <c r="AH15" s="116" t="s">
        <v>308</v>
      </c>
      <c r="AI15" s="116" t="s">
        <v>308</v>
      </c>
      <c r="AJ15" s="117"/>
      <c r="AK15" s="118" t="s">
        <v>308</v>
      </c>
      <c r="AL15" s="118" t="s">
        <v>331</v>
      </c>
      <c r="AM15" s="120" t="s">
        <v>331</v>
      </c>
    </row>
    <row r="16" spans="1:39" ht="16.899999999999999" customHeight="1" x14ac:dyDescent="0.25">
      <c r="A16" s="26">
        <v>12</v>
      </c>
      <c r="B16" s="27" t="s">
        <v>102</v>
      </c>
      <c r="C16" s="123" t="s">
        <v>308</v>
      </c>
      <c r="D16" s="124" t="s">
        <v>308</v>
      </c>
      <c r="E16" s="124" t="s">
        <v>308</v>
      </c>
      <c r="F16" s="125" t="s">
        <v>306</v>
      </c>
      <c r="G16" s="126" t="s">
        <v>306</v>
      </c>
      <c r="H16" s="126" t="s">
        <v>311</v>
      </c>
      <c r="I16" s="127" t="s">
        <v>328</v>
      </c>
      <c r="J16" s="123" t="s">
        <v>307</v>
      </c>
      <c r="K16" s="124" t="s">
        <v>306</v>
      </c>
      <c r="L16" s="124" t="s">
        <v>308</v>
      </c>
      <c r="M16" s="125" t="s">
        <v>306</v>
      </c>
      <c r="N16" s="126" t="s">
        <v>315</v>
      </c>
      <c r="O16" s="126" t="s">
        <v>335</v>
      </c>
      <c r="P16" s="128" t="s">
        <v>329</v>
      </c>
      <c r="R16" s="26">
        <v>12</v>
      </c>
      <c r="S16" s="129" t="s">
        <v>306</v>
      </c>
      <c r="T16" s="124" t="s">
        <v>309</v>
      </c>
      <c r="U16" s="124" t="s">
        <v>308</v>
      </c>
      <c r="V16" s="130" t="s">
        <v>307</v>
      </c>
      <c r="W16" s="126" t="s">
        <v>307</v>
      </c>
      <c r="X16" s="126" t="s">
        <v>318</v>
      </c>
      <c r="Y16" s="127" t="s">
        <v>316</v>
      </c>
      <c r="Z16" s="123" t="s">
        <v>308</v>
      </c>
      <c r="AA16" s="124" t="s">
        <v>307</v>
      </c>
      <c r="AB16" s="124" t="s">
        <v>306</v>
      </c>
      <c r="AC16" s="125"/>
      <c r="AD16" s="126" t="s">
        <v>345</v>
      </c>
      <c r="AE16" s="126" t="s">
        <v>327</v>
      </c>
      <c r="AF16" s="127" t="s">
        <v>334</v>
      </c>
      <c r="AG16" s="123" t="s">
        <v>308</v>
      </c>
      <c r="AH16" s="124" t="s">
        <v>308</v>
      </c>
      <c r="AI16" s="124" t="s">
        <v>308</v>
      </c>
      <c r="AJ16" s="125"/>
      <c r="AK16" s="126" t="s">
        <v>308</v>
      </c>
      <c r="AL16" s="126" t="s">
        <v>317</v>
      </c>
      <c r="AM16" s="128" t="s">
        <v>343</v>
      </c>
    </row>
    <row r="17" spans="1:149" ht="16.899999999999999" customHeight="1" x14ac:dyDescent="0.25">
      <c r="A17" s="26">
        <v>13</v>
      </c>
      <c r="B17" s="27" t="s">
        <v>108</v>
      </c>
      <c r="C17" s="123" t="s">
        <v>309</v>
      </c>
      <c r="D17" s="124" t="s">
        <v>308</v>
      </c>
      <c r="E17" s="124" t="s">
        <v>308</v>
      </c>
      <c r="F17" s="125" t="s">
        <v>308</v>
      </c>
      <c r="G17" s="126" t="s">
        <v>343</v>
      </c>
      <c r="H17" s="126" t="s">
        <v>319</v>
      </c>
      <c r="I17" s="127" t="s">
        <v>325</v>
      </c>
      <c r="J17" s="123" t="s">
        <v>308</v>
      </c>
      <c r="K17" s="124" t="s">
        <v>307</v>
      </c>
      <c r="L17" s="124" t="s">
        <v>306</v>
      </c>
      <c r="M17" s="125" t="s">
        <v>306</v>
      </c>
      <c r="N17" s="126" t="s">
        <v>306</v>
      </c>
      <c r="O17" s="126" t="s">
        <v>313</v>
      </c>
      <c r="P17" s="128" t="s">
        <v>333</v>
      </c>
      <c r="R17" s="26">
        <v>13</v>
      </c>
      <c r="S17" s="129" t="s">
        <v>306</v>
      </c>
      <c r="T17" s="124" t="s">
        <v>309</v>
      </c>
      <c r="U17" s="124" t="s">
        <v>307</v>
      </c>
      <c r="V17" s="130" t="s">
        <v>309</v>
      </c>
      <c r="W17" s="126" t="s">
        <v>313</v>
      </c>
      <c r="X17" s="126" t="s">
        <v>327</v>
      </c>
      <c r="Y17" s="127" t="s">
        <v>313</v>
      </c>
      <c r="Z17" s="123" t="s">
        <v>306</v>
      </c>
      <c r="AA17" s="124" t="s">
        <v>307</v>
      </c>
      <c r="AB17" s="124" t="s">
        <v>306</v>
      </c>
      <c r="AC17" s="125"/>
      <c r="AD17" s="126" t="s">
        <v>322</v>
      </c>
      <c r="AE17" s="126" t="s">
        <v>318</v>
      </c>
      <c r="AF17" s="127" t="s">
        <v>316</v>
      </c>
      <c r="AG17" s="123" t="s">
        <v>308</v>
      </c>
      <c r="AH17" s="124" t="s">
        <v>308</v>
      </c>
      <c r="AI17" s="124" t="s">
        <v>308</v>
      </c>
      <c r="AJ17" s="125"/>
      <c r="AK17" s="126" t="s">
        <v>325</v>
      </c>
      <c r="AL17" s="126" t="s">
        <v>325</v>
      </c>
      <c r="AM17" s="128" t="s">
        <v>337</v>
      </c>
    </row>
    <row r="18" spans="1:149" ht="16.899999999999999" customHeight="1" x14ac:dyDescent="0.25">
      <c r="A18" s="26">
        <v>14</v>
      </c>
      <c r="B18" s="27" t="s">
        <v>114</v>
      </c>
      <c r="C18" s="123" t="s">
        <v>308</v>
      </c>
      <c r="D18" s="124" t="s">
        <v>306</v>
      </c>
      <c r="E18" s="124" t="s">
        <v>308</v>
      </c>
      <c r="F18" s="125" t="s">
        <v>308</v>
      </c>
      <c r="G18" s="126" t="s">
        <v>319</v>
      </c>
      <c r="H18" s="126" t="s">
        <v>327</v>
      </c>
      <c r="I18" s="127" t="s">
        <v>325</v>
      </c>
      <c r="J18" s="123" t="s">
        <v>308</v>
      </c>
      <c r="K18" s="124" t="s">
        <v>306</v>
      </c>
      <c r="L18" s="124" t="s">
        <v>308</v>
      </c>
      <c r="M18" s="125" t="s">
        <v>308</v>
      </c>
      <c r="N18" s="126" t="s">
        <v>316</v>
      </c>
      <c r="O18" s="126" t="s">
        <v>327</v>
      </c>
      <c r="P18" s="128" t="s">
        <v>318</v>
      </c>
      <c r="R18" s="26">
        <v>14</v>
      </c>
      <c r="S18" s="129" t="s">
        <v>306</v>
      </c>
      <c r="T18" s="124" t="s">
        <v>306</v>
      </c>
      <c r="U18" s="124" t="s">
        <v>323</v>
      </c>
      <c r="V18" s="130" t="s">
        <v>308</v>
      </c>
      <c r="W18" s="126" t="s">
        <v>306</v>
      </c>
      <c r="X18" s="126" t="s">
        <v>331</v>
      </c>
      <c r="Y18" s="127" t="s">
        <v>328</v>
      </c>
      <c r="Z18" s="123" t="s">
        <v>308</v>
      </c>
      <c r="AA18" s="124" t="s">
        <v>307</v>
      </c>
      <c r="AB18" s="124" t="s">
        <v>307</v>
      </c>
      <c r="AC18" s="125"/>
      <c r="AD18" s="126" t="s">
        <v>335</v>
      </c>
      <c r="AE18" s="126" t="s">
        <v>318</v>
      </c>
      <c r="AF18" s="127" t="s">
        <v>311</v>
      </c>
      <c r="AG18" s="123" t="s">
        <v>308</v>
      </c>
      <c r="AH18" s="124" t="s">
        <v>308</v>
      </c>
      <c r="AI18" s="124" t="s">
        <v>308</v>
      </c>
      <c r="AJ18" s="125"/>
      <c r="AK18" s="126" t="s">
        <v>308</v>
      </c>
      <c r="AL18" s="126" t="s">
        <v>331</v>
      </c>
      <c r="AM18" s="128" t="s">
        <v>331</v>
      </c>
    </row>
    <row r="19" spans="1:149" ht="16.899999999999999" customHeight="1" x14ac:dyDescent="0.25">
      <c r="A19" s="42">
        <v>15</v>
      </c>
      <c r="B19" s="43" t="s">
        <v>120</v>
      </c>
      <c r="C19" s="131" t="s">
        <v>306</v>
      </c>
      <c r="D19" s="132" t="s">
        <v>307</v>
      </c>
      <c r="E19" s="132" t="s">
        <v>307</v>
      </c>
      <c r="F19" s="133" t="s">
        <v>308</v>
      </c>
      <c r="G19" s="134" t="s">
        <v>306</v>
      </c>
      <c r="H19" s="134" t="s">
        <v>330</v>
      </c>
      <c r="I19" s="135" t="s">
        <v>333</v>
      </c>
      <c r="J19" s="131" t="s">
        <v>309</v>
      </c>
      <c r="K19" s="132" t="s">
        <v>306</v>
      </c>
      <c r="L19" s="132" t="s">
        <v>308</v>
      </c>
      <c r="M19" s="133" t="s">
        <v>308</v>
      </c>
      <c r="N19" s="134" t="s">
        <v>316</v>
      </c>
      <c r="O19" s="134" t="s">
        <v>322</v>
      </c>
      <c r="P19" s="136" t="s">
        <v>317</v>
      </c>
      <c r="R19" s="42">
        <v>15</v>
      </c>
      <c r="S19" s="137" t="s">
        <v>308</v>
      </c>
      <c r="T19" s="132" t="s">
        <v>306</v>
      </c>
      <c r="U19" s="132" t="s">
        <v>306</v>
      </c>
      <c r="V19" s="138" t="s">
        <v>308</v>
      </c>
      <c r="W19" s="134" t="s">
        <v>307</v>
      </c>
      <c r="X19" s="134" t="s">
        <v>331</v>
      </c>
      <c r="Y19" s="135" t="s">
        <v>318</v>
      </c>
      <c r="Z19" s="131" t="s">
        <v>306</v>
      </c>
      <c r="AA19" s="132" t="s">
        <v>323</v>
      </c>
      <c r="AB19" s="132" t="s">
        <v>308</v>
      </c>
      <c r="AC19" s="133"/>
      <c r="AD19" s="134" t="s">
        <v>309</v>
      </c>
      <c r="AE19" s="134" t="s">
        <v>315</v>
      </c>
      <c r="AF19" s="135" t="s">
        <v>346</v>
      </c>
      <c r="AG19" s="131" t="s">
        <v>308</v>
      </c>
      <c r="AH19" s="132" t="s">
        <v>308</v>
      </c>
      <c r="AI19" s="132" t="s">
        <v>308</v>
      </c>
      <c r="AJ19" s="133"/>
      <c r="AK19" s="134" t="s">
        <v>308</v>
      </c>
      <c r="AL19" s="134" t="s">
        <v>325</v>
      </c>
      <c r="AM19" s="136" t="s">
        <v>319</v>
      </c>
    </row>
    <row r="20" spans="1:149" ht="16.899999999999999" customHeight="1" x14ac:dyDescent="0.25">
      <c r="A20" s="30">
        <v>16</v>
      </c>
      <c r="B20" s="31" t="s">
        <v>126</v>
      </c>
      <c r="C20" s="115" t="s">
        <v>306</v>
      </c>
      <c r="D20" s="116" t="s">
        <v>306</v>
      </c>
      <c r="E20" s="116" t="s">
        <v>306</v>
      </c>
      <c r="F20" s="117" t="s">
        <v>308</v>
      </c>
      <c r="G20" s="118" t="s">
        <v>332</v>
      </c>
      <c r="H20" s="118" t="s">
        <v>333</v>
      </c>
      <c r="I20" s="119" t="s">
        <v>328</v>
      </c>
      <c r="J20" s="115" t="s">
        <v>307</v>
      </c>
      <c r="K20" s="116" t="s">
        <v>308</v>
      </c>
      <c r="L20" s="116" t="s">
        <v>306</v>
      </c>
      <c r="M20" s="117" t="s">
        <v>308</v>
      </c>
      <c r="N20" s="118" t="s">
        <v>307</v>
      </c>
      <c r="O20" s="118" t="s">
        <v>335</v>
      </c>
      <c r="P20" s="120" t="s">
        <v>334</v>
      </c>
      <c r="R20" s="30">
        <v>16</v>
      </c>
      <c r="S20" s="121" t="s">
        <v>308</v>
      </c>
      <c r="T20" s="116" t="s">
        <v>308</v>
      </c>
      <c r="U20" s="116" t="s">
        <v>308</v>
      </c>
      <c r="V20" s="122" t="s">
        <v>308</v>
      </c>
      <c r="W20" s="118" t="s">
        <v>313</v>
      </c>
      <c r="X20" s="118" t="s">
        <v>337</v>
      </c>
      <c r="Y20" s="119" t="s">
        <v>325</v>
      </c>
      <c r="Z20" s="115" t="s">
        <v>308</v>
      </c>
      <c r="AA20" s="116" t="s">
        <v>306</v>
      </c>
      <c r="AB20" s="116" t="s">
        <v>308</v>
      </c>
      <c r="AC20" s="117"/>
      <c r="AD20" s="118" t="s">
        <v>318</v>
      </c>
      <c r="AE20" s="118" t="s">
        <v>331</v>
      </c>
      <c r="AF20" s="119" t="s">
        <v>337</v>
      </c>
      <c r="AG20" s="115" t="s">
        <v>308</v>
      </c>
      <c r="AH20" s="116" t="s">
        <v>308</v>
      </c>
      <c r="AI20" s="116" t="s">
        <v>308</v>
      </c>
      <c r="AJ20" s="117"/>
      <c r="AK20" s="118" t="s">
        <v>308</v>
      </c>
      <c r="AL20" s="118" t="s">
        <v>325</v>
      </c>
      <c r="AM20" s="120" t="s">
        <v>319</v>
      </c>
    </row>
    <row r="21" spans="1:149" ht="16.899999999999999" customHeight="1" x14ac:dyDescent="0.25">
      <c r="A21" s="26">
        <v>17</v>
      </c>
      <c r="B21" s="27" t="s">
        <v>132</v>
      </c>
      <c r="C21" s="123" t="s">
        <v>308</v>
      </c>
      <c r="D21" s="124" t="s">
        <v>306</v>
      </c>
      <c r="E21" s="124" t="s">
        <v>306</v>
      </c>
      <c r="F21" s="125" t="s">
        <v>308</v>
      </c>
      <c r="G21" s="126" t="s">
        <v>343</v>
      </c>
      <c r="H21" s="126" t="s">
        <v>333</v>
      </c>
      <c r="I21" s="127" t="s">
        <v>332</v>
      </c>
      <c r="J21" s="123" t="s">
        <v>306</v>
      </c>
      <c r="K21" s="124" t="s">
        <v>306</v>
      </c>
      <c r="L21" s="124" t="s">
        <v>307</v>
      </c>
      <c r="M21" s="125" t="s">
        <v>308</v>
      </c>
      <c r="N21" s="126" t="s">
        <v>313</v>
      </c>
      <c r="O21" s="126" t="s">
        <v>315</v>
      </c>
      <c r="P21" s="128" t="s">
        <v>313</v>
      </c>
      <c r="R21" s="26">
        <v>17</v>
      </c>
      <c r="S21" s="129" t="s">
        <v>308</v>
      </c>
      <c r="T21" s="124" t="s">
        <v>306</v>
      </c>
      <c r="U21" s="124" t="s">
        <v>306</v>
      </c>
      <c r="V21" s="130" t="s">
        <v>308</v>
      </c>
      <c r="W21" s="126" t="s">
        <v>306</v>
      </c>
      <c r="X21" s="126" t="s">
        <v>331</v>
      </c>
      <c r="Y21" s="127" t="s">
        <v>326</v>
      </c>
      <c r="Z21" s="123" t="s">
        <v>308</v>
      </c>
      <c r="AA21" s="124" t="s">
        <v>308</v>
      </c>
      <c r="AB21" s="124" t="s">
        <v>308</v>
      </c>
      <c r="AC21" s="125"/>
      <c r="AD21" s="126" t="s">
        <v>313</v>
      </c>
      <c r="AE21" s="126" t="s">
        <v>318</v>
      </c>
      <c r="AF21" s="127" t="s">
        <v>318</v>
      </c>
      <c r="AG21" s="123" t="s">
        <v>308</v>
      </c>
      <c r="AH21" s="124" t="s">
        <v>308</v>
      </c>
      <c r="AI21" s="124" t="s">
        <v>308</v>
      </c>
      <c r="AJ21" s="125"/>
      <c r="AK21" s="126" t="s">
        <v>308</v>
      </c>
      <c r="AL21" s="126" t="s">
        <v>331</v>
      </c>
      <c r="AM21" s="128" t="s">
        <v>331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6.899999999999999" customHeight="1" x14ac:dyDescent="0.25">
      <c r="A22" s="26">
        <v>18</v>
      </c>
      <c r="B22" s="27" t="s">
        <v>137</v>
      </c>
      <c r="C22" s="123" t="s">
        <v>308</v>
      </c>
      <c r="D22" s="124" t="s">
        <v>308</v>
      </c>
      <c r="E22" s="124" t="s">
        <v>308</v>
      </c>
      <c r="F22" s="125" t="s">
        <v>308</v>
      </c>
      <c r="G22" s="126" t="s">
        <v>308</v>
      </c>
      <c r="H22" s="126" t="s">
        <v>326</v>
      </c>
      <c r="I22" s="127" t="s">
        <v>339</v>
      </c>
      <c r="J22" s="123" t="s">
        <v>308</v>
      </c>
      <c r="K22" s="124" t="s">
        <v>306</v>
      </c>
      <c r="L22" s="124" t="s">
        <v>308</v>
      </c>
      <c r="M22" s="125" t="s">
        <v>308</v>
      </c>
      <c r="N22" s="126" t="s">
        <v>308</v>
      </c>
      <c r="O22" s="126" t="s">
        <v>331</v>
      </c>
      <c r="P22" s="128" t="s">
        <v>339</v>
      </c>
      <c r="R22" s="26">
        <v>18</v>
      </c>
      <c r="S22" s="129" t="s">
        <v>308</v>
      </c>
      <c r="T22" s="124" t="s">
        <v>307</v>
      </c>
      <c r="U22" s="124" t="s">
        <v>308</v>
      </c>
      <c r="V22" s="130" t="s">
        <v>308</v>
      </c>
      <c r="W22" s="126" t="s">
        <v>318</v>
      </c>
      <c r="X22" s="126" t="s">
        <v>331</v>
      </c>
      <c r="Y22" s="127" t="s">
        <v>326</v>
      </c>
      <c r="Z22" s="123" t="s">
        <v>308</v>
      </c>
      <c r="AA22" s="124" t="s">
        <v>306</v>
      </c>
      <c r="AB22" s="124" t="s">
        <v>306</v>
      </c>
      <c r="AC22" s="125"/>
      <c r="AD22" s="126" t="s">
        <v>322</v>
      </c>
      <c r="AE22" s="126" t="s">
        <v>316</v>
      </c>
      <c r="AF22" s="127" t="s">
        <v>316</v>
      </c>
      <c r="AG22" s="123" t="s">
        <v>308</v>
      </c>
      <c r="AH22" s="124" t="s">
        <v>308</v>
      </c>
      <c r="AI22" s="124" t="s">
        <v>308</v>
      </c>
      <c r="AJ22" s="125"/>
      <c r="AK22" s="126" t="s">
        <v>308</v>
      </c>
      <c r="AL22" s="126" t="s">
        <v>331</v>
      </c>
      <c r="AM22" s="128" t="s">
        <v>331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6.899999999999999" customHeight="1" x14ac:dyDescent="0.25">
      <c r="A23" s="26">
        <v>19</v>
      </c>
      <c r="B23" s="27" t="s">
        <v>143</v>
      </c>
      <c r="C23" s="123" t="s">
        <v>308</v>
      </c>
      <c r="D23" s="124" t="s">
        <v>308</v>
      </c>
      <c r="E23" s="124" t="s">
        <v>308</v>
      </c>
      <c r="F23" s="125" t="s">
        <v>308</v>
      </c>
      <c r="G23" s="126" t="s">
        <v>319</v>
      </c>
      <c r="H23" s="126" t="s">
        <v>326</v>
      </c>
      <c r="I23" s="127" t="s">
        <v>319</v>
      </c>
      <c r="J23" s="123" t="s">
        <v>308</v>
      </c>
      <c r="K23" s="124" t="s">
        <v>308</v>
      </c>
      <c r="L23" s="124" t="s">
        <v>308</v>
      </c>
      <c r="M23" s="125" t="s">
        <v>308</v>
      </c>
      <c r="N23" s="126" t="s">
        <v>308</v>
      </c>
      <c r="O23" s="126" t="s">
        <v>318</v>
      </c>
      <c r="P23" s="128" t="s">
        <v>319</v>
      </c>
      <c r="R23" s="26">
        <v>19</v>
      </c>
      <c r="S23" s="129" t="s">
        <v>308</v>
      </c>
      <c r="T23" s="124" t="s">
        <v>306</v>
      </c>
      <c r="U23" s="124" t="s">
        <v>306</v>
      </c>
      <c r="V23" s="130" t="s">
        <v>308</v>
      </c>
      <c r="W23" s="126" t="s">
        <v>337</v>
      </c>
      <c r="X23" s="126" t="s">
        <v>331</v>
      </c>
      <c r="Y23" s="127" t="s">
        <v>337</v>
      </c>
      <c r="Z23" s="123" t="s">
        <v>308</v>
      </c>
      <c r="AA23" s="124" t="s">
        <v>309</v>
      </c>
      <c r="AB23" s="124" t="s">
        <v>306</v>
      </c>
      <c r="AC23" s="125"/>
      <c r="AD23" s="126" t="s">
        <v>315</v>
      </c>
      <c r="AE23" s="126" t="s">
        <v>318</v>
      </c>
      <c r="AF23" s="127" t="s">
        <v>330</v>
      </c>
      <c r="AG23" s="123" t="s">
        <v>308</v>
      </c>
      <c r="AH23" s="124" t="s">
        <v>306</v>
      </c>
      <c r="AI23" s="124" t="s">
        <v>308</v>
      </c>
      <c r="AJ23" s="125"/>
      <c r="AK23" s="126" t="s">
        <v>308</v>
      </c>
      <c r="AL23" s="126" t="s">
        <v>331</v>
      </c>
      <c r="AM23" s="128" t="s">
        <v>339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6.899999999999999" customHeight="1" x14ac:dyDescent="0.25">
      <c r="A24" s="42">
        <v>20</v>
      </c>
      <c r="B24" s="43" t="s">
        <v>149</v>
      </c>
      <c r="C24" s="131" t="s">
        <v>309</v>
      </c>
      <c r="D24" s="132" t="s">
        <v>308</v>
      </c>
      <c r="E24" s="132" t="s">
        <v>308</v>
      </c>
      <c r="F24" s="133" t="s">
        <v>308</v>
      </c>
      <c r="G24" s="134" t="s">
        <v>306</v>
      </c>
      <c r="H24" s="134" t="s">
        <v>332</v>
      </c>
      <c r="I24" s="135" t="s">
        <v>332</v>
      </c>
      <c r="J24" s="131" t="s">
        <v>308</v>
      </c>
      <c r="K24" s="132" t="s">
        <v>306</v>
      </c>
      <c r="L24" s="132" t="s">
        <v>308</v>
      </c>
      <c r="M24" s="133" t="s">
        <v>308</v>
      </c>
      <c r="N24" s="134" t="s">
        <v>315</v>
      </c>
      <c r="O24" s="134" t="s">
        <v>327</v>
      </c>
      <c r="P24" s="136" t="s">
        <v>327</v>
      </c>
      <c r="R24" s="42">
        <v>20</v>
      </c>
      <c r="S24" s="137" t="s">
        <v>308</v>
      </c>
      <c r="T24" s="132" t="s">
        <v>308</v>
      </c>
      <c r="U24" s="132" t="s">
        <v>307</v>
      </c>
      <c r="V24" s="138" t="s">
        <v>308</v>
      </c>
      <c r="W24" s="134" t="s">
        <v>306</v>
      </c>
      <c r="X24" s="134" t="s">
        <v>331</v>
      </c>
      <c r="Y24" s="135" t="s">
        <v>326</v>
      </c>
      <c r="Z24" s="131" t="s">
        <v>308</v>
      </c>
      <c r="AA24" s="132" t="s">
        <v>307</v>
      </c>
      <c r="AB24" s="132" t="s">
        <v>306</v>
      </c>
      <c r="AC24" s="133"/>
      <c r="AD24" s="134" t="s">
        <v>314</v>
      </c>
      <c r="AE24" s="134" t="s">
        <v>315</v>
      </c>
      <c r="AF24" s="135" t="s">
        <v>322</v>
      </c>
      <c r="AG24" s="131" t="s">
        <v>308</v>
      </c>
      <c r="AH24" s="132" t="s">
        <v>308</v>
      </c>
      <c r="AI24" s="132" t="s">
        <v>308</v>
      </c>
      <c r="AJ24" s="133"/>
      <c r="AK24" s="134" t="s">
        <v>308</v>
      </c>
      <c r="AL24" s="134" t="s">
        <v>325</v>
      </c>
      <c r="AM24" s="136" t="s">
        <v>319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6.899999999999999" customHeight="1" x14ac:dyDescent="0.25">
      <c r="A25" s="30">
        <v>21</v>
      </c>
      <c r="B25" s="31" t="s">
        <v>155</v>
      </c>
      <c r="C25" s="115" t="s">
        <v>308</v>
      </c>
      <c r="D25" s="116" t="s">
        <v>307</v>
      </c>
      <c r="E25" s="116" t="s">
        <v>306</v>
      </c>
      <c r="F25" s="117" t="s">
        <v>308</v>
      </c>
      <c r="G25" s="118" t="s">
        <v>333</v>
      </c>
      <c r="H25" s="118" t="s">
        <v>324</v>
      </c>
      <c r="I25" s="119" t="s">
        <v>316</v>
      </c>
      <c r="J25" s="115" t="s">
        <v>306</v>
      </c>
      <c r="K25" s="116" t="s">
        <v>323</v>
      </c>
      <c r="L25" s="116" t="s">
        <v>307</v>
      </c>
      <c r="M25" s="117" t="s">
        <v>308</v>
      </c>
      <c r="N25" s="118" t="s">
        <v>313</v>
      </c>
      <c r="O25" s="118" t="s">
        <v>336</v>
      </c>
      <c r="P25" s="120" t="s">
        <v>324</v>
      </c>
      <c r="R25" s="30">
        <v>21</v>
      </c>
      <c r="S25" s="121" t="s">
        <v>307</v>
      </c>
      <c r="T25" s="116" t="s">
        <v>309</v>
      </c>
      <c r="U25" s="116" t="s">
        <v>308</v>
      </c>
      <c r="V25" s="122" t="s">
        <v>308</v>
      </c>
      <c r="W25" s="118" t="s">
        <v>322</v>
      </c>
      <c r="X25" s="118" t="s">
        <v>318</v>
      </c>
      <c r="Y25" s="119" t="s">
        <v>316</v>
      </c>
      <c r="Z25" s="115" t="s">
        <v>308</v>
      </c>
      <c r="AA25" s="116" t="s">
        <v>307</v>
      </c>
      <c r="AB25" s="116" t="s">
        <v>308</v>
      </c>
      <c r="AC25" s="117"/>
      <c r="AD25" s="118" t="s">
        <v>313</v>
      </c>
      <c r="AE25" s="118" t="s">
        <v>327</v>
      </c>
      <c r="AF25" s="119" t="s">
        <v>327</v>
      </c>
      <c r="AG25" s="115" t="s">
        <v>308</v>
      </c>
      <c r="AH25" s="116" t="s">
        <v>308</v>
      </c>
      <c r="AI25" s="116" t="s">
        <v>325</v>
      </c>
      <c r="AJ25" s="117"/>
      <c r="AK25" s="118" t="s">
        <v>325</v>
      </c>
      <c r="AL25" s="118" t="s">
        <v>325</v>
      </c>
      <c r="AM25" s="120" t="s">
        <v>326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6.899999999999999" customHeight="1" x14ac:dyDescent="0.25">
      <c r="A26" s="26">
        <v>22</v>
      </c>
      <c r="B26" s="27" t="s">
        <v>160</v>
      </c>
      <c r="C26" s="123" t="s">
        <v>308</v>
      </c>
      <c r="D26" s="124" t="s">
        <v>306</v>
      </c>
      <c r="E26" s="124" t="s">
        <v>308</v>
      </c>
      <c r="F26" s="125" t="s">
        <v>308</v>
      </c>
      <c r="G26" s="126" t="s">
        <v>306</v>
      </c>
      <c r="H26" s="126" t="s">
        <v>324</v>
      </c>
      <c r="I26" s="127" t="s">
        <v>321</v>
      </c>
      <c r="J26" s="123" t="s">
        <v>306</v>
      </c>
      <c r="K26" s="124" t="s">
        <v>306</v>
      </c>
      <c r="L26" s="124" t="s">
        <v>309</v>
      </c>
      <c r="M26" s="125" t="s">
        <v>308</v>
      </c>
      <c r="N26" s="126" t="s">
        <v>335</v>
      </c>
      <c r="O26" s="126" t="s">
        <v>347</v>
      </c>
      <c r="P26" s="128" t="s">
        <v>348</v>
      </c>
      <c r="R26" s="26">
        <v>22</v>
      </c>
      <c r="S26" s="129" t="s">
        <v>308</v>
      </c>
      <c r="T26" s="124" t="s">
        <v>309</v>
      </c>
      <c r="U26" s="124" t="s">
        <v>307</v>
      </c>
      <c r="V26" s="130" t="s">
        <v>308</v>
      </c>
      <c r="W26" s="126" t="s">
        <v>307</v>
      </c>
      <c r="X26" s="126" t="s">
        <v>331</v>
      </c>
      <c r="Y26" s="127" t="s">
        <v>327</v>
      </c>
      <c r="Z26" s="123" t="s">
        <v>308</v>
      </c>
      <c r="AA26" s="124" t="s">
        <v>309</v>
      </c>
      <c r="AB26" s="124" t="s">
        <v>306</v>
      </c>
      <c r="AC26" s="125"/>
      <c r="AD26" s="126" t="s">
        <v>309</v>
      </c>
      <c r="AE26" s="126" t="s">
        <v>322</v>
      </c>
      <c r="AF26" s="127" t="s">
        <v>329</v>
      </c>
      <c r="AG26" s="123" t="s">
        <v>308</v>
      </c>
      <c r="AH26" s="124" t="s">
        <v>308</v>
      </c>
      <c r="AI26" s="124" t="s">
        <v>308</v>
      </c>
      <c r="AJ26" s="125"/>
      <c r="AK26" s="126" t="s">
        <v>308</v>
      </c>
      <c r="AL26" s="126" t="s">
        <v>327</v>
      </c>
      <c r="AM26" s="128" t="s">
        <v>326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6.899999999999999" customHeight="1" x14ac:dyDescent="0.25">
      <c r="A27" s="26">
        <v>23</v>
      </c>
      <c r="B27" s="27" t="s">
        <v>165</v>
      </c>
      <c r="C27" s="123" t="s">
        <v>308</v>
      </c>
      <c r="D27" s="124" t="s">
        <v>349</v>
      </c>
      <c r="E27" s="124" t="s">
        <v>307</v>
      </c>
      <c r="F27" s="125" t="s">
        <v>308</v>
      </c>
      <c r="G27" s="126" t="s">
        <v>340</v>
      </c>
      <c r="H27" s="126" t="s">
        <v>350</v>
      </c>
      <c r="I27" s="127" t="s">
        <v>336</v>
      </c>
      <c r="J27" s="123" t="s">
        <v>312</v>
      </c>
      <c r="K27" s="124" t="s">
        <v>351</v>
      </c>
      <c r="L27" s="124" t="s">
        <v>312</v>
      </c>
      <c r="M27" s="125" t="s">
        <v>307</v>
      </c>
      <c r="N27" s="126" t="s">
        <v>352</v>
      </c>
      <c r="O27" s="126" t="s">
        <v>322</v>
      </c>
      <c r="P27" s="128" t="s">
        <v>338</v>
      </c>
      <c r="R27" s="26">
        <v>23</v>
      </c>
      <c r="S27" s="129" t="s">
        <v>312</v>
      </c>
      <c r="T27" s="124" t="s">
        <v>309</v>
      </c>
      <c r="U27" s="124" t="s">
        <v>309</v>
      </c>
      <c r="V27" s="130" t="s">
        <v>307</v>
      </c>
      <c r="W27" s="126" t="s">
        <v>352</v>
      </c>
      <c r="X27" s="126" t="s">
        <v>331</v>
      </c>
      <c r="Y27" s="127" t="s">
        <v>341</v>
      </c>
      <c r="Z27" s="123" t="s">
        <v>309</v>
      </c>
      <c r="AA27" s="124" t="s">
        <v>309</v>
      </c>
      <c r="AB27" s="124" t="s">
        <v>323</v>
      </c>
      <c r="AC27" s="125"/>
      <c r="AD27" s="126" t="s">
        <v>353</v>
      </c>
      <c r="AE27" s="126" t="s">
        <v>314</v>
      </c>
      <c r="AF27" s="127" t="s">
        <v>354</v>
      </c>
      <c r="AG27" s="123" t="s">
        <v>308</v>
      </c>
      <c r="AH27" s="124" t="s">
        <v>308</v>
      </c>
      <c r="AI27" s="124" t="s">
        <v>308</v>
      </c>
      <c r="AJ27" s="125"/>
      <c r="AK27" s="126" t="s">
        <v>308</v>
      </c>
      <c r="AL27" s="126" t="s">
        <v>325</v>
      </c>
      <c r="AM27" s="128" t="s">
        <v>319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6.899999999999999" customHeight="1" x14ac:dyDescent="0.25">
      <c r="A28" s="26">
        <v>24</v>
      </c>
      <c r="B28" s="27" t="s">
        <v>171</v>
      </c>
      <c r="C28" s="123" t="s">
        <v>308</v>
      </c>
      <c r="D28" s="124" t="s">
        <v>307</v>
      </c>
      <c r="E28" s="124" t="s">
        <v>309</v>
      </c>
      <c r="F28" s="125" t="s">
        <v>308</v>
      </c>
      <c r="G28" s="126" t="s">
        <v>333</v>
      </c>
      <c r="H28" s="126" t="s">
        <v>346</v>
      </c>
      <c r="I28" s="127" t="s">
        <v>311</v>
      </c>
      <c r="J28" s="123" t="s">
        <v>306</v>
      </c>
      <c r="K28" s="124" t="s">
        <v>306</v>
      </c>
      <c r="L28" s="124" t="s">
        <v>306</v>
      </c>
      <c r="M28" s="125" t="s">
        <v>308</v>
      </c>
      <c r="N28" s="126" t="s">
        <v>315</v>
      </c>
      <c r="O28" s="126" t="s">
        <v>315</v>
      </c>
      <c r="P28" s="128" t="s">
        <v>320</v>
      </c>
      <c r="R28" s="26">
        <v>24</v>
      </c>
      <c r="S28" s="129" t="s">
        <v>306</v>
      </c>
      <c r="T28" s="124" t="s">
        <v>308</v>
      </c>
      <c r="U28" s="124" t="s">
        <v>309</v>
      </c>
      <c r="V28" s="130" t="s">
        <v>308</v>
      </c>
      <c r="W28" s="126" t="s">
        <v>322</v>
      </c>
      <c r="X28" s="126" t="s">
        <v>318</v>
      </c>
      <c r="Y28" s="127" t="s">
        <v>333</v>
      </c>
      <c r="Z28" s="123" t="s">
        <v>308</v>
      </c>
      <c r="AA28" s="124" t="s">
        <v>309</v>
      </c>
      <c r="AB28" s="124" t="s">
        <v>307</v>
      </c>
      <c r="AC28" s="125"/>
      <c r="AD28" s="126" t="s">
        <v>335</v>
      </c>
      <c r="AE28" s="126" t="s">
        <v>315</v>
      </c>
      <c r="AF28" s="127" t="s">
        <v>355</v>
      </c>
      <c r="AG28" s="123" t="s">
        <v>308</v>
      </c>
      <c r="AH28" s="124" t="s">
        <v>308</v>
      </c>
      <c r="AI28" s="124" t="s">
        <v>308</v>
      </c>
      <c r="AJ28" s="125"/>
      <c r="AK28" s="126" t="s">
        <v>308</v>
      </c>
      <c r="AL28" s="126" t="s">
        <v>327</v>
      </c>
      <c r="AM28" s="128" t="s">
        <v>326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6.899999999999999" customHeight="1" x14ac:dyDescent="0.25">
      <c r="A29" s="42">
        <v>25</v>
      </c>
      <c r="B29" s="43" t="s">
        <v>176</v>
      </c>
      <c r="C29" s="131" t="s">
        <v>308</v>
      </c>
      <c r="D29" s="132" t="s">
        <v>306</v>
      </c>
      <c r="E29" s="132" t="s">
        <v>307</v>
      </c>
      <c r="F29" s="133" t="s">
        <v>308</v>
      </c>
      <c r="G29" s="134" t="s">
        <v>311</v>
      </c>
      <c r="H29" s="134" t="s">
        <v>330</v>
      </c>
      <c r="I29" s="135" t="s">
        <v>333</v>
      </c>
      <c r="J29" s="131" t="s">
        <v>308</v>
      </c>
      <c r="K29" s="132" t="s">
        <v>307</v>
      </c>
      <c r="L29" s="132" t="s">
        <v>308</v>
      </c>
      <c r="M29" s="133" t="s">
        <v>308</v>
      </c>
      <c r="N29" s="134" t="s">
        <v>307</v>
      </c>
      <c r="O29" s="134" t="s">
        <v>316</v>
      </c>
      <c r="P29" s="136" t="s">
        <v>321</v>
      </c>
      <c r="R29" s="42">
        <v>25</v>
      </c>
      <c r="S29" s="137" t="s">
        <v>309</v>
      </c>
      <c r="T29" s="132" t="s">
        <v>307</v>
      </c>
      <c r="U29" s="132" t="s">
        <v>306</v>
      </c>
      <c r="V29" s="138" t="s">
        <v>308</v>
      </c>
      <c r="W29" s="134" t="s">
        <v>307</v>
      </c>
      <c r="X29" s="134" t="s">
        <v>331</v>
      </c>
      <c r="Y29" s="135" t="s">
        <v>321</v>
      </c>
      <c r="Z29" s="131" t="s">
        <v>306</v>
      </c>
      <c r="AA29" s="132" t="s">
        <v>307</v>
      </c>
      <c r="AB29" s="132" t="s">
        <v>308</v>
      </c>
      <c r="AC29" s="133"/>
      <c r="AD29" s="134" t="s">
        <v>314</v>
      </c>
      <c r="AE29" s="134" t="s">
        <v>315</v>
      </c>
      <c r="AF29" s="135" t="s">
        <v>322</v>
      </c>
      <c r="AG29" s="131" t="s">
        <v>308</v>
      </c>
      <c r="AH29" s="132" t="s">
        <v>308</v>
      </c>
      <c r="AI29" s="132" t="s">
        <v>306</v>
      </c>
      <c r="AJ29" s="133"/>
      <c r="AK29" s="134" t="s">
        <v>308</v>
      </c>
      <c r="AL29" s="134" t="s">
        <v>327</v>
      </c>
      <c r="AM29" s="136" t="s">
        <v>325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6.899999999999999" customHeight="1" x14ac:dyDescent="0.25">
      <c r="A30" s="30">
        <v>26</v>
      </c>
      <c r="B30" s="31" t="s">
        <v>181</v>
      </c>
      <c r="C30" s="115" t="s">
        <v>306</v>
      </c>
      <c r="D30" s="116" t="s">
        <v>306</v>
      </c>
      <c r="E30" s="116" t="s">
        <v>307</v>
      </c>
      <c r="F30" s="117" t="s">
        <v>308</v>
      </c>
      <c r="G30" s="118" t="s">
        <v>306</v>
      </c>
      <c r="H30" s="118" t="s">
        <v>342</v>
      </c>
      <c r="I30" s="119" t="s">
        <v>311</v>
      </c>
      <c r="J30" s="115" t="s">
        <v>306</v>
      </c>
      <c r="K30" s="116" t="s">
        <v>312</v>
      </c>
      <c r="L30" s="116" t="s">
        <v>306</v>
      </c>
      <c r="M30" s="117" t="s">
        <v>308</v>
      </c>
      <c r="N30" s="118" t="s">
        <v>314</v>
      </c>
      <c r="O30" s="118" t="s">
        <v>344</v>
      </c>
      <c r="P30" s="120" t="s">
        <v>356</v>
      </c>
      <c r="R30" s="30">
        <v>26</v>
      </c>
      <c r="S30" s="121" t="s">
        <v>306</v>
      </c>
      <c r="T30" s="116" t="s">
        <v>312</v>
      </c>
      <c r="U30" s="116" t="s">
        <v>309</v>
      </c>
      <c r="V30" s="122" t="s">
        <v>308</v>
      </c>
      <c r="W30" s="118" t="s">
        <v>309</v>
      </c>
      <c r="X30" s="118" t="s">
        <v>331</v>
      </c>
      <c r="Y30" s="119" t="s">
        <v>313</v>
      </c>
      <c r="Z30" s="115" t="s">
        <v>308</v>
      </c>
      <c r="AA30" s="116" t="s">
        <v>312</v>
      </c>
      <c r="AB30" s="116" t="s">
        <v>312</v>
      </c>
      <c r="AC30" s="117"/>
      <c r="AD30" s="118" t="s">
        <v>314</v>
      </c>
      <c r="AE30" s="118" t="s">
        <v>314</v>
      </c>
      <c r="AF30" s="119" t="s">
        <v>340</v>
      </c>
      <c r="AG30" s="115" t="s">
        <v>308</v>
      </c>
      <c r="AH30" s="116" t="s">
        <v>308</v>
      </c>
      <c r="AI30" s="116" t="s">
        <v>308</v>
      </c>
      <c r="AJ30" s="117"/>
      <c r="AK30" s="118" t="s">
        <v>325</v>
      </c>
      <c r="AL30" s="118" t="s">
        <v>331</v>
      </c>
      <c r="AM30" s="120" t="s">
        <v>339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6.899999999999999" customHeight="1" x14ac:dyDescent="0.25">
      <c r="A31" s="26">
        <v>27</v>
      </c>
      <c r="B31" s="27" t="s">
        <v>186</v>
      </c>
      <c r="C31" s="123" t="s">
        <v>306</v>
      </c>
      <c r="D31" s="124" t="s">
        <v>306</v>
      </c>
      <c r="E31" s="124" t="s">
        <v>307</v>
      </c>
      <c r="F31" s="125" t="s">
        <v>308</v>
      </c>
      <c r="G31" s="126" t="s">
        <v>311</v>
      </c>
      <c r="H31" s="126" t="s">
        <v>342</v>
      </c>
      <c r="I31" s="127" t="s">
        <v>313</v>
      </c>
      <c r="J31" s="123" t="s">
        <v>307</v>
      </c>
      <c r="K31" s="124" t="s">
        <v>306</v>
      </c>
      <c r="L31" s="124" t="s">
        <v>306</v>
      </c>
      <c r="M31" s="125" t="s">
        <v>308</v>
      </c>
      <c r="N31" s="126" t="s">
        <v>315</v>
      </c>
      <c r="O31" s="126" t="s">
        <v>314</v>
      </c>
      <c r="P31" s="128" t="s">
        <v>322</v>
      </c>
      <c r="R31" s="26">
        <v>27</v>
      </c>
      <c r="S31" s="129" t="s">
        <v>308</v>
      </c>
      <c r="T31" s="124" t="s">
        <v>312</v>
      </c>
      <c r="U31" s="124" t="s">
        <v>307</v>
      </c>
      <c r="V31" s="130" t="s">
        <v>308</v>
      </c>
      <c r="W31" s="126" t="s">
        <v>308</v>
      </c>
      <c r="X31" s="126" t="s">
        <v>337</v>
      </c>
      <c r="Y31" s="127" t="s">
        <v>328</v>
      </c>
      <c r="Z31" s="123" t="s">
        <v>306</v>
      </c>
      <c r="AA31" s="124" t="s">
        <v>306</v>
      </c>
      <c r="AB31" s="124" t="s">
        <v>312</v>
      </c>
      <c r="AC31" s="125"/>
      <c r="AD31" s="126" t="s">
        <v>335</v>
      </c>
      <c r="AE31" s="126" t="s">
        <v>314</v>
      </c>
      <c r="AF31" s="127" t="s">
        <v>357</v>
      </c>
      <c r="AG31" s="123" t="s">
        <v>308</v>
      </c>
      <c r="AH31" s="124" t="s">
        <v>308</v>
      </c>
      <c r="AI31" s="124" t="s">
        <v>308</v>
      </c>
      <c r="AJ31" s="125"/>
      <c r="AK31" s="126" t="s">
        <v>308</v>
      </c>
      <c r="AL31" s="126" t="s">
        <v>327</v>
      </c>
      <c r="AM31" s="128" t="s">
        <v>326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6.899999999999999" customHeight="1" x14ac:dyDescent="0.25">
      <c r="A32" s="26">
        <v>28</v>
      </c>
      <c r="B32" s="27" t="s">
        <v>191</v>
      </c>
      <c r="C32" s="123" t="s">
        <v>309</v>
      </c>
      <c r="D32" s="124" t="s">
        <v>307</v>
      </c>
      <c r="E32" s="124" t="s">
        <v>306</v>
      </c>
      <c r="F32" s="125" t="s">
        <v>308</v>
      </c>
      <c r="G32" s="126" t="s">
        <v>306</v>
      </c>
      <c r="H32" s="126" t="s">
        <v>341</v>
      </c>
      <c r="I32" s="127" t="s">
        <v>320</v>
      </c>
      <c r="J32" s="123" t="s">
        <v>308</v>
      </c>
      <c r="K32" s="124" t="s">
        <v>308</v>
      </c>
      <c r="L32" s="124" t="s">
        <v>308</v>
      </c>
      <c r="M32" s="125" t="s">
        <v>308</v>
      </c>
      <c r="N32" s="126" t="s">
        <v>315</v>
      </c>
      <c r="O32" s="126" t="s">
        <v>335</v>
      </c>
      <c r="P32" s="128" t="s">
        <v>313</v>
      </c>
      <c r="R32" s="26">
        <v>28</v>
      </c>
      <c r="S32" s="129" t="s">
        <v>306</v>
      </c>
      <c r="T32" s="124" t="s">
        <v>307</v>
      </c>
      <c r="U32" s="124" t="s">
        <v>308</v>
      </c>
      <c r="V32" s="130" t="s">
        <v>308</v>
      </c>
      <c r="W32" s="126" t="s">
        <v>313</v>
      </c>
      <c r="X32" s="126" t="s">
        <v>327</v>
      </c>
      <c r="Y32" s="127" t="s">
        <v>327</v>
      </c>
      <c r="Z32" s="123" t="s">
        <v>306</v>
      </c>
      <c r="AA32" s="124" t="s">
        <v>323</v>
      </c>
      <c r="AB32" s="124" t="s">
        <v>306</v>
      </c>
      <c r="AC32" s="125"/>
      <c r="AD32" s="126" t="s">
        <v>309</v>
      </c>
      <c r="AE32" s="126" t="s">
        <v>322</v>
      </c>
      <c r="AF32" s="127" t="s">
        <v>346</v>
      </c>
      <c r="AG32" s="123" t="s">
        <v>308</v>
      </c>
      <c r="AH32" s="124" t="s">
        <v>308</v>
      </c>
      <c r="AI32" s="124" t="s">
        <v>325</v>
      </c>
      <c r="AJ32" s="125"/>
      <c r="AK32" s="126" t="s">
        <v>308</v>
      </c>
      <c r="AL32" s="126" t="s">
        <v>325</v>
      </c>
      <c r="AM32" s="128" t="s">
        <v>319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6.899999999999999" customHeight="1" x14ac:dyDescent="0.25">
      <c r="A33" s="26">
        <v>29</v>
      </c>
      <c r="B33" s="27" t="s">
        <v>196</v>
      </c>
      <c r="C33" s="123" t="s">
        <v>308</v>
      </c>
      <c r="D33" s="124" t="s">
        <v>307</v>
      </c>
      <c r="E33" s="124" t="s">
        <v>312</v>
      </c>
      <c r="F33" s="125" t="s">
        <v>308</v>
      </c>
      <c r="G33" s="126" t="s">
        <v>332</v>
      </c>
      <c r="H33" s="126" t="s">
        <v>333</v>
      </c>
      <c r="I33" s="127" t="s">
        <v>330</v>
      </c>
      <c r="J33" s="123" t="s">
        <v>308</v>
      </c>
      <c r="K33" s="124" t="s">
        <v>308</v>
      </c>
      <c r="L33" s="124" t="s">
        <v>306</v>
      </c>
      <c r="M33" s="125" t="s">
        <v>308</v>
      </c>
      <c r="N33" s="126" t="s">
        <v>322</v>
      </c>
      <c r="O33" s="126" t="s">
        <v>316</v>
      </c>
      <c r="P33" s="128" t="s">
        <v>321</v>
      </c>
      <c r="R33" s="26">
        <v>29</v>
      </c>
      <c r="S33" s="129" t="s">
        <v>308</v>
      </c>
      <c r="T33" s="124" t="s">
        <v>307</v>
      </c>
      <c r="U33" s="124" t="s">
        <v>308</v>
      </c>
      <c r="V33" s="130" t="s">
        <v>308</v>
      </c>
      <c r="W33" s="126" t="s">
        <v>306</v>
      </c>
      <c r="X33" s="126" t="s">
        <v>331</v>
      </c>
      <c r="Y33" s="127" t="s">
        <v>326</v>
      </c>
      <c r="Z33" s="123" t="s">
        <v>306</v>
      </c>
      <c r="AA33" s="124" t="s">
        <v>306</v>
      </c>
      <c r="AB33" s="124" t="s">
        <v>307</v>
      </c>
      <c r="AC33" s="125"/>
      <c r="AD33" s="126" t="s">
        <v>335</v>
      </c>
      <c r="AE33" s="126" t="s">
        <v>327</v>
      </c>
      <c r="AF33" s="127" t="s">
        <v>313</v>
      </c>
      <c r="AG33" s="123" t="s">
        <v>308</v>
      </c>
      <c r="AH33" s="124" t="s">
        <v>308</v>
      </c>
      <c r="AI33" s="124" t="s">
        <v>308</v>
      </c>
      <c r="AJ33" s="125"/>
      <c r="AK33" s="126" t="s">
        <v>308</v>
      </c>
      <c r="AL33" s="126" t="s">
        <v>327</v>
      </c>
      <c r="AM33" s="128" t="s">
        <v>326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6.899999999999999" customHeight="1" x14ac:dyDescent="0.25">
      <c r="A34" s="42">
        <v>30</v>
      </c>
      <c r="B34" s="43" t="s">
        <v>200</v>
      </c>
      <c r="C34" s="131" t="s">
        <v>308</v>
      </c>
      <c r="D34" s="132" t="s">
        <v>307</v>
      </c>
      <c r="E34" s="132" t="s">
        <v>308</v>
      </c>
      <c r="F34" s="133" t="s">
        <v>308</v>
      </c>
      <c r="G34" s="134" t="s">
        <v>311</v>
      </c>
      <c r="H34" s="134" t="s">
        <v>311</v>
      </c>
      <c r="I34" s="135" t="s">
        <v>321</v>
      </c>
      <c r="J34" s="131" t="s">
        <v>308</v>
      </c>
      <c r="K34" s="132" t="s">
        <v>307</v>
      </c>
      <c r="L34" s="132" t="s">
        <v>306</v>
      </c>
      <c r="M34" s="133" t="s">
        <v>308</v>
      </c>
      <c r="N34" s="134" t="s">
        <v>323</v>
      </c>
      <c r="O34" s="134" t="s">
        <v>310</v>
      </c>
      <c r="P34" s="136" t="s">
        <v>334</v>
      </c>
      <c r="R34" s="42">
        <v>30</v>
      </c>
      <c r="S34" s="137" t="s">
        <v>308</v>
      </c>
      <c r="T34" s="132" t="s">
        <v>308</v>
      </c>
      <c r="U34" s="132" t="s">
        <v>306</v>
      </c>
      <c r="V34" s="138" t="s">
        <v>308</v>
      </c>
      <c r="W34" s="134" t="s">
        <v>306</v>
      </c>
      <c r="X34" s="134" t="s">
        <v>337</v>
      </c>
      <c r="Y34" s="135" t="s">
        <v>326</v>
      </c>
      <c r="Z34" s="131" t="s">
        <v>308</v>
      </c>
      <c r="AA34" s="132" t="s">
        <v>308</v>
      </c>
      <c r="AB34" s="132" t="s">
        <v>308</v>
      </c>
      <c r="AC34" s="133"/>
      <c r="AD34" s="134" t="s">
        <v>322</v>
      </c>
      <c r="AE34" s="134" t="s">
        <v>316</v>
      </c>
      <c r="AF34" s="135" t="s">
        <v>321</v>
      </c>
      <c r="AG34" s="131" t="s">
        <v>308</v>
      </c>
      <c r="AH34" s="132" t="s">
        <v>308</v>
      </c>
      <c r="AI34" s="132" t="s">
        <v>308</v>
      </c>
      <c r="AJ34" s="133"/>
      <c r="AK34" s="134" t="s">
        <v>308</v>
      </c>
      <c r="AL34" s="134" t="s">
        <v>331</v>
      </c>
      <c r="AM34" s="136" t="s">
        <v>331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6.899999999999999" customHeight="1" x14ac:dyDescent="0.25">
      <c r="A35" s="30">
        <v>31</v>
      </c>
      <c r="B35" s="31" t="s">
        <v>207</v>
      </c>
      <c r="C35" s="115" t="s">
        <v>308</v>
      </c>
      <c r="D35" s="116" t="s">
        <v>309</v>
      </c>
      <c r="E35" s="116" t="s">
        <v>306</v>
      </c>
      <c r="F35" s="117" t="s">
        <v>307</v>
      </c>
      <c r="G35" s="118" t="s">
        <v>333</v>
      </c>
      <c r="H35" s="118" t="s">
        <v>336</v>
      </c>
      <c r="I35" s="119" t="s">
        <v>334</v>
      </c>
      <c r="J35" s="115" t="s">
        <v>307</v>
      </c>
      <c r="K35" s="116" t="s">
        <v>312</v>
      </c>
      <c r="L35" s="116" t="s">
        <v>307</v>
      </c>
      <c r="M35" s="117" t="s">
        <v>306</v>
      </c>
      <c r="N35" s="118" t="s">
        <v>322</v>
      </c>
      <c r="O35" s="118" t="s">
        <v>338</v>
      </c>
      <c r="P35" s="120" t="s">
        <v>357</v>
      </c>
      <c r="R35" s="30">
        <v>31</v>
      </c>
      <c r="S35" s="121" t="s">
        <v>306</v>
      </c>
      <c r="T35" s="116" t="s">
        <v>309</v>
      </c>
      <c r="U35" s="116" t="s">
        <v>306</v>
      </c>
      <c r="V35" s="122" t="s">
        <v>308</v>
      </c>
      <c r="W35" s="118" t="s">
        <v>306</v>
      </c>
      <c r="X35" s="118" t="s">
        <v>331</v>
      </c>
      <c r="Y35" s="119" t="s">
        <v>332</v>
      </c>
      <c r="Z35" s="115" t="s">
        <v>306</v>
      </c>
      <c r="AA35" s="116" t="s">
        <v>307</v>
      </c>
      <c r="AB35" s="116" t="s">
        <v>309</v>
      </c>
      <c r="AC35" s="117"/>
      <c r="AD35" s="118" t="s">
        <v>345</v>
      </c>
      <c r="AE35" s="118" t="s">
        <v>314</v>
      </c>
      <c r="AF35" s="119" t="s">
        <v>335</v>
      </c>
      <c r="AG35" s="115" t="s">
        <v>308</v>
      </c>
      <c r="AH35" s="116" t="s">
        <v>308</v>
      </c>
      <c r="AI35" s="116" t="s">
        <v>308</v>
      </c>
      <c r="AJ35" s="117"/>
      <c r="AK35" s="118" t="s">
        <v>325</v>
      </c>
      <c r="AL35" s="118" t="s">
        <v>331</v>
      </c>
      <c r="AM35" s="120" t="s">
        <v>339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6.899999999999999" customHeight="1" x14ac:dyDescent="0.25">
      <c r="A36" s="26">
        <v>32</v>
      </c>
      <c r="B36" s="27" t="s">
        <v>211</v>
      </c>
      <c r="C36" s="123" t="s">
        <v>308</v>
      </c>
      <c r="D36" s="124" t="s">
        <v>306</v>
      </c>
      <c r="E36" s="124" t="s">
        <v>307</v>
      </c>
      <c r="F36" s="125" t="s">
        <v>308</v>
      </c>
      <c r="G36" s="126" t="s">
        <v>333</v>
      </c>
      <c r="H36" s="126" t="s">
        <v>332</v>
      </c>
      <c r="I36" s="127" t="s">
        <v>328</v>
      </c>
      <c r="J36" s="123" t="s">
        <v>308</v>
      </c>
      <c r="K36" s="124" t="s">
        <v>309</v>
      </c>
      <c r="L36" s="124" t="s">
        <v>306</v>
      </c>
      <c r="M36" s="125" t="s">
        <v>308</v>
      </c>
      <c r="N36" s="126" t="s">
        <v>322</v>
      </c>
      <c r="O36" s="126" t="s">
        <v>327</v>
      </c>
      <c r="P36" s="128" t="s">
        <v>316</v>
      </c>
      <c r="R36" s="26">
        <v>32</v>
      </c>
      <c r="S36" s="129" t="s">
        <v>307</v>
      </c>
      <c r="T36" s="124" t="s">
        <v>308</v>
      </c>
      <c r="U36" s="124" t="s">
        <v>306</v>
      </c>
      <c r="V36" s="130" t="s">
        <v>308</v>
      </c>
      <c r="W36" s="126" t="s">
        <v>318</v>
      </c>
      <c r="X36" s="126" t="s">
        <v>331</v>
      </c>
      <c r="Y36" s="127" t="s">
        <v>325</v>
      </c>
      <c r="Z36" s="123" t="s">
        <v>308</v>
      </c>
      <c r="AA36" s="124" t="s">
        <v>307</v>
      </c>
      <c r="AB36" s="124" t="s">
        <v>323</v>
      </c>
      <c r="AC36" s="125"/>
      <c r="AD36" s="126" t="s">
        <v>314</v>
      </c>
      <c r="AE36" s="126" t="s">
        <v>310</v>
      </c>
      <c r="AF36" s="127" t="s">
        <v>346</v>
      </c>
      <c r="AG36" s="123" t="s">
        <v>308</v>
      </c>
      <c r="AH36" s="124" t="s">
        <v>308</v>
      </c>
      <c r="AI36" s="124" t="s">
        <v>308</v>
      </c>
      <c r="AJ36" s="125"/>
      <c r="AK36" s="126" t="s">
        <v>325</v>
      </c>
      <c r="AL36" s="126" t="s">
        <v>325</v>
      </c>
      <c r="AM36" s="128" t="s">
        <v>337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6.899999999999999" customHeight="1" x14ac:dyDescent="0.25">
      <c r="A37" s="26">
        <v>33</v>
      </c>
      <c r="B37" s="27" t="s">
        <v>215</v>
      </c>
      <c r="C37" s="123" t="s">
        <v>308</v>
      </c>
      <c r="D37" s="124" t="s">
        <v>308</v>
      </c>
      <c r="E37" s="124" t="s">
        <v>308</v>
      </c>
      <c r="F37" s="125" t="s">
        <v>308</v>
      </c>
      <c r="G37" s="126" t="s">
        <v>343</v>
      </c>
      <c r="H37" s="126" t="s">
        <v>330</v>
      </c>
      <c r="I37" s="127" t="s">
        <v>343</v>
      </c>
      <c r="J37" s="123" t="s">
        <v>323</v>
      </c>
      <c r="K37" s="124" t="s">
        <v>307</v>
      </c>
      <c r="L37" s="124" t="s">
        <v>306</v>
      </c>
      <c r="M37" s="125" t="s">
        <v>308</v>
      </c>
      <c r="N37" s="126" t="s">
        <v>315</v>
      </c>
      <c r="O37" s="126" t="s">
        <v>322</v>
      </c>
      <c r="P37" s="128" t="s">
        <v>329</v>
      </c>
      <c r="R37" s="26">
        <v>33</v>
      </c>
      <c r="S37" s="129" t="s">
        <v>308</v>
      </c>
      <c r="T37" s="124" t="s">
        <v>307</v>
      </c>
      <c r="U37" s="124" t="s">
        <v>308</v>
      </c>
      <c r="V37" s="130" t="s">
        <v>308</v>
      </c>
      <c r="W37" s="126" t="s">
        <v>313</v>
      </c>
      <c r="X37" s="126" t="s">
        <v>331</v>
      </c>
      <c r="Y37" s="127" t="s">
        <v>343</v>
      </c>
      <c r="Z37" s="123" t="s">
        <v>308</v>
      </c>
      <c r="AA37" s="124" t="s">
        <v>307</v>
      </c>
      <c r="AB37" s="124" t="s">
        <v>308</v>
      </c>
      <c r="AC37" s="125"/>
      <c r="AD37" s="126" t="s">
        <v>322</v>
      </c>
      <c r="AE37" s="126" t="s">
        <v>313</v>
      </c>
      <c r="AF37" s="127" t="s">
        <v>317</v>
      </c>
      <c r="AG37" s="123" t="s">
        <v>308</v>
      </c>
      <c r="AH37" s="124" t="s">
        <v>308</v>
      </c>
      <c r="AI37" s="124" t="s">
        <v>308</v>
      </c>
      <c r="AJ37" s="125"/>
      <c r="AK37" s="126" t="s">
        <v>308</v>
      </c>
      <c r="AL37" s="126" t="s">
        <v>331</v>
      </c>
      <c r="AM37" s="128" t="s">
        <v>331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6.899999999999999" customHeight="1" x14ac:dyDescent="0.25">
      <c r="A38" s="26">
        <v>34</v>
      </c>
      <c r="B38" s="27" t="s">
        <v>221</v>
      </c>
      <c r="C38" s="123" t="s">
        <v>308</v>
      </c>
      <c r="D38" s="124" t="s">
        <v>306</v>
      </c>
      <c r="E38" s="124" t="s">
        <v>308</v>
      </c>
      <c r="F38" s="125" t="s">
        <v>308</v>
      </c>
      <c r="G38" s="126" t="s">
        <v>326</v>
      </c>
      <c r="H38" s="126" t="s">
        <v>332</v>
      </c>
      <c r="I38" s="127" t="s">
        <v>325</v>
      </c>
      <c r="J38" s="123" t="s">
        <v>307</v>
      </c>
      <c r="K38" s="124" t="s">
        <v>306</v>
      </c>
      <c r="L38" s="124" t="s">
        <v>308</v>
      </c>
      <c r="M38" s="125" t="s">
        <v>308</v>
      </c>
      <c r="N38" s="126" t="s">
        <v>337</v>
      </c>
      <c r="O38" s="126" t="s">
        <v>318</v>
      </c>
      <c r="P38" s="128" t="s">
        <v>343</v>
      </c>
      <c r="R38" s="26">
        <v>34</v>
      </c>
      <c r="S38" s="129" t="s">
        <v>308</v>
      </c>
      <c r="T38" s="124" t="s">
        <v>308</v>
      </c>
      <c r="U38" s="124" t="s">
        <v>308</v>
      </c>
      <c r="V38" s="130" t="s">
        <v>308</v>
      </c>
      <c r="W38" s="126" t="s">
        <v>308</v>
      </c>
      <c r="X38" s="126" t="s">
        <v>331</v>
      </c>
      <c r="Y38" s="127" t="s">
        <v>331</v>
      </c>
      <c r="Z38" s="123" t="s">
        <v>308</v>
      </c>
      <c r="AA38" s="124" t="s">
        <v>307</v>
      </c>
      <c r="AB38" s="124" t="s">
        <v>307</v>
      </c>
      <c r="AC38" s="125"/>
      <c r="AD38" s="126" t="s">
        <v>313</v>
      </c>
      <c r="AE38" s="126" t="s">
        <v>336</v>
      </c>
      <c r="AF38" s="127" t="s">
        <v>310</v>
      </c>
      <c r="AG38" s="123" t="s">
        <v>308</v>
      </c>
      <c r="AH38" s="124" t="s">
        <v>308</v>
      </c>
      <c r="AI38" s="124" t="s">
        <v>325</v>
      </c>
      <c r="AJ38" s="125"/>
      <c r="AK38" s="126" t="s">
        <v>308</v>
      </c>
      <c r="AL38" s="126" t="s">
        <v>331</v>
      </c>
      <c r="AM38" s="128" t="s">
        <v>339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6.899999999999999" customHeight="1" x14ac:dyDescent="0.25">
      <c r="A39" s="42">
        <v>35</v>
      </c>
      <c r="B39" s="43" t="s">
        <v>226</v>
      </c>
      <c r="C39" s="131" t="s">
        <v>308</v>
      </c>
      <c r="D39" s="132" t="s">
        <v>307</v>
      </c>
      <c r="E39" s="132" t="s">
        <v>308</v>
      </c>
      <c r="F39" s="133" t="s">
        <v>306</v>
      </c>
      <c r="G39" s="134" t="s">
        <v>332</v>
      </c>
      <c r="H39" s="134" t="s">
        <v>341</v>
      </c>
      <c r="I39" s="135" t="s">
        <v>330</v>
      </c>
      <c r="J39" s="131" t="s">
        <v>308</v>
      </c>
      <c r="K39" s="132" t="s">
        <v>306</v>
      </c>
      <c r="L39" s="132" t="s">
        <v>308</v>
      </c>
      <c r="M39" s="133" t="s">
        <v>308</v>
      </c>
      <c r="N39" s="134" t="s">
        <v>315</v>
      </c>
      <c r="O39" s="134" t="s">
        <v>344</v>
      </c>
      <c r="P39" s="136" t="s">
        <v>310</v>
      </c>
      <c r="R39" s="42">
        <v>35</v>
      </c>
      <c r="S39" s="137" t="s">
        <v>308</v>
      </c>
      <c r="T39" s="132" t="s">
        <v>307</v>
      </c>
      <c r="U39" s="132" t="s">
        <v>307</v>
      </c>
      <c r="V39" s="138" t="s">
        <v>308</v>
      </c>
      <c r="W39" s="134" t="s">
        <v>306</v>
      </c>
      <c r="X39" s="134" t="s">
        <v>318</v>
      </c>
      <c r="Y39" s="135" t="s">
        <v>328</v>
      </c>
      <c r="Z39" s="131" t="s">
        <v>306</v>
      </c>
      <c r="AA39" s="132" t="s">
        <v>309</v>
      </c>
      <c r="AB39" s="132" t="s">
        <v>308</v>
      </c>
      <c r="AC39" s="133"/>
      <c r="AD39" s="134" t="s">
        <v>312</v>
      </c>
      <c r="AE39" s="134" t="s">
        <v>344</v>
      </c>
      <c r="AF39" s="135" t="s">
        <v>348</v>
      </c>
      <c r="AG39" s="131" t="s">
        <v>308</v>
      </c>
      <c r="AH39" s="132" t="s">
        <v>308</v>
      </c>
      <c r="AI39" s="132" t="s">
        <v>306</v>
      </c>
      <c r="AJ39" s="133"/>
      <c r="AK39" s="134" t="s">
        <v>325</v>
      </c>
      <c r="AL39" s="134" t="s">
        <v>325</v>
      </c>
      <c r="AM39" s="136" t="s">
        <v>326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6.899999999999999" customHeight="1" x14ac:dyDescent="0.25">
      <c r="A40" s="30">
        <v>36</v>
      </c>
      <c r="B40" s="31" t="s">
        <v>231</v>
      </c>
      <c r="C40" s="115" t="s">
        <v>308</v>
      </c>
      <c r="D40" s="116" t="s">
        <v>308</v>
      </c>
      <c r="E40" s="116" t="s">
        <v>308</v>
      </c>
      <c r="F40" s="117" t="s">
        <v>308</v>
      </c>
      <c r="G40" s="118" t="s">
        <v>319</v>
      </c>
      <c r="H40" s="118" t="s">
        <v>319</v>
      </c>
      <c r="I40" s="119" t="s">
        <v>339</v>
      </c>
      <c r="J40" s="115" t="s">
        <v>308</v>
      </c>
      <c r="K40" s="116" t="s">
        <v>308</v>
      </c>
      <c r="L40" s="116" t="s">
        <v>308</v>
      </c>
      <c r="M40" s="117" t="s">
        <v>308</v>
      </c>
      <c r="N40" s="118" t="s">
        <v>308</v>
      </c>
      <c r="O40" s="118" t="s">
        <v>318</v>
      </c>
      <c r="P40" s="120" t="s">
        <v>319</v>
      </c>
      <c r="R40" s="30">
        <v>36</v>
      </c>
      <c r="S40" s="121" t="s">
        <v>306</v>
      </c>
      <c r="T40" s="116" t="s">
        <v>307</v>
      </c>
      <c r="U40" s="116" t="s">
        <v>308</v>
      </c>
      <c r="V40" s="122" t="s">
        <v>308</v>
      </c>
      <c r="W40" s="118" t="s">
        <v>308</v>
      </c>
      <c r="X40" s="118" t="s">
        <v>331</v>
      </c>
      <c r="Y40" s="119" t="s">
        <v>337</v>
      </c>
      <c r="Z40" s="115" t="s">
        <v>308</v>
      </c>
      <c r="AA40" s="116" t="s">
        <v>308</v>
      </c>
      <c r="AB40" s="116" t="s">
        <v>309</v>
      </c>
      <c r="AC40" s="117"/>
      <c r="AD40" s="118" t="s">
        <v>316</v>
      </c>
      <c r="AE40" s="118" t="s">
        <v>313</v>
      </c>
      <c r="AF40" s="119" t="s">
        <v>316</v>
      </c>
      <c r="AG40" s="115" t="s">
        <v>308</v>
      </c>
      <c r="AH40" s="116" t="s">
        <v>308</v>
      </c>
      <c r="AI40" s="116" t="s">
        <v>325</v>
      </c>
      <c r="AJ40" s="117"/>
      <c r="AK40" s="118" t="s">
        <v>308</v>
      </c>
      <c r="AL40" s="118" t="s">
        <v>325</v>
      </c>
      <c r="AM40" s="120" t="s">
        <v>319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6.899999999999999" customHeight="1" x14ac:dyDescent="0.25">
      <c r="A41" s="26">
        <v>37</v>
      </c>
      <c r="B41" s="27" t="s">
        <v>237</v>
      </c>
      <c r="C41" s="123" t="s">
        <v>308</v>
      </c>
      <c r="D41" s="124" t="s">
        <v>307</v>
      </c>
      <c r="E41" s="124" t="s">
        <v>308</v>
      </c>
      <c r="F41" s="125" t="s">
        <v>308</v>
      </c>
      <c r="G41" s="126" t="s">
        <v>319</v>
      </c>
      <c r="H41" s="126" t="s">
        <v>327</v>
      </c>
      <c r="I41" s="127" t="s">
        <v>343</v>
      </c>
      <c r="J41" s="123" t="s">
        <v>308</v>
      </c>
      <c r="K41" s="124" t="s">
        <v>306</v>
      </c>
      <c r="L41" s="124" t="s">
        <v>308</v>
      </c>
      <c r="M41" s="125" t="s">
        <v>308</v>
      </c>
      <c r="N41" s="126" t="s">
        <v>318</v>
      </c>
      <c r="O41" s="126" t="s">
        <v>337</v>
      </c>
      <c r="P41" s="128" t="s">
        <v>326</v>
      </c>
      <c r="R41" s="26">
        <v>37</v>
      </c>
      <c r="S41" s="129" t="s">
        <v>306</v>
      </c>
      <c r="T41" s="124" t="s">
        <v>308</v>
      </c>
      <c r="U41" s="124" t="s">
        <v>308</v>
      </c>
      <c r="V41" s="130" t="s">
        <v>308</v>
      </c>
      <c r="W41" s="126" t="s">
        <v>318</v>
      </c>
      <c r="X41" s="126" t="s">
        <v>331</v>
      </c>
      <c r="Y41" s="127" t="s">
        <v>337</v>
      </c>
      <c r="Z41" s="123" t="s">
        <v>308</v>
      </c>
      <c r="AA41" s="124" t="s">
        <v>306</v>
      </c>
      <c r="AB41" s="124" t="s">
        <v>307</v>
      </c>
      <c r="AC41" s="125"/>
      <c r="AD41" s="126" t="s">
        <v>335</v>
      </c>
      <c r="AE41" s="126" t="s">
        <v>313</v>
      </c>
      <c r="AF41" s="127" t="s">
        <v>320</v>
      </c>
      <c r="AG41" s="123" t="s">
        <v>308</v>
      </c>
      <c r="AH41" s="124" t="s">
        <v>308</v>
      </c>
      <c r="AI41" s="124" t="s">
        <v>308</v>
      </c>
      <c r="AJ41" s="125"/>
      <c r="AK41" s="126" t="s">
        <v>308</v>
      </c>
      <c r="AL41" s="126" t="s">
        <v>325</v>
      </c>
      <c r="AM41" s="128" t="s">
        <v>319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6.899999999999999" customHeight="1" x14ac:dyDescent="0.25">
      <c r="A42" s="26">
        <v>38</v>
      </c>
      <c r="B42" s="27" t="s">
        <v>242</v>
      </c>
      <c r="C42" s="123" t="s">
        <v>308</v>
      </c>
      <c r="D42" s="124" t="s">
        <v>323</v>
      </c>
      <c r="E42" s="124" t="s">
        <v>308</v>
      </c>
      <c r="F42" s="125" t="s">
        <v>308</v>
      </c>
      <c r="G42" s="126" t="s">
        <v>307</v>
      </c>
      <c r="H42" s="126" t="s">
        <v>358</v>
      </c>
      <c r="I42" s="127" t="s">
        <v>336</v>
      </c>
      <c r="J42" s="123" t="s">
        <v>353</v>
      </c>
      <c r="K42" s="124" t="s">
        <v>353</v>
      </c>
      <c r="L42" s="124" t="s">
        <v>309</v>
      </c>
      <c r="M42" s="125" t="s">
        <v>308</v>
      </c>
      <c r="N42" s="126" t="s">
        <v>352</v>
      </c>
      <c r="O42" s="126" t="s">
        <v>359</v>
      </c>
      <c r="P42" s="128" t="s">
        <v>352</v>
      </c>
      <c r="R42" s="26">
        <v>38</v>
      </c>
      <c r="S42" s="129" t="s">
        <v>312</v>
      </c>
      <c r="T42" s="124" t="s">
        <v>309</v>
      </c>
      <c r="U42" s="124" t="s">
        <v>312</v>
      </c>
      <c r="V42" s="130" t="s">
        <v>308</v>
      </c>
      <c r="W42" s="126" t="s">
        <v>309</v>
      </c>
      <c r="X42" s="126" t="s">
        <v>331</v>
      </c>
      <c r="Y42" s="127" t="s">
        <v>329</v>
      </c>
      <c r="Z42" s="123" t="s">
        <v>307</v>
      </c>
      <c r="AA42" s="124" t="s">
        <v>323</v>
      </c>
      <c r="AB42" s="124" t="s">
        <v>309</v>
      </c>
      <c r="AC42" s="125"/>
      <c r="AD42" s="126" t="s">
        <v>312</v>
      </c>
      <c r="AE42" s="126" t="s">
        <v>360</v>
      </c>
      <c r="AF42" s="127" t="s">
        <v>345</v>
      </c>
      <c r="AG42" s="123" t="s">
        <v>308</v>
      </c>
      <c r="AH42" s="124" t="s">
        <v>308</v>
      </c>
      <c r="AI42" s="124" t="s">
        <v>325</v>
      </c>
      <c r="AJ42" s="125"/>
      <c r="AK42" s="126" t="s">
        <v>325</v>
      </c>
      <c r="AL42" s="126" t="s">
        <v>317</v>
      </c>
      <c r="AM42" s="128" t="s">
        <v>318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6.899999999999999" customHeight="1" x14ac:dyDescent="0.25">
      <c r="A43" s="26">
        <v>39</v>
      </c>
      <c r="B43" s="27" t="s">
        <v>247</v>
      </c>
      <c r="C43" s="123" t="s">
        <v>308</v>
      </c>
      <c r="D43" s="124" t="s">
        <v>306</v>
      </c>
      <c r="E43" s="124" t="s">
        <v>308</v>
      </c>
      <c r="F43" s="125" t="s">
        <v>308</v>
      </c>
      <c r="G43" s="126" t="s">
        <v>343</v>
      </c>
      <c r="H43" s="126" t="s">
        <v>311</v>
      </c>
      <c r="I43" s="127" t="s">
        <v>332</v>
      </c>
      <c r="J43" s="123" t="s">
        <v>309</v>
      </c>
      <c r="K43" s="124" t="s">
        <v>306</v>
      </c>
      <c r="L43" s="124" t="s">
        <v>308</v>
      </c>
      <c r="M43" s="125" t="s">
        <v>308</v>
      </c>
      <c r="N43" s="126" t="s">
        <v>315</v>
      </c>
      <c r="O43" s="126" t="s">
        <v>316</v>
      </c>
      <c r="P43" s="128" t="s">
        <v>317</v>
      </c>
      <c r="R43" s="26">
        <v>39</v>
      </c>
      <c r="S43" s="129" t="s">
        <v>309</v>
      </c>
      <c r="T43" s="124" t="s">
        <v>306</v>
      </c>
      <c r="U43" s="124" t="s">
        <v>323</v>
      </c>
      <c r="V43" s="130" t="s">
        <v>308</v>
      </c>
      <c r="W43" s="126" t="s">
        <v>322</v>
      </c>
      <c r="X43" s="126" t="s">
        <v>331</v>
      </c>
      <c r="Y43" s="127" t="s">
        <v>330</v>
      </c>
      <c r="Z43" s="123" t="s">
        <v>308</v>
      </c>
      <c r="AA43" s="124" t="s">
        <v>312</v>
      </c>
      <c r="AB43" s="124" t="s">
        <v>308</v>
      </c>
      <c r="AC43" s="125"/>
      <c r="AD43" s="126" t="s">
        <v>315</v>
      </c>
      <c r="AE43" s="126" t="s">
        <v>322</v>
      </c>
      <c r="AF43" s="127" t="s">
        <v>324</v>
      </c>
      <c r="AG43" s="123" t="s">
        <v>308</v>
      </c>
      <c r="AH43" s="124" t="s">
        <v>308</v>
      </c>
      <c r="AI43" s="124" t="s">
        <v>308</v>
      </c>
      <c r="AJ43" s="125"/>
      <c r="AK43" s="126" t="s">
        <v>308</v>
      </c>
      <c r="AL43" s="126" t="s">
        <v>331</v>
      </c>
      <c r="AM43" s="128" t="s">
        <v>331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6.899999999999999" customHeight="1" x14ac:dyDescent="0.25">
      <c r="A44" s="42">
        <v>40</v>
      </c>
      <c r="B44" s="43" t="s">
        <v>253</v>
      </c>
      <c r="C44" s="131" t="s">
        <v>308</v>
      </c>
      <c r="D44" s="132" t="s">
        <v>306</v>
      </c>
      <c r="E44" s="132" t="s">
        <v>308</v>
      </c>
      <c r="F44" s="133" t="s">
        <v>308</v>
      </c>
      <c r="G44" s="134" t="s">
        <v>326</v>
      </c>
      <c r="H44" s="134" t="s">
        <v>324</v>
      </c>
      <c r="I44" s="135" t="s">
        <v>328</v>
      </c>
      <c r="J44" s="131" t="s">
        <v>307</v>
      </c>
      <c r="K44" s="132" t="s">
        <v>306</v>
      </c>
      <c r="L44" s="132" t="s">
        <v>308</v>
      </c>
      <c r="M44" s="133" t="s">
        <v>308</v>
      </c>
      <c r="N44" s="134" t="s">
        <v>322</v>
      </c>
      <c r="O44" s="134" t="s">
        <v>318</v>
      </c>
      <c r="P44" s="136" t="s">
        <v>321</v>
      </c>
      <c r="R44" s="42">
        <v>40</v>
      </c>
      <c r="S44" s="137" t="s">
        <v>309</v>
      </c>
      <c r="T44" s="132" t="s">
        <v>308</v>
      </c>
      <c r="U44" s="132" t="s">
        <v>307</v>
      </c>
      <c r="V44" s="138" t="s">
        <v>308</v>
      </c>
      <c r="W44" s="134" t="s">
        <v>315</v>
      </c>
      <c r="X44" s="134" t="s">
        <v>310</v>
      </c>
      <c r="Y44" s="135" t="s">
        <v>320</v>
      </c>
      <c r="Z44" s="131" t="s">
        <v>308</v>
      </c>
      <c r="AA44" s="132" t="s">
        <v>307</v>
      </c>
      <c r="AB44" s="132" t="s">
        <v>312</v>
      </c>
      <c r="AC44" s="133"/>
      <c r="AD44" s="134" t="s">
        <v>323</v>
      </c>
      <c r="AE44" s="134" t="s">
        <v>335</v>
      </c>
      <c r="AF44" s="135" t="s">
        <v>357</v>
      </c>
      <c r="AG44" s="131" t="s">
        <v>308</v>
      </c>
      <c r="AH44" s="132" t="s">
        <v>306</v>
      </c>
      <c r="AI44" s="132" t="s">
        <v>306</v>
      </c>
      <c r="AJ44" s="133"/>
      <c r="AK44" s="134" t="s">
        <v>308</v>
      </c>
      <c r="AL44" s="134" t="s">
        <v>331</v>
      </c>
      <c r="AM44" s="136" t="s">
        <v>319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15"/>
      <c r="D45" s="116"/>
      <c r="E45" s="116"/>
      <c r="F45" s="117"/>
      <c r="G45" s="118"/>
      <c r="H45" s="118"/>
      <c r="I45" s="119"/>
      <c r="J45" s="115"/>
      <c r="K45" s="116"/>
      <c r="L45" s="116"/>
      <c r="M45" s="117"/>
      <c r="N45" s="118"/>
      <c r="O45" s="118"/>
      <c r="P45" s="120"/>
      <c r="R45" s="30">
        <v>41</v>
      </c>
      <c r="S45" s="121"/>
      <c r="T45" s="116"/>
      <c r="U45" s="116"/>
      <c r="V45" s="122"/>
      <c r="W45" s="118"/>
      <c r="X45" s="118"/>
      <c r="Y45" s="119"/>
      <c r="Z45" s="115"/>
      <c r="AA45" s="116"/>
      <c r="AB45" s="116"/>
      <c r="AC45" s="117"/>
      <c r="AD45" s="118"/>
      <c r="AE45" s="118"/>
      <c r="AF45" s="119"/>
      <c r="AG45" s="115"/>
      <c r="AH45" s="116"/>
      <c r="AI45" s="116"/>
      <c r="AJ45" s="117"/>
      <c r="AK45" s="118"/>
      <c r="AL45" s="118"/>
      <c r="AM45" s="120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3"/>
      <c r="D46" s="124"/>
      <c r="E46" s="124"/>
      <c r="F46" s="125"/>
      <c r="G46" s="126"/>
      <c r="H46" s="126"/>
      <c r="I46" s="127"/>
      <c r="J46" s="123"/>
      <c r="K46" s="124"/>
      <c r="L46" s="124"/>
      <c r="M46" s="125"/>
      <c r="N46" s="126"/>
      <c r="O46" s="126"/>
      <c r="P46" s="128"/>
      <c r="R46" s="26">
        <v>42</v>
      </c>
      <c r="S46" s="129"/>
      <c r="T46" s="124"/>
      <c r="U46" s="124"/>
      <c r="V46" s="130"/>
      <c r="W46" s="126"/>
      <c r="X46" s="126"/>
      <c r="Y46" s="127"/>
      <c r="Z46" s="123"/>
      <c r="AA46" s="124"/>
      <c r="AB46" s="124"/>
      <c r="AC46" s="125"/>
      <c r="AD46" s="126"/>
      <c r="AE46" s="126"/>
      <c r="AF46" s="127"/>
      <c r="AG46" s="123"/>
      <c r="AH46" s="124"/>
      <c r="AI46" s="124"/>
      <c r="AJ46" s="125"/>
      <c r="AK46" s="126"/>
      <c r="AL46" s="126"/>
      <c r="AM46" s="128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361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362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363</v>
      </c>
      <c r="B61" s="213"/>
      <c r="C61" s="213" t="s">
        <v>364</v>
      </c>
      <c r="D61" s="213"/>
      <c r="E61" s="213"/>
      <c r="F61" s="213"/>
      <c r="G61" s="213"/>
      <c r="H61" s="213"/>
      <c r="I61" s="213"/>
      <c r="J61" s="213" t="s">
        <v>364</v>
      </c>
      <c r="K61" s="213"/>
      <c r="L61" s="213"/>
      <c r="M61" s="213"/>
      <c r="N61" s="213"/>
      <c r="O61" s="213"/>
      <c r="P61" s="213"/>
      <c r="R61" s="213" t="s">
        <v>364</v>
      </c>
      <c r="S61" s="213"/>
      <c r="T61" s="213"/>
      <c r="U61" s="213"/>
      <c r="V61" s="213"/>
      <c r="W61" s="213"/>
      <c r="X61" s="213"/>
      <c r="Y61" s="213" t="s">
        <v>364</v>
      </c>
      <c r="Z61" s="213"/>
      <c r="AA61" s="213"/>
      <c r="AB61" s="213"/>
      <c r="AC61" s="213"/>
      <c r="AD61" s="213"/>
      <c r="AE61" s="213"/>
      <c r="AF61" s="213" t="s">
        <v>364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365</v>
      </c>
      <c r="D62" s="215"/>
      <c r="E62" s="215"/>
      <c r="F62" s="215"/>
      <c r="G62" s="215"/>
      <c r="H62" s="215"/>
      <c r="I62" s="215"/>
      <c r="J62" s="215" t="s">
        <v>366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367</v>
      </c>
      <c r="AA62" s="215"/>
      <c r="AB62" s="215"/>
      <c r="AC62" s="215"/>
      <c r="AD62" s="215"/>
      <c r="AE62" s="215"/>
      <c r="AF62" s="215"/>
      <c r="AG62" s="215" t="s">
        <v>368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295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295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296</v>
      </c>
      <c r="C64" s="225" t="s">
        <v>369</v>
      </c>
      <c r="D64" s="225"/>
      <c r="E64" s="225"/>
      <c r="F64" s="225"/>
      <c r="G64" s="225"/>
      <c r="H64" s="225"/>
      <c r="I64" s="225"/>
      <c r="J64" s="224" t="s">
        <v>370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371</v>
      </c>
      <c r="T64" s="224"/>
      <c r="U64" s="224"/>
      <c r="V64" s="224"/>
      <c r="W64" s="224"/>
      <c r="X64" s="224"/>
      <c r="Y64" s="224"/>
      <c r="Z64" s="225" t="s">
        <v>372</v>
      </c>
      <c r="AA64" s="225"/>
      <c r="AB64" s="225"/>
      <c r="AC64" s="225"/>
      <c r="AD64" s="225"/>
      <c r="AE64" s="225"/>
      <c r="AF64" s="225"/>
      <c r="AG64" s="224" t="s">
        <v>373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302</v>
      </c>
      <c r="D65" s="211"/>
      <c r="E65" s="211"/>
      <c r="F65" s="211"/>
      <c r="G65" s="212" t="s">
        <v>303</v>
      </c>
      <c r="H65" s="212" t="s">
        <v>304</v>
      </c>
      <c r="I65" s="212" t="s">
        <v>305</v>
      </c>
      <c r="J65" s="211" t="s">
        <v>302</v>
      </c>
      <c r="K65" s="211"/>
      <c r="L65" s="211"/>
      <c r="M65" s="211"/>
      <c r="N65" s="212" t="s">
        <v>303</v>
      </c>
      <c r="O65" s="212" t="s">
        <v>304</v>
      </c>
      <c r="P65" s="221" t="s">
        <v>305</v>
      </c>
      <c r="R65" s="218"/>
      <c r="S65" s="216" t="s">
        <v>302</v>
      </c>
      <c r="T65" s="211"/>
      <c r="U65" s="211"/>
      <c r="V65" s="211"/>
      <c r="W65" s="212" t="s">
        <v>303</v>
      </c>
      <c r="X65" s="212" t="s">
        <v>304</v>
      </c>
      <c r="Y65" s="212" t="s">
        <v>305</v>
      </c>
      <c r="Z65" s="211" t="s">
        <v>302</v>
      </c>
      <c r="AA65" s="211"/>
      <c r="AB65" s="211"/>
      <c r="AC65" s="211"/>
      <c r="AD65" s="212" t="s">
        <v>303</v>
      </c>
      <c r="AE65" s="212" t="s">
        <v>304</v>
      </c>
      <c r="AF65" s="212" t="s">
        <v>305</v>
      </c>
      <c r="AG65" s="211" t="s">
        <v>302</v>
      </c>
      <c r="AH65" s="211"/>
      <c r="AI65" s="211"/>
      <c r="AJ65" s="211"/>
      <c r="AK65" s="212" t="s">
        <v>303</v>
      </c>
      <c r="AL65" s="212" t="s">
        <v>304</v>
      </c>
      <c r="AM65" s="221" t="s">
        <v>305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6.899999999999999" customHeight="1" x14ac:dyDescent="0.25">
      <c r="A67" s="30">
        <v>1</v>
      </c>
      <c r="B67" s="31" t="s">
        <v>36</v>
      </c>
      <c r="C67" s="115" t="s">
        <v>306</v>
      </c>
      <c r="D67" s="116" t="s">
        <v>306</v>
      </c>
      <c r="E67" s="116" t="s">
        <v>306</v>
      </c>
      <c r="F67" s="117" t="s">
        <v>309</v>
      </c>
      <c r="G67" s="118" t="s">
        <v>307</v>
      </c>
      <c r="H67" s="118" t="s">
        <v>355</v>
      </c>
      <c r="I67" s="119" t="s">
        <v>334</v>
      </c>
      <c r="J67" s="115" t="s">
        <v>306</v>
      </c>
      <c r="K67" s="116" t="s">
        <v>317</v>
      </c>
      <c r="L67" s="116" t="s">
        <v>317</v>
      </c>
      <c r="M67" s="117"/>
      <c r="N67" s="118" t="s">
        <v>325</v>
      </c>
      <c r="O67" s="118" t="s">
        <v>318</v>
      </c>
      <c r="P67" s="120" t="s">
        <v>328</v>
      </c>
      <c r="R67" s="30">
        <v>1</v>
      </c>
      <c r="S67" s="121" t="s">
        <v>309</v>
      </c>
      <c r="T67" s="116" t="s">
        <v>306</v>
      </c>
      <c r="U67" s="116" t="s">
        <v>306</v>
      </c>
      <c r="V67" s="122"/>
      <c r="W67" s="118" t="s">
        <v>319</v>
      </c>
      <c r="X67" s="118" t="s">
        <v>331</v>
      </c>
      <c r="Y67" s="119" t="s">
        <v>318</v>
      </c>
      <c r="Z67" s="115" t="s">
        <v>306</v>
      </c>
      <c r="AA67" s="116" t="s">
        <v>306</v>
      </c>
      <c r="AB67" s="116" t="s">
        <v>307</v>
      </c>
      <c r="AC67" s="117" t="s">
        <v>317</v>
      </c>
      <c r="AD67" s="118" t="s">
        <v>309</v>
      </c>
      <c r="AE67" s="118" t="s">
        <v>355</v>
      </c>
      <c r="AF67" s="119" t="s">
        <v>329</v>
      </c>
      <c r="AG67" s="115" t="s">
        <v>308</v>
      </c>
      <c r="AH67" s="116" t="s">
        <v>308</v>
      </c>
      <c r="AI67" s="116"/>
      <c r="AJ67" s="117"/>
      <c r="AK67" s="118" t="s">
        <v>325</v>
      </c>
      <c r="AL67" s="118" t="s">
        <v>331</v>
      </c>
      <c r="AM67" s="120" t="s">
        <v>339</v>
      </c>
    </row>
    <row r="68" spans="1:39" ht="16.899999999999999" customHeight="1" x14ac:dyDescent="0.25">
      <c r="A68" s="26">
        <v>2</v>
      </c>
      <c r="B68" s="27" t="s">
        <v>45</v>
      </c>
      <c r="C68" s="123" t="s">
        <v>307</v>
      </c>
      <c r="D68" s="124" t="s">
        <v>309</v>
      </c>
      <c r="E68" s="124" t="s">
        <v>307</v>
      </c>
      <c r="F68" s="125" t="s">
        <v>306</v>
      </c>
      <c r="G68" s="126" t="s">
        <v>323</v>
      </c>
      <c r="H68" s="126" t="s">
        <v>336</v>
      </c>
      <c r="I68" s="127" t="s">
        <v>342</v>
      </c>
      <c r="J68" s="123" t="s">
        <v>308</v>
      </c>
      <c r="K68" s="124" t="s">
        <v>307</v>
      </c>
      <c r="L68" s="124" t="s">
        <v>306</v>
      </c>
      <c r="M68" s="125"/>
      <c r="N68" s="126" t="s">
        <v>318</v>
      </c>
      <c r="O68" s="126" t="s">
        <v>318</v>
      </c>
      <c r="P68" s="128" t="s">
        <v>332</v>
      </c>
      <c r="R68" s="26">
        <v>2</v>
      </c>
      <c r="S68" s="129" t="s">
        <v>307</v>
      </c>
      <c r="T68" s="124" t="s">
        <v>306</v>
      </c>
      <c r="U68" s="124" t="s">
        <v>306</v>
      </c>
      <c r="V68" s="130"/>
      <c r="W68" s="126" t="s">
        <v>319</v>
      </c>
      <c r="X68" s="126" t="s">
        <v>333</v>
      </c>
      <c r="Y68" s="127" t="s">
        <v>327</v>
      </c>
      <c r="Z68" s="123" t="s">
        <v>308</v>
      </c>
      <c r="AA68" s="124" t="s">
        <v>307</v>
      </c>
      <c r="AB68" s="124" t="s">
        <v>306</v>
      </c>
      <c r="AC68" s="125" t="s">
        <v>309</v>
      </c>
      <c r="AD68" s="126" t="s">
        <v>315</v>
      </c>
      <c r="AE68" s="126" t="s">
        <v>317</v>
      </c>
      <c r="AF68" s="127" t="s">
        <v>320</v>
      </c>
      <c r="AG68" s="123" t="s">
        <v>308</v>
      </c>
      <c r="AH68" s="124" t="s">
        <v>308</v>
      </c>
      <c r="AI68" s="124"/>
      <c r="AJ68" s="125"/>
      <c r="AK68" s="126" t="s">
        <v>318</v>
      </c>
      <c r="AL68" s="126" t="s">
        <v>331</v>
      </c>
      <c r="AM68" s="128" t="s">
        <v>319</v>
      </c>
    </row>
    <row r="69" spans="1:39" ht="16.899999999999999" customHeight="1" x14ac:dyDescent="0.25">
      <c r="A69" s="26">
        <v>3</v>
      </c>
      <c r="B69" s="27" t="s">
        <v>51</v>
      </c>
      <c r="C69" s="123" t="s">
        <v>307</v>
      </c>
      <c r="D69" s="124" t="s">
        <v>306</v>
      </c>
      <c r="E69" s="124" t="s">
        <v>307</v>
      </c>
      <c r="F69" s="125" t="s">
        <v>323</v>
      </c>
      <c r="G69" s="126" t="s">
        <v>355</v>
      </c>
      <c r="H69" s="126" t="s">
        <v>355</v>
      </c>
      <c r="I69" s="127" t="s">
        <v>346</v>
      </c>
      <c r="J69" s="123" t="s">
        <v>306</v>
      </c>
      <c r="K69" s="124" t="s">
        <v>309</v>
      </c>
      <c r="L69" s="124" t="s">
        <v>325</v>
      </c>
      <c r="M69" s="125"/>
      <c r="N69" s="126" t="s">
        <v>325</v>
      </c>
      <c r="O69" s="126" t="s">
        <v>319</v>
      </c>
      <c r="P69" s="128" t="s">
        <v>332</v>
      </c>
      <c r="R69" s="26">
        <v>3</v>
      </c>
      <c r="S69" s="129" t="s">
        <v>308</v>
      </c>
      <c r="T69" s="124" t="s">
        <v>308</v>
      </c>
      <c r="U69" s="124" t="s">
        <v>306</v>
      </c>
      <c r="V69" s="130"/>
      <c r="W69" s="126" t="s">
        <v>319</v>
      </c>
      <c r="X69" s="126" t="s">
        <v>319</v>
      </c>
      <c r="Y69" s="127" t="s">
        <v>319</v>
      </c>
      <c r="Z69" s="123" t="s">
        <v>307</v>
      </c>
      <c r="AA69" s="124" t="s">
        <v>306</v>
      </c>
      <c r="AB69" s="124" t="s">
        <v>325</v>
      </c>
      <c r="AC69" s="125" t="s">
        <v>317</v>
      </c>
      <c r="AD69" s="126" t="s">
        <v>324</v>
      </c>
      <c r="AE69" s="126" t="s">
        <v>317</v>
      </c>
      <c r="AF69" s="127" t="s">
        <v>317</v>
      </c>
      <c r="AG69" s="123" t="s">
        <v>308</v>
      </c>
      <c r="AH69" s="124" t="s">
        <v>308</v>
      </c>
      <c r="AI69" s="124"/>
      <c r="AJ69" s="125"/>
      <c r="AK69" s="126" t="s">
        <v>318</v>
      </c>
      <c r="AL69" s="126" t="s">
        <v>331</v>
      </c>
      <c r="AM69" s="128" t="s">
        <v>319</v>
      </c>
    </row>
    <row r="70" spans="1:39" ht="16.899999999999999" customHeight="1" x14ac:dyDescent="0.25">
      <c r="A70" s="26">
        <v>4</v>
      </c>
      <c r="B70" s="27" t="s">
        <v>57</v>
      </c>
      <c r="C70" s="123" t="s">
        <v>307</v>
      </c>
      <c r="D70" s="124" t="s">
        <v>307</v>
      </c>
      <c r="E70" s="124" t="s">
        <v>306</v>
      </c>
      <c r="F70" s="125" t="s">
        <v>307</v>
      </c>
      <c r="G70" s="126" t="s">
        <v>317</v>
      </c>
      <c r="H70" s="126" t="s">
        <v>355</v>
      </c>
      <c r="I70" s="127" t="s">
        <v>334</v>
      </c>
      <c r="J70" s="123" t="s">
        <v>306</v>
      </c>
      <c r="K70" s="124" t="s">
        <v>317</v>
      </c>
      <c r="L70" s="124" t="s">
        <v>307</v>
      </c>
      <c r="M70" s="125"/>
      <c r="N70" s="126" t="s">
        <v>306</v>
      </c>
      <c r="O70" s="126" t="s">
        <v>319</v>
      </c>
      <c r="P70" s="128" t="s">
        <v>328</v>
      </c>
      <c r="R70" s="26">
        <v>4</v>
      </c>
      <c r="S70" s="129" t="s">
        <v>308</v>
      </c>
      <c r="T70" s="124" t="s">
        <v>306</v>
      </c>
      <c r="U70" s="124" t="s">
        <v>306</v>
      </c>
      <c r="V70" s="130"/>
      <c r="W70" s="126" t="s">
        <v>319</v>
      </c>
      <c r="X70" s="126" t="s">
        <v>327</v>
      </c>
      <c r="Y70" s="127" t="s">
        <v>318</v>
      </c>
      <c r="Z70" s="123" t="s">
        <v>306</v>
      </c>
      <c r="AA70" s="124" t="s">
        <v>306</v>
      </c>
      <c r="AB70" s="124" t="s">
        <v>306</v>
      </c>
      <c r="AC70" s="125" t="s">
        <v>355</v>
      </c>
      <c r="AD70" s="126" t="s">
        <v>324</v>
      </c>
      <c r="AE70" s="126" t="s">
        <v>355</v>
      </c>
      <c r="AF70" s="127" t="s">
        <v>334</v>
      </c>
      <c r="AG70" s="123" t="s">
        <v>308</v>
      </c>
      <c r="AH70" s="124" t="s">
        <v>308</v>
      </c>
      <c r="AI70" s="124"/>
      <c r="AJ70" s="125"/>
      <c r="AK70" s="126" t="s">
        <v>325</v>
      </c>
      <c r="AL70" s="126" t="s">
        <v>331</v>
      </c>
      <c r="AM70" s="128" t="s">
        <v>339</v>
      </c>
    </row>
    <row r="71" spans="1:39" ht="16.899999999999999" customHeight="1" x14ac:dyDescent="0.25">
      <c r="A71" s="42">
        <v>5</v>
      </c>
      <c r="B71" s="43" t="s">
        <v>63</v>
      </c>
      <c r="C71" s="131" t="s">
        <v>308</v>
      </c>
      <c r="D71" s="132" t="s">
        <v>306</v>
      </c>
      <c r="E71" s="132" t="s">
        <v>306</v>
      </c>
      <c r="F71" s="133" t="s">
        <v>309</v>
      </c>
      <c r="G71" s="134" t="s">
        <v>323</v>
      </c>
      <c r="H71" s="134" t="s">
        <v>374</v>
      </c>
      <c r="I71" s="135" t="s">
        <v>341</v>
      </c>
      <c r="J71" s="131" t="s">
        <v>306</v>
      </c>
      <c r="K71" s="132" t="s">
        <v>306</v>
      </c>
      <c r="L71" s="132" t="s">
        <v>309</v>
      </c>
      <c r="M71" s="133"/>
      <c r="N71" s="134" t="s">
        <v>318</v>
      </c>
      <c r="O71" s="134" t="s">
        <v>318</v>
      </c>
      <c r="P71" s="136" t="s">
        <v>321</v>
      </c>
      <c r="R71" s="42">
        <v>5</v>
      </c>
      <c r="S71" s="137" t="s">
        <v>308</v>
      </c>
      <c r="T71" s="132" t="s">
        <v>323</v>
      </c>
      <c r="U71" s="132" t="s">
        <v>306</v>
      </c>
      <c r="V71" s="138"/>
      <c r="W71" s="134" t="s">
        <v>319</v>
      </c>
      <c r="X71" s="134" t="s">
        <v>318</v>
      </c>
      <c r="Y71" s="135" t="s">
        <v>328</v>
      </c>
      <c r="Z71" s="131" t="s">
        <v>308</v>
      </c>
      <c r="AA71" s="132" t="s">
        <v>307</v>
      </c>
      <c r="AB71" s="132" t="s">
        <v>306</v>
      </c>
      <c r="AC71" s="133" t="s">
        <v>306</v>
      </c>
      <c r="AD71" s="134" t="s">
        <v>324</v>
      </c>
      <c r="AE71" s="134" t="s">
        <v>333</v>
      </c>
      <c r="AF71" s="135" t="s">
        <v>316</v>
      </c>
      <c r="AG71" s="131" t="s">
        <v>308</v>
      </c>
      <c r="AH71" s="132" t="s">
        <v>306</v>
      </c>
      <c r="AI71" s="132"/>
      <c r="AJ71" s="133"/>
      <c r="AK71" s="134" t="s">
        <v>319</v>
      </c>
      <c r="AL71" s="134" t="s">
        <v>318</v>
      </c>
      <c r="AM71" s="136" t="s">
        <v>325</v>
      </c>
    </row>
    <row r="72" spans="1:39" ht="16.899999999999999" customHeight="1" x14ac:dyDescent="0.25">
      <c r="A72" s="30">
        <v>6</v>
      </c>
      <c r="B72" s="31" t="s">
        <v>68</v>
      </c>
      <c r="C72" s="115" t="s">
        <v>308</v>
      </c>
      <c r="D72" s="116" t="s">
        <v>308</v>
      </c>
      <c r="E72" s="116" t="s">
        <v>307</v>
      </c>
      <c r="F72" s="117" t="s">
        <v>309</v>
      </c>
      <c r="G72" s="118" t="s">
        <v>307</v>
      </c>
      <c r="H72" s="118" t="s">
        <v>310</v>
      </c>
      <c r="I72" s="119" t="s">
        <v>313</v>
      </c>
      <c r="J72" s="115" t="s">
        <v>306</v>
      </c>
      <c r="K72" s="116" t="s">
        <v>317</v>
      </c>
      <c r="L72" s="116" t="s">
        <v>317</v>
      </c>
      <c r="M72" s="117"/>
      <c r="N72" s="118" t="s">
        <v>319</v>
      </c>
      <c r="O72" s="118" t="s">
        <v>325</v>
      </c>
      <c r="P72" s="120" t="s">
        <v>318</v>
      </c>
      <c r="R72" s="30">
        <v>6</v>
      </c>
      <c r="S72" s="121" t="s">
        <v>308</v>
      </c>
      <c r="T72" s="116" t="s">
        <v>308</v>
      </c>
      <c r="U72" s="116" t="s">
        <v>306</v>
      </c>
      <c r="V72" s="122"/>
      <c r="W72" s="118" t="s">
        <v>318</v>
      </c>
      <c r="X72" s="118" t="s">
        <v>324</v>
      </c>
      <c r="Y72" s="119" t="s">
        <v>321</v>
      </c>
      <c r="Z72" s="115" t="s">
        <v>308</v>
      </c>
      <c r="AA72" s="116" t="s">
        <v>307</v>
      </c>
      <c r="AB72" s="116" t="s">
        <v>317</v>
      </c>
      <c r="AC72" s="117" t="s">
        <v>306</v>
      </c>
      <c r="AD72" s="118" t="s">
        <v>317</v>
      </c>
      <c r="AE72" s="118" t="s">
        <v>333</v>
      </c>
      <c r="AF72" s="119" t="s">
        <v>333</v>
      </c>
      <c r="AG72" s="115" t="s">
        <v>308</v>
      </c>
      <c r="AH72" s="116" t="s">
        <v>308</v>
      </c>
      <c r="AI72" s="116"/>
      <c r="AJ72" s="117"/>
      <c r="AK72" s="118" t="s">
        <v>325</v>
      </c>
      <c r="AL72" s="118" t="s">
        <v>331</v>
      </c>
      <c r="AM72" s="120" t="s">
        <v>339</v>
      </c>
    </row>
    <row r="73" spans="1:39" ht="16.899999999999999" customHeight="1" x14ac:dyDescent="0.25">
      <c r="A73" s="26">
        <v>7</v>
      </c>
      <c r="B73" s="27" t="s">
        <v>74</v>
      </c>
      <c r="C73" s="123" t="s">
        <v>306</v>
      </c>
      <c r="D73" s="124" t="s">
        <v>349</v>
      </c>
      <c r="E73" s="124" t="s">
        <v>323</v>
      </c>
      <c r="F73" s="125" t="s">
        <v>309</v>
      </c>
      <c r="G73" s="126" t="s">
        <v>355</v>
      </c>
      <c r="H73" s="126" t="s">
        <v>355</v>
      </c>
      <c r="I73" s="127" t="s">
        <v>356</v>
      </c>
      <c r="J73" s="123" t="s">
        <v>306</v>
      </c>
      <c r="K73" s="124" t="s">
        <v>355</v>
      </c>
      <c r="L73" s="124" t="s">
        <v>323</v>
      </c>
      <c r="M73" s="125"/>
      <c r="N73" s="126" t="s">
        <v>325</v>
      </c>
      <c r="O73" s="126" t="s">
        <v>310</v>
      </c>
      <c r="P73" s="128" t="s">
        <v>320</v>
      </c>
      <c r="R73" s="26">
        <v>7</v>
      </c>
      <c r="S73" s="129" t="s">
        <v>309</v>
      </c>
      <c r="T73" s="124" t="s">
        <v>306</v>
      </c>
      <c r="U73" s="124" t="s">
        <v>306</v>
      </c>
      <c r="V73" s="130"/>
      <c r="W73" s="126" t="s">
        <v>333</v>
      </c>
      <c r="X73" s="126" t="s">
        <v>374</v>
      </c>
      <c r="Y73" s="127" t="s">
        <v>324</v>
      </c>
      <c r="Z73" s="123" t="s">
        <v>306</v>
      </c>
      <c r="AA73" s="124" t="s">
        <v>308</v>
      </c>
      <c r="AB73" s="124" t="s">
        <v>317</v>
      </c>
      <c r="AC73" s="125" t="s">
        <v>317</v>
      </c>
      <c r="AD73" s="126" t="s">
        <v>307</v>
      </c>
      <c r="AE73" s="126" t="s">
        <v>319</v>
      </c>
      <c r="AF73" s="127" t="s">
        <v>327</v>
      </c>
      <c r="AG73" s="123" t="s">
        <v>308</v>
      </c>
      <c r="AH73" s="124" t="s">
        <v>308</v>
      </c>
      <c r="AI73" s="124"/>
      <c r="AJ73" s="125"/>
      <c r="AK73" s="126" t="s">
        <v>313</v>
      </c>
      <c r="AL73" s="126" t="s">
        <v>327</v>
      </c>
      <c r="AM73" s="128" t="s">
        <v>328</v>
      </c>
    </row>
    <row r="74" spans="1:39" ht="16.899999999999999" customHeight="1" x14ac:dyDescent="0.25">
      <c r="A74" s="26">
        <v>8</v>
      </c>
      <c r="B74" s="27" t="s">
        <v>79</v>
      </c>
      <c r="C74" s="123" t="s">
        <v>306</v>
      </c>
      <c r="D74" s="124" t="s">
        <v>323</v>
      </c>
      <c r="E74" s="139" t="s">
        <v>309</v>
      </c>
      <c r="F74" s="125" t="s">
        <v>307</v>
      </c>
      <c r="G74" s="126" t="s">
        <v>307</v>
      </c>
      <c r="H74" s="126" t="s">
        <v>355</v>
      </c>
      <c r="I74" s="127" t="s">
        <v>346</v>
      </c>
      <c r="J74" s="123" t="s">
        <v>308</v>
      </c>
      <c r="K74" s="124" t="s">
        <v>325</v>
      </c>
      <c r="L74" s="124" t="s">
        <v>309</v>
      </c>
      <c r="M74" s="125"/>
      <c r="N74" s="126" t="s">
        <v>318</v>
      </c>
      <c r="O74" s="126" t="s">
        <v>318</v>
      </c>
      <c r="P74" s="128" t="s">
        <v>328</v>
      </c>
      <c r="R74" s="26">
        <v>8</v>
      </c>
      <c r="S74" s="129" t="s">
        <v>308</v>
      </c>
      <c r="T74" s="124" t="s">
        <v>306</v>
      </c>
      <c r="U74" s="139" t="s">
        <v>306</v>
      </c>
      <c r="V74" s="130"/>
      <c r="W74" s="126" t="s">
        <v>308</v>
      </c>
      <c r="X74" s="126" t="s">
        <v>318</v>
      </c>
      <c r="Y74" s="127" t="s">
        <v>325</v>
      </c>
      <c r="Z74" s="123" t="s">
        <v>307</v>
      </c>
      <c r="AA74" s="124" t="s">
        <v>317</v>
      </c>
      <c r="AB74" s="139" t="s">
        <v>317</v>
      </c>
      <c r="AC74" s="125" t="s">
        <v>306</v>
      </c>
      <c r="AD74" s="126" t="s">
        <v>313</v>
      </c>
      <c r="AE74" s="126" t="s">
        <v>325</v>
      </c>
      <c r="AF74" s="127" t="s">
        <v>333</v>
      </c>
      <c r="AG74" s="123" t="s">
        <v>308</v>
      </c>
      <c r="AH74" s="124" t="s">
        <v>308</v>
      </c>
      <c r="AI74" s="139"/>
      <c r="AJ74" s="125"/>
      <c r="AK74" s="126" t="s">
        <v>308</v>
      </c>
      <c r="AL74" s="126" t="s">
        <v>331</v>
      </c>
      <c r="AM74" s="128" t="s">
        <v>331</v>
      </c>
    </row>
    <row r="75" spans="1:39" ht="16.899999999999999" customHeight="1" x14ac:dyDescent="0.25">
      <c r="A75" s="26">
        <v>9</v>
      </c>
      <c r="B75" s="27" t="s">
        <v>85</v>
      </c>
      <c r="C75" s="123" t="s">
        <v>306</v>
      </c>
      <c r="D75" s="124" t="s">
        <v>323</v>
      </c>
      <c r="E75" s="124" t="s">
        <v>323</v>
      </c>
      <c r="F75" s="125" t="s">
        <v>309</v>
      </c>
      <c r="G75" s="126" t="s">
        <v>307</v>
      </c>
      <c r="H75" s="126" t="s">
        <v>355</v>
      </c>
      <c r="I75" s="127" t="s">
        <v>341</v>
      </c>
      <c r="J75" s="123" t="s">
        <v>306</v>
      </c>
      <c r="K75" s="124" t="s">
        <v>309</v>
      </c>
      <c r="L75" s="124" t="s">
        <v>309</v>
      </c>
      <c r="M75" s="125"/>
      <c r="N75" s="126" t="s">
        <v>318</v>
      </c>
      <c r="O75" s="126" t="s">
        <v>319</v>
      </c>
      <c r="P75" s="128" t="s">
        <v>321</v>
      </c>
      <c r="R75" s="26">
        <v>9</v>
      </c>
      <c r="S75" s="129" t="s">
        <v>309</v>
      </c>
      <c r="T75" s="124" t="s">
        <v>306</v>
      </c>
      <c r="U75" s="124" t="s">
        <v>306</v>
      </c>
      <c r="V75" s="130"/>
      <c r="W75" s="126" t="s">
        <v>308</v>
      </c>
      <c r="X75" s="126" t="s">
        <v>333</v>
      </c>
      <c r="Y75" s="127" t="s">
        <v>321</v>
      </c>
      <c r="Z75" s="123" t="s">
        <v>308</v>
      </c>
      <c r="AA75" s="124" t="s">
        <v>374</v>
      </c>
      <c r="AB75" s="124" t="s">
        <v>374</v>
      </c>
      <c r="AC75" s="125" t="s">
        <v>323</v>
      </c>
      <c r="AD75" s="126" t="s">
        <v>315</v>
      </c>
      <c r="AE75" s="126" t="s">
        <v>355</v>
      </c>
      <c r="AF75" s="127" t="s">
        <v>315</v>
      </c>
      <c r="AG75" s="123" t="s">
        <v>308</v>
      </c>
      <c r="AH75" s="124" t="s">
        <v>308</v>
      </c>
      <c r="AI75" s="124"/>
      <c r="AJ75" s="125"/>
      <c r="AK75" s="126" t="s">
        <v>308</v>
      </c>
      <c r="AL75" s="126" t="s">
        <v>319</v>
      </c>
      <c r="AM75" s="128" t="s">
        <v>339</v>
      </c>
    </row>
    <row r="76" spans="1:39" ht="16.899999999999999" customHeight="1" x14ac:dyDescent="0.25">
      <c r="A76" s="42">
        <v>10</v>
      </c>
      <c r="B76" s="43" t="s">
        <v>91</v>
      </c>
      <c r="C76" s="131" t="s">
        <v>306</v>
      </c>
      <c r="D76" s="132" t="s">
        <v>323</v>
      </c>
      <c r="E76" s="132" t="s">
        <v>306</v>
      </c>
      <c r="F76" s="133" t="s">
        <v>307</v>
      </c>
      <c r="G76" s="134" t="s">
        <v>317</v>
      </c>
      <c r="H76" s="134" t="s">
        <v>310</v>
      </c>
      <c r="I76" s="135" t="s">
        <v>334</v>
      </c>
      <c r="J76" s="131" t="s">
        <v>308</v>
      </c>
      <c r="K76" s="132" t="s">
        <v>325</v>
      </c>
      <c r="L76" s="132" t="s">
        <v>317</v>
      </c>
      <c r="M76" s="133"/>
      <c r="N76" s="134" t="s">
        <v>318</v>
      </c>
      <c r="O76" s="134" t="s">
        <v>319</v>
      </c>
      <c r="P76" s="136" t="s">
        <v>325</v>
      </c>
      <c r="R76" s="42">
        <v>10</v>
      </c>
      <c r="S76" s="137" t="s">
        <v>307</v>
      </c>
      <c r="T76" s="132" t="s">
        <v>306</v>
      </c>
      <c r="U76" s="132" t="s">
        <v>306</v>
      </c>
      <c r="V76" s="138"/>
      <c r="W76" s="134" t="s">
        <v>319</v>
      </c>
      <c r="X76" s="134" t="s">
        <v>319</v>
      </c>
      <c r="Y76" s="135" t="s">
        <v>343</v>
      </c>
      <c r="Z76" s="131" t="s">
        <v>308</v>
      </c>
      <c r="AA76" s="132" t="s">
        <v>317</v>
      </c>
      <c r="AB76" s="132" t="s">
        <v>308</v>
      </c>
      <c r="AC76" s="133" t="s">
        <v>306</v>
      </c>
      <c r="AD76" s="134" t="s">
        <v>317</v>
      </c>
      <c r="AE76" s="134" t="s">
        <v>333</v>
      </c>
      <c r="AF76" s="135" t="s">
        <v>327</v>
      </c>
      <c r="AG76" s="131" t="s">
        <v>308</v>
      </c>
      <c r="AH76" s="132" t="s">
        <v>308</v>
      </c>
      <c r="AI76" s="132"/>
      <c r="AJ76" s="133"/>
      <c r="AK76" s="134" t="s">
        <v>308</v>
      </c>
      <c r="AL76" s="134" t="s">
        <v>331</v>
      </c>
      <c r="AM76" s="136" t="s">
        <v>331</v>
      </c>
    </row>
    <row r="77" spans="1:39" ht="16.899999999999999" customHeight="1" x14ac:dyDescent="0.25">
      <c r="A77" s="30">
        <v>11</v>
      </c>
      <c r="B77" s="31" t="s">
        <v>97</v>
      </c>
      <c r="C77" s="115" t="s">
        <v>306</v>
      </c>
      <c r="D77" s="116" t="s">
        <v>323</v>
      </c>
      <c r="E77" s="116" t="s">
        <v>306</v>
      </c>
      <c r="F77" s="117" t="s">
        <v>306</v>
      </c>
      <c r="G77" s="118" t="s">
        <v>317</v>
      </c>
      <c r="H77" s="118" t="s">
        <v>310</v>
      </c>
      <c r="I77" s="119" t="s">
        <v>320</v>
      </c>
      <c r="J77" s="115" t="s">
        <v>308</v>
      </c>
      <c r="K77" s="116" t="s">
        <v>306</v>
      </c>
      <c r="L77" s="116" t="s">
        <v>355</v>
      </c>
      <c r="M77" s="117"/>
      <c r="N77" s="118" t="s">
        <v>318</v>
      </c>
      <c r="O77" s="118" t="s">
        <v>325</v>
      </c>
      <c r="P77" s="120" t="s">
        <v>332</v>
      </c>
      <c r="R77" s="30">
        <v>11</v>
      </c>
      <c r="S77" s="121" t="s">
        <v>306</v>
      </c>
      <c r="T77" s="116" t="s">
        <v>306</v>
      </c>
      <c r="U77" s="116" t="s">
        <v>306</v>
      </c>
      <c r="V77" s="122"/>
      <c r="W77" s="118" t="s">
        <v>308</v>
      </c>
      <c r="X77" s="118" t="s">
        <v>319</v>
      </c>
      <c r="Y77" s="119" t="s">
        <v>326</v>
      </c>
      <c r="Z77" s="115" t="s">
        <v>308</v>
      </c>
      <c r="AA77" s="116" t="s">
        <v>308</v>
      </c>
      <c r="AB77" s="116" t="s">
        <v>308</v>
      </c>
      <c r="AC77" s="117" t="s">
        <v>308</v>
      </c>
      <c r="AD77" s="118" t="s">
        <v>333</v>
      </c>
      <c r="AE77" s="118" t="s">
        <v>318</v>
      </c>
      <c r="AF77" s="119" t="s">
        <v>325</v>
      </c>
      <c r="AG77" s="115" t="s">
        <v>308</v>
      </c>
      <c r="AH77" s="116" t="s">
        <v>308</v>
      </c>
      <c r="AI77" s="116"/>
      <c r="AJ77" s="117"/>
      <c r="AK77" s="118" t="s">
        <v>308</v>
      </c>
      <c r="AL77" s="118" t="s">
        <v>331</v>
      </c>
      <c r="AM77" s="120" t="s">
        <v>331</v>
      </c>
    </row>
    <row r="78" spans="1:39" ht="16.899999999999999" customHeight="1" x14ac:dyDescent="0.25">
      <c r="A78" s="26">
        <v>12</v>
      </c>
      <c r="B78" s="27" t="s">
        <v>102</v>
      </c>
      <c r="C78" s="123" t="s">
        <v>306</v>
      </c>
      <c r="D78" s="124" t="s">
        <v>312</v>
      </c>
      <c r="E78" s="124" t="s">
        <v>349</v>
      </c>
      <c r="F78" s="125" t="s">
        <v>309</v>
      </c>
      <c r="G78" s="126" t="s">
        <v>355</v>
      </c>
      <c r="H78" s="126" t="s">
        <v>336</v>
      </c>
      <c r="I78" s="127" t="s">
        <v>348</v>
      </c>
      <c r="J78" s="123" t="s">
        <v>306</v>
      </c>
      <c r="K78" s="124" t="s">
        <v>317</v>
      </c>
      <c r="L78" s="124" t="s">
        <v>355</v>
      </c>
      <c r="M78" s="125"/>
      <c r="N78" s="126" t="s">
        <v>317</v>
      </c>
      <c r="O78" s="126" t="s">
        <v>327</v>
      </c>
      <c r="P78" s="128" t="s">
        <v>330</v>
      </c>
      <c r="R78" s="26">
        <v>12</v>
      </c>
      <c r="S78" s="129" t="s">
        <v>308</v>
      </c>
      <c r="T78" s="124" t="s">
        <v>307</v>
      </c>
      <c r="U78" s="124" t="s">
        <v>306</v>
      </c>
      <c r="V78" s="130"/>
      <c r="W78" s="126" t="s">
        <v>325</v>
      </c>
      <c r="X78" s="126" t="s">
        <v>318</v>
      </c>
      <c r="Y78" s="127" t="s">
        <v>332</v>
      </c>
      <c r="Z78" s="123" t="s">
        <v>306</v>
      </c>
      <c r="AA78" s="124" t="s">
        <v>325</v>
      </c>
      <c r="AB78" s="124" t="s">
        <v>317</v>
      </c>
      <c r="AC78" s="125" t="s">
        <v>308</v>
      </c>
      <c r="AD78" s="126" t="s">
        <v>355</v>
      </c>
      <c r="AE78" s="126" t="s">
        <v>324</v>
      </c>
      <c r="AF78" s="127" t="s">
        <v>311</v>
      </c>
      <c r="AG78" s="123" t="s">
        <v>308</v>
      </c>
      <c r="AH78" s="124" t="s">
        <v>306</v>
      </c>
      <c r="AI78" s="124"/>
      <c r="AJ78" s="125"/>
      <c r="AK78" s="126" t="s">
        <v>333</v>
      </c>
      <c r="AL78" s="126" t="s">
        <v>319</v>
      </c>
      <c r="AM78" s="128" t="s">
        <v>343</v>
      </c>
    </row>
    <row r="79" spans="1:39" ht="16.899999999999999" customHeight="1" x14ac:dyDescent="0.25">
      <c r="A79" s="26">
        <v>13</v>
      </c>
      <c r="B79" s="27" t="s">
        <v>108</v>
      </c>
      <c r="C79" s="123" t="s">
        <v>306</v>
      </c>
      <c r="D79" s="124" t="s">
        <v>309</v>
      </c>
      <c r="E79" s="124" t="s">
        <v>307</v>
      </c>
      <c r="F79" s="125" t="s">
        <v>307</v>
      </c>
      <c r="G79" s="126" t="s">
        <v>323</v>
      </c>
      <c r="H79" s="126" t="s">
        <v>355</v>
      </c>
      <c r="I79" s="127" t="s">
        <v>341</v>
      </c>
      <c r="J79" s="123" t="s">
        <v>308</v>
      </c>
      <c r="K79" s="124" t="s">
        <v>309</v>
      </c>
      <c r="L79" s="124" t="s">
        <v>323</v>
      </c>
      <c r="M79" s="125"/>
      <c r="N79" s="126" t="s">
        <v>319</v>
      </c>
      <c r="O79" s="126" t="s">
        <v>325</v>
      </c>
      <c r="P79" s="128" t="s">
        <v>321</v>
      </c>
      <c r="R79" s="26">
        <v>13</v>
      </c>
      <c r="S79" s="129" t="s">
        <v>308</v>
      </c>
      <c r="T79" s="124" t="s">
        <v>307</v>
      </c>
      <c r="U79" s="124" t="s">
        <v>306</v>
      </c>
      <c r="V79" s="130"/>
      <c r="W79" s="126" t="s">
        <v>319</v>
      </c>
      <c r="X79" s="126" t="s">
        <v>327</v>
      </c>
      <c r="Y79" s="127" t="s">
        <v>332</v>
      </c>
      <c r="Z79" s="123" t="s">
        <v>308</v>
      </c>
      <c r="AA79" s="124" t="s">
        <v>325</v>
      </c>
      <c r="AB79" s="124" t="s">
        <v>306</v>
      </c>
      <c r="AC79" s="125" t="s">
        <v>325</v>
      </c>
      <c r="AD79" s="126" t="s">
        <v>306</v>
      </c>
      <c r="AE79" s="126" t="s">
        <v>319</v>
      </c>
      <c r="AF79" s="127" t="s">
        <v>325</v>
      </c>
      <c r="AG79" s="123" t="s">
        <v>308</v>
      </c>
      <c r="AH79" s="124" t="s">
        <v>308</v>
      </c>
      <c r="AI79" s="124"/>
      <c r="AJ79" s="125"/>
      <c r="AK79" s="126" t="s">
        <v>319</v>
      </c>
      <c r="AL79" s="126" t="s">
        <v>319</v>
      </c>
      <c r="AM79" s="128" t="s">
        <v>339</v>
      </c>
    </row>
    <row r="80" spans="1:39" ht="16.899999999999999" customHeight="1" x14ac:dyDescent="0.25">
      <c r="A80" s="26">
        <v>14</v>
      </c>
      <c r="B80" s="27" t="s">
        <v>114</v>
      </c>
      <c r="C80" s="123" t="s">
        <v>306</v>
      </c>
      <c r="D80" s="124" t="s">
        <v>306</v>
      </c>
      <c r="E80" s="124" t="s">
        <v>307</v>
      </c>
      <c r="F80" s="125" t="s">
        <v>307</v>
      </c>
      <c r="G80" s="126" t="s">
        <v>309</v>
      </c>
      <c r="H80" s="126" t="s">
        <v>336</v>
      </c>
      <c r="I80" s="127" t="s">
        <v>322</v>
      </c>
      <c r="J80" s="123" t="s">
        <v>308</v>
      </c>
      <c r="K80" s="124" t="s">
        <v>317</v>
      </c>
      <c r="L80" s="124" t="s">
        <v>307</v>
      </c>
      <c r="M80" s="125"/>
      <c r="N80" s="126" t="s">
        <v>325</v>
      </c>
      <c r="O80" s="126" t="s">
        <v>331</v>
      </c>
      <c r="P80" s="128" t="s">
        <v>343</v>
      </c>
      <c r="R80" s="26">
        <v>14</v>
      </c>
      <c r="S80" s="129" t="s">
        <v>308</v>
      </c>
      <c r="T80" s="124" t="s">
        <v>308</v>
      </c>
      <c r="U80" s="124" t="s">
        <v>306</v>
      </c>
      <c r="V80" s="130"/>
      <c r="W80" s="126" t="s">
        <v>319</v>
      </c>
      <c r="X80" s="126" t="s">
        <v>331</v>
      </c>
      <c r="Y80" s="127" t="s">
        <v>319</v>
      </c>
      <c r="Z80" s="123" t="s">
        <v>308</v>
      </c>
      <c r="AA80" s="124" t="s">
        <v>306</v>
      </c>
      <c r="AB80" s="124" t="s">
        <v>308</v>
      </c>
      <c r="AC80" s="125" t="s">
        <v>308</v>
      </c>
      <c r="AD80" s="126" t="s">
        <v>318</v>
      </c>
      <c r="AE80" s="126" t="s">
        <v>318</v>
      </c>
      <c r="AF80" s="127" t="s">
        <v>325</v>
      </c>
      <c r="AG80" s="123" t="s">
        <v>308</v>
      </c>
      <c r="AH80" s="124" t="s">
        <v>308</v>
      </c>
      <c r="AI80" s="124"/>
      <c r="AJ80" s="125"/>
      <c r="AK80" s="126" t="s">
        <v>308</v>
      </c>
      <c r="AL80" s="126" t="s">
        <v>325</v>
      </c>
      <c r="AM80" s="128" t="s">
        <v>319</v>
      </c>
    </row>
    <row r="81" spans="1:39" ht="16.899999999999999" customHeight="1" x14ac:dyDescent="0.25">
      <c r="A81" s="42">
        <v>15</v>
      </c>
      <c r="B81" s="43" t="s">
        <v>120</v>
      </c>
      <c r="C81" s="131" t="s">
        <v>309</v>
      </c>
      <c r="D81" s="132" t="s">
        <v>323</v>
      </c>
      <c r="E81" s="132" t="s">
        <v>312</v>
      </c>
      <c r="F81" s="133" t="s">
        <v>307</v>
      </c>
      <c r="G81" s="134" t="s">
        <v>355</v>
      </c>
      <c r="H81" s="134" t="s">
        <v>355</v>
      </c>
      <c r="I81" s="135" t="s">
        <v>356</v>
      </c>
      <c r="J81" s="131" t="s">
        <v>307</v>
      </c>
      <c r="K81" s="132" t="s">
        <v>306</v>
      </c>
      <c r="L81" s="132" t="s">
        <v>307</v>
      </c>
      <c r="M81" s="133"/>
      <c r="N81" s="134" t="s">
        <v>318</v>
      </c>
      <c r="O81" s="134" t="s">
        <v>319</v>
      </c>
      <c r="P81" s="136" t="s">
        <v>328</v>
      </c>
      <c r="R81" s="42">
        <v>15</v>
      </c>
      <c r="S81" s="137" t="s">
        <v>306</v>
      </c>
      <c r="T81" s="132" t="s">
        <v>306</v>
      </c>
      <c r="U81" s="132" t="s">
        <v>308</v>
      </c>
      <c r="V81" s="138"/>
      <c r="W81" s="134" t="s">
        <v>319</v>
      </c>
      <c r="X81" s="134" t="s">
        <v>331</v>
      </c>
      <c r="Y81" s="135" t="s">
        <v>337</v>
      </c>
      <c r="Z81" s="131" t="s">
        <v>306</v>
      </c>
      <c r="AA81" s="132" t="s">
        <v>325</v>
      </c>
      <c r="AB81" s="132" t="s">
        <v>309</v>
      </c>
      <c r="AC81" s="133" t="s">
        <v>317</v>
      </c>
      <c r="AD81" s="134" t="s">
        <v>313</v>
      </c>
      <c r="AE81" s="134" t="s">
        <v>348</v>
      </c>
      <c r="AF81" s="135" t="s">
        <v>329</v>
      </c>
      <c r="AG81" s="131" t="s">
        <v>308</v>
      </c>
      <c r="AH81" s="132" t="s">
        <v>308</v>
      </c>
      <c r="AI81" s="132"/>
      <c r="AJ81" s="133"/>
      <c r="AK81" s="134" t="s">
        <v>325</v>
      </c>
      <c r="AL81" s="134" t="s">
        <v>331</v>
      </c>
      <c r="AM81" s="136" t="s">
        <v>339</v>
      </c>
    </row>
    <row r="82" spans="1:39" ht="16.899999999999999" customHeight="1" x14ac:dyDescent="0.25">
      <c r="A82" s="30">
        <v>16</v>
      </c>
      <c r="B82" s="31" t="s">
        <v>126</v>
      </c>
      <c r="C82" s="115" t="s">
        <v>306</v>
      </c>
      <c r="D82" s="116" t="s">
        <v>353</v>
      </c>
      <c r="E82" s="116" t="s">
        <v>309</v>
      </c>
      <c r="F82" s="117" t="s">
        <v>306</v>
      </c>
      <c r="G82" s="118" t="s">
        <v>309</v>
      </c>
      <c r="H82" s="118" t="s">
        <v>374</v>
      </c>
      <c r="I82" s="119" t="s">
        <v>348</v>
      </c>
      <c r="J82" s="115" t="s">
        <v>306</v>
      </c>
      <c r="K82" s="116" t="s">
        <v>307</v>
      </c>
      <c r="L82" s="116" t="s">
        <v>306</v>
      </c>
      <c r="M82" s="117"/>
      <c r="N82" s="118" t="s">
        <v>319</v>
      </c>
      <c r="O82" s="118" t="s">
        <v>319</v>
      </c>
      <c r="P82" s="120" t="s">
        <v>343</v>
      </c>
      <c r="R82" s="30">
        <v>16</v>
      </c>
      <c r="S82" s="121" t="s">
        <v>307</v>
      </c>
      <c r="T82" s="116" t="s">
        <v>309</v>
      </c>
      <c r="U82" s="116" t="s">
        <v>306</v>
      </c>
      <c r="V82" s="122"/>
      <c r="W82" s="118" t="s">
        <v>319</v>
      </c>
      <c r="X82" s="118" t="s">
        <v>313</v>
      </c>
      <c r="Y82" s="119" t="s">
        <v>330</v>
      </c>
      <c r="Z82" s="115" t="s">
        <v>308</v>
      </c>
      <c r="AA82" s="116" t="s">
        <v>325</v>
      </c>
      <c r="AB82" s="116" t="s">
        <v>317</v>
      </c>
      <c r="AC82" s="117" t="s">
        <v>317</v>
      </c>
      <c r="AD82" s="118" t="s">
        <v>325</v>
      </c>
      <c r="AE82" s="118" t="s">
        <v>310</v>
      </c>
      <c r="AF82" s="119" t="s">
        <v>333</v>
      </c>
      <c r="AG82" s="115" t="s">
        <v>308</v>
      </c>
      <c r="AH82" s="116" t="s">
        <v>308</v>
      </c>
      <c r="AI82" s="116"/>
      <c r="AJ82" s="117"/>
      <c r="AK82" s="118" t="s">
        <v>325</v>
      </c>
      <c r="AL82" s="118" t="s">
        <v>331</v>
      </c>
      <c r="AM82" s="120" t="s">
        <v>339</v>
      </c>
    </row>
    <row r="83" spans="1:39" ht="16.899999999999999" customHeight="1" x14ac:dyDescent="0.25">
      <c r="A83" s="26">
        <v>17</v>
      </c>
      <c r="B83" s="27" t="s">
        <v>132</v>
      </c>
      <c r="C83" s="123" t="s">
        <v>307</v>
      </c>
      <c r="D83" s="124" t="s">
        <v>312</v>
      </c>
      <c r="E83" s="124" t="s">
        <v>309</v>
      </c>
      <c r="F83" s="125" t="s">
        <v>307</v>
      </c>
      <c r="G83" s="126" t="s">
        <v>309</v>
      </c>
      <c r="H83" s="126" t="s">
        <v>355</v>
      </c>
      <c r="I83" s="127" t="s">
        <v>342</v>
      </c>
      <c r="J83" s="123" t="s">
        <v>307</v>
      </c>
      <c r="K83" s="124" t="s">
        <v>355</v>
      </c>
      <c r="L83" s="124" t="s">
        <v>374</v>
      </c>
      <c r="M83" s="125"/>
      <c r="N83" s="126" t="s">
        <v>325</v>
      </c>
      <c r="O83" s="126" t="s">
        <v>319</v>
      </c>
      <c r="P83" s="128" t="s">
        <v>333</v>
      </c>
      <c r="R83" s="26">
        <v>17</v>
      </c>
      <c r="S83" s="129" t="s">
        <v>308</v>
      </c>
      <c r="T83" s="124" t="s">
        <v>307</v>
      </c>
      <c r="U83" s="124" t="s">
        <v>306</v>
      </c>
      <c r="V83" s="130"/>
      <c r="W83" s="126" t="s">
        <v>325</v>
      </c>
      <c r="X83" s="126" t="s">
        <v>319</v>
      </c>
      <c r="Y83" s="127" t="s">
        <v>343</v>
      </c>
      <c r="Z83" s="123" t="s">
        <v>306</v>
      </c>
      <c r="AA83" s="124" t="s">
        <v>317</v>
      </c>
      <c r="AB83" s="124" t="s">
        <v>325</v>
      </c>
      <c r="AC83" s="125" t="s">
        <v>325</v>
      </c>
      <c r="AD83" s="126" t="s">
        <v>306</v>
      </c>
      <c r="AE83" s="126" t="s">
        <v>333</v>
      </c>
      <c r="AF83" s="127" t="s">
        <v>327</v>
      </c>
      <c r="AG83" s="123" t="s">
        <v>308</v>
      </c>
      <c r="AH83" s="124" t="s">
        <v>306</v>
      </c>
      <c r="AI83" s="124"/>
      <c r="AJ83" s="125"/>
      <c r="AK83" s="126" t="s">
        <v>319</v>
      </c>
      <c r="AL83" s="126" t="s">
        <v>331</v>
      </c>
      <c r="AM83" s="128" t="s">
        <v>319</v>
      </c>
    </row>
    <row r="84" spans="1:39" ht="16.899999999999999" customHeight="1" x14ac:dyDescent="0.25">
      <c r="A84" s="26">
        <v>18</v>
      </c>
      <c r="B84" s="27" t="s">
        <v>137</v>
      </c>
      <c r="C84" s="123" t="s">
        <v>306</v>
      </c>
      <c r="D84" s="124" t="s">
        <v>306</v>
      </c>
      <c r="E84" s="124" t="s">
        <v>309</v>
      </c>
      <c r="F84" s="125" t="s">
        <v>307</v>
      </c>
      <c r="G84" s="126" t="s">
        <v>355</v>
      </c>
      <c r="H84" s="126" t="s">
        <v>355</v>
      </c>
      <c r="I84" s="127" t="s">
        <v>324</v>
      </c>
      <c r="J84" s="123" t="s">
        <v>308</v>
      </c>
      <c r="K84" s="124" t="s">
        <v>325</v>
      </c>
      <c r="L84" s="124" t="s">
        <v>306</v>
      </c>
      <c r="M84" s="125"/>
      <c r="N84" s="126" t="s">
        <v>318</v>
      </c>
      <c r="O84" s="126" t="s">
        <v>319</v>
      </c>
      <c r="P84" s="128" t="s">
        <v>326</v>
      </c>
      <c r="R84" s="26">
        <v>18</v>
      </c>
      <c r="S84" s="129" t="s">
        <v>308</v>
      </c>
      <c r="T84" s="124" t="s">
        <v>308</v>
      </c>
      <c r="U84" s="124" t="s">
        <v>308</v>
      </c>
      <c r="V84" s="130"/>
      <c r="W84" s="126" t="s">
        <v>325</v>
      </c>
      <c r="X84" s="126" t="s">
        <v>331</v>
      </c>
      <c r="Y84" s="127" t="s">
        <v>339</v>
      </c>
      <c r="Z84" s="123" t="s">
        <v>308</v>
      </c>
      <c r="AA84" s="124" t="s">
        <v>325</v>
      </c>
      <c r="AB84" s="124" t="s">
        <v>306</v>
      </c>
      <c r="AC84" s="125" t="s">
        <v>325</v>
      </c>
      <c r="AD84" s="126" t="s">
        <v>333</v>
      </c>
      <c r="AE84" s="126" t="s">
        <v>317</v>
      </c>
      <c r="AF84" s="127" t="s">
        <v>327</v>
      </c>
      <c r="AG84" s="123" t="s">
        <v>308</v>
      </c>
      <c r="AH84" s="124" t="s">
        <v>308</v>
      </c>
      <c r="AI84" s="124"/>
      <c r="AJ84" s="125"/>
      <c r="AK84" s="126" t="s">
        <v>308</v>
      </c>
      <c r="AL84" s="126" t="s">
        <v>331</v>
      </c>
      <c r="AM84" s="128" t="s">
        <v>331</v>
      </c>
    </row>
    <row r="85" spans="1:39" ht="16.899999999999999" customHeight="1" x14ac:dyDescent="0.25">
      <c r="A85" s="26">
        <v>19</v>
      </c>
      <c r="B85" s="27" t="s">
        <v>143</v>
      </c>
      <c r="C85" s="123" t="s">
        <v>308</v>
      </c>
      <c r="D85" s="124" t="s">
        <v>308</v>
      </c>
      <c r="E85" s="124" t="s">
        <v>323</v>
      </c>
      <c r="F85" s="125" t="s">
        <v>306</v>
      </c>
      <c r="G85" s="126" t="s">
        <v>317</v>
      </c>
      <c r="H85" s="126" t="s">
        <v>317</v>
      </c>
      <c r="I85" s="127" t="s">
        <v>330</v>
      </c>
      <c r="J85" s="123" t="s">
        <v>306</v>
      </c>
      <c r="K85" s="124" t="s">
        <v>325</v>
      </c>
      <c r="L85" s="124" t="s">
        <v>308</v>
      </c>
      <c r="M85" s="125"/>
      <c r="N85" s="126" t="s">
        <v>319</v>
      </c>
      <c r="O85" s="126" t="s">
        <v>319</v>
      </c>
      <c r="P85" s="128" t="s">
        <v>337</v>
      </c>
      <c r="R85" s="26">
        <v>19</v>
      </c>
      <c r="S85" s="129" t="s">
        <v>308</v>
      </c>
      <c r="T85" s="124" t="s">
        <v>308</v>
      </c>
      <c r="U85" s="124" t="s">
        <v>306</v>
      </c>
      <c r="V85" s="130"/>
      <c r="W85" s="126" t="s">
        <v>308</v>
      </c>
      <c r="X85" s="126" t="s">
        <v>331</v>
      </c>
      <c r="Y85" s="127" t="s">
        <v>339</v>
      </c>
      <c r="Z85" s="123" t="s">
        <v>308</v>
      </c>
      <c r="AA85" s="124" t="s">
        <v>306</v>
      </c>
      <c r="AB85" s="124" t="s">
        <v>306</v>
      </c>
      <c r="AC85" s="125" t="s">
        <v>355</v>
      </c>
      <c r="AD85" s="126" t="s">
        <v>308</v>
      </c>
      <c r="AE85" s="126" t="s">
        <v>324</v>
      </c>
      <c r="AF85" s="127" t="s">
        <v>333</v>
      </c>
      <c r="AG85" s="123" t="s">
        <v>308</v>
      </c>
      <c r="AH85" s="124" t="s">
        <v>308</v>
      </c>
      <c r="AI85" s="124"/>
      <c r="AJ85" s="125"/>
      <c r="AK85" s="126" t="s">
        <v>308</v>
      </c>
      <c r="AL85" s="126" t="s">
        <v>331</v>
      </c>
      <c r="AM85" s="128" t="s">
        <v>331</v>
      </c>
    </row>
    <row r="86" spans="1:39" ht="16.899999999999999" customHeight="1" x14ac:dyDescent="0.25">
      <c r="A86" s="42">
        <v>20</v>
      </c>
      <c r="B86" s="43" t="s">
        <v>149</v>
      </c>
      <c r="C86" s="131" t="s">
        <v>307</v>
      </c>
      <c r="D86" s="132" t="s">
        <v>306</v>
      </c>
      <c r="E86" s="132" t="s">
        <v>307</v>
      </c>
      <c r="F86" s="133" t="s">
        <v>309</v>
      </c>
      <c r="G86" s="134" t="s">
        <v>309</v>
      </c>
      <c r="H86" s="134" t="s">
        <v>310</v>
      </c>
      <c r="I86" s="135" t="s">
        <v>324</v>
      </c>
      <c r="J86" s="131" t="s">
        <v>308</v>
      </c>
      <c r="K86" s="132" t="s">
        <v>317</v>
      </c>
      <c r="L86" s="132" t="s">
        <v>307</v>
      </c>
      <c r="M86" s="133"/>
      <c r="N86" s="134" t="s">
        <v>325</v>
      </c>
      <c r="O86" s="134" t="s">
        <v>319</v>
      </c>
      <c r="P86" s="136" t="s">
        <v>343</v>
      </c>
      <c r="R86" s="42">
        <v>20</v>
      </c>
      <c r="S86" s="137" t="s">
        <v>308</v>
      </c>
      <c r="T86" s="132" t="s">
        <v>323</v>
      </c>
      <c r="U86" s="132" t="s">
        <v>306</v>
      </c>
      <c r="V86" s="138"/>
      <c r="W86" s="134" t="s">
        <v>308</v>
      </c>
      <c r="X86" s="134" t="s">
        <v>331</v>
      </c>
      <c r="Y86" s="135" t="s">
        <v>343</v>
      </c>
      <c r="Z86" s="131" t="s">
        <v>308</v>
      </c>
      <c r="AA86" s="132" t="s">
        <v>325</v>
      </c>
      <c r="AB86" s="132" t="s">
        <v>307</v>
      </c>
      <c r="AC86" s="133" t="s">
        <v>317</v>
      </c>
      <c r="AD86" s="134" t="s">
        <v>333</v>
      </c>
      <c r="AE86" s="134" t="s">
        <v>313</v>
      </c>
      <c r="AF86" s="135" t="s">
        <v>316</v>
      </c>
      <c r="AG86" s="131" t="s">
        <v>308</v>
      </c>
      <c r="AH86" s="132" t="s">
        <v>308</v>
      </c>
      <c r="AI86" s="132"/>
      <c r="AJ86" s="133"/>
      <c r="AK86" s="134" t="s">
        <v>308</v>
      </c>
      <c r="AL86" s="134" t="s">
        <v>331</v>
      </c>
      <c r="AM86" s="136" t="s">
        <v>331</v>
      </c>
    </row>
    <row r="87" spans="1:39" ht="16.899999999999999" customHeight="1" x14ac:dyDescent="0.25">
      <c r="A87" s="30">
        <v>21</v>
      </c>
      <c r="B87" s="31" t="s">
        <v>155</v>
      </c>
      <c r="C87" s="115" t="s">
        <v>306</v>
      </c>
      <c r="D87" s="116" t="s">
        <v>306</v>
      </c>
      <c r="E87" s="116" t="s">
        <v>353</v>
      </c>
      <c r="F87" s="117" t="s">
        <v>308</v>
      </c>
      <c r="G87" s="118" t="s">
        <v>307</v>
      </c>
      <c r="H87" s="118" t="s">
        <v>317</v>
      </c>
      <c r="I87" s="119" t="s">
        <v>334</v>
      </c>
      <c r="J87" s="115" t="s">
        <v>306</v>
      </c>
      <c r="K87" s="116" t="s">
        <v>325</v>
      </c>
      <c r="L87" s="116" t="s">
        <v>306</v>
      </c>
      <c r="M87" s="117"/>
      <c r="N87" s="118" t="s">
        <v>325</v>
      </c>
      <c r="O87" s="118" t="s">
        <v>319</v>
      </c>
      <c r="P87" s="120" t="s">
        <v>325</v>
      </c>
      <c r="R87" s="30">
        <v>21</v>
      </c>
      <c r="S87" s="121" t="s">
        <v>308</v>
      </c>
      <c r="T87" s="116" t="s">
        <v>306</v>
      </c>
      <c r="U87" s="116" t="s">
        <v>306</v>
      </c>
      <c r="V87" s="122"/>
      <c r="W87" s="118" t="s">
        <v>325</v>
      </c>
      <c r="X87" s="118" t="s">
        <v>331</v>
      </c>
      <c r="Y87" s="119" t="s">
        <v>326</v>
      </c>
      <c r="Z87" s="115" t="s">
        <v>306</v>
      </c>
      <c r="AA87" s="116" t="s">
        <v>325</v>
      </c>
      <c r="AB87" s="116" t="s">
        <v>309</v>
      </c>
      <c r="AC87" s="117" t="s">
        <v>355</v>
      </c>
      <c r="AD87" s="118" t="s">
        <v>315</v>
      </c>
      <c r="AE87" s="118" t="s">
        <v>313</v>
      </c>
      <c r="AF87" s="119" t="s">
        <v>334</v>
      </c>
      <c r="AG87" s="115" t="s">
        <v>308</v>
      </c>
      <c r="AH87" s="116" t="s">
        <v>308</v>
      </c>
      <c r="AI87" s="116"/>
      <c r="AJ87" s="117"/>
      <c r="AK87" s="118" t="s">
        <v>319</v>
      </c>
      <c r="AL87" s="118" t="s">
        <v>319</v>
      </c>
      <c r="AM87" s="120" t="s">
        <v>339</v>
      </c>
    </row>
    <row r="88" spans="1:39" ht="16.899999999999999" customHeight="1" x14ac:dyDescent="0.25">
      <c r="A88" s="26">
        <v>22</v>
      </c>
      <c r="B88" s="27" t="s">
        <v>160</v>
      </c>
      <c r="C88" s="123" t="s">
        <v>306</v>
      </c>
      <c r="D88" s="124" t="s">
        <v>323</v>
      </c>
      <c r="E88" s="124" t="s">
        <v>309</v>
      </c>
      <c r="F88" s="125" t="s">
        <v>307</v>
      </c>
      <c r="G88" s="126" t="s">
        <v>355</v>
      </c>
      <c r="H88" s="126" t="s">
        <v>355</v>
      </c>
      <c r="I88" s="127" t="s">
        <v>355</v>
      </c>
      <c r="J88" s="123" t="s">
        <v>308</v>
      </c>
      <c r="K88" s="124" t="s">
        <v>309</v>
      </c>
      <c r="L88" s="124" t="s">
        <v>307</v>
      </c>
      <c r="M88" s="125"/>
      <c r="N88" s="126" t="s">
        <v>319</v>
      </c>
      <c r="O88" s="126" t="s">
        <v>318</v>
      </c>
      <c r="P88" s="128" t="s">
        <v>328</v>
      </c>
      <c r="R88" s="26">
        <v>22</v>
      </c>
      <c r="S88" s="129" t="s">
        <v>308</v>
      </c>
      <c r="T88" s="124" t="s">
        <v>306</v>
      </c>
      <c r="U88" s="124" t="s">
        <v>306</v>
      </c>
      <c r="V88" s="130"/>
      <c r="W88" s="126" t="s">
        <v>325</v>
      </c>
      <c r="X88" s="126" t="s">
        <v>331</v>
      </c>
      <c r="Y88" s="127" t="s">
        <v>326</v>
      </c>
      <c r="Z88" s="123" t="s">
        <v>308</v>
      </c>
      <c r="AA88" s="124" t="s">
        <v>307</v>
      </c>
      <c r="AB88" s="124" t="s">
        <v>317</v>
      </c>
      <c r="AC88" s="125" t="s">
        <v>307</v>
      </c>
      <c r="AD88" s="126" t="s">
        <v>309</v>
      </c>
      <c r="AE88" s="126" t="s">
        <v>317</v>
      </c>
      <c r="AF88" s="127" t="s">
        <v>320</v>
      </c>
      <c r="AG88" s="123" t="s">
        <v>308</v>
      </c>
      <c r="AH88" s="124" t="s">
        <v>308</v>
      </c>
      <c r="AI88" s="124"/>
      <c r="AJ88" s="125"/>
      <c r="AK88" s="126" t="s">
        <v>313</v>
      </c>
      <c r="AL88" s="126" t="s">
        <v>319</v>
      </c>
      <c r="AM88" s="128" t="s">
        <v>343</v>
      </c>
    </row>
    <row r="89" spans="1:39" ht="16.899999999999999" customHeight="1" x14ac:dyDescent="0.25">
      <c r="A89" s="26">
        <v>23</v>
      </c>
      <c r="B89" s="27" t="s">
        <v>165</v>
      </c>
      <c r="C89" s="123" t="s">
        <v>309</v>
      </c>
      <c r="D89" s="124" t="s">
        <v>306</v>
      </c>
      <c r="E89" s="124" t="s">
        <v>323</v>
      </c>
      <c r="F89" s="125" t="s">
        <v>307</v>
      </c>
      <c r="G89" s="126" t="s">
        <v>307</v>
      </c>
      <c r="H89" s="126" t="s">
        <v>355</v>
      </c>
      <c r="I89" s="127" t="s">
        <v>346</v>
      </c>
      <c r="J89" s="123" t="s">
        <v>307</v>
      </c>
      <c r="K89" s="124" t="s">
        <v>317</v>
      </c>
      <c r="L89" s="124" t="s">
        <v>375</v>
      </c>
      <c r="M89" s="125"/>
      <c r="N89" s="126" t="s">
        <v>313</v>
      </c>
      <c r="O89" s="126" t="s">
        <v>325</v>
      </c>
      <c r="P89" s="128" t="s">
        <v>311</v>
      </c>
      <c r="R89" s="26">
        <v>23</v>
      </c>
      <c r="S89" s="129" t="s">
        <v>308</v>
      </c>
      <c r="T89" s="124" t="s">
        <v>307</v>
      </c>
      <c r="U89" s="124" t="s">
        <v>306</v>
      </c>
      <c r="V89" s="130"/>
      <c r="W89" s="126" t="s">
        <v>309</v>
      </c>
      <c r="X89" s="126" t="s">
        <v>327</v>
      </c>
      <c r="Y89" s="127" t="s">
        <v>317</v>
      </c>
      <c r="Z89" s="123" t="s">
        <v>307</v>
      </c>
      <c r="AA89" s="124" t="s">
        <v>323</v>
      </c>
      <c r="AB89" s="124" t="s">
        <v>312</v>
      </c>
      <c r="AC89" s="125" t="s">
        <v>312</v>
      </c>
      <c r="AD89" s="126" t="s">
        <v>355</v>
      </c>
      <c r="AE89" s="126" t="s">
        <v>376</v>
      </c>
      <c r="AF89" s="127" t="s">
        <v>344</v>
      </c>
      <c r="AG89" s="123" t="s">
        <v>308</v>
      </c>
      <c r="AH89" s="124" t="s">
        <v>308</v>
      </c>
      <c r="AI89" s="124"/>
      <c r="AJ89" s="125"/>
      <c r="AK89" s="126" t="s">
        <v>333</v>
      </c>
      <c r="AL89" s="126" t="s">
        <v>333</v>
      </c>
      <c r="AM89" s="128" t="s">
        <v>328</v>
      </c>
    </row>
    <row r="90" spans="1:39" ht="16.899999999999999" customHeight="1" x14ac:dyDescent="0.25">
      <c r="A90" s="26">
        <v>24</v>
      </c>
      <c r="B90" s="27" t="s">
        <v>171</v>
      </c>
      <c r="C90" s="123" t="s">
        <v>307</v>
      </c>
      <c r="D90" s="124" t="s">
        <v>307</v>
      </c>
      <c r="E90" s="124" t="s">
        <v>323</v>
      </c>
      <c r="F90" s="125" t="s">
        <v>306</v>
      </c>
      <c r="G90" s="126" t="s">
        <v>307</v>
      </c>
      <c r="H90" s="126" t="s">
        <v>310</v>
      </c>
      <c r="I90" s="127" t="s">
        <v>329</v>
      </c>
      <c r="J90" s="123" t="s">
        <v>306</v>
      </c>
      <c r="K90" s="124" t="s">
        <v>374</v>
      </c>
      <c r="L90" s="124" t="s">
        <v>309</v>
      </c>
      <c r="M90" s="125"/>
      <c r="N90" s="126" t="s">
        <v>308</v>
      </c>
      <c r="O90" s="126" t="s">
        <v>319</v>
      </c>
      <c r="P90" s="128" t="s">
        <v>327</v>
      </c>
      <c r="R90" s="26">
        <v>24</v>
      </c>
      <c r="S90" s="129" t="s">
        <v>308</v>
      </c>
      <c r="T90" s="124" t="s">
        <v>306</v>
      </c>
      <c r="U90" s="124" t="s">
        <v>306</v>
      </c>
      <c r="V90" s="130"/>
      <c r="W90" s="126" t="s">
        <v>325</v>
      </c>
      <c r="X90" s="126" t="s">
        <v>319</v>
      </c>
      <c r="Y90" s="127" t="s">
        <v>326</v>
      </c>
      <c r="Z90" s="123" t="s">
        <v>308</v>
      </c>
      <c r="AA90" s="124" t="s">
        <v>355</v>
      </c>
      <c r="AB90" s="124" t="s">
        <v>306</v>
      </c>
      <c r="AC90" s="125" t="s">
        <v>309</v>
      </c>
      <c r="AD90" s="126" t="s">
        <v>317</v>
      </c>
      <c r="AE90" s="126" t="s">
        <v>336</v>
      </c>
      <c r="AF90" s="127" t="s">
        <v>329</v>
      </c>
      <c r="AG90" s="123" t="s">
        <v>308</v>
      </c>
      <c r="AH90" s="124" t="s">
        <v>308</v>
      </c>
      <c r="AI90" s="124"/>
      <c r="AJ90" s="125"/>
      <c r="AK90" s="126" t="s">
        <v>319</v>
      </c>
      <c r="AL90" s="126" t="s">
        <v>319</v>
      </c>
      <c r="AM90" s="128" t="s">
        <v>339</v>
      </c>
    </row>
    <row r="91" spans="1:39" ht="16.899999999999999" customHeight="1" x14ac:dyDescent="0.25">
      <c r="A91" s="42">
        <v>25</v>
      </c>
      <c r="B91" s="43" t="s">
        <v>176</v>
      </c>
      <c r="C91" s="131" t="s">
        <v>306</v>
      </c>
      <c r="D91" s="132" t="s">
        <v>306</v>
      </c>
      <c r="E91" s="132" t="s">
        <v>309</v>
      </c>
      <c r="F91" s="133" t="s">
        <v>307</v>
      </c>
      <c r="G91" s="134" t="s">
        <v>307</v>
      </c>
      <c r="H91" s="134" t="s">
        <v>355</v>
      </c>
      <c r="I91" s="135" t="s">
        <v>329</v>
      </c>
      <c r="J91" s="131" t="s">
        <v>306</v>
      </c>
      <c r="K91" s="132" t="s">
        <v>309</v>
      </c>
      <c r="L91" s="132" t="s">
        <v>317</v>
      </c>
      <c r="M91" s="133"/>
      <c r="N91" s="134" t="s">
        <v>325</v>
      </c>
      <c r="O91" s="134" t="s">
        <v>319</v>
      </c>
      <c r="P91" s="136" t="s">
        <v>328</v>
      </c>
      <c r="R91" s="42">
        <v>25</v>
      </c>
      <c r="S91" s="137" t="s">
        <v>308</v>
      </c>
      <c r="T91" s="132" t="s">
        <v>309</v>
      </c>
      <c r="U91" s="132" t="s">
        <v>306</v>
      </c>
      <c r="V91" s="138"/>
      <c r="W91" s="134" t="s">
        <v>308</v>
      </c>
      <c r="X91" s="134" t="s">
        <v>331</v>
      </c>
      <c r="Y91" s="135" t="s">
        <v>325</v>
      </c>
      <c r="Z91" s="131" t="s">
        <v>308</v>
      </c>
      <c r="AA91" s="132" t="s">
        <v>355</v>
      </c>
      <c r="AB91" s="132" t="s">
        <v>325</v>
      </c>
      <c r="AC91" s="133" t="s">
        <v>309</v>
      </c>
      <c r="AD91" s="134" t="s">
        <v>306</v>
      </c>
      <c r="AE91" s="134" t="s">
        <v>317</v>
      </c>
      <c r="AF91" s="135" t="s">
        <v>330</v>
      </c>
      <c r="AG91" s="131" t="s">
        <v>308</v>
      </c>
      <c r="AH91" s="132" t="s">
        <v>308</v>
      </c>
      <c r="AI91" s="132"/>
      <c r="AJ91" s="133"/>
      <c r="AK91" s="134" t="s">
        <v>319</v>
      </c>
      <c r="AL91" s="134" t="s">
        <v>331</v>
      </c>
      <c r="AM91" s="136" t="s">
        <v>339</v>
      </c>
    </row>
    <row r="92" spans="1:39" ht="16.899999999999999" customHeight="1" x14ac:dyDescent="0.25">
      <c r="A92" s="30">
        <v>26</v>
      </c>
      <c r="B92" s="31" t="s">
        <v>181</v>
      </c>
      <c r="C92" s="115" t="s">
        <v>307</v>
      </c>
      <c r="D92" s="116" t="s">
        <v>312</v>
      </c>
      <c r="E92" s="116" t="s">
        <v>307</v>
      </c>
      <c r="F92" s="117" t="s">
        <v>306</v>
      </c>
      <c r="G92" s="118" t="s">
        <v>355</v>
      </c>
      <c r="H92" s="118" t="s">
        <v>317</v>
      </c>
      <c r="I92" s="119" t="s">
        <v>324</v>
      </c>
      <c r="J92" s="115" t="s">
        <v>307</v>
      </c>
      <c r="K92" s="116" t="s">
        <v>309</v>
      </c>
      <c r="L92" s="116" t="s">
        <v>312</v>
      </c>
      <c r="M92" s="117"/>
      <c r="N92" s="118" t="s">
        <v>318</v>
      </c>
      <c r="O92" s="118" t="s">
        <v>319</v>
      </c>
      <c r="P92" s="120" t="s">
        <v>317</v>
      </c>
      <c r="R92" s="30">
        <v>26</v>
      </c>
      <c r="S92" s="121" t="s">
        <v>307</v>
      </c>
      <c r="T92" s="116" t="s">
        <v>306</v>
      </c>
      <c r="U92" s="116" t="s">
        <v>306</v>
      </c>
      <c r="V92" s="122"/>
      <c r="W92" s="118" t="s">
        <v>308</v>
      </c>
      <c r="X92" s="118" t="s">
        <v>331</v>
      </c>
      <c r="Y92" s="119" t="s">
        <v>325</v>
      </c>
      <c r="Z92" s="115" t="s">
        <v>306</v>
      </c>
      <c r="AA92" s="116" t="s">
        <v>306</v>
      </c>
      <c r="AB92" s="116" t="s">
        <v>307</v>
      </c>
      <c r="AC92" s="117" t="s">
        <v>306</v>
      </c>
      <c r="AD92" s="118" t="s">
        <v>324</v>
      </c>
      <c r="AE92" s="118" t="s">
        <v>313</v>
      </c>
      <c r="AF92" s="119" t="s">
        <v>311</v>
      </c>
      <c r="AG92" s="115" t="s">
        <v>308</v>
      </c>
      <c r="AH92" s="116" t="s">
        <v>308</v>
      </c>
      <c r="AI92" s="116"/>
      <c r="AJ92" s="117"/>
      <c r="AK92" s="118" t="s">
        <v>306</v>
      </c>
      <c r="AL92" s="118" t="s">
        <v>318</v>
      </c>
      <c r="AM92" s="120" t="s">
        <v>343</v>
      </c>
    </row>
    <row r="93" spans="1:39" ht="16.899999999999999" customHeight="1" x14ac:dyDescent="0.25">
      <c r="A93" s="26">
        <v>27</v>
      </c>
      <c r="B93" s="27" t="s">
        <v>186</v>
      </c>
      <c r="C93" s="123" t="s">
        <v>309</v>
      </c>
      <c r="D93" s="124" t="s">
        <v>309</v>
      </c>
      <c r="E93" s="124" t="s">
        <v>309</v>
      </c>
      <c r="F93" s="125" t="s">
        <v>309</v>
      </c>
      <c r="G93" s="126" t="s">
        <v>307</v>
      </c>
      <c r="H93" s="126" t="s">
        <v>336</v>
      </c>
      <c r="I93" s="127" t="s">
        <v>342</v>
      </c>
      <c r="J93" s="123" t="s">
        <v>307</v>
      </c>
      <c r="K93" s="124" t="s">
        <v>317</v>
      </c>
      <c r="L93" s="124" t="s">
        <v>323</v>
      </c>
      <c r="M93" s="125"/>
      <c r="N93" s="126" t="s">
        <v>325</v>
      </c>
      <c r="O93" s="126" t="s">
        <v>319</v>
      </c>
      <c r="P93" s="128" t="s">
        <v>321</v>
      </c>
      <c r="R93" s="26">
        <v>27</v>
      </c>
      <c r="S93" s="129" t="s">
        <v>307</v>
      </c>
      <c r="T93" s="124" t="s">
        <v>312</v>
      </c>
      <c r="U93" s="124" t="s">
        <v>306</v>
      </c>
      <c r="V93" s="130"/>
      <c r="W93" s="126" t="s">
        <v>319</v>
      </c>
      <c r="X93" s="126" t="s">
        <v>319</v>
      </c>
      <c r="Y93" s="127" t="s">
        <v>321</v>
      </c>
      <c r="Z93" s="123" t="s">
        <v>309</v>
      </c>
      <c r="AA93" s="124" t="s">
        <v>306</v>
      </c>
      <c r="AB93" s="124" t="s">
        <v>374</v>
      </c>
      <c r="AC93" s="125" t="s">
        <v>309</v>
      </c>
      <c r="AD93" s="126" t="s">
        <v>315</v>
      </c>
      <c r="AE93" s="126" t="s">
        <v>315</v>
      </c>
      <c r="AF93" s="127" t="s">
        <v>315</v>
      </c>
      <c r="AG93" s="123" t="s">
        <v>308</v>
      </c>
      <c r="AH93" s="124" t="s">
        <v>308</v>
      </c>
      <c r="AI93" s="124"/>
      <c r="AJ93" s="125"/>
      <c r="AK93" s="126" t="s">
        <v>318</v>
      </c>
      <c r="AL93" s="126" t="s">
        <v>319</v>
      </c>
      <c r="AM93" s="128" t="s">
        <v>337</v>
      </c>
    </row>
    <row r="94" spans="1:39" ht="16.899999999999999" customHeight="1" x14ac:dyDescent="0.25">
      <c r="A94" s="26">
        <v>28</v>
      </c>
      <c r="B94" s="27" t="s">
        <v>191</v>
      </c>
      <c r="C94" s="123" t="s">
        <v>308</v>
      </c>
      <c r="D94" s="124" t="s">
        <v>323</v>
      </c>
      <c r="E94" s="124" t="s">
        <v>309</v>
      </c>
      <c r="F94" s="125" t="s">
        <v>306</v>
      </c>
      <c r="G94" s="126" t="s">
        <v>307</v>
      </c>
      <c r="H94" s="126" t="s">
        <v>317</v>
      </c>
      <c r="I94" s="127" t="s">
        <v>320</v>
      </c>
      <c r="J94" s="123" t="s">
        <v>308</v>
      </c>
      <c r="K94" s="124" t="s">
        <v>317</v>
      </c>
      <c r="L94" s="124" t="s">
        <v>374</v>
      </c>
      <c r="M94" s="125"/>
      <c r="N94" s="126" t="s">
        <v>325</v>
      </c>
      <c r="O94" s="126" t="s">
        <v>319</v>
      </c>
      <c r="P94" s="128" t="s">
        <v>332</v>
      </c>
      <c r="R94" s="26">
        <v>28</v>
      </c>
      <c r="S94" s="129" t="s">
        <v>308</v>
      </c>
      <c r="T94" s="124" t="s">
        <v>307</v>
      </c>
      <c r="U94" s="124" t="s">
        <v>306</v>
      </c>
      <c r="V94" s="130"/>
      <c r="W94" s="126" t="s">
        <v>325</v>
      </c>
      <c r="X94" s="126" t="s">
        <v>318</v>
      </c>
      <c r="Y94" s="127" t="s">
        <v>332</v>
      </c>
      <c r="Z94" s="123" t="s">
        <v>308</v>
      </c>
      <c r="AA94" s="124" t="s">
        <v>323</v>
      </c>
      <c r="AB94" s="124" t="s">
        <v>317</v>
      </c>
      <c r="AC94" s="125" t="s">
        <v>355</v>
      </c>
      <c r="AD94" s="126" t="s">
        <v>333</v>
      </c>
      <c r="AE94" s="126" t="s">
        <v>333</v>
      </c>
      <c r="AF94" s="127" t="s">
        <v>311</v>
      </c>
      <c r="AG94" s="123" t="s">
        <v>308</v>
      </c>
      <c r="AH94" s="124" t="s">
        <v>308</v>
      </c>
      <c r="AI94" s="124"/>
      <c r="AJ94" s="125"/>
      <c r="AK94" s="126" t="s">
        <v>308</v>
      </c>
      <c r="AL94" s="126" t="s">
        <v>319</v>
      </c>
      <c r="AM94" s="128" t="s">
        <v>339</v>
      </c>
    </row>
    <row r="95" spans="1:39" ht="16.899999999999999" customHeight="1" x14ac:dyDescent="0.25">
      <c r="A95" s="26">
        <v>29</v>
      </c>
      <c r="B95" s="27" t="s">
        <v>196</v>
      </c>
      <c r="C95" s="123" t="s">
        <v>306</v>
      </c>
      <c r="D95" s="124" t="s">
        <v>309</v>
      </c>
      <c r="E95" s="124" t="s">
        <v>307</v>
      </c>
      <c r="F95" s="125" t="s">
        <v>308</v>
      </c>
      <c r="G95" s="126" t="s">
        <v>307</v>
      </c>
      <c r="H95" s="126" t="s">
        <v>310</v>
      </c>
      <c r="I95" s="127" t="s">
        <v>320</v>
      </c>
      <c r="J95" s="123" t="s">
        <v>308</v>
      </c>
      <c r="K95" s="124" t="s">
        <v>325</v>
      </c>
      <c r="L95" s="124" t="s">
        <v>317</v>
      </c>
      <c r="M95" s="125"/>
      <c r="N95" s="126" t="s">
        <v>319</v>
      </c>
      <c r="O95" s="126" t="s">
        <v>319</v>
      </c>
      <c r="P95" s="128" t="s">
        <v>326</v>
      </c>
      <c r="R95" s="26">
        <v>29</v>
      </c>
      <c r="S95" s="129" t="s">
        <v>308</v>
      </c>
      <c r="T95" s="124" t="s">
        <v>309</v>
      </c>
      <c r="U95" s="124" t="s">
        <v>306</v>
      </c>
      <c r="V95" s="130"/>
      <c r="W95" s="126" t="s">
        <v>308</v>
      </c>
      <c r="X95" s="126" t="s">
        <v>331</v>
      </c>
      <c r="Y95" s="127" t="s">
        <v>325</v>
      </c>
      <c r="Z95" s="123" t="s">
        <v>306</v>
      </c>
      <c r="AA95" s="124" t="s">
        <v>308</v>
      </c>
      <c r="AB95" s="124" t="s">
        <v>308</v>
      </c>
      <c r="AC95" s="125" t="s">
        <v>317</v>
      </c>
      <c r="AD95" s="126" t="s">
        <v>308</v>
      </c>
      <c r="AE95" s="126" t="s">
        <v>325</v>
      </c>
      <c r="AF95" s="127" t="s">
        <v>326</v>
      </c>
      <c r="AG95" s="123" t="s">
        <v>308</v>
      </c>
      <c r="AH95" s="124" t="s">
        <v>308</v>
      </c>
      <c r="AI95" s="124"/>
      <c r="AJ95" s="125"/>
      <c r="AK95" s="126" t="s">
        <v>308</v>
      </c>
      <c r="AL95" s="126" t="s">
        <v>331</v>
      </c>
      <c r="AM95" s="128" t="s">
        <v>331</v>
      </c>
    </row>
    <row r="96" spans="1:39" ht="16.899999999999999" customHeight="1" x14ac:dyDescent="0.25">
      <c r="A96" s="42">
        <v>30</v>
      </c>
      <c r="B96" s="43" t="s">
        <v>200</v>
      </c>
      <c r="C96" s="131" t="s">
        <v>306</v>
      </c>
      <c r="D96" s="132" t="s">
        <v>307</v>
      </c>
      <c r="E96" s="132" t="s">
        <v>307</v>
      </c>
      <c r="F96" s="133" t="s">
        <v>309</v>
      </c>
      <c r="G96" s="134" t="s">
        <v>309</v>
      </c>
      <c r="H96" s="134" t="s">
        <v>355</v>
      </c>
      <c r="I96" s="135" t="s">
        <v>346</v>
      </c>
      <c r="J96" s="131" t="s">
        <v>306</v>
      </c>
      <c r="K96" s="132" t="s">
        <v>306</v>
      </c>
      <c r="L96" s="132" t="s">
        <v>355</v>
      </c>
      <c r="M96" s="133"/>
      <c r="N96" s="134" t="s">
        <v>319</v>
      </c>
      <c r="O96" s="134" t="s">
        <v>319</v>
      </c>
      <c r="P96" s="136" t="s">
        <v>318</v>
      </c>
      <c r="R96" s="42">
        <v>30</v>
      </c>
      <c r="S96" s="137" t="s">
        <v>308</v>
      </c>
      <c r="T96" s="132" t="s">
        <v>309</v>
      </c>
      <c r="U96" s="132" t="s">
        <v>306</v>
      </c>
      <c r="V96" s="138"/>
      <c r="W96" s="134" t="s">
        <v>308</v>
      </c>
      <c r="X96" s="134" t="s">
        <v>331</v>
      </c>
      <c r="Y96" s="135" t="s">
        <v>325</v>
      </c>
      <c r="Z96" s="131" t="s">
        <v>308</v>
      </c>
      <c r="AA96" s="132" t="s">
        <v>317</v>
      </c>
      <c r="AB96" s="132" t="s">
        <v>317</v>
      </c>
      <c r="AC96" s="133" t="s">
        <v>307</v>
      </c>
      <c r="AD96" s="134" t="s">
        <v>333</v>
      </c>
      <c r="AE96" s="134" t="s">
        <v>355</v>
      </c>
      <c r="AF96" s="135" t="s">
        <v>313</v>
      </c>
      <c r="AG96" s="131" t="s">
        <v>308</v>
      </c>
      <c r="AH96" s="132" t="s">
        <v>308</v>
      </c>
      <c r="AI96" s="132"/>
      <c r="AJ96" s="133"/>
      <c r="AK96" s="134" t="s">
        <v>308</v>
      </c>
      <c r="AL96" s="134" t="s">
        <v>331</v>
      </c>
      <c r="AM96" s="136" t="s">
        <v>331</v>
      </c>
    </row>
    <row r="97" spans="1:39" ht="16.899999999999999" customHeight="1" x14ac:dyDescent="0.25">
      <c r="A97" s="30">
        <v>31</v>
      </c>
      <c r="B97" s="31" t="s">
        <v>207</v>
      </c>
      <c r="C97" s="115" t="s">
        <v>307</v>
      </c>
      <c r="D97" s="116" t="s">
        <v>309</v>
      </c>
      <c r="E97" s="116" t="s">
        <v>307</v>
      </c>
      <c r="F97" s="117" t="s">
        <v>323</v>
      </c>
      <c r="G97" s="118" t="s">
        <v>374</v>
      </c>
      <c r="H97" s="118" t="s">
        <v>344</v>
      </c>
      <c r="I97" s="119" t="s">
        <v>335</v>
      </c>
      <c r="J97" s="115" t="s">
        <v>306</v>
      </c>
      <c r="K97" s="116" t="s">
        <v>355</v>
      </c>
      <c r="L97" s="116" t="s">
        <v>312</v>
      </c>
      <c r="M97" s="117"/>
      <c r="N97" s="118" t="s">
        <v>318</v>
      </c>
      <c r="O97" s="118" t="s">
        <v>310</v>
      </c>
      <c r="P97" s="120" t="s">
        <v>310</v>
      </c>
      <c r="R97" s="30">
        <v>31</v>
      </c>
      <c r="S97" s="121" t="s">
        <v>307</v>
      </c>
      <c r="T97" s="116" t="s">
        <v>323</v>
      </c>
      <c r="U97" s="116" t="s">
        <v>306</v>
      </c>
      <c r="V97" s="122"/>
      <c r="W97" s="118" t="s">
        <v>333</v>
      </c>
      <c r="X97" s="118" t="s">
        <v>324</v>
      </c>
      <c r="Y97" s="119" t="s">
        <v>310</v>
      </c>
      <c r="Z97" s="115" t="s">
        <v>308</v>
      </c>
      <c r="AA97" s="116" t="s">
        <v>325</v>
      </c>
      <c r="AB97" s="116" t="s">
        <v>325</v>
      </c>
      <c r="AC97" s="117" t="s">
        <v>306</v>
      </c>
      <c r="AD97" s="118" t="s">
        <v>308</v>
      </c>
      <c r="AE97" s="118" t="s">
        <v>319</v>
      </c>
      <c r="AF97" s="119" t="s">
        <v>337</v>
      </c>
      <c r="AG97" s="115" t="s">
        <v>308</v>
      </c>
      <c r="AH97" s="116" t="s">
        <v>308</v>
      </c>
      <c r="AI97" s="116"/>
      <c r="AJ97" s="117"/>
      <c r="AK97" s="118" t="s">
        <v>317</v>
      </c>
      <c r="AL97" s="118" t="s">
        <v>355</v>
      </c>
      <c r="AM97" s="120" t="s">
        <v>317</v>
      </c>
    </row>
    <row r="98" spans="1:39" ht="16.899999999999999" customHeight="1" x14ac:dyDescent="0.25">
      <c r="A98" s="26">
        <v>32</v>
      </c>
      <c r="B98" s="27" t="s">
        <v>211</v>
      </c>
      <c r="C98" s="123" t="s">
        <v>306</v>
      </c>
      <c r="D98" s="124" t="s">
        <v>306</v>
      </c>
      <c r="E98" s="124" t="s">
        <v>307</v>
      </c>
      <c r="F98" s="125" t="s">
        <v>309</v>
      </c>
      <c r="G98" s="126" t="s">
        <v>309</v>
      </c>
      <c r="H98" s="126" t="s">
        <v>336</v>
      </c>
      <c r="I98" s="127" t="s">
        <v>346</v>
      </c>
      <c r="J98" s="123" t="s">
        <v>306</v>
      </c>
      <c r="K98" s="124" t="s">
        <v>317</v>
      </c>
      <c r="L98" s="124" t="s">
        <v>307</v>
      </c>
      <c r="M98" s="125"/>
      <c r="N98" s="126" t="s">
        <v>319</v>
      </c>
      <c r="O98" s="126" t="s">
        <v>327</v>
      </c>
      <c r="P98" s="128" t="s">
        <v>327</v>
      </c>
      <c r="R98" s="26">
        <v>32</v>
      </c>
      <c r="S98" s="129" t="s">
        <v>308</v>
      </c>
      <c r="T98" s="124" t="s">
        <v>309</v>
      </c>
      <c r="U98" s="124" t="s">
        <v>306</v>
      </c>
      <c r="V98" s="130"/>
      <c r="W98" s="126" t="s">
        <v>325</v>
      </c>
      <c r="X98" s="126" t="s">
        <v>319</v>
      </c>
      <c r="Y98" s="127" t="s">
        <v>318</v>
      </c>
      <c r="Z98" s="123" t="s">
        <v>306</v>
      </c>
      <c r="AA98" s="124" t="s">
        <v>325</v>
      </c>
      <c r="AB98" s="124" t="s">
        <v>317</v>
      </c>
      <c r="AC98" s="125" t="s">
        <v>323</v>
      </c>
      <c r="AD98" s="126" t="s">
        <v>307</v>
      </c>
      <c r="AE98" s="126" t="s">
        <v>324</v>
      </c>
      <c r="AF98" s="127" t="s">
        <v>310</v>
      </c>
      <c r="AG98" s="123" t="s">
        <v>308</v>
      </c>
      <c r="AH98" s="124" t="s">
        <v>308</v>
      </c>
      <c r="AI98" s="124"/>
      <c r="AJ98" s="125"/>
      <c r="AK98" s="126" t="s">
        <v>308</v>
      </c>
      <c r="AL98" s="126" t="s">
        <v>331</v>
      </c>
      <c r="AM98" s="128" t="s">
        <v>331</v>
      </c>
    </row>
    <row r="99" spans="1:39" ht="16.899999999999999" customHeight="1" x14ac:dyDescent="0.25">
      <c r="A99" s="26">
        <v>33</v>
      </c>
      <c r="B99" s="27" t="s">
        <v>215</v>
      </c>
      <c r="C99" s="123" t="s">
        <v>306</v>
      </c>
      <c r="D99" s="124" t="s">
        <v>306</v>
      </c>
      <c r="E99" s="124" t="s">
        <v>307</v>
      </c>
      <c r="F99" s="125" t="s">
        <v>312</v>
      </c>
      <c r="G99" s="126" t="s">
        <v>323</v>
      </c>
      <c r="H99" s="126" t="s">
        <v>336</v>
      </c>
      <c r="I99" s="127" t="s">
        <v>356</v>
      </c>
      <c r="J99" s="123" t="s">
        <v>306</v>
      </c>
      <c r="K99" s="124" t="s">
        <v>309</v>
      </c>
      <c r="L99" s="124" t="s">
        <v>355</v>
      </c>
      <c r="M99" s="125"/>
      <c r="N99" s="126" t="s">
        <v>319</v>
      </c>
      <c r="O99" s="126" t="s">
        <v>319</v>
      </c>
      <c r="P99" s="128" t="s">
        <v>328</v>
      </c>
      <c r="R99" s="26">
        <v>33</v>
      </c>
      <c r="S99" s="129" t="s">
        <v>307</v>
      </c>
      <c r="T99" s="124" t="s">
        <v>323</v>
      </c>
      <c r="U99" s="124" t="s">
        <v>306</v>
      </c>
      <c r="V99" s="130"/>
      <c r="W99" s="126" t="s">
        <v>308</v>
      </c>
      <c r="X99" s="126" t="s">
        <v>331</v>
      </c>
      <c r="Y99" s="127" t="s">
        <v>328</v>
      </c>
      <c r="Z99" s="123" t="s">
        <v>307</v>
      </c>
      <c r="AA99" s="124" t="s">
        <v>317</v>
      </c>
      <c r="AB99" s="124" t="s">
        <v>355</v>
      </c>
      <c r="AC99" s="125" t="s">
        <v>317</v>
      </c>
      <c r="AD99" s="126" t="s">
        <v>319</v>
      </c>
      <c r="AE99" s="126" t="s">
        <v>317</v>
      </c>
      <c r="AF99" s="127" t="s">
        <v>330</v>
      </c>
      <c r="AG99" s="123" t="s">
        <v>308</v>
      </c>
      <c r="AH99" s="124" t="s">
        <v>306</v>
      </c>
      <c r="AI99" s="124"/>
      <c r="AJ99" s="125"/>
      <c r="AK99" s="126" t="s">
        <v>308</v>
      </c>
      <c r="AL99" s="126" t="s">
        <v>331</v>
      </c>
      <c r="AM99" s="128" t="s">
        <v>339</v>
      </c>
    </row>
    <row r="100" spans="1:39" ht="16.899999999999999" customHeight="1" x14ac:dyDescent="0.25">
      <c r="A100" s="26">
        <v>34</v>
      </c>
      <c r="B100" s="27" t="s">
        <v>221</v>
      </c>
      <c r="C100" s="123" t="s">
        <v>306</v>
      </c>
      <c r="D100" s="124" t="s">
        <v>308</v>
      </c>
      <c r="E100" s="124" t="s">
        <v>307</v>
      </c>
      <c r="F100" s="125" t="s">
        <v>309</v>
      </c>
      <c r="G100" s="126" t="s">
        <v>309</v>
      </c>
      <c r="H100" s="126" t="s">
        <v>336</v>
      </c>
      <c r="I100" s="127" t="s">
        <v>322</v>
      </c>
      <c r="J100" s="123" t="s">
        <v>306</v>
      </c>
      <c r="K100" s="124" t="s">
        <v>317</v>
      </c>
      <c r="L100" s="124" t="s">
        <v>307</v>
      </c>
      <c r="M100" s="125"/>
      <c r="N100" s="126" t="s">
        <v>319</v>
      </c>
      <c r="O100" s="126" t="s">
        <v>319</v>
      </c>
      <c r="P100" s="128" t="s">
        <v>318</v>
      </c>
      <c r="R100" s="26">
        <v>34</v>
      </c>
      <c r="S100" s="129" t="s">
        <v>308</v>
      </c>
      <c r="T100" s="124" t="s">
        <v>306</v>
      </c>
      <c r="U100" s="124" t="s">
        <v>306</v>
      </c>
      <c r="V100" s="130"/>
      <c r="W100" s="126" t="s">
        <v>319</v>
      </c>
      <c r="X100" s="126" t="s">
        <v>331</v>
      </c>
      <c r="Y100" s="127" t="s">
        <v>337</v>
      </c>
      <c r="Z100" s="123" t="s">
        <v>308</v>
      </c>
      <c r="AA100" s="124" t="s">
        <v>306</v>
      </c>
      <c r="AB100" s="124" t="s">
        <v>306</v>
      </c>
      <c r="AC100" s="125" t="s">
        <v>317</v>
      </c>
      <c r="AD100" s="126" t="s">
        <v>306</v>
      </c>
      <c r="AE100" s="126" t="s">
        <v>336</v>
      </c>
      <c r="AF100" s="127" t="s">
        <v>311</v>
      </c>
      <c r="AG100" s="123" t="s">
        <v>308</v>
      </c>
      <c r="AH100" s="124" t="s">
        <v>308</v>
      </c>
      <c r="AI100" s="124"/>
      <c r="AJ100" s="125"/>
      <c r="AK100" s="126" t="s">
        <v>308</v>
      </c>
      <c r="AL100" s="126" t="s">
        <v>331</v>
      </c>
      <c r="AM100" s="128" t="s">
        <v>331</v>
      </c>
    </row>
    <row r="101" spans="1:39" ht="16.899999999999999" customHeight="1" x14ac:dyDescent="0.25">
      <c r="A101" s="42">
        <v>35</v>
      </c>
      <c r="B101" s="43" t="s">
        <v>226</v>
      </c>
      <c r="C101" s="131" t="s">
        <v>307</v>
      </c>
      <c r="D101" s="132" t="s">
        <v>312</v>
      </c>
      <c r="E101" s="132" t="s">
        <v>306</v>
      </c>
      <c r="F101" s="133" t="s">
        <v>323</v>
      </c>
      <c r="G101" s="134" t="s">
        <v>323</v>
      </c>
      <c r="H101" s="134" t="s">
        <v>355</v>
      </c>
      <c r="I101" s="135" t="s">
        <v>357</v>
      </c>
      <c r="J101" s="131" t="s">
        <v>306</v>
      </c>
      <c r="K101" s="132" t="s">
        <v>374</v>
      </c>
      <c r="L101" s="132" t="s">
        <v>374</v>
      </c>
      <c r="M101" s="133"/>
      <c r="N101" s="134" t="s">
        <v>319</v>
      </c>
      <c r="O101" s="134" t="s">
        <v>319</v>
      </c>
      <c r="P101" s="136" t="s">
        <v>321</v>
      </c>
      <c r="R101" s="42">
        <v>35</v>
      </c>
      <c r="S101" s="137" t="s">
        <v>306</v>
      </c>
      <c r="T101" s="132" t="s">
        <v>308</v>
      </c>
      <c r="U101" s="132" t="s">
        <v>306</v>
      </c>
      <c r="V101" s="138"/>
      <c r="W101" s="134" t="s">
        <v>308</v>
      </c>
      <c r="X101" s="134" t="s">
        <v>331</v>
      </c>
      <c r="Y101" s="135" t="s">
        <v>319</v>
      </c>
      <c r="Z101" s="131" t="s">
        <v>309</v>
      </c>
      <c r="AA101" s="132" t="s">
        <v>317</v>
      </c>
      <c r="AB101" s="132" t="s">
        <v>374</v>
      </c>
      <c r="AC101" s="133" t="s">
        <v>312</v>
      </c>
      <c r="AD101" s="134" t="s">
        <v>333</v>
      </c>
      <c r="AE101" s="134" t="s">
        <v>344</v>
      </c>
      <c r="AF101" s="135" t="s">
        <v>336</v>
      </c>
      <c r="AG101" s="131" t="s">
        <v>308</v>
      </c>
      <c r="AH101" s="132" t="s">
        <v>306</v>
      </c>
      <c r="AI101" s="132"/>
      <c r="AJ101" s="133"/>
      <c r="AK101" s="134" t="s">
        <v>319</v>
      </c>
      <c r="AL101" s="134" t="s">
        <v>333</v>
      </c>
      <c r="AM101" s="136" t="s">
        <v>318</v>
      </c>
    </row>
    <row r="102" spans="1:39" ht="16.899999999999999" customHeight="1" x14ac:dyDescent="0.25">
      <c r="A102" s="30">
        <v>36</v>
      </c>
      <c r="B102" s="31" t="s">
        <v>231</v>
      </c>
      <c r="C102" s="115" t="s">
        <v>306</v>
      </c>
      <c r="D102" s="116" t="s">
        <v>323</v>
      </c>
      <c r="E102" s="116" t="s">
        <v>309</v>
      </c>
      <c r="F102" s="117" t="s">
        <v>323</v>
      </c>
      <c r="G102" s="118" t="s">
        <v>307</v>
      </c>
      <c r="H102" s="118" t="s">
        <v>336</v>
      </c>
      <c r="I102" s="119" t="s">
        <v>342</v>
      </c>
      <c r="J102" s="115" t="s">
        <v>306</v>
      </c>
      <c r="K102" s="116" t="s">
        <v>325</v>
      </c>
      <c r="L102" s="116" t="s">
        <v>355</v>
      </c>
      <c r="M102" s="117"/>
      <c r="N102" s="118" t="s">
        <v>319</v>
      </c>
      <c r="O102" s="118" t="s">
        <v>319</v>
      </c>
      <c r="P102" s="120" t="s">
        <v>343</v>
      </c>
      <c r="R102" s="30">
        <v>36</v>
      </c>
      <c r="S102" s="121" t="s">
        <v>308</v>
      </c>
      <c r="T102" s="116" t="s">
        <v>307</v>
      </c>
      <c r="U102" s="116" t="s">
        <v>306</v>
      </c>
      <c r="V102" s="122"/>
      <c r="W102" s="118" t="s">
        <v>308</v>
      </c>
      <c r="X102" s="118" t="s">
        <v>331</v>
      </c>
      <c r="Y102" s="119" t="s">
        <v>326</v>
      </c>
      <c r="Z102" s="115" t="s">
        <v>308</v>
      </c>
      <c r="AA102" s="116" t="s">
        <v>308</v>
      </c>
      <c r="AB102" s="116" t="s">
        <v>308</v>
      </c>
      <c r="AC102" s="117" t="s">
        <v>308</v>
      </c>
      <c r="AD102" s="118" t="s">
        <v>325</v>
      </c>
      <c r="AE102" s="118" t="s">
        <v>319</v>
      </c>
      <c r="AF102" s="119" t="s">
        <v>319</v>
      </c>
      <c r="AG102" s="115" t="s">
        <v>308</v>
      </c>
      <c r="AH102" s="116" t="s">
        <v>308</v>
      </c>
      <c r="AI102" s="116"/>
      <c r="AJ102" s="117"/>
      <c r="AK102" s="118" t="s">
        <v>308</v>
      </c>
      <c r="AL102" s="118" t="s">
        <v>319</v>
      </c>
      <c r="AM102" s="120" t="s">
        <v>339</v>
      </c>
    </row>
    <row r="103" spans="1:39" ht="16.899999999999999" customHeight="1" x14ac:dyDescent="0.25">
      <c r="A103" s="26">
        <v>37</v>
      </c>
      <c r="B103" s="27" t="s">
        <v>237</v>
      </c>
      <c r="C103" s="123" t="s">
        <v>307</v>
      </c>
      <c r="D103" s="124" t="s">
        <v>323</v>
      </c>
      <c r="E103" s="124" t="s">
        <v>307</v>
      </c>
      <c r="F103" s="125" t="s">
        <v>309</v>
      </c>
      <c r="G103" s="126" t="s">
        <v>374</v>
      </c>
      <c r="H103" s="126" t="s">
        <v>336</v>
      </c>
      <c r="I103" s="127" t="s">
        <v>336</v>
      </c>
      <c r="J103" s="123" t="s">
        <v>308</v>
      </c>
      <c r="K103" s="124" t="s">
        <v>317</v>
      </c>
      <c r="L103" s="124" t="s">
        <v>325</v>
      </c>
      <c r="M103" s="125"/>
      <c r="N103" s="126" t="s">
        <v>325</v>
      </c>
      <c r="O103" s="126" t="s">
        <v>319</v>
      </c>
      <c r="P103" s="128" t="s">
        <v>326</v>
      </c>
      <c r="R103" s="26">
        <v>37</v>
      </c>
      <c r="S103" s="129" t="s">
        <v>308</v>
      </c>
      <c r="T103" s="124" t="s">
        <v>323</v>
      </c>
      <c r="U103" s="124" t="s">
        <v>306</v>
      </c>
      <c r="V103" s="130"/>
      <c r="W103" s="126" t="s">
        <v>308</v>
      </c>
      <c r="X103" s="126" t="s">
        <v>331</v>
      </c>
      <c r="Y103" s="127" t="s">
        <v>343</v>
      </c>
      <c r="Z103" s="123" t="s">
        <v>308</v>
      </c>
      <c r="AA103" s="124" t="s">
        <v>325</v>
      </c>
      <c r="AB103" s="124" t="s">
        <v>306</v>
      </c>
      <c r="AC103" s="125" t="s">
        <v>307</v>
      </c>
      <c r="AD103" s="126" t="s">
        <v>318</v>
      </c>
      <c r="AE103" s="126" t="s">
        <v>333</v>
      </c>
      <c r="AF103" s="127" t="s">
        <v>328</v>
      </c>
      <c r="AG103" s="123" t="s">
        <v>308</v>
      </c>
      <c r="AH103" s="124" t="s">
        <v>308</v>
      </c>
      <c r="AI103" s="124"/>
      <c r="AJ103" s="125"/>
      <c r="AK103" s="126" t="s">
        <v>319</v>
      </c>
      <c r="AL103" s="126" t="s">
        <v>331</v>
      </c>
      <c r="AM103" s="128" t="s">
        <v>339</v>
      </c>
    </row>
    <row r="104" spans="1:39" ht="16.899999999999999" customHeight="1" x14ac:dyDescent="0.25">
      <c r="A104" s="26">
        <v>38</v>
      </c>
      <c r="B104" s="27" t="s">
        <v>242</v>
      </c>
      <c r="C104" s="123" t="s">
        <v>309</v>
      </c>
      <c r="D104" s="124" t="s">
        <v>349</v>
      </c>
      <c r="E104" s="124" t="s">
        <v>323</v>
      </c>
      <c r="F104" s="125" t="s">
        <v>312</v>
      </c>
      <c r="G104" s="126" t="s">
        <v>374</v>
      </c>
      <c r="H104" s="126" t="s">
        <v>375</v>
      </c>
      <c r="I104" s="127" t="s">
        <v>338</v>
      </c>
      <c r="J104" s="123" t="s">
        <v>306</v>
      </c>
      <c r="K104" s="124" t="s">
        <v>377</v>
      </c>
      <c r="L104" s="124" t="s">
        <v>377</v>
      </c>
      <c r="M104" s="125"/>
      <c r="N104" s="126" t="s">
        <v>333</v>
      </c>
      <c r="O104" s="126" t="s">
        <v>319</v>
      </c>
      <c r="P104" s="128" t="s">
        <v>334</v>
      </c>
      <c r="R104" s="26">
        <v>38</v>
      </c>
      <c r="S104" s="129" t="s">
        <v>306</v>
      </c>
      <c r="T104" s="124" t="s">
        <v>312</v>
      </c>
      <c r="U104" s="124" t="s">
        <v>306</v>
      </c>
      <c r="V104" s="130"/>
      <c r="W104" s="126" t="s">
        <v>307</v>
      </c>
      <c r="X104" s="126" t="s">
        <v>331</v>
      </c>
      <c r="Y104" s="127" t="s">
        <v>330</v>
      </c>
      <c r="Z104" s="123" t="s">
        <v>306</v>
      </c>
      <c r="AA104" s="124" t="s">
        <v>309</v>
      </c>
      <c r="AB104" s="124" t="s">
        <v>374</v>
      </c>
      <c r="AC104" s="125" t="s">
        <v>375</v>
      </c>
      <c r="AD104" s="126" t="s">
        <v>317</v>
      </c>
      <c r="AE104" s="126" t="s">
        <v>376</v>
      </c>
      <c r="AF104" s="127" t="s">
        <v>335</v>
      </c>
      <c r="AG104" s="123" t="s">
        <v>308</v>
      </c>
      <c r="AH104" s="124" t="s">
        <v>306</v>
      </c>
      <c r="AI104" s="124"/>
      <c r="AJ104" s="125"/>
      <c r="AK104" s="126" t="s">
        <v>315</v>
      </c>
      <c r="AL104" s="126" t="s">
        <v>324</v>
      </c>
      <c r="AM104" s="128" t="s">
        <v>334</v>
      </c>
    </row>
    <row r="105" spans="1:39" ht="16.899999999999999" customHeight="1" x14ac:dyDescent="0.25">
      <c r="A105" s="26">
        <v>39</v>
      </c>
      <c r="B105" s="27" t="s">
        <v>247</v>
      </c>
      <c r="C105" s="123" t="s">
        <v>308</v>
      </c>
      <c r="D105" s="124" t="s">
        <v>323</v>
      </c>
      <c r="E105" s="124" t="s">
        <v>307</v>
      </c>
      <c r="F105" s="125" t="s">
        <v>306</v>
      </c>
      <c r="G105" s="126" t="s">
        <v>355</v>
      </c>
      <c r="H105" s="126" t="s">
        <v>317</v>
      </c>
      <c r="I105" s="127" t="s">
        <v>320</v>
      </c>
      <c r="J105" s="123" t="s">
        <v>306</v>
      </c>
      <c r="K105" s="124" t="s">
        <v>317</v>
      </c>
      <c r="L105" s="124" t="s">
        <v>317</v>
      </c>
      <c r="M105" s="125"/>
      <c r="N105" s="126" t="s">
        <v>319</v>
      </c>
      <c r="O105" s="126" t="s">
        <v>319</v>
      </c>
      <c r="P105" s="128" t="s">
        <v>343</v>
      </c>
      <c r="R105" s="26">
        <v>39</v>
      </c>
      <c r="S105" s="129" t="s">
        <v>308</v>
      </c>
      <c r="T105" s="124" t="s">
        <v>323</v>
      </c>
      <c r="U105" s="124" t="s">
        <v>306</v>
      </c>
      <c r="V105" s="130"/>
      <c r="W105" s="126" t="s">
        <v>308</v>
      </c>
      <c r="X105" s="126" t="s">
        <v>331</v>
      </c>
      <c r="Y105" s="127" t="s">
        <v>343</v>
      </c>
      <c r="Z105" s="123" t="s">
        <v>308</v>
      </c>
      <c r="AA105" s="124" t="s">
        <v>309</v>
      </c>
      <c r="AB105" s="124" t="s">
        <v>307</v>
      </c>
      <c r="AC105" s="125" t="s">
        <v>355</v>
      </c>
      <c r="AD105" s="126" t="s">
        <v>308</v>
      </c>
      <c r="AE105" s="126" t="s">
        <v>333</v>
      </c>
      <c r="AF105" s="127" t="s">
        <v>333</v>
      </c>
      <c r="AG105" s="123" t="s">
        <v>308</v>
      </c>
      <c r="AH105" s="124" t="s">
        <v>308</v>
      </c>
      <c r="AI105" s="124"/>
      <c r="AJ105" s="125"/>
      <c r="AK105" s="126" t="s">
        <v>308</v>
      </c>
      <c r="AL105" s="126" t="s">
        <v>331</v>
      </c>
      <c r="AM105" s="128" t="s">
        <v>331</v>
      </c>
    </row>
    <row r="106" spans="1:39" ht="16.899999999999999" customHeight="1" x14ac:dyDescent="0.25">
      <c r="A106" s="42">
        <v>40</v>
      </c>
      <c r="B106" s="43" t="s">
        <v>253</v>
      </c>
      <c r="C106" s="131" t="s">
        <v>306</v>
      </c>
      <c r="D106" s="132" t="s">
        <v>312</v>
      </c>
      <c r="E106" s="132" t="s">
        <v>312</v>
      </c>
      <c r="F106" s="133" t="s">
        <v>307</v>
      </c>
      <c r="G106" s="134" t="s">
        <v>374</v>
      </c>
      <c r="H106" s="134" t="s">
        <v>374</v>
      </c>
      <c r="I106" s="135" t="s">
        <v>378</v>
      </c>
      <c r="J106" s="131" t="s">
        <v>306</v>
      </c>
      <c r="K106" s="132" t="s">
        <v>374</v>
      </c>
      <c r="L106" s="132" t="s">
        <v>374</v>
      </c>
      <c r="M106" s="133"/>
      <c r="N106" s="134" t="s">
        <v>307</v>
      </c>
      <c r="O106" s="134" t="s">
        <v>319</v>
      </c>
      <c r="P106" s="136" t="s">
        <v>311</v>
      </c>
      <c r="R106" s="42">
        <v>40</v>
      </c>
      <c r="S106" s="137" t="s">
        <v>309</v>
      </c>
      <c r="T106" s="132" t="s">
        <v>323</v>
      </c>
      <c r="U106" s="132" t="s">
        <v>306</v>
      </c>
      <c r="V106" s="138"/>
      <c r="W106" s="134" t="s">
        <v>313</v>
      </c>
      <c r="X106" s="134" t="s">
        <v>333</v>
      </c>
      <c r="Y106" s="135" t="s">
        <v>334</v>
      </c>
      <c r="Z106" s="131" t="s">
        <v>306</v>
      </c>
      <c r="AA106" s="132" t="s">
        <v>307</v>
      </c>
      <c r="AB106" s="132" t="s">
        <v>355</v>
      </c>
      <c r="AC106" s="133" t="s">
        <v>377</v>
      </c>
      <c r="AD106" s="134" t="s">
        <v>375</v>
      </c>
      <c r="AE106" s="134" t="s">
        <v>315</v>
      </c>
      <c r="AF106" s="135" t="s">
        <v>357</v>
      </c>
      <c r="AG106" s="131" t="s">
        <v>308</v>
      </c>
      <c r="AH106" s="132" t="s">
        <v>308</v>
      </c>
      <c r="AI106" s="132"/>
      <c r="AJ106" s="133"/>
      <c r="AK106" s="134" t="s">
        <v>317</v>
      </c>
      <c r="AL106" s="134" t="s">
        <v>317</v>
      </c>
      <c r="AM106" s="136" t="s">
        <v>321</v>
      </c>
    </row>
    <row r="107" spans="1:39" ht="12.75" hidden="1" customHeight="1" x14ac:dyDescent="0.25">
      <c r="A107" s="30">
        <v>41</v>
      </c>
      <c r="B107" s="31"/>
      <c r="C107" s="115"/>
      <c r="D107" s="116"/>
      <c r="E107" s="116"/>
      <c r="F107" s="117"/>
      <c r="G107" s="118"/>
      <c r="H107" s="118"/>
      <c r="I107" s="119"/>
      <c r="J107" s="115"/>
      <c r="K107" s="116"/>
      <c r="L107" s="116"/>
      <c r="M107" s="117"/>
      <c r="N107" s="118"/>
      <c r="O107" s="118"/>
      <c r="P107" s="120"/>
      <c r="R107" s="30">
        <v>41</v>
      </c>
      <c r="S107" s="121"/>
      <c r="T107" s="116"/>
      <c r="U107" s="116"/>
      <c r="V107" s="122"/>
      <c r="W107" s="118"/>
      <c r="X107" s="118"/>
      <c r="Y107" s="119"/>
      <c r="Z107" s="115"/>
      <c r="AA107" s="116"/>
      <c r="AB107" s="116"/>
      <c r="AC107" s="117"/>
      <c r="AD107" s="118"/>
      <c r="AE107" s="118"/>
      <c r="AF107" s="119"/>
      <c r="AG107" s="115"/>
      <c r="AH107" s="116"/>
      <c r="AI107" s="116"/>
      <c r="AJ107" s="117"/>
      <c r="AK107" s="118"/>
      <c r="AL107" s="118"/>
      <c r="AM107" s="120"/>
    </row>
    <row r="108" spans="1:39" ht="12.75" hidden="1" customHeight="1" x14ac:dyDescent="0.25">
      <c r="A108" s="26">
        <v>42</v>
      </c>
      <c r="B108" s="27"/>
      <c r="C108" s="123"/>
      <c r="D108" s="124"/>
      <c r="E108" s="124"/>
      <c r="F108" s="125"/>
      <c r="G108" s="126"/>
      <c r="H108" s="126"/>
      <c r="I108" s="127"/>
      <c r="J108" s="123"/>
      <c r="K108" s="124"/>
      <c r="L108" s="124"/>
      <c r="M108" s="125"/>
      <c r="N108" s="126"/>
      <c r="O108" s="126"/>
      <c r="P108" s="128"/>
      <c r="R108" s="26">
        <v>42</v>
      </c>
      <c r="S108" s="129"/>
      <c r="T108" s="124"/>
      <c r="U108" s="124"/>
      <c r="V108" s="130"/>
      <c r="W108" s="126"/>
      <c r="X108" s="126"/>
      <c r="Y108" s="127"/>
      <c r="Z108" s="123"/>
      <c r="AA108" s="124"/>
      <c r="AB108" s="124"/>
      <c r="AC108" s="125"/>
      <c r="AD108" s="126"/>
      <c r="AE108" s="126"/>
      <c r="AF108" s="127"/>
      <c r="AG108" s="123"/>
      <c r="AH108" s="124"/>
      <c r="AI108" s="124"/>
      <c r="AJ108" s="125"/>
      <c r="AK108" s="126"/>
      <c r="AL108" s="126"/>
      <c r="AM108" s="128"/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379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380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363</v>
      </c>
      <c r="B123" s="213"/>
      <c r="C123" s="213" t="s">
        <v>364</v>
      </c>
      <c r="D123" s="213"/>
      <c r="E123" s="213"/>
      <c r="F123" s="213"/>
      <c r="G123" s="213"/>
      <c r="H123" s="213"/>
      <c r="I123" s="213"/>
      <c r="J123" s="213" t="s">
        <v>364</v>
      </c>
      <c r="K123" s="213"/>
      <c r="L123" s="213"/>
      <c r="M123" s="213"/>
      <c r="N123" s="213"/>
      <c r="O123" s="213"/>
      <c r="P123" s="213"/>
      <c r="R123" s="213" t="s">
        <v>364</v>
      </c>
      <c r="S123" s="213"/>
      <c r="T123" s="213"/>
      <c r="U123" s="213"/>
      <c r="V123" s="213"/>
      <c r="W123" s="213"/>
      <c r="X123" s="213"/>
      <c r="Y123" s="213" t="s">
        <v>364</v>
      </c>
      <c r="Z123" s="213"/>
      <c r="AA123" s="213"/>
      <c r="AB123" s="213"/>
      <c r="AC123" s="213"/>
      <c r="AD123" s="213"/>
      <c r="AE123" s="213"/>
      <c r="AF123" s="213" t="s">
        <v>364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381</v>
      </c>
      <c r="D124" s="215"/>
      <c r="E124" s="215"/>
      <c r="F124" s="215"/>
      <c r="G124" s="215"/>
      <c r="H124" s="215"/>
      <c r="I124" s="215"/>
      <c r="J124" s="215" t="s">
        <v>382</v>
      </c>
      <c r="K124" s="215"/>
      <c r="L124" s="215"/>
      <c r="M124" s="215"/>
      <c r="N124" s="215"/>
      <c r="O124" s="215"/>
      <c r="P124" s="215"/>
      <c r="R124" s="215" t="s">
        <v>276</v>
      </c>
      <c r="S124" s="215"/>
      <c r="T124" s="215"/>
      <c r="U124" s="215"/>
      <c r="V124" s="215"/>
      <c r="W124" s="215"/>
      <c r="X124" s="215"/>
      <c r="Y124" s="215"/>
      <c r="Z124" s="215" t="s">
        <v>383</v>
      </c>
      <c r="AA124" s="215"/>
      <c r="AB124" s="215"/>
      <c r="AC124" s="215"/>
      <c r="AD124" s="215"/>
      <c r="AE124" s="215"/>
      <c r="AF124" s="215"/>
      <c r="AG124" s="215" t="s">
        <v>384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295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295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296</v>
      </c>
      <c r="C126" s="225" t="s">
        <v>385</v>
      </c>
      <c r="D126" s="225"/>
      <c r="E126" s="225"/>
      <c r="F126" s="225"/>
      <c r="G126" s="225"/>
      <c r="H126" s="225"/>
      <c r="I126" s="225"/>
      <c r="J126" s="224" t="s">
        <v>386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387</v>
      </c>
      <c r="T126" s="224"/>
      <c r="U126" s="224"/>
      <c r="V126" s="224"/>
      <c r="W126" s="224"/>
      <c r="X126" s="224"/>
      <c r="Y126" s="224"/>
      <c r="Z126" s="225" t="s">
        <v>388</v>
      </c>
      <c r="AA126" s="225"/>
      <c r="AB126" s="225"/>
      <c r="AC126" s="225"/>
      <c r="AD126" s="225"/>
      <c r="AE126" s="225"/>
      <c r="AF126" s="225"/>
      <c r="AG126" s="224" t="s">
        <v>388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302</v>
      </c>
      <c r="D127" s="211"/>
      <c r="E127" s="211"/>
      <c r="F127" s="211"/>
      <c r="G127" s="212" t="s">
        <v>303</v>
      </c>
      <c r="H127" s="212" t="s">
        <v>304</v>
      </c>
      <c r="I127" s="212" t="s">
        <v>305</v>
      </c>
      <c r="J127" s="211" t="s">
        <v>302</v>
      </c>
      <c r="K127" s="211"/>
      <c r="L127" s="211"/>
      <c r="M127" s="211"/>
      <c r="N127" s="212" t="s">
        <v>303</v>
      </c>
      <c r="O127" s="212" t="s">
        <v>304</v>
      </c>
      <c r="P127" s="221" t="s">
        <v>305</v>
      </c>
      <c r="R127" s="218"/>
      <c r="S127" s="216" t="s">
        <v>302</v>
      </c>
      <c r="T127" s="211"/>
      <c r="U127" s="211"/>
      <c r="V127" s="211"/>
      <c r="W127" s="212" t="s">
        <v>303</v>
      </c>
      <c r="X127" s="212" t="s">
        <v>304</v>
      </c>
      <c r="Y127" s="212" t="s">
        <v>305</v>
      </c>
      <c r="Z127" s="211" t="s">
        <v>302</v>
      </c>
      <c r="AA127" s="211"/>
      <c r="AB127" s="211"/>
      <c r="AC127" s="211"/>
      <c r="AD127" s="212" t="s">
        <v>303</v>
      </c>
      <c r="AE127" s="212" t="s">
        <v>304</v>
      </c>
      <c r="AF127" s="212" t="s">
        <v>305</v>
      </c>
      <c r="AG127" s="211" t="s">
        <v>302</v>
      </c>
      <c r="AH127" s="211"/>
      <c r="AI127" s="211"/>
      <c r="AJ127" s="211"/>
      <c r="AK127" s="212" t="s">
        <v>303</v>
      </c>
      <c r="AL127" s="212" t="s">
        <v>304</v>
      </c>
      <c r="AM127" s="221" t="s">
        <v>305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6.899999999999999" customHeight="1" x14ac:dyDescent="0.25">
      <c r="A129" s="30">
        <v>1</v>
      </c>
      <c r="B129" s="31" t="s">
        <v>36</v>
      </c>
      <c r="C129" s="115" t="s">
        <v>308</v>
      </c>
      <c r="D129" s="116" t="s">
        <v>316</v>
      </c>
      <c r="E129" s="116"/>
      <c r="F129" s="117"/>
      <c r="G129" s="118" t="s">
        <v>308</v>
      </c>
      <c r="H129" s="118" t="s">
        <v>318</v>
      </c>
      <c r="I129" s="119" t="s">
        <v>325</v>
      </c>
      <c r="J129" s="115" t="s">
        <v>389</v>
      </c>
      <c r="K129" s="116" t="s">
        <v>389</v>
      </c>
      <c r="L129" s="116" t="s">
        <v>389</v>
      </c>
      <c r="M129" s="117"/>
      <c r="N129" s="118" t="s">
        <v>389</v>
      </c>
      <c r="O129" s="118" t="s">
        <v>389</v>
      </c>
      <c r="P129" s="120" t="s">
        <v>389</v>
      </c>
      <c r="R129" s="30">
        <v>1</v>
      </c>
      <c r="S129" s="121" t="s">
        <v>308</v>
      </c>
      <c r="T129" s="116" t="s">
        <v>308</v>
      </c>
      <c r="U129" s="116"/>
      <c r="V129" s="122"/>
      <c r="W129" s="118" t="s">
        <v>308</v>
      </c>
      <c r="X129" s="118" t="s">
        <v>331</v>
      </c>
      <c r="Y129" s="119" t="s">
        <v>331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6.899999999999999" customHeight="1" x14ac:dyDescent="0.25">
      <c r="A130" s="26">
        <v>2</v>
      </c>
      <c r="B130" s="27" t="s">
        <v>45</v>
      </c>
      <c r="C130" s="123" t="s">
        <v>307</v>
      </c>
      <c r="D130" s="124" t="s">
        <v>316</v>
      </c>
      <c r="E130" s="124"/>
      <c r="F130" s="125"/>
      <c r="G130" s="126" t="s">
        <v>319</v>
      </c>
      <c r="H130" s="126" t="s">
        <v>331</v>
      </c>
      <c r="I130" s="127" t="s">
        <v>325</v>
      </c>
      <c r="J130" s="123" t="s">
        <v>389</v>
      </c>
      <c r="K130" s="124" t="s">
        <v>389</v>
      </c>
      <c r="L130" s="124" t="s">
        <v>389</v>
      </c>
      <c r="M130" s="125"/>
      <c r="N130" s="126" t="s">
        <v>389</v>
      </c>
      <c r="O130" s="126" t="s">
        <v>389</v>
      </c>
      <c r="P130" s="128" t="s">
        <v>389</v>
      </c>
      <c r="R130" s="26">
        <v>2</v>
      </c>
      <c r="S130" s="129" t="s">
        <v>308</v>
      </c>
      <c r="T130" s="124" t="s">
        <v>308</v>
      </c>
      <c r="U130" s="124"/>
      <c r="V130" s="130"/>
      <c r="W130" s="126" t="s">
        <v>308</v>
      </c>
      <c r="X130" s="126" t="s">
        <v>327</v>
      </c>
      <c r="Y130" s="127" t="s">
        <v>326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6.899999999999999" customHeight="1" x14ac:dyDescent="0.25">
      <c r="A131" s="26">
        <v>3</v>
      </c>
      <c r="B131" s="27" t="s">
        <v>51</v>
      </c>
      <c r="C131" s="123" t="s">
        <v>307</v>
      </c>
      <c r="D131" s="124" t="s">
        <v>308</v>
      </c>
      <c r="E131" s="124"/>
      <c r="F131" s="125"/>
      <c r="G131" s="126" t="s">
        <v>319</v>
      </c>
      <c r="H131" s="126" t="s">
        <v>331</v>
      </c>
      <c r="I131" s="127" t="s">
        <v>337</v>
      </c>
      <c r="J131" s="123" t="s">
        <v>389</v>
      </c>
      <c r="K131" s="124" t="s">
        <v>389</v>
      </c>
      <c r="L131" s="124" t="s">
        <v>389</v>
      </c>
      <c r="M131" s="125"/>
      <c r="N131" s="126" t="s">
        <v>389</v>
      </c>
      <c r="O131" s="126" t="s">
        <v>389</v>
      </c>
      <c r="P131" s="128" t="s">
        <v>389</v>
      </c>
      <c r="R131" s="26">
        <v>3</v>
      </c>
      <c r="S131" s="129" t="s">
        <v>308</v>
      </c>
      <c r="T131" s="124" t="s">
        <v>308</v>
      </c>
      <c r="U131" s="124"/>
      <c r="V131" s="130"/>
      <c r="W131" s="126" t="s">
        <v>308</v>
      </c>
      <c r="X131" s="126" t="s">
        <v>325</v>
      </c>
      <c r="Y131" s="127" t="s">
        <v>319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6.899999999999999" customHeight="1" x14ac:dyDescent="0.25">
      <c r="A132" s="26">
        <v>4</v>
      </c>
      <c r="B132" s="27" t="s">
        <v>57</v>
      </c>
      <c r="C132" s="123" t="s">
        <v>308</v>
      </c>
      <c r="D132" s="124" t="s">
        <v>307</v>
      </c>
      <c r="E132" s="124"/>
      <c r="F132" s="125"/>
      <c r="G132" s="126" t="s">
        <v>308</v>
      </c>
      <c r="H132" s="126" t="s">
        <v>331</v>
      </c>
      <c r="I132" s="127" t="s">
        <v>337</v>
      </c>
      <c r="J132" s="123" t="s">
        <v>389</v>
      </c>
      <c r="K132" s="124" t="s">
        <v>389</v>
      </c>
      <c r="L132" s="124" t="s">
        <v>389</v>
      </c>
      <c r="M132" s="125"/>
      <c r="N132" s="126" t="s">
        <v>389</v>
      </c>
      <c r="O132" s="126" t="s">
        <v>389</v>
      </c>
      <c r="P132" s="128" t="s">
        <v>389</v>
      </c>
      <c r="R132" s="26">
        <v>4</v>
      </c>
      <c r="S132" s="129" t="s">
        <v>308</v>
      </c>
      <c r="T132" s="124" t="s">
        <v>308</v>
      </c>
      <c r="U132" s="124"/>
      <c r="V132" s="130"/>
      <c r="W132" s="126" t="s">
        <v>308</v>
      </c>
      <c r="X132" s="126" t="s">
        <v>325</v>
      </c>
      <c r="Y132" s="127" t="s">
        <v>319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6.899999999999999" customHeight="1" x14ac:dyDescent="0.25">
      <c r="A133" s="42">
        <v>5</v>
      </c>
      <c r="B133" s="43" t="s">
        <v>63</v>
      </c>
      <c r="C133" s="131" t="s">
        <v>308</v>
      </c>
      <c r="D133" s="132" t="s">
        <v>316</v>
      </c>
      <c r="E133" s="132"/>
      <c r="F133" s="133"/>
      <c r="G133" s="134" t="s">
        <v>308</v>
      </c>
      <c r="H133" s="134" t="s">
        <v>313</v>
      </c>
      <c r="I133" s="135" t="s">
        <v>328</v>
      </c>
      <c r="J133" s="131" t="s">
        <v>389</v>
      </c>
      <c r="K133" s="132" t="s">
        <v>389</v>
      </c>
      <c r="L133" s="132" t="s">
        <v>389</v>
      </c>
      <c r="M133" s="133"/>
      <c r="N133" s="134" t="s">
        <v>389</v>
      </c>
      <c r="O133" s="134" t="s">
        <v>389</v>
      </c>
      <c r="P133" s="136" t="s">
        <v>389</v>
      </c>
      <c r="R133" s="42">
        <v>5</v>
      </c>
      <c r="S133" s="137" t="s">
        <v>308</v>
      </c>
      <c r="T133" s="132" t="s">
        <v>308</v>
      </c>
      <c r="U133" s="132"/>
      <c r="V133" s="138"/>
      <c r="W133" s="134" t="s">
        <v>308</v>
      </c>
      <c r="X133" s="134" t="s">
        <v>331</v>
      </c>
      <c r="Y133" s="135" t="s">
        <v>331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6.899999999999999" customHeight="1" x14ac:dyDescent="0.25">
      <c r="A134" s="30">
        <v>6</v>
      </c>
      <c r="B134" s="31" t="s">
        <v>68</v>
      </c>
      <c r="C134" s="115" t="s">
        <v>308</v>
      </c>
      <c r="D134" s="116" t="s">
        <v>308</v>
      </c>
      <c r="E134" s="116"/>
      <c r="F134" s="117"/>
      <c r="G134" s="118" t="s">
        <v>325</v>
      </c>
      <c r="H134" s="118" t="s">
        <v>327</v>
      </c>
      <c r="I134" s="119" t="s">
        <v>343</v>
      </c>
      <c r="J134" s="115" t="s">
        <v>389</v>
      </c>
      <c r="K134" s="116" t="s">
        <v>389</v>
      </c>
      <c r="L134" s="116" t="s">
        <v>389</v>
      </c>
      <c r="M134" s="117"/>
      <c r="N134" s="118" t="s">
        <v>389</v>
      </c>
      <c r="O134" s="118" t="s">
        <v>389</v>
      </c>
      <c r="P134" s="120" t="s">
        <v>389</v>
      </c>
      <c r="R134" s="30">
        <v>6</v>
      </c>
      <c r="S134" s="121" t="s">
        <v>308</v>
      </c>
      <c r="T134" s="116" t="s">
        <v>308</v>
      </c>
      <c r="U134" s="116"/>
      <c r="V134" s="122"/>
      <c r="W134" s="118" t="s">
        <v>308</v>
      </c>
      <c r="X134" s="118" t="s">
        <v>327</v>
      </c>
      <c r="Y134" s="119" t="s">
        <v>326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6.899999999999999" customHeight="1" x14ac:dyDescent="0.25">
      <c r="A135" s="26">
        <v>7</v>
      </c>
      <c r="B135" s="27" t="s">
        <v>74</v>
      </c>
      <c r="C135" s="123" t="s">
        <v>307</v>
      </c>
      <c r="D135" s="124" t="s">
        <v>318</v>
      </c>
      <c r="E135" s="124"/>
      <c r="F135" s="125"/>
      <c r="G135" s="126" t="s">
        <v>319</v>
      </c>
      <c r="H135" s="126" t="s">
        <v>318</v>
      </c>
      <c r="I135" s="127" t="s">
        <v>318</v>
      </c>
      <c r="J135" s="123" t="s">
        <v>389</v>
      </c>
      <c r="K135" s="124" t="s">
        <v>389</v>
      </c>
      <c r="L135" s="124" t="s">
        <v>389</v>
      </c>
      <c r="M135" s="125"/>
      <c r="N135" s="126" t="s">
        <v>389</v>
      </c>
      <c r="O135" s="126" t="s">
        <v>389</v>
      </c>
      <c r="P135" s="128" t="s">
        <v>389</v>
      </c>
      <c r="R135" s="26">
        <v>7</v>
      </c>
      <c r="S135" s="129" t="s">
        <v>308</v>
      </c>
      <c r="T135" s="124" t="s">
        <v>308</v>
      </c>
      <c r="U135" s="124"/>
      <c r="V135" s="130"/>
      <c r="W135" s="126" t="s">
        <v>325</v>
      </c>
      <c r="X135" s="126" t="s">
        <v>327</v>
      </c>
      <c r="Y135" s="127" t="s">
        <v>343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6.899999999999999" customHeight="1" x14ac:dyDescent="0.25">
      <c r="A136" s="26">
        <v>8</v>
      </c>
      <c r="B136" s="27" t="s">
        <v>79</v>
      </c>
      <c r="C136" s="123" t="s">
        <v>308</v>
      </c>
      <c r="D136" s="124" t="s">
        <v>308</v>
      </c>
      <c r="E136" s="139"/>
      <c r="F136" s="125"/>
      <c r="G136" s="126" t="s">
        <v>308</v>
      </c>
      <c r="H136" s="126" t="s">
        <v>331</v>
      </c>
      <c r="I136" s="127" t="s">
        <v>331</v>
      </c>
      <c r="J136" s="123" t="s">
        <v>389</v>
      </c>
      <c r="K136" s="124" t="s">
        <v>389</v>
      </c>
      <c r="L136" s="124" t="s">
        <v>389</v>
      </c>
      <c r="M136" s="125"/>
      <c r="N136" s="126" t="s">
        <v>389</v>
      </c>
      <c r="O136" s="126" t="s">
        <v>389</v>
      </c>
      <c r="P136" s="128" t="s">
        <v>389</v>
      </c>
      <c r="R136" s="26">
        <v>8</v>
      </c>
      <c r="S136" s="129" t="s">
        <v>308</v>
      </c>
      <c r="T136" s="124" t="s">
        <v>308</v>
      </c>
      <c r="U136" s="139"/>
      <c r="V136" s="130"/>
      <c r="W136" s="126" t="s">
        <v>308</v>
      </c>
      <c r="X136" s="126" t="s">
        <v>317</v>
      </c>
      <c r="Y136" s="127" t="s">
        <v>343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6.899999999999999" customHeight="1" x14ac:dyDescent="0.25">
      <c r="A137" s="26">
        <v>9</v>
      </c>
      <c r="B137" s="27" t="s">
        <v>85</v>
      </c>
      <c r="C137" s="123" t="s">
        <v>308</v>
      </c>
      <c r="D137" s="124" t="s">
        <v>316</v>
      </c>
      <c r="E137" s="124"/>
      <c r="F137" s="125"/>
      <c r="G137" s="126" t="s">
        <v>308</v>
      </c>
      <c r="H137" s="126" t="s">
        <v>319</v>
      </c>
      <c r="I137" s="127" t="s">
        <v>337</v>
      </c>
      <c r="J137" s="123" t="s">
        <v>389</v>
      </c>
      <c r="K137" s="124" t="s">
        <v>389</v>
      </c>
      <c r="L137" s="124" t="s">
        <v>389</v>
      </c>
      <c r="M137" s="125"/>
      <c r="N137" s="126" t="s">
        <v>389</v>
      </c>
      <c r="O137" s="126" t="s">
        <v>389</v>
      </c>
      <c r="P137" s="128" t="s">
        <v>389</v>
      </c>
      <c r="R137" s="26">
        <v>9</v>
      </c>
      <c r="S137" s="129" t="s">
        <v>308</v>
      </c>
      <c r="T137" s="124" t="s">
        <v>308</v>
      </c>
      <c r="U137" s="124"/>
      <c r="V137" s="130"/>
      <c r="W137" s="126" t="s">
        <v>308</v>
      </c>
      <c r="X137" s="126" t="s">
        <v>317</v>
      </c>
      <c r="Y137" s="127" t="s">
        <v>343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6.899999999999999" customHeight="1" x14ac:dyDescent="0.25">
      <c r="A138" s="42">
        <v>10</v>
      </c>
      <c r="B138" s="43" t="s">
        <v>91</v>
      </c>
      <c r="C138" s="131" t="s">
        <v>308</v>
      </c>
      <c r="D138" s="132" t="s">
        <v>335</v>
      </c>
      <c r="E138" s="132"/>
      <c r="F138" s="133"/>
      <c r="G138" s="134" t="s">
        <v>319</v>
      </c>
      <c r="H138" s="134" t="s">
        <v>331</v>
      </c>
      <c r="I138" s="135" t="s">
        <v>325</v>
      </c>
      <c r="J138" s="131" t="s">
        <v>389</v>
      </c>
      <c r="K138" s="132" t="s">
        <v>389</v>
      </c>
      <c r="L138" s="132" t="s">
        <v>389</v>
      </c>
      <c r="M138" s="133"/>
      <c r="N138" s="134" t="s">
        <v>389</v>
      </c>
      <c r="O138" s="134" t="s">
        <v>389</v>
      </c>
      <c r="P138" s="136" t="s">
        <v>389</v>
      </c>
      <c r="R138" s="42">
        <v>10</v>
      </c>
      <c r="S138" s="137" t="s">
        <v>308</v>
      </c>
      <c r="T138" s="132" t="s">
        <v>308</v>
      </c>
      <c r="U138" s="132"/>
      <c r="V138" s="138"/>
      <c r="W138" s="134" t="s">
        <v>308</v>
      </c>
      <c r="X138" s="134" t="s">
        <v>331</v>
      </c>
      <c r="Y138" s="135" t="s">
        <v>331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6.899999999999999" customHeight="1" x14ac:dyDescent="0.25">
      <c r="A139" s="30">
        <v>11</v>
      </c>
      <c r="B139" s="31" t="s">
        <v>97</v>
      </c>
      <c r="C139" s="115" t="s">
        <v>308</v>
      </c>
      <c r="D139" s="116" t="s">
        <v>318</v>
      </c>
      <c r="E139" s="116"/>
      <c r="F139" s="117"/>
      <c r="G139" s="118" t="s">
        <v>308</v>
      </c>
      <c r="H139" s="118" t="s">
        <v>319</v>
      </c>
      <c r="I139" s="119" t="s">
        <v>319</v>
      </c>
      <c r="J139" s="115" t="s">
        <v>389</v>
      </c>
      <c r="K139" s="116" t="s">
        <v>389</v>
      </c>
      <c r="L139" s="116" t="s">
        <v>389</v>
      </c>
      <c r="M139" s="117"/>
      <c r="N139" s="118" t="s">
        <v>389</v>
      </c>
      <c r="O139" s="118" t="s">
        <v>389</v>
      </c>
      <c r="P139" s="120" t="s">
        <v>389</v>
      </c>
      <c r="R139" s="30">
        <v>11</v>
      </c>
      <c r="S139" s="121" t="s">
        <v>308</v>
      </c>
      <c r="T139" s="116" t="s">
        <v>308</v>
      </c>
      <c r="U139" s="116"/>
      <c r="V139" s="122"/>
      <c r="W139" s="118" t="s">
        <v>308</v>
      </c>
      <c r="X139" s="118" t="s">
        <v>325</v>
      </c>
      <c r="Y139" s="119" t="s">
        <v>319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6.899999999999999" customHeight="1" x14ac:dyDescent="0.25">
      <c r="A140" s="26">
        <v>12</v>
      </c>
      <c r="B140" s="27" t="s">
        <v>102</v>
      </c>
      <c r="C140" s="123" t="s">
        <v>307</v>
      </c>
      <c r="D140" s="124" t="s">
        <v>316</v>
      </c>
      <c r="E140" s="124"/>
      <c r="F140" s="125"/>
      <c r="G140" s="126" t="s">
        <v>318</v>
      </c>
      <c r="H140" s="126" t="s">
        <v>319</v>
      </c>
      <c r="I140" s="127" t="s">
        <v>332</v>
      </c>
      <c r="J140" s="123" t="s">
        <v>389</v>
      </c>
      <c r="K140" s="124" t="s">
        <v>389</v>
      </c>
      <c r="L140" s="124" t="s">
        <v>389</v>
      </c>
      <c r="M140" s="125"/>
      <c r="N140" s="126" t="s">
        <v>389</v>
      </c>
      <c r="O140" s="126" t="s">
        <v>389</v>
      </c>
      <c r="P140" s="128" t="s">
        <v>389</v>
      </c>
      <c r="R140" s="26">
        <v>12</v>
      </c>
      <c r="S140" s="129" t="s">
        <v>308</v>
      </c>
      <c r="T140" s="124" t="s">
        <v>308</v>
      </c>
      <c r="U140" s="124"/>
      <c r="V140" s="130"/>
      <c r="W140" s="126" t="s">
        <v>308</v>
      </c>
      <c r="X140" s="126" t="s">
        <v>331</v>
      </c>
      <c r="Y140" s="127" t="s">
        <v>331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6.899999999999999" customHeight="1" x14ac:dyDescent="0.25">
      <c r="A141" s="26">
        <v>13</v>
      </c>
      <c r="B141" s="27" t="s">
        <v>108</v>
      </c>
      <c r="C141" s="123" t="s">
        <v>308</v>
      </c>
      <c r="D141" s="124" t="s">
        <v>307</v>
      </c>
      <c r="E141" s="124"/>
      <c r="F141" s="125"/>
      <c r="G141" s="126" t="s">
        <v>308</v>
      </c>
      <c r="H141" s="126" t="s">
        <v>319</v>
      </c>
      <c r="I141" s="127" t="s">
        <v>326</v>
      </c>
      <c r="J141" s="123" t="s">
        <v>389</v>
      </c>
      <c r="K141" s="124" t="s">
        <v>389</v>
      </c>
      <c r="L141" s="124" t="s">
        <v>389</v>
      </c>
      <c r="M141" s="125"/>
      <c r="N141" s="126" t="s">
        <v>389</v>
      </c>
      <c r="O141" s="126" t="s">
        <v>389</v>
      </c>
      <c r="P141" s="128" t="s">
        <v>389</v>
      </c>
      <c r="R141" s="26">
        <v>13</v>
      </c>
      <c r="S141" s="129" t="s">
        <v>308</v>
      </c>
      <c r="T141" s="124" t="s">
        <v>308</v>
      </c>
      <c r="U141" s="124"/>
      <c r="V141" s="130"/>
      <c r="W141" s="126" t="s">
        <v>308</v>
      </c>
      <c r="X141" s="126" t="s">
        <v>327</v>
      </c>
      <c r="Y141" s="127" t="s">
        <v>326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6.899999999999999" customHeight="1" x14ac:dyDescent="0.25">
      <c r="A142" s="26">
        <v>14</v>
      </c>
      <c r="B142" s="27" t="s">
        <v>114</v>
      </c>
      <c r="C142" s="123" t="s">
        <v>308</v>
      </c>
      <c r="D142" s="124" t="s">
        <v>318</v>
      </c>
      <c r="E142" s="124"/>
      <c r="F142" s="125"/>
      <c r="G142" s="126" t="s">
        <v>308</v>
      </c>
      <c r="H142" s="126" t="s">
        <v>331</v>
      </c>
      <c r="I142" s="127" t="s">
        <v>339</v>
      </c>
      <c r="J142" s="123" t="s">
        <v>389</v>
      </c>
      <c r="K142" s="124" t="s">
        <v>389</v>
      </c>
      <c r="L142" s="124" t="s">
        <v>389</v>
      </c>
      <c r="M142" s="125"/>
      <c r="N142" s="126" t="s">
        <v>389</v>
      </c>
      <c r="O142" s="126" t="s">
        <v>389</v>
      </c>
      <c r="P142" s="128" t="s">
        <v>389</v>
      </c>
      <c r="R142" s="26">
        <v>14</v>
      </c>
      <c r="S142" s="129" t="s">
        <v>308</v>
      </c>
      <c r="T142" s="124" t="s">
        <v>306</v>
      </c>
      <c r="U142" s="124"/>
      <c r="V142" s="130"/>
      <c r="W142" s="126" t="s">
        <v>308</v>
      </c>
      <c r="X142" s="126" t="s">
        <v>331</v>
      </c>
      <c r="Y142" s="127" t="s">
        <v>339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6.899999999999999" customHeight="1" x14ac:dyDescent="0.25">
      <c r="A143" s="42">
        <v>15</v>
      </c>
      <c r="B143" s="43" t="s">
        <v>120</v>
      </c>
      <c r="C143" s="131" t="s">
        <v>306</v>
      </c>
      <c r="D143" s="132" t="s">
        <v>318</v>
      </c>
      <c r="E143" s="132"/>
      <c r="F143" s="133"/>
      <c r="G143" s="134" t="s">
        <v>319</v>
      </c>
      <c r="H143" s="134" t="s">
        <v>319</v>
      </c>
      <c r="I143" s="135" t="s">
        <v>326</v>
      </c>
      <c r="J143" s="131" t="s">
        <v>389</v>
      </c>
      <c r="K143" s="132" t="s">
        <v>389</v>
      </c>
      <c r="L143" s="132" t="s">
        <v>389</v>
      </c>
      <c r="M143" s="133"/>
      <c r="N143" s="134" t="s">
        <v>389</v>
      </c>
      <c r="O143" s="134" t="s">
        <v>389</v>
      </c>
      <c r="P143" s="136" t="s">
        <v>389</v>
      </c>
      <c r="R143" s="42">
        <v>15</v>
      </c>
      <c r="S143" s="137" t="s">
        <v>308</v>
      </c>
      <c r="T143" s="132" t="s">
        <v>308</v>
      </c>
      <c r="U143" s="132"/>
      <c r="V143" s="138"/>
      <c r="W143" s="134" t="s">
        <v>325</v>
      </c>
      <c r="X143" s="134" t="s">
        <v>317</v>
      </c>
      <c r="Y143" s="135" t="s">
        <v>332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6.899999999999999" customHeight="1" x14ac:dyDescent="0.25">
      <c r="A144" s="30">
        <v>16</v>
      </c>
      <c r="B144" s="31" t="s">
        <v>126</v>
      </c>
      <c r="C144" s="115" t="s">
        <v>323</v>
      </c>
      <c r="D144" s="116" t="s">
        <v>318</v>
      </c>
      <c r="E144" s="116"/>
      <c r="F144" s="117"/>
      <c r="G144" s="118" t="s">
        <v>319</v>
      </c>
      <c r="H144" s="118" t="s">
        <v>318</v>
      </c>
      <c r="I144" s="119" t="s">
        <v>327</v>
      </c>
      <c r="J144" s="115" t="s">
        <v>389</v>
      </c>
      <c r="K144" s="116" t="s">
        <v>389</v>
      </c>
      <c r="L144" s="116" t="s">
        <v>389</v>
      </c>
      <c r="M144" s="117"/>
      <c r="N144" s="118" t="s">
        <v>389</v>
      </c>
      <c r="O144" s="118" t="s">
        <v>389</v>
      </c>
      <c r="P144" s="120" t="s">
        <v>389</v>
      </c>
      <c r="R144" s="30">
        <v>16</v>
      </c>
      <c r="S144" s="121" t="s">
        <v>308</v>
      </c>
      <c r="T144" s="116" t="s">
        <v>306</v>
      </c>
      <c r="U144" s="116"/>
      <c r="V144" s="122"/>
      <c r="W144" s="118" t="s">
        <v>308</v>
      </c>
      <c r="X144" s="118" t="s">
        <v>325</v>
      </c>
      <c r="Y144" s="119" t="s">
        <v>326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6.899999999999999" customHeight="1" x14ac:dyDescent="0.25">
      <c r="A145" s="26">
        <v>17</v>
      </c>
      <c r="B145" s="27" t="s">
        <v>132</v>
      </c>
      <c r="C145" s="123" t="s">
        <v>308</v>
      </c>
      <c r="D145" s="124" t="s">
        <v>341</v>
      </c>
      <c r="E145" s="124"/>
      <c r="F145" s="125"/>
      <c r="G145" s="126" t="s">
        <v>308</v>
      </c>
      <c r="H145" s="126" t="s">
        <v>325</v>
      </c>
      <c r="I145" s="127" t="s">
        <v>343</v>
      </c>
      <c r="J145" s="123" t="s">
        <v>389</v>
      </c>
      <c r="K145" s="124" t="s">
        <v>389</v>
      </c>
      <c r="L145" s="124" t="s">
        <v>389</v>
      </c>
      <c r="M145" s="125"/>
      <c r="N145" s="126" t="s">
        <v>389</v>
      </c>
      <c r="O145" s="126" t="s">
        <v>389</v>
      </c>
      <c r="P145" s="128" t="s">
        <v>389</v>
      </c>
      <c r="R145" s="26">
        <v>17</v>
      </c>
      <c r="S145" s="129" t="s">
        <v>308</v>
      </c>
      <c r="T145" s="124" t="s">
        <v>308</v>
      </c>
      <c r="U145" s="124"/>
      <c r="V145" s="130"/>
      <c r="W145" s="126" t="s">
        <v>308</v>
      </c>
      <c r="X145" s="126" t="s">
        <v>325</v>
      </c>
      <c r="Y145" s="127" t="s">
        <v>319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6.899999999999999" customHeight="1" x14ac:dyDescent="0.25">
      <c r="A146" s="26">
        <v>18</v>
      </c>
      <c r="B146" s="27" t="s">
        <v>137</v>
      </c>
      <c r="C146" s="123" t="s">
        <v>307</v>
      </c>
      <c r="D146" s="124" t="s">
        <v>308</v>
      </c>
      <c r="E146" s="124"/>
      <c r="F146" s="125"/>
      <c r="G146" s="126" t="s">
        <v>308</v>
      </c>
      <c r="H146" s="126" t="s">
        <v>331</v>
      </c>
      <c r="I146" s="127" t="s">
        <v>337</v>
      </c>
      <c r="J146" s="123" t="s">
        <v>389</v>
      </c>
      <c r="K146" s="124" t="s">
        <v>389</v>
      </c>
      <c r="L146" s="124" t="s">
        <v>389</v>
      </c>
      <c r="M146" s="125"/>
      <c r="N146" s="126" t="s">
        <v>389</v>
      </c>
      <c r="O146" s="126" t="s">
        <v>389</v>
      </c>
      <c r="P146" s="128" t="s">
        <v>389</v>
      </c>
      <c r="R146" s="26">
        <v>18</v>
      </c>
      <c r="S146" s="129" t="s">
        <v>308</v>
      </c>
      <c r="T146" s="124" t="s">
        <v>308</v>
      </c>
      <c r="U146" s="124"/>
      <c r="V146" s="130"/>
      <c r="W146" s="126" t="s">
        <v>308</v>
      </c>
      <c r="X146" s="126" t="s">
        <v>327</v>
      </c>
      <c r="Y146" s="127" t="s">
        <v>326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6.899999999999999" customHeight="1" x14ac:dyDescent="0.25">
      <c r="A147" s="26">
        <v>19</v>
      </c>
      <c r="B147" s="27" t="s">
        <v>143</v>
      </c>
      <c r="C147" s="123" t="s">
        <v>308</v>
      </c>
      <c r="D147" s="124" t="s">
        <v>308</v>
      </c>
      <c r="E147" s="124"/>
      <c r="F147" s="125"/>
      <c r="G147" s="126" t="s">
        <v>308</v>
      </c>
      <c r="H147" s="126" t="s">
        <v>319</v>
      </c>
      <c r="I147" s="127" t="s">
        <v>339</v>
      </c>
      <c r="J147" s="123" t="s">
        <v>389</v>
      </c>
      <c r="K147" s="124" t="s">
        <v>389</v>
      </c>
      <c r="L147" s="124" t="s">
        <v>389</v>
      </c>
      <c r="M147" s="125"/>
      <c r="N147" s="126" t="s">
        <v>389</v>
      </c>
      <c r="O147" s="126" t="s">
        <v>389</v>
      </c>
      <c r="P147" s="128" t="s">
        <v>389</v>
      </c>
      <c r="R147" s="26">
        <v>19</v>
      </c>
      <c r="S147" s="129" t="s">
        <v>308</v>
      </c>
      <c r="T147" s="124" t="s">
        <v>306</v>
      </c>
      <c r="U147" s="124"/>
      <c r="V147" s="130"/>
      <c r="W147" s="126" t="s">
        <v>308</v>
      </c>
      <c r="X147" s="126" t="s">
        <v>325</v>
      </c>
      <c r="Y147" s="127" t="s">
        <v>326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6.899999999999999" customHeight="1" x14ac:dyDescent="0.25">
      <c r="A148" s="42">
        <v>20</v>
      </c>
      <c r="B148" s="43" t="s">
        <v>149</v>
      </c>
      <c r="C148" s="131" t="s">
        <v>308</v>
      </c>
      <c r="D148" s="132" t="s">
        <v>308</v>
      </c>
      <c r="E148" s="132"/>
      <c r="F148" s="133"/>
      <c r="G148" s="134" t="s">
        <v>319</v>
      </c>
      <c r="H148" s="134" t="s">
        <v>331</v>
      </c>
      <c r="I148" s="135" t="s">
        <v>339</v>
      </c>
      <c r="J148" s="131" t="s">
        <v>389</v>
      </c>
      <c r="K148" s="132" t="s">
        <v>389</v>
      </c>
      <c r="L148" s="132" t="s">
        <v>389</v>
      </c>
      <c r="M148" s="133"/>
      <c r="N148" s="134" t="s">
        <v>389</v>
      </c>
      <c r="O148" s="134" t="s">
        <v>389</v>
      </c>
      <c r="P148" s="136" t="s">
        <v>389</v>
      </c>
      <c r="R148" s="42">
        <v>20</v>
      </c>
      <c r="S148" s="137" t="s">
        <v>308</v>
      </c>
      <c r="T148" s="132" t="s">
        <v>308</v>
      </c>
      <c r="U148" s="132"/>
      <c r="V148" s="138"/>
      <c r="W148" s="134" t="s">
        <v>308</v>
      </c>
      <c r="X148" s="134" t="s">
        <v>327</v>
      </c>
      <c r="Y148" s="135" t="s">
        <v>326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6.899999999999999" customHeight="1" x14ac:dyDescent="0.25">
      <c r="A149" s="30">
        <v>21</v>
      </c>
      <c r="B149" s="31" t="s">
        <v>155</v>
      </c>
      <c r="C149" s="115" t="s">
        <v>308</v>
      </c>
      <c r="D149" s="116" t="s">
        <v>341</v>
      </c>
      <c r="E149" s="116"/>
      <c r="F149" s="117"/>
      <c r="G149" s="118" t="s">
        <v>325</v>
      </c>
      <c r="H149" s="118" t="s">
        <v>318</v>
      </c>
      <c r="I149" s="119" t="s">
        <v>332</v>
      </c>
      <c r="J149" s="115" t="s">
        <v>389</v>
      </c>
      <c r="K149" s="116" t="s">
        <v>389</v>
      </c>
      <c r="L149" s="116" t="s">
        <v>389</v>
      </c>
      <c r="M149" s="117"/>
      <c r="N149" s="118" t="s">
        <v>389</v>
      </c>
      <c r="O149" s="118" t="s">
        <v>389</v>
      </c>
      <c r="P149" s="120" t="s">
        <v>389</v>
      </c>
      <c r="R149" s="30">
        <v>21</v>
      </c>
      <c r="S149" s="121" t="s">
        <v>308</v>
      </c>
      <c r="T149" s="116" t="s">
        <v>308</v>
      </c>
      <c r="U149" s="116"/>
      <c r="V149" s="122"/>
      <c r="W149" s="118" t="s">
        <v>325</v>
      </c>
      <c r="X149" s="118" t="s">
        <v>325</v>
      </c>
      <c r="Y149" s="119" t="s">
        <v>326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6.899999999999999" customHeight="1" x14ac:dyDescent="0.25">
      <c r="A150" s="26">
        <v>22</v>
      </c>
      <c r="B150" s="27" t="s">
        <v>160</v>
      </c>
      <c r="C150" s="123" t="s">
        <v>308</v>
      </c>
      <c r="D150" s="124" t="s">
        <v>341</v>
      </c>
      <c r="E150" s="124"/>
      <c r="F150" s="125"/>
      <c r="G150" s="126" t="s">
        <v>319</v>
      </c>
      <c r="H150" s="126" t="s">
        <v>313</v>
      </c>
      <c r="I150" s="127" t="s">
        <v>333</v>
      </c>
      <c r="J150" s="123" t="s">
        <v>389</v>
      </c>
      <c r="K150" s="124" t="s">
        <v>389</v>
      </c>
      <c r="L150" s="124" t="s">
        <v>389</v>
      </c>
      <c r="M150" s="125"/>
      <c r="N150" s="126" t="s">
        <v>389</v>
      </c>
      <c r="O150" s="126" t="s">
        <v>389</v>
      </c>
      <c r="P150" s="128" t="s">
        <v>389</v>
      </c>
      <c r="R150" s="26">
        <v>22</v>
      </c>
      <c r="S150" s="129" t="s">
        <v>308</v>
      </c>
      <c r="T150" s="124" t="s">
        <v>308</v>
      </c>
      <c r="U150" s="124"/>
      <c r="V150" s="130"/>
      <c r="W150" s="126" t="s">
        <v>308</v>
      </c>
      <c r="X150" s="126" t="s">
        <v>331</v>
      </c>
      <c r="Y150" s="127" t="s">
        <v>331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6.899999999999999" customHeight="1" x14ac:dyDescent="0.25">
      <c r="A151" s="26">
        <v>23</v>
      </c>
      <c r="B151" s="27" t="s">
        <v>165</v>
      </c>
      <c r="C151" s="123" t="s">
        <v>306</v>
      </c>
      <c r="D151" s="124" t="s">
        <v>341</v>
      </c>
      <c r="E151" s="124"/>
      <c r="F151" s="125"/>
      <c r="G151" s="126" t="s">
        <v>325</v>
      </c>
      <c r="H151" s="126" t="s">
        <v>319</v>
      </c>
      <c r="I151" s="127" t="s">
        <v>318</v>
      </c>
      <c r="J151" s="123" t="s">
        <v>389</v>
      </c>
      <c r="K151" s="124" t="s">
        <v>389</v>
      </c>
      <c r="L151" s="124" t="s">
        <v>389</v>
      </c>
      <c r="M151" s="125"/>
      <c r="N151" s="126" t="s">
        <v>389</v>
      </c>
      <c r="O151" s="126" t="s">
        <v>389</v>
      </c>
      <c r="P151" s="128" t="s">
        <v>389</v>
      </c>
      <c r="R151" s="26">
        <v>23</v>
      </c>
      <c r="S151" s="129" t="s">
        <v>308</v>
      </c>
      <c r="T151" s="124" t="s">
        <v>309</v>
      </c>
      <c r="U151" s="124"/>
      <c r="V151" s="130"/>
      <c r="W151" s="126" t="s">
        <v>308</v>
      </c>
      <c r="X151" s="126" t="s">
        <v>317</v>
      </c>
      <c r="Y151" s="127" t="s">
        <v>321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6.899999999999999" customHeight="1" x14ac:dyDescent="0.25">
      <c r="A152" s="26">
        <v>24</v>
      </c>
      <c r="B152" s="27" t="s">
        <v>171</v>
      </c>
      <c r="C152" s="123" t="s">
        <v>308</v>
      </c>
      <c r="D152" s="124" t="s">
        <v>318</v>
      </c>
      <c r="E152" s="124"/>
      <c r="F152" s="125"/>
      <c r="G152" s="126" t="s">
        <v>318</v>
      </c>
      <c r="H152" s="126" t="s">
        <v>331</v>
      </c>
      <c r="I152" s="127" t="s">
        <v>337</v>
      </c>
      <c r="J152" s="123" t="s">
        <v>389</v>
      </c>
      <c r="K152" s="124" t="s">
        <v>389</v>
      </c>
      <c r="L152" s="124" t="s">
        <v>389</v>
      </c>
      <c r="M152" s="125"/>
      <c r="N152" s="126" t="s">
        <v>389</v>
      </c>
      <c r="O152" s="126" t="s">
        <v>389</v>
      </c>
      <c r="P152" s="128" t="s">
        <v>389</v>
      </c>
      <c r="R152" s="26">
        <v>24</v>
      </c>
      <c r="S152" s="129" t="s">
        <v>308</v>
      </c>
      <c r="T152" s="124" t="s">
        <v>308</v>
      </c>
      <c r="U152" s="124"/>
      <c r="V152" s="130"/>
      <c r="W152" s="126" t="s">
        <v>308</v>
      </c>
      <c r="X152" s="126" t="s">
        <v>317</v>
      </c>
      <c r="Y152" s="127" t="s">
        <v>343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6.899999999999999" customHeight="1" x14ac:dyDescent="0.25">
      <c r="A153" s="42">
        <v>25</v>
      </c>
      <c r="B153" s="43" t="s">
        <v>176</v>
      </c>
      <c r="C153" s="131" t="s">
        <v>308</v>
      </c>
      <c r="D153" s="132" t="s">
        <v>341</v>
      </c>
      <c r="E153" s="132"/>
      <c r="F153" s="133"/>
      <c r="G153" s="134" t="s">
        <v>308</v>
      </c>
      <c r="H153" s="134" t="s">
        <v>331</v>
      </c>
      <c r="I153" s="135" t="s">
        <v>326</v>
      </c>
      <c r="J153" s="131" t="s">
        <v>389</v>
      </c>
      <c r="K153" s="132" t="s">
        <v>389</v>
      </c>
      <c r="L153" s="132" t="s">
        <v>389</v>
      </c>
      <c r="M153" s="133"/>
      <c r="N153" s="134" t="s">
        <v>389</v>
      </c>
      <c r="O153" s="134" t="s">
        <v>389</v>
      </c>
      <c r="P153" s="136" t="s">
        <v>389</v>
      </c>
      <c r="R153" s="42">
        <v>25</v>
      </c>
      <c r="S153" s="137" t="s">
        <v>308</v>
      </c>
      <c r="T153" s="132" t="s">
        <v>308</v>
      </c>
      <c r="U153" s="132"/>
      <c r="V153" s="138"/>
      <c r="W153" s="134" t="s">
        <v>308</v>
      </c>
      <c r="X153" s="134" t="s">
        <v>327</v>
      </c>
      <c r="Y153" s="135" t="s">
        <v>326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6.899999999999999" customHeight="1" x14ac:dyDescent="0.25">
      <c r="A154" s="30">
        <v>26</v>
      </c>
      <c r="B154" s="31" t="s">
        <v>181</v>
      </c>
      <c r="C154" s="115" t="s">
        <v>306</v>
      </c>
      <c r="D154" s="116" t="s">
        <v>335</v>
      </c>
      <c r="E154" s="116"/>
      <c r="F154" s="117"/>
      <c r="G154" s="118" t="s">
        <v>308</v>
      </c>
      <c r="H154" s="118" t="s">
        <v>333</v>
      </c>
      <c r="I154" s="119" t="s">
        <v>321</v>
      </c>
      <c r="J154" s="115" t="s">
        <v>389</v>
      </c>
      <c r="K154" s="116" t="s">
        <v>389</v>
      </c>
      <c r="L154" s="116" t="s">
        <v>389</v>
      </c>
      <c r="M154" s="117"/>
      <c r="N154" s="118" t="s">
        <v>389</v>
      </c>
      <c r="O154" s="118" t="s">
        <v>389</v>
      </c>
      <c r="P154" s="120" t="s">
        <v>389</v>
      </c>
      <c r="R154" s="30">
        <v>26</v>
      </c>
      <c r="S154" s="121" t="s">
        <v>308</v>
      </c>
      <c r="T154" s="116" t="s">
        <v>308</v>
      </c>
      <c r="U154" s="116"/>
      <c r="V154" s="122"/>
      <c r="W154" s="118" t="s">
        <v>308</v>
      </c>
      <c r="X154" s="118" t="s">
        <v>331</v>
      </c>
      <c r="Y154" s="119" t="s">
        <v>331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6.899999999999999" customHeight="1" x14ac:dyDescent="0.25">
      <c r="A155" s="26">
        <v>27</v>
      </c>
      <c r="B155" s="27" t="s">
        <v>186</v>
      </c>
      <c r="C155" s="123" t="s">
        <v>308</v>
      </c>
      <c r="D155" s="124" t="s">
        <v>316</v>
      </c>
      <c r="E155" s="124"/>
      <c r="F155" s="125"/>
      <c r="G155" s="126" t="s">
        <v>319</v>
      </c>
      <c r="H155" s="126" t="s">
        <v>325</v>
      </c>
      <c r="I155" s="127" t="s">
        <v>325</v>
      </c>
      <c r="J155" s="123" t="s">
        <v>389</v>
      </c>
      <c r="K155" s="124" t="s">
        <v>389</v>
      </c>
      <c r="L155" s="124" t="s">
        <v>389</v>
      </c>
      <c r="M155" s="125"/>
      <c r="N155" s="126" t="s">
        <v>389</v>
      </c>
      <c r="O155" s="126" t="s">
        <v>389</v>
      </c>
      <c r="P155" s="128" t="s">
        <v>389</v>
      </c>
      <c r="R155" s="26">
        <v>27</v>
      </c>
      <c r="S155" s="129" t="s">
        <v>308</v>
      </c>
      <c r="T155" s="124" t="s">
        <v>308</v>
      </c>
      <c r="U155" s="124"/>
      <c r="V155" s="130"/>
      <c r="W155" s="126" t="s">
        <v>308</v>
      </c>
      <c r="X155" s="126" t="s">
        <v>331</v>
      </c>
      <c r="Y155" s="127" t="s">
        <v>331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6.899999999999999" customHeight="1" x14ac:dyDescent="0.25">
      <c r="A156" s="26">
        <v>28</v>
      </c>
      <c r="B156" s="27" t="s">
        <v>191</v>
      </c>
      <c r="C156" s="123" t="s">
        <v>308</v>
      </c>
      <c r="D156" s="124" t="s">
        <v>307</v>
      </c>
      <c r="E156" s="124"/>
      <c r="F156" s="125"/>
      <c r="G156" s="126" t="s">
        <v>308</v>
      </c>
      <c r="H156" s="126" t="s">
        <v>331</v>
      </c>
      <c r="I156" s="127" t="s">
        <v>337</v>
      </c>
      <c r="J156" s="123" t="s">
        <v>389</v>
      </c>
      <c r="K156" s="124" t="s">
        <v>389</v>
      </c>
      <c r="L156" s="124" t="s">
        <v>389</v>
      </c>
      <c r="M156" s="125"/>
      <c r="N156" s="126" t="s">
        <v>389</v>
      </c>
      <c r="O156" s="126" t="s">
        <v>389</v>
      </c>
      <c r="P156" s="128" t="s">
        <v>389</v>
      </c>
      <c r="R156" s="26">
        <v>28</v>
      </c>
      <c r="S156" s="129" t="s">
        <v>308</v>
      </c>
      <c r="T156" s="124" t="s">
        <v>306</v>
      </c>
      <c r="U156" s="124"/>
      <c r="V156" s="130"/>
      <c r="W156" s="126" t="s">
        <v>308</v>
      </c>
      <c r="X156" s="126" t="s">
        <v>317</v>
      </c>
      <c r="Y156" s="127" t="s">
        <v>332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6.899999999999999" customHeight="1" x14ac:dyDescent="0.25">
      <c r="A157" s="26">
        <v>29</v>
      </c>
      <c r="B157" s="27" t="s">
        <v>196</v>
      </c>
      <c r="C157" s="123" t="s">
        <v>308</v>
      </c>
      <c r="D157" s="124" t="s">
        <v>318</v>
      </c>
      <c r="E157" s="124"/>
      <c r="F157" s="125"/>
      <c r="G157" s="126" t="s">
        <v>308</v>
      </c>
      <c r="H157" s="126" t="s">
        <v>331</v>
      </c>
      <c r="I157" s="127" t="s">
        <v>339</v>
      </c>
      <c r="J157" s="123" t="s">
        <v>389</v>
      </c>
      <c r="K157" s="124" t="s">
        <v>389</v>
      </c>
      <c r="L157" s="124" t="s">
        <v>389</v>
      </c>
      <c r="M157" s="125"/>
      <c r="N157" s="126" t="s">
        <v>389</v>
      </c>
      <c r="O157" s="126" t="s">
        <v>389</v>
      </c>
      <c r="P157" s="128" t="s">
        <v>389</v>
      </c>
      <c r="R157" s="26">
        <v>29</v>
      </c>
      <c r="S157" s="129" t="s">
        <v>308</v>
      </c>
      <c r="T157" s="124" t="s">
        <v>308</v>
      </c>
      <c r="U157" s="124"/>
      <c r="V157" s="130"/>
      <c r="W157" s="126" t="s">
        <v>308</v>
      </c>
      <c r="X157" s="126" t="s">
        <v>325</v>
      </c>
      <c r="Y157" s="127" t="s">
        <v>319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6.899999999999999" customHeight="1" x14ac:dyDescent="0.25">
      <c r="A158" s="42">
        <v>30</v>
      </c>
      <c r="B158" s="43" t="s">
        <v>200</v>
      </c>
      <c r="C158" s="131" t="s">
        <v>308</v>
      </c>
      <c r="D158" s="132" t="s">
        <v>318</v>
      </c>
      <c r="E158" s="132"/>
      <c r="F158" s="133"/>
      <c r="G158" s="134" t="s">
        <v>308</v>
      </c>
      <c r="H158" s="134" t="s">
        <v>319</v>
      </c>
      <c r="I158" s="135" t="s">
        <v>319</v>
      </c>
      <c r="J158" s="131" t="s">
        <v>389</v>
      </c>
      <c r="K158" s="132" t="s">
        <v>389</v>
      </c>
      <c r="L158" s="132" t="s">
        <v>389</v>
      </c>
      <c r="M158" s="133"/>
      <c r="N158" s="134" t="s">
        <v>389</v>
      </c>
      <c r="O158" s="134" t="s">
        <v>389</v>
      </c>
      <c r="P158" s="136" t="s">
        <v>389</v>
      </c>
      <c r="R158" s="42">
        <v>30</v>
      </c>
      <c r="S158" s="137" t="s">
        <v>308</v>
      </c>
      <c r="T158" s="132" t="s">
        <v>308</v>
      </c>
      <c r="U158" s="132"/>
      <c r="V158" s="138"/>
      <c r="W158" s="134" t="s">
        <v>308</v>
      </c>
      <c r="X158" s="134" t="s">
        <v>331</v>
      </c>
      <c r="Y158" s="135" t="s">
        <v>331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6.899999999999999" customHeight="1" x14ac:dyDescent="0.25">
      <c r="A159" s="30">
        <v>31</v>
      </c>
      <c r="B159" s="31" t="s">
        <v>207</v>
      </c>
      <c r="C159" s="115" t="s">
        <v>308</v>
      </c>
      <c r="D159" s="116" t="s">
        <v>318</v>
      </c>
      <c r="E159" s="116"/>
      <c r="F159" s="117"/>
      <c r="G159" s="118" t="s">
        <v>313</v>
      </c>
      <c r="H159" s="118" t="s">
        <v>319</v>
      </c>
      <c r="I159" s="119" t="s">
        <v>318</v>
      </c>
      <c r="J159" s="115" t="s">
        <v>389</v>
      </c>
      <c r="K159" s="116" t="s">
        <v>389</v>
      </c>
      <c r="L159" s="116" t="s">
        <v>389</v>
      </c>
      <c r="M159" s="117"/>
      <c r="N159" s="118" t="s">
        <v>389</v>
      </c>
      <c r="O159" s="118" t="s">
        <v>389</v>
      </c>
      <c r="P159" s="120" t="s">
        <v>389</v>
      </c>
      <c r="R159" s="30">
        <v>31</v>
      </c>
      <c r="S159" s="121" t="s">
        <v>308</v>
      </c>
      <c r="T159" s="116" t="s">
        <v>308</v>
      </c>
      <c r="U159" s="116"/>
      <c r="V159" s="122"/>
      <c r="W159" s="118" t="s">
        <v>325</v>
      </c>
      <c r="X159" s="118" t="s">
        <v>327</v>
      </c>
      <c r="Y159" s="119" t="s">
        <v>343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6.899999999999999" customHeight="1" x14ac:dyDescent="0.25">
      <c r="A160" s="26">
        <v>32</v>
      </c>
      <c r="B160" s="27" t="s">
        <v>211</v>
      </c>
      <c r="C160" s="123" t="s">
        <v>308</v>
      </c>
      <c r="D160" s="124" t="s">
        <v>308</v>
      </c>
      <c r="E160" s="124"/>
      <c r="F160" s="125"/>
      <c r="G160" s="126" t="s">
        <v>308</v>
      </c>
      <c r="H160" s="126" t="s">
        <v>333</v>
      </c>
      <c r="I160" s="127" t="s">
        <v>325</v>
      </c>
      <c r="J160" s="123" t="s">
        <v>389</v>
      </c>
      <c r="K160" s="124" t="s">
        <v>389</v>
      </c>
      <c r="L160" s="124" t="s">
        <v>389</v>
      </c>
      <c r="M160" s="125"/>
      <c r="N160" s="126" t="s">
        <v>389</v>
      </c>
      <c r="O160" s="126" t="s">
        <v>389</v>
      </c>
      <c r="P160" s="128" t="s">
        <v>389</v>
      </c>
      <c r="R160" s="26">
        <v>32</v>
      </c>
      <c r="S160" s="129" t="s">
        <v>308</v>
      </c>
      <c r="T160" s="124" t="s">
        <v>308</v>
      </c>
      <c r="U160" s="124"/>
      <c r="V160" s="130"/>
      <c r="W160" s="126" t="s">
        <v>308</v>
      </c>
      <c r="X160" s="126" t="s">
        <v>327</v>
      </c>
      <c r="Y160" s="127" t="s">
        <v>326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6.899999999999999" customHeight="1" x14ac:dyDescent="0.25">
      <c r="A161" s="26">
        <v>33</v>
      </c>
      <c r="B161" s="27" t="s">
        <v>215</v>
      </c>
      <c r="C161" s="123" t="s">
        <v>307</v>
      </c>
      <c r="D161" s="124" t="s">
        <v>308</v>
      </c>
      <c r="E161" s="124"/>
      <c r="F161" s="125"/>
      <c r="G161" s="126" t="s">
        <v>308</v>
      </c>
      <c r="H161" s="126" t="s">
        <v>319</v>
      </c>
      <c r="I161" s="127" t="s">
        <v>326</v>
      </c>
      <c r="J161" s="123" t="s">
        <v>389</v>
      </c>
      <c r="K161" s="124" t="s">
        <v>389</v>
      </c>
      <c r="L161" s="124" t="s">
        <v>389</v>
      </c>
      <c r="M161" s="125"/>
      <c r="N161" s="126" t="s">
        <v>389</v>
      </c>
      <c r="O161" s="126" t="s">
        <v>389</v>
      </c>
      <c r="P161" s="128" t="s">
        <v>389</v>
      </c>
      <c r="R161" s="26">
        <v>33</v>
      </c>
      <c r="S161" s="129" t="s">
        <v>308</v>
      </c>
      <c r="T161" s="124" t="s">
        <v>308</v>
      </c>
      <c r="U161" s="124"/>
      <c r="V161" s="130"/>
      <c r="W161" s="126" t="s">
        <v>325</v>
      </c>
      <c r="X161" s="126" t="s">
        <v>310</v>
      </c>
      <c r="Y161" s="127" t="s">
        <v>327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6.899999999999999" customHeight="1" x14ac:dyDescent="0.25">
      <c r="A162" s="26">
        <v>34</v>
      </c>
      <c r="B162" s="27" t="s">
        <v>221</v>
      </c>
      <c r="C162" s="123" t="s">
        <v>308</v>
      </c>
      <c r="D162" s="124" t="s">
        <v>318</v>
      </c>
      <c r="E162" s="124"/>
      <c r="F162" s="125"/>
      <c r="G162" s="126" t="s">
        <v>308</v>
      </c>
      <c r="H162" s="126" t="s">
        <v>331</v>
      </c>
      <c r="I162" s="127" t="s">
        <v>339</v>
      </c>
      <c r="J162" s="123" t="s">
        <v>389</v>
      </c>
      <c r="K162" s="124" t="s">
        <v>389</v>
      </c>
      <c r="L162" s="124" t="s">
        <v>389</v>
      </c>
      <c r="M162" s="125"/>
      <c r="N162" s="126" t="s">
        <v>389</v>
      </c>
      <c r="O162" s="126" t="s">
        <v>389</v>
      </c>
      <c r="P162" s="128" t="s">
        <v>389</v>
      </c>
      <c r="R162" s="26">
        <v>34</v>
      </c>
      <c r="S162" s="129" t="s">
        <v>308</v>
      </c>
      <c r="T162" s="124" t="s">
        <v>308</v>
      </c>
      <c r="U162" s="124"/>
      <c r="V162" s="130"/>
      <c r="W162" s="126" t="s">
        <v>308</v>
      </c>
      <c r="X162" s="126" t="s">
        <v>327</v>
      </c>
      <c r="Y162" s="127" t="s">
        <v>326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6.899999999999999" customHeight="1" x14ac:dyDescent="0.25">
      <c r="A163" s="42">
        <v>35</v>
      </c>
      <c r="B163" s="43" t="s">
        <v>226</v>
      </c>
      <c r="C163" s="131" t="s">
        <v>308</v>
      </c>
      <c r="D163" s="132" t="s">
        <v>318</v>
      </c>
      <c r="E163" s="132"/>
      <c r="F163" s="133"/>
      <c r="G163" s="134" t="s">
        <v>308</v>
      </c>
      <c r="H163" s="134" t="s">
        <v>327</v>
      </c>
      <c r="I163" s="135" t="s">
        <v>325</v>
      </c>
      <c r="J163" s="131" t="s">
        <v>389</v>
      </c>
      <c r="K163" s="132" t="s">
        <v>389</v>
      </c>
      <c r="L163" s="132" t="s">
        <v>389</v>
      </c>
      <c r="M163" s="133"/>
      <c r="N163" s="134" t="s">
        <v>389</v>
      </c>
      <c r="O163" s="134" t="s">
        <v>389</v>
      </c>
      <c r="P163" s="136" t="s">
        <v>389</v>
      </c>
      <c r="R163" s="42">
        <v>35</v>
      </c>
      <c r="S163" s="137" t="s">
        <v>308</v>
      </c>
      <c r="T163" s="132" t="s">
        <v>308</v>
      </c>
      <c r="U163" s="132"/>
      <c r="V163" s="138"/>
      <c r="W163" s="134" t="s">
        <v>325</v>
      </c>
      <c r="X163" s="134" t="s">
        <v>325</v>
      </c>
      <c r="Y163" s="135" t="s">
        <v>326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6.899999999999999" customHeight="1" x14ac:dyDescent="0.25">
      <c r="A164" s="30">
        <v>36</v>
      </c>
      <c r="B164" s="31" t="s">
        <v>231</v>
      </c>
      <c r="C164" s="115" t="s">
        <v>308</v>
      </c>
      <c r="D164" s="116" t="s">
        <v>318</v>
      </c>
      <c r="E164" s="116"/>
      <c r="F164" s="117"/>
      <c r="G164" s="118" t="s">
        <v>308</v>
      </c>
      <c r="H164" s="118" t="s">
        <v>331</v>
      </c>
      <c r="I164" s="119" t="s">
        <v>339</v>
      </c>
      <c r="J164" s="115" t="s">
        <v>389</v>
      </c>
      <c r="K164" s="116" t="s">
        <v>389</v>
      </c>
      <c r="L164" s="116" t="s">
        <v>389</v>
      </c>
      <c r="M164" s="117"/>
      <c r="N164" s="118" t="s">
        <v>389</v>
      </c>
      <c r="O164" s="118" t="s">
        <v>389</v>
      </c>
      <c r="P164" s="120" t="s">
        <v>389</v>
      </c>
      <c r="R164" s="30">
        <v>36</v>
      </c>
      <c r="S164" s="121" t="s">
        <v>308</v>
      </c>
      <c r="T164" s="116" t="s">
        <v>308</v>
      </c>
      <c r="U164" s="116"/>
      <c r="V164" s="122"/>
      <c r="W164" s="118" t="s">
        <v>308</v>
      </c>
      <c r="X164" s="118" t="s">
        <v>331</v>
      </c>
      <c r="Y164" s="119" t="s">
        <v>331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6.899999999999999" customHeight="1" x14ac:dyDescent="0.25">
      <c r="A165" s="26">
        <v>37</v>
      </c>
      <c r="B165" s="27" t="s">
        <v>237</v>
      </c>
      <c r="C165" s="123" t="s">
        <v>308</v>
      </c>
      <c r="D165" s="124" t="s">
        <v>318</v>
      </c>
      <c r="E165" s="124"/>
      <c r="F165" s="125"/>
      <c r="G165" s="126" t="s">
        <v>308</v>
      </c>
      <c r="H165" s="126" t="s">
        <v>331</v>
      </c>
      <c r="I165" s="127" t="s">
        <v>339</v>
      </c>
      <c r="J165" s="123" t="s">
        <v>389</v>
      </c>
      <c r="K165" s="124" t="s">
        <v>389</v>
      </c>
      <c r="L165" s="124" t="s">
        <v>389</v>
      </c>
      <c r="M165" s="125"/>
      <c r="N165" s="126" t="s">
        <v>389</v>
      </c>
      <c r="O165" s="126" t="s">
        <v>389</v>
      </c>
      <c r="P165" s="128" t="s">
        <v>389</v>
      </c>
      <c r="R165" s="26">
        <v>37</v>
      </c>
      <c r="S165" s="129" t="s">
        <v>308</v>
      </c>
      <c r="T165" s="124" t="s">
        <v>308</v>
      </c>
      <c r="U165" s="124"/>
      <c r="V165" s="130"/>
      <c r="W165" s="126" t="s">
        <v>308</v>
      </c>
      <c r="X165" s="126" t="s">
        <v>331</v>
      </c>
      <c r="Y165" s="127" t="s">
        <v>331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6.899999999999999" customHeight="1" x14ac:dyDescent="0.25">
      <c r="A166" s="26">
        <v>38</v>
      </c>
      <c r="B166" s="27" t="s">
        <v>242</v>
      </c>
      <c r="C166" s="123" t="s">
        <v>308</v>
      </c>
      <c r="D166" s="124" t="s">
        <v>390</v>
      </c>
      <c r="E166" s="124"/>
      <c r="F166" s="125"/>
      <c r="G166" s="126" t="s">
        <v>319</v>
      </c>
      <c r="H166" s="126" t="s">
        <v>325</v>
      </c>
      <c r="I166" s="127" t="s">
        <v>328</v>
      </c>
      <c r="J166" s="123" t="s">
        <v>389</v>
      </c>
      <c r="K166" s="124" t="s">
        <v>389</v>
      </c>
      <c r="L166" s="124" t="s">
        <v>389</v>
      </c>
      <c r="M166" s="125"/>
      <c r="N166" s="126" t="s">
        <v>389</v>
      </c>
      <c r="O166" s="126" t="s">
        <v>389</v>
      </c>
      <c r="P166" s="128" t="s">
        <v>389</v>
      </c>
      <c r="R166" s="26">
        <v>38</v>
      </c>
      <c r="S166" s="129" t="s">
        <v>308</v>
      </c>
      <c r="T166" s="124" t="s">
        <v>308</v>
      </c>
      <c r="U166" s="124"/>
      <c r="V166" s="130"/>
      <c r="W166" s="126" t="s">
        <v>317</v>
      </c>
      <c r="X166" s="126" t="s">
        <v>325</v>
      </c>
      <c r="Y166" s="127" t="s">
        <v>343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6.899999999999999" customHeight="1" x14ac:dyDescent="0.25">
      <c r="A167" s="26">
        <v>39</v>
      </c>
      <c r="B167" s="27" t="s">
        <v>247</v>
      </c>
      <c r="C167" s="123" t="s">
        <v>308</v>
      </c>
      <c r="D167" s="124" t="s">
        <v>307</v>
      </c>
      <c r="E167" s="124"/>
      <c r="F167" s="125"/>
      <c r="G167" s="126" t="s">
        <v>308</v>
      </c>
      <c r="H167" s="126" t="s">
        <v>331</v>
      </c>
      <c r="I167" s="127" t="s">
        <v>337</v>
      </c>
      <c r="J167" s="123" t="s">
        <v>389</v>
      </c>
      <c r="K167" s="124" t="s">
        <v>389</v>
      </c>
      <c r="L167" s="124" t="s">
        <v>389</v>
      </c>
      <c r="M167" s="125"/>
      <c r="N167" s="126" t="s">
        <v>389</v>
      </c>
      <c r="O167" s="126" t="s">
        <v>389</v>
      </c>
      <c r="P167" s="128" t="s">
        <v>389</v>
      </c>
      <c r="R167" s="26">
        <v>39</v>
      </c>
      <c r="S167" s="129" t="s">
        <v>308</v>
      </c>
      <c r="T167" s="124" t="s">
        <v>308</v>
      </c>
      <c r="U167" s="124"/>
      <c r="V167" s="130"/>
      <c r="W167" s="126" t="s">
        <v>308</v>
      </c>
      <c r="X167" s="126" t="s">
        <v>331</v>
      </c>
      <c r="Y167" s="127" t="s">
        <v>331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6.899999999999999" customHeight="1" x14ac:dyDescent="0.25">
      <c r="A168" s="42">
        <v>40</v>
      </c>
      <c r="B168" s="43" t="s">
        <v>253</v>
      </c>
      <c r="C168" s="131" t="s">
        <v>306</v>
      </c>
      <c r="D168" s="132" t="s">
        <v>307</v>
      </c>
      <c r="E168" s="132"/>
      <c r="F168" s="133"/>
      <c r="G168" s="134" t="s">
        <v>325</v>
      </c>
      <c r="H168" s="134" t="s">
        <v>315</v>
      </c>
      <c r="I168" s="135" t="s">
        <v>313</v>
      </c>
      <c r="J168" s="131" t="s">
        <v>389</v>
      </c>
      <c r="K168" s="132" t="s">
        <v>389</v>
      </c>
      <c r="L168" s="132" t="s">
        <v>389</v>
      </c>
      <c r="M168" s="133"/>
      <c r="N168" s="134" t="s">
        <v>389</v>
      </c>
      <c r="O168" s="134" t="s">
        <v>389</v>
      </c>
      <c r="P168" s="136" t="s">
        <v>389</v>
      </c>
      <c r="R168" s="42">
        <v>40</v>
      </c>
      <c r="S168" s="137" t="s">
        <v>308</v>
      </c>
      <c r="T168" s="132" t="s">
        <v>308</v>
      </c>
      <c r="U168" s="132"/>
      <c r="V168" s="138"/>
      <c r="W168" s="134" t="s">
        <v>306</v>
      </c>
      <c r="X168" s="134" t="s">
        <v>325</v>
      </c>
      <c r="Y168" s="135" t="s">
        <v>325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2.75" hidden="1" customHeight="1" x14ac:dyDescent="0.25">
      <c r="A169" s="30">
        <v>41</v>
      </c>
      <c r="B169" s="31"/>
      <c r="C169" s="115"/>
      <c r="D169" s="116"/>
      <c r="E169" s="116"/>
      <c r="F169" s="117"/>
      <c r="G169" s="118"/>
      <c r="H169" s="118"/>
      <c r="I169" s="119"/>
      <c r="J169" s="115"/>
      <c r="K169" s="116"/>
      <c r="L169" s="116"/>
      <c r="M169" s="117"/>
      <c r="N169" s="118"/>
      <c r="O169" s="118"/>
      <c r="P169" s="120"/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2.75" hidden="1" customHeight="1" x14ac:dyDescent="0.25">
      <c r="A170" s="26">
        <v>42</v>
      </c>
      <c r="B170" s="27"/>
      <c r="C170" s="123"/>
      <c r="D170" s="124"/>
      <c r="E170" s="124"/>
      <c r="F170" s="125"/>
      <c r="G170" s="126"/>
      <c r="H170" s="126"/>
      <c r="I170" s="127"/>
      <c r="J170" s="123"/>
      <c r="K170" s="124"/>
      <c r="L170" s="124"/>
      <c r="M170" s="125"/>
      <c r="N170" s="126"/>
      <c r="O170" s="126"/>
      <c r="P170" s="128"/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391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392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363</v>
      </c>
      <c r="B185" s="213"/>
      <c r="C185" s="213" t="s">
        <v>364</v>
      </c>
      <c r="D185" s="213"/>
      <c r="E185" s="213"/>
      <c r="F185" s="213"/>
      <c r="G185" s="213"/>
      <c r="H185" s="213"/>
      <c r="I185" s="213"/>
      <c r="J185" s="213" t="s">
        <v>364</v>
      </c>
      <c r="K185" s="213"/>
      <c r="L185" s="213"/>
      <c r="M185" s="213"/>
      <c r="N185" s="213"/>
      <c r="O185" s="213"/>
      <c r="P185" s="213"/>
      <c r="R185" s="213" t="s">
        <v>364</v>
      </c>
      <c r="S185" s="213"/>
      <c r="T185" s="213"/>
      <c r="U185" s="213"/>
      <c r="V185" s="213"/>
      <c r="W185" s="213"/>
      <c r="X185" s="213"/>
      <c r="Y185" s="213" t="s">
        <v>364</v>
      </c>
      <c r="Z185" s="213"/>
      <c r="AA185" s="213"/>
      <c r="AB185" s="213"/>
      <c r="AC185" s="213"/>
      <c r="AD185" s="213"/>
      <c r="AE185" s="213"/>
      <c r="AF185" s="213" t="s">
        <v>364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393</v>
      </c>
      <c r="D186" s="215"/>
      <c r="E186" s="215"/>
      <c r="F186" s="215"/>
      <c r="G186" s="215"/>
      <c r="H186" s="215"/>
      <c r="I186" s="215"/>
      <c r="J186" s="215" t="s">
        <v>394</v>
      </c>
      <c r="K186" s="215"/>
      <c r="L186" s="215"/>
      <c r="M186" s="215"/>
      <c r="N186" s="215"/>
      <c r="O186" s="215"/>
      <c r="P186" s="215"/>
      <c r="R186" s="215" t="s">
        <v>394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295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295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296</v>
      </c>
      <c r="C188" s="225" t="s">
        <v>388</v>
      </c>
      <c r="D188" s="225"/>
      <c r="E188" s="225"/>
      <c r="F188" s="225"/>
      <c r="G188" s="225"/>
      <c r="H188" s="225"/>
      <c r="I188" s="225"/>
      <c r="J188" s="224" t="s">
        <v>388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388</v>
      </c>
      <c r="T188" s="224"/>
      <c r="U188" s="224"/>
      <c r="V188" s="224"/>
      <c r="W188" s="224"/>
      <c r="X188" s="224"/>
      <c r="Y188" s="224"/>
      <c r="Z188" s="225" t="s">
        <v>388</v>
      </c>
      <c r="AA188" s="225"/>
      <c r="AB188" s="225"/>
      <c r="AC188" s="225"/>
      <c r="AD188" s="225"/>
      <c r="AE188" s="225"/>
      <c r="AF188" s="225"/>
      <c r="AG188" s="224" t="s">
        <v>388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302</v>
      </c>
      <c r="D189" s="211"/>
      <c r="E189" s="211"/>
      <c r="F189" s="211"/>
      <c r="G189" s="212" t="s">
        <v>303</v>
      </c>
      <c r="H189" s="212" t="s">
        <v>304</v>
      </c>
      <c r="I189" s="212" t="s">
        <v>305</v>
      </c>
      <c r="J189" s="211" t="s">
        <v>302</v>
      </c>
      <c r="K189" s="211"/>
      <c r="L189" s="211"/>
      <c r="M189" s="211"/>
      <c r="N189" s="212" t="s">
        <v>303</v>
      </c>
      <c r="O189" s="212" t="s">
        <v>304</v>
      </c>
      <c r="P189" s="221" t="s">
        <v>305</v>
      </c>
      <c r="R189" s="218"/>
      <c r="S189" s="216" t="s">
        <v>302</v>
      </c>
      <c r="T189" s="211"/>
      <c r="U189" s="211"/>
      <c r="V189" s="211"/>
      <c r="W189" s="212" t="s">
        <v>303</v>
      </c>
      <c r="X189" s="212" t="s">
        <v>304</v>
      </c>
      <c r="Y189" s="212" t="s">
        <v>305</v>
      </c>
      <c r="Z189" s="211" t="s">
        <v>302</v>
      </c>
      <c r="AA189" s="211"/>
      <c r="AB189" s="211"/>
      <c r="AC189" s="211"/>
      <c r="AD189" s="212" t="s">
        <v>303</v>
      </c>
      <c r="AE189" s="212" t="s">
        <v>304</v>
      </c>
      <c r="AF189" s="212" t="s">
        <v>305</v>
      </c>
      <c r="AG189" s="211" t="s">
        <v>302</v>
      </c>
      <c r="AH189" s="211"/>
      <c r="AI189" s="211"/>
      <c r="AJ189" s="211"/>
      <c r="AK189" s="212" t="s">
        <v>303</v>
      </c>
      <c r="AL189" s="212" t="s">
        <v>304</v>
      </c>
      <c r="AM189" s="221" t="s">
        <v>305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363</v>
      </c>
      <c r="B247" s="213"/>
      <c r="C247" s="213" t="s">
        <v>364</v>
      </c>
      <c r="D247" s="213"/>
      <c r="E247" s="213"/>
      <c r="F247" s="213"/>
      <c r="G247" s="213"/>
      <c r="H247" s="213"/>
      <c r="I247" s="213"/>
      <c r="J247" s="213" t="s">
        <v>364</v>
      </c>
      <c r="K247" s="213"/>
      <c r="L247" s="213"/>
      <c r="M247" s="213"/>
      <c r="N247" s="213"/>
      <c r="O247" s="213"/>
      <c r="P247" s="213"/>
      <c r="R247" s="213" t="s">
        <v>364</v>
      </c>
      <c r="S247" s="213"/>
      <c r="T247" s="213"/>
      <c r="U247" s="213"/>
      <c r="V247" s="213"/>
      <c r="W247" s="213"/>
      <c r="X247" s="213"/>
      <c r="Y247" s="213" t="s">
        <v>364</v>
      </c>
      <c r="Z247" s="213"/>
      <c r="AA247" s="213"/>
      <c r="AB247" s="213"/>
      <c r="AC247" s="213"/>
      <c r="AD247" s="213"/>
      <c r="AE247" s="213"/>
      <c r="AF247" s="213" t="s">
        <v>364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395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396</v>
      </c>
      <c r="D2" s="232" t="s">
        <v>397</v>
      </c>
      <c r="E2" s="232" t="s">
        <v>398</v>
      </c>
      <c r="F2" s="232" t="s">
        <v>399</v>
      </c>
      <c r="G2" s="232" t="s">
        <v>400</v>
      </c>
      <c r="H2" s="232" t="s">
        <v>401</v>
      </c>
      <c r="I2" s="232" t="s">
        <v>402</v>
      </c>
      <c r="J2" s="232" t="s">
        <v>403</v>
      </c>
      <c r="K2" s="232" t="s">
        <v>404</v>
      </c>
      <c r="L2" s="232" t="s">
        <v>373</v>
      </c>
      <c r="M2" s="232" t="s">
        <v>405</v>
      </c>
      <c r="N2" s="232" t="s">
        <v>406</v>
      </c>
      <c r="O2" s="232" t="s">
        <v>387</v>
      </c>
      <c r="P2" s="232" t="s">
        <v>407</v>
      </c>
      <c r="Q2" s="232" t="s">
        <v>408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409</v>
      </c>
      <c r="R3" s="158" t="s">
        <v>410</v>
      </c>
      <c r="S3" s="159" t="s">
        <v>411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7.649999999999999" customHeight="1" x14ac:dyDescent="0.25">
      <c r="A4" s="61">
        <v>1</v>
      </c>
      <c r="B4" s="154" t="s">
        <v>36</v>
      </c>
      <c r="C4" s="45">
        <f>ROUND(8.4,1)</f>
        <v>8.4</v>
      </c>
      <c r="D4" s="45">
        <f>ROUND(7.3,1)</f>
        <v>7.3</v>
      </c>
      <c r="E4" s="45">
        <f>ROUND(8.7,1)</f>
        <v>8.6999999999999993</v>
      </c>
      <c r="F4" s="45">
        <f>ROUND(8.3,1)</f>
        <v>8.3000000000000007</v>
      </c>
      <c r="G4" s="45">
        <f>ROUND(9.3,1)</f>
        <v>9.3000000000000007</v>
      </c>
      <c r="H4" s="45">
        <f>ROUND(8.1,1)</f>
        <v>8.1</v>
      </c>
      <c r="I4" s="45">
        <f>ROUND(9.1,1)</f>
        <v>9.1</v>
      </c>
      <c r="J4" s="45">
        <f>ROUND(9.3,1)</f>
        <v>9.3000000000000007</v>
      </c>
      <c r="K4" s="45">
        <f>ROUND(7.9,1)</f>
        <v>7.9</v>
      </c>
      <c r="L4" s="45">
        <f>ROUND(9.9,1)</f>
        <v>9.9</v>
      </c>
      <c r="M4" s="45">
        <f>ROUND(9.5,1)</f>
        <v>9.5</v>
      </c>
      <c r="N4" s="45" t="s">
        <v>389</v>
      </c>
      <c r="O4" s="45">
        <f>ROUND(10,1)</f>
        <v>10</v>
      </c>
      <c r="P4" s="45">
        <f>ROUND(8.8,1)</f>
        <v>8.8000000000000007</v>
      </c>
      <c r="Q4" s="45" t="s">
        <v>412</v>
      </c>
      <c r="R4" s="45" t="s">
        <v>413</v>
      </c>
      <c r="S4" s="156" t="s">
        <v>414</v>
      </c>
    </row>
    <row r="5" spans="1:33" ht="17.649999999999999" customHeight="1" x14ac:dyDescent="0.25">
      <c r="A5" s="61">
        <v>2</v>
      </c>
      <c r="B5" s="154" t="s">
        <v>45</v>
      </c>
      <c r="C5" s="45">
        <f>ROUND(8.9,1)</f>
        <v>8.9</v>
      </c>
      <c r="D5" s="45">
        <f>ROUND(7.7,1)</f>
        <v>7.7</v>
      </c>
      <c r="E5" s="45">
        <f>ROUND(8.2,1)</f>
        <v>8.1999999999999993</v>
      </c>
      <c r="F5" s="45">
        <f>ROUND(7.8,1)</f>
        <v>7.8</v>
      </c>
      <c r="G5" s="45">
        <f>ROUND(9.8,1)</f>
        <v>9.8000000000000007</v>
      </c>
      <c r="H5" s="45">
        <f>ROUND(7.2,1)</f>
        <v>7.2</v>
      </c>
      <c r="I5" s="45">
        <f>ROUND(9.2,1)</f>
        <v>9.1999999999999993</v>
      </c>
      <c r="J5" s="45">
        <f>ROUND(9,1)</f>
        <v>9</v>
      </c>
      <c r="K5" s="45">
        <f>ROUND(8.2,1)</f>
        <v>8.1999999999999993</v>
      </c>
      <c r="L5" s="45">
        <f>ROUND(9.8,1)</f>
        <v>9.8000000000000007</v>
      </c>
      <c r="M5" s="45">
        <f>ROUND(9.5,1)</f>
        <v>9.5</v>
      </c>
      <c r="N5" s="45" t="s">
        <v>389</v>
      </c>
      <c r="O5" s="45">
        <f>ROUND(9.6,1)</f>
        <v>9.6</v>
      </c>
      <c r="P5" s="45">
        <f>ROUND(8.7,1)</f>
        <v>8.6999999999999993</v>
      </c>
      <c r="Q5" s="45" t="s">
        <v>412</v>
      </c>
      <c r="R5" s="45" t="s">
        <v>413</v>
      </c>
      <c r="S5" s="156" t="s">
        <v>414</v>
      </c>
    </row>
    <row r="6" spans="1:33" ht="17.649999999999999" customHeight="1" x14ac:dyDescent="0.25">
      <c r="A6" s="61">
        <v>3</v>
      </c>
      <c r="B6" s="154" t="s">
        <v>51</v>
      </c>
      <c r="C6" s="45">
        <f>ROUND(9.1,1)</f>
        <v>9.1</v>
      </c>
      <c r="D6" s="45">
        <f>ROUND(9,1)</f>
        <v>9</v>
      </c>
      <c r="E6" s="45">
        <f>ROUND(7.9,1)</f>
        <v>7.9</v>
      </c>
      <c r="F6" s="45">
        <f>ROUND(8.6,1)</f>
        <v>8.6</v>
      </c>
      <c r="G6" s="45">
        <f>ROUND(10,1)</f>
        <v>10</v>
      </c>
      <c r="H6" s="45">
        <f>ROUND(7.6,1)</f>
        <v>7.6</v>
      </c>
      <c r="I6" s="45">
        <f>ROUND(9.2,1)</f>
        <v>9.1999999999999993</v>
      </c>
      <c r="J6" s="45">
        <f>ROUND(9.8,1)</f>
        <v>9.8000000000000007</v>
      </c>
      <c r="K6" s="45">
        <f>ROUND(8.5,1)</f>
        <v>8.5</v>
      </c>
      <c r="L6" s="45">
        <f>ROUND(9.8,1)</f>
        <v>9.8000000000000007</v>
      </c>
      <c r="M6" s="45">
        <f>ROUND(9.7,1)</f>
        <v>9.6999999999999993</v>
      </c>
      <c r="N6" s="45" t="s">
        <v>389</v>
      </c>
      <c r="O6" s="45">
        <f>ROUND(9.8,1)</f>
        <v>9.8000000000000007</v>
      </c>
      <c r="P6" s="45">
        <f>ROUND(9.1,1)</f>
        <v>9.1</v>
      </c>
      <c r="Q6" s="45" t="s">
        <v>412</v>
      </c>
      <c r="R6" s="45" t="s">
        <v>413</v>
      </c>
      <c r="S6" s="156" t="s">
        <v>414</v>
      </c>
    </row>
    <row r="7" spans="1:33" ht="17.649999999999999" customHeight="1" x14ac:dyDescent="0.25">
      <c r="A7" s="61">
        <v>4</v>
      </c>
      <c r="B7" s="154" t="s">
        <v>57</v>
      </c>
      <c r="C7" s="45">
        <f>ROUND(8.7,1)</f>
        <v>8.6999999999999993</v>
      </c>
      <c r="D7" s="45">
        <f>ROUND(8.9,1)</f>
        <v>8.9</v>
      </c>
      <c r="E7" s="45">
        <f>ROUND(8.9,1)</f>
        <v>8.9</v>
      </c>
      <c r="F7" s="45">
        <f>ROUND(8.4,1)</f>
        <v>8.4</v>
      </c>
      <c r="G7" s="45">
        <f>ROUND(9.8,1)</f>
        <v>9.8000000000000007</v>
      </c>
      <c r="H7" s="45">
        <f>ROUND(8.1,1)</f>
        <v>8.1</v>
      </c>
      <c r="I7" s="45">
        <f>ROUND(9.1,1)</f>
        <v>9.1</v>
      </c>
      <c r="J7" s="45">
        <f>ROUND(9.3,1)</f>
        <v>9.3000000000000007</v>
      </c>
      <c r="K7" s="45">
        <f>ROUND(8.1,1)</f>
        <v>8.1</v>
      </c>
      <c r="L7" s="45">
        <f>ROUND(9.9,1)</f>
        <v>9.9</v>
      </c>
      <c r="M7" s="45">
        <f>ROUND(9.7,1)</f>
        <v>9.6999999999999993</v>
      </c>
      <c r="N7" s="45" t="s">
        <v>389</v>
      </c>
      <c r="O7" s="45">
        <f>ROUND(9.8,1)</f>
        <v>9.8000000000000007</v>
      </c>
      <c r="P7" s="45">
        <f>ROUND(9.1,1)</f>
        <v>9.1</v>
      </c>
      <c r="Q7" s="45" t="s">
        <v>412</v>
      </c>
      <c r="R7" s="45" t="s">
        <v>413</v>
      </c>
      <c r="S7" s="156" t="s">
        <v>414</v>
      </c>
    </row>
    <row r="8" spans="1:33" ht="17.649999999999999" customHeight="1" x14ac:dyDescent="0.25">
      <c r="A8" s="69">
        <v>5</v>
      </c>
      <c r="B8" s="160" t="s">
        <v>63</v>
      </c>
      <c r="C8" s="46">
        <f>ROUND(8.8,1)</f>
        <v>8.8000000000000007</v>
      </c>
      <c r="D8" s="46">
        <f>ROUND(7.8,1)</f>
        <v>7.8</v>
      </c>
      <c r="E8" s="46">
        <f>ROUND(8.1,1)</f>
        <v>8.1</v>
      </c>
      <c r="F8" s="46">
        <f>ROUND(7.3,1)</f>
        <v>7.3</v>
      </c>
      <c r="G8" s="46">
        <f>ROUND(9.8,1)</f>
        <v>9.8000000000000007</v>
      </c>
      <c r="H8" s="46">
        <f>ROUND(7.4,1)</f>
        <v>7.4</v>
      </c>
      <c r="I8" s="46">
        <f>ROUND(8.9,1)</f>
        <v>8.9</v>
      </c>
      <c r="J8" s="46">
        <f>ROUND(9.1,1)</f>
        <v>9.1</v>
      </c>
      <c r="K8" s="46">
        <f>ROUND(8.7,1)</f>
        <v>8.6999999999999993</v>
      </c>
      <c r="L8" s="46">
        <f>ROUND(9.5,1)</f>
        <v>9.5</v>
      </c>
      <c r="M8" s="46">
        <f>ROUND(9.1,1)</f>
        <v>9.1</v>
      </c>
      <c r="N8" s="46" t="s">
        <v>389</v>
      </c>
      <c r="O8" s="46">
        <f>ROUND(10,1)</f>
        <v>10</v>
      </c>
      <c r="P8" s="46">
        <f>ROUND(8.7,1)</f>
        <v>8.6999999999999993</v>
      </c>
      <c r="Q8" s="46" t="s">
        <v>412</v>
      </c>
      <c r="R8" s="46" t="s">
        <v>413</v>
      </c>
      <c r="S8" s="161" t="s">
        <v>414</v>
      </c>
    </row>
    <row r="9" spans="1:33" ht="17.649999999999999" customHeight="1" x14ac:dyDescent="0.25">
      <c r="A9" s="61">
        <v>6</v>
      </c>
      <c r="B9" s="154" t="s">
        <v>68</v>
      </c>
      <c r="C9" s="45">
        <f>ROUND(9.1,1)</f>
        <v>9.1</v>
      </c>
      <c r="D9" s="45">
        <f>ROUND(8,1)</f>
        <v>8</v>
      </c>
      <c r="E9" s="45">
        <f>ROUND(9.3,1)</f>
        <v>9.3000000000000007</v>
      </c>
      <c r="F9" s="45">
        <f>ROUND(7.8,1)</f>
        <v>7.8</v>
      </c>
      <c r="G9" s="45">
        <f>ROUND(9.9,1)</f>
        <v>9.9</v>
      </c>
      <c r="H9" s="45">
        <f>ROUND(8.3,1)</f>
        <v>8.3000000000000007</v>
      </c>
      <c r="I9" s="45">
        <f>ROUND(9.3,1)</f>
        <v>9.3000000000000007</v>
      </c>
      <c r="J9" s="45">
        <f>ROUND(8.9,1)</f>
        <v>8.9</v>
      </c>
      <c r="K9" s="45">
        <f>ROUND(8.8,1)</f>
        <v>8.8000000000000007</v>
      </c>
      <c r="L9" s="45">
        <f>ROUND(9.9,1)</f>
        <v>9.9</v>
      </c>
      <c r="M9" s="45">
        <f>ROUND(9.4,1)</f>
        <v>9.4</v>
      </c>
      <c r="N9" s="45" t="s">
        <v>389</v>
      </c>
      <c r="O9" s="45">
        <f>ROUND(9.6,1)</f>
        <v>9.6</v>
      </c>
      <c r="P9" s="45">
        <f>ROUND(9,1)</f>
        <v>9</v>
      </c>
      <c r="Q9" s="45" t="s">
        <v>412</v>
      </c>
      <c r="R9" s="45" t="s">
        <v>413</v>
      </c>
      <c r="S9" s="156" t="s">
        <v>414</v>
      </c>
    </row>
    <row r="10" spans="1:33" ht="17.649999999999999" customHeight="1" x14ac:dyDescent="0.25">
      <c r="A10" s="61">
        <v>7</v>
      </c>
      <c r="B10" s="154" t="s">
        <v>74</v>
      </c>
      <c r="C10" s="45">
        <f>ROUND(7.3,1)</f>
        <v>7.3</v>
      </c>
      <c r="D10" s="45">
        <f>ROUND(7.4,1)</f>
        <v>7.4</v>
      </c>
      <c r="E10" s="45">
        <f>ROUND(7.2,1)</f>
        <v>7.2</v>
      </c>
      <c r="F10" s="45">
        <f>ROUND(7.4,1)</f>
        <v>7.4</v>
      </c>
      <c r="G10" s="45">
        <f>ROUND(9.8,1)</f>
        <v>9.8000000000000007</v>
      </c>
      <c r="H10" s="45">
        <f>ROUND(7.1,1)</f>
        <v>7.1</v>
      </c>
      <c r="I10" s="45">
        <f>ROUND(8.2,1)</f>
        <v>8.1999999999999993</v>
      </c>
      <c r="J10" s="45">
        <f>ROUND(7.8,1)</f>
        <v>7.8</v>
      </c>
      <c r="K10" s="45">
        <f>ROUND(9,1)</f>
        <v>9</v>
      </c>
      <c r="L10" s="45">
        <f>ROUND(9.1,1)</f>
        <v>9.1</v>
      </c>
      <c r="M10" s="45">
        <f>ROUND(9.3,1)</f>
        <v>9.3000000000000007</v>
      </c>
      <c r="N10" s="45" t="s">
        <v>389</v>
      </c>
      <c r="O10" s="45">
        <f>ROUND(9.4,1)</f>
        <v>9.4</v>
      </c>
      <c r="P10" s="45">
        <f>ROUND(8.3,1)</f>
        <v>8.3000000000000007</v>
      </c>
      <c r="Q10" s="45" t="s">
        <v>412</v>
      </c>
      <c r="R10" s="45" t="s">
        <v>413</v>
      </c>
      <c r="S10" s="156" t="s">
        <v>414</v>
      </c>
    </row>
    <row r="11" spans="1:33" ht="17.649999999999999" customHeight="1" x14ac:dyDescent="0.25">
      <c r="A11" s="61">
        <v>8</v>
      </c>
      <c r="B11" s="154" t="s">
        <v>79</v>
      </c>
      <c r="C11" s="45">
        <f>ROUND(9.2,1)</f>
        <v>9.1999999999999993</v>
      </c>
      <c r="D11" s="45">
        <f>ROUND(8.8,1)</f>
        <v>8.8000000000000007</v>
      </c>
      <c r="E11" s="45">
        <f>ROUND(8.8,1)</f>
        <v>8.8000000000000007</v>
      </c>
      <c r="F11" s="45">
        <f>ROUND(9.8,1)</f>
        <v>9.8000000000000007</v>
      </c>
      <c r="G11" s="45">
        <f>ROUND(10,1)</f>
        <v>10</v>
      </c>
      <c r="H11" s="45">
        <f>ROUND(7.6,1)</f>
        <v>7.6</v>
      </c>
      <c r="I11" s="45">
        <f>ROUND(9.1,1)</f>
        <v>9.1</v>
      </c>
      <c r="J11" s="45">
        <f>ROUND(9.5,1)</f>
        <v>9.5</v>
      </c>
      <c r="K11" s="45">
        <f>ROUND(8.8,1)</f>
        <v>8.8000000000000007</v>
      </c>
      <c r="L11" s="45">
        <f>ROUND(10,1)</f>
        <v>10</v>
      </c>
      <c r="M11" s="45">
        <f>ROUND(10,1)</f>
        <v>10</v>
      </c>
      <c r="N11" s="45" t="s">
        <v>389</v>
      </c>
      <c r="O11" s="45">
        <f>ROUND(9.4,1)</f>
        <v>9.4</v>
      </c>
      <c r="P11" s="45">
        <f>ROUND(9.3,1)</f>
        <v>9.3000000000000007</v>
      </c>
      <c r="Q11" s="45" t="s">
        <v>412</v>
      </c>
      <c r="R11" s="45" t="s">
        <v>413</v>
      </c>
      <c r="S11" s="156" t="s">
        <v>414</v>
      </c>
    </row>
    <row r="12" spans="1:33" ht="17.649999999999999" customHeight="1" x14ac:dyDescent="0.25">
      <c r="A12" s="61">
        <v>9</v>
      </c>
      <c r="B12" s="154" t="s">
        <v>85</v>
      </c>
      <c r="C12" s="45">
        <f>ROUND(8.5,1)</f>
        <v>8.5</v>
      </c>
      <c r="D12" s="45">
        <f>ROUND(8.1,1)</f>
        <v>8.1</v>
      </c>
      <c r="E12" s="45">
        <f>ROUND(8.2,1)</f>
        <v>8.1999999999999993</v>
      </c>
      <c r="F12" s="45">
        <f>ROUND(8.4,1)</f>
        <v>8.4</v>
      </c>
      <c r="G12" s="45">
        <f>ROUND(9.9,1)</f>
        <v>9.9</v>
      </c>
      <c r="H12" s="45">
        <f>ROUND(7.4,1)</f>
        <v>7.4</v>
      </c>
      <c r="I12" s="45">
        <f>ROUND(8.9,1)</f>
        <v>8.9</v>
      </c>
      <c r="J12" s="45">
        <f>ROUND(8.9,1)</f>
        <v>8.9</v>
      </c>
      <c r="K12" s="45">
        <f>ROUND(7.3,1)</f>
        <v>7.3</v>
      </c>
      <c r="L12" s="45">
        <f>ROUND(9.9,1)</f>
        <v>9.9</v>
      </c>
      <c r="M12" s="45">
        <f>ROUND(9.7,1)</f>
        <v>9.6999999999999993</v>
      </c>
      <c r="N12" s="45" t="s">
        <v>389</v>
      </c>
      <c r="O12" s="45">
        <f>ROUND(9.4,1)</f>
        <v>9.4</v>
      </c>
      <c r="P12" s="45">
        <f>ROUND(8.7,1)</f>
        <v>8.6999999999999993</v>
      </c>
      <c r="Q12" s="45" t="s">
        <v>412</v>
      </c>
      <c r="R12" s="45" t="s">
        <v>413</v>
      </c>
      <c r="S12" s="156" t="s">
        <v>414</v>
      </c>
    </row>
    <row r="13" spans="1:33" ht="17.649999999999999" customHeight="1" x14ac:dyDescent="0.25">
      <c r="A13" s="69">
        <v>10</v>
      </c>
      <c r="B13" s="160" t="s">
        <v>91</v>
      </c>
      <c r="C13" s="46">
        <f>ROUND(9,1)</f>
        <v>9</v>
      </c>
      <c r="D13" s="46">
        <f>ROUND(7.4,1)</f>
        <v>7.4</v>
      </c>
      <c r="E13" s="46">
        <f>ROUND(8.3,1)</f>
        <v>8.3000000000000007</v>
      </c>
      <c r="F13" s="46">
        <f>ROUND(8.4,1)</f>
        <v>8.4</v>
      </c>
      <c r="G13" s="46">
        <f>ROUND(9.8,1)</f>
        <v>9.8000000000000007</v>
      </c>
      <c r="H13" s="46">
        <f>ROUND(8.1,1)</f>
        <v>8.1</v>
      </c>
      <c r="I13" s="46">
        <f>ROUND(9.5,1)</f>
        <v>9.5</v>
      </c>
      <c r="J13" s="46">
        <f>ROUND(9.4,1)</f>
        <v>9.4</v>
      </c>
      <c r="K13" s="46">
        <f>ROUND(9,1)</f>
        <v>9</v>
      </c>
      <c r="L13" s="46">
        <f>ROUND(10,1)</f>
        <v>10</v>
      </c>
      <c r="M13" s="46">
        <f>ROUND(9.5,1)</f>
        <v>9.5</v>
      </c>
      <c r="N13" s="46" t="s">
        <v>389</v>
      </c>
      <c r="O13" s="46">
        <f>ROUND(10,1)</f>
        <v>10</v>
      </c>
      <c r="P13" s="46">
        <f>ROUND(9,1)</f>
        <v>9</v>
      </c>
      <c r="Q13" s="46" t="s">
        <v>412</v>
      </c>
      <c r="R13" s="46" t="s">
        <v>413</v>
      </c>
      <c r="S13" s="161" t="s">
        <v>414</v>
      </c>
    </row>
    <row r="14" spans="1:33" ht="17.649999999999999" customHeight="1" x14ac:dyDescent="0.25">
      <c r="A14" s="61">
        <v>11</v>
      </c>
      <c r="B14" s="154" t="s">
        <v>97</v>
      </c>
      <c r="C14" s="45">
        <f>ROUND(9.3,1)</f>
        <v>9.3000000000000007</v>
      </c>
      <c r="D14" s="45">
        <f>ROUND(8.7,1)</f>
        <v>8.6999999999999993</v>
      </c>
      <c r="E14" s="45">
        <f>ROUND(8.9,1)</f>
        <v>8.9</v>
      </c>
      <c r="F14" s="45">
        <f>ROUND(8.1,1)</f>
        <v>8.1</v>
      </c>
      <c r="G14" s="45">
        <f>ROUND(10,1)</f>
        <v>10</v>
      </c>
      <c r="H14" s="45">
        <f>ROUND(8.2,1)</f>
        <v>8.1999999999999993</v>
      </c>
      <c r="I14" s="45">
        <f>ROUND(9.2,1)</f>
        <v>9.1999999999999993</v>
      </c>
      <c r="J14" s="45">
        <f>ROUND(9.6,1)</f>
        <v>9.6</v>
      </c>
      <c r="K14" s="45">
        <f>ROUND(9.5,1)</f>
        <v>9.5</v>
      </c>
      <c r="L14" s="45">
        <f>ROUND(10,1)</f>
        <v>10</v>
      </c>
      <c r="M14" s="45">
        <f>ROUND(9.8,1)</f>
        <v>9.8000000000000007</v>
      </c>
      <c r="N14" s="45" t="s">
        <v>389</v>
      </c>
      <c r="O14" s="45">
        <f>ROUND(9.8,1)</f>
        <v>9.8000000000000007</v>
      </c>
      <c r="P14" s="45">
        <f>ROUND(9.3,1)</f>
        <v>9.3000000000000007</v>
      </c>
      <c r="Q14" s="45" t="s">
        <v>412</v>
      </c>
      <c r="R14" s="45" t="s">
        <v>413</v>
      </c>
      <c r="S14" s="156" t="s">
        <v>414</v>
      </c>
    </row>
    <row r="15" spans="1:33" ht="17.649999999999999" customHeight="1" x14ac:dyDescent="0.25">
      <c r="A15" s="61">
        <v>12</v>
      </c>
      <c r="B15" s="154" t="s">
        <v>102</v>
      </c>
      <c r="C15" s="45">
        <f>ROUND(9.1,1)</f>
        <v>9.1</v>
      </c>
      <c r="D15" s="45">
        <f>ROUND(7.9,1)</f>
        <v>7.9</v>
      </c>
      <c r="E15" s="45">
        <f>ROUND(8.7,1)</f>
        <v>8.6999999999999993</v>
      </c>
      <c r="F15" s="45">
        <f>ROUND(8.1,1)</f>
        <v>8.1</v>
      </c>
      <c r="G15" s="45">
        <f>ROUND(9.4,1)</f>
        <v>9.4</v>
      </c>
      <c r="H15" s="45">
        <f>ROUND(6.8,1)</f>
        <v>6.8</v>
      </c>
      <c r="I15" s="45">
        <f>ROUND(8.6,1)</f>
        <v>8.6</v>
      </c>
      <c r="J15" s="45">
        <f>ROUND(9.2,1)</f>
        <v>9.1999999999999993</v>
      </c>
      <c r="K15" s="45">
        <f>ROUND(8.4,1)</f>
        <v>8.4</v>
      </c>
      <c r="L15" s="45">
        <f>ROUND(9.4,1)</f>
        <v>9.4</v>
      </c>
      <c r="M15" s="45">
        <f>ROUND(9.2,1)</f>
        <v>9.1999999999999993</v>
      </c>
      <c r="N15" s="45" t="s">
        <v>389</v>
      </c>
      <c r="O15" s="45">
        <f>ROUND(10,1)</f>
        <v>10</v>
      </c>
      <c r="P15" s="45">
        <f>ROUND(8.7,1)</f>
        <v>8.6999999999999993</v>
      </c>
      <c r="Q15" s="45" t="s">
        <v>412</v>
      </c>
      <c r="R15" s="45" t="s">
        <v>413</v>
      </c>
      <c r="S15" s="156" t="s">
        <v>414</v>
      </c>
    </row>
    <row r="16" spans="1:33" ht="17.649999999999999" customHeight="1" x14ac:dyDescent="0.25">
      <c r="A16" s="61">
        <v>13</v>
      </c>
      <c r="B16" s="154" t="s">
        <v>108</v>
      </c>
      <c r="C16" s="45">
        <f>ROUND(9.5,1)</f>
        <v>9.5</v>
      </c>
      <c r="D16" s="45">
        <f>ROUND(8.8,1)</f>
        <v>8.8000000000000007</v>
      </c>
      <c r="E16" s="45">
        <f>ROUND(8.3,1)</f>
        <v>8.3000000000000007</v>
      </c>
      <c r="F16" s="45">
        <f>ROUND(8.7,1)</f>
        <v>8.6999999999999993</v>
      </c>
      <c r="G16" s="45">
        <f>ROUND(9.7,1)</f>
        <v>9.6999999999999993</v>
      </c>
      <c r="H16" s="45">
        <f>ROUND(7.4,1)</f>
        <v>7.4</v>
      </c>
      <c r="I16" s="45">
        <f>ROUND(8.9,1)</f>
        <v>8.9</v>
      </c>
      <c r="J16" s="45">
        <f>ROUND(9.2,1)</f>
        <v>9.1999999999999993</v>
      </c>
      <c r="K16" s="45">
        <f>ROUND(9.5,1)</f>
        <v>9.5</v>
      </c>
      <c r="L16" s="45">
        <f>ROUND(9.9,1)</f>
        <v>9.9</v>
      </c>
      <c r="M16" s="45">
        <f>ROUND(9.6,1)</f>
        <v>9.6</v>
      </c>
      <c r="N16" s="45" t="s">
        <v>389</v>
      </c>
      <c r="O16" s="45">
        <f>ROUND(9.6,1)</f>
        <v>9.6</v>
      </c>
      <c r="P16" s="45">
        <f>ROUND(9.1,1)</f>
        <v>9.1</v>
      </c>
      <c r="Q16" s="45" t="s">
        <v>412</v>
      </c>
      <c r="R16" s="45" t="s">
        <v>413</v>
      </c>
      <c r="S16" s="156" t="s">
        <v>414</v>
      </c>
    </row>
    <row r="17" spans="1:19" ht="17.649999999999999" customHeight="1" x14ac:dyDescent="0.25">
      <c r="A17" s="61">
        <v>14</v>
      </c>
      <c r="B17" s="154" t="s">
        <v>114</v>
      </c>
      <c r="C17" s="45">
        <f>ROUND(9.5,1)</f>
        <v>9.5</v>
      </c>
      <c r="D17" s="45">
        <f>ROUND(9.3,1)</f>
        <v>9.3000000000000007</v>
      </c>
      <c r="E17" s="45">
        <f>ROUND(9.1,1)</f>
        <v>9.1</v>
      </c>
      <c r="F17" s="45">
        <f>ROUND(8.4,1)</f>
        <v>8.4</v>
      </c>
      <c r="G17" s="45">
        <f>ROUND(10,1)</f>
        <v>10</v>
      </c>
      <c r="H17" s="45">
        <f>ROUND(7.7,1)</f>
        <v>7.7</v>
      </c>
      <c r="I17" s="45">
        <f>ROUND(9.4,1)</f>
        <v>9.4</v>
      </c>
      <c r="J17" s="45">
        <f>ROUND(9.8,1)</f>
        <v>9.8000000000000007</v>
      </c>
      <c r="K17" s="45">
        <f>ROUND(9.5,1)</f>
        <v>9.5</v>
      </c>
      <c r="L17" s="45">
        <f>ROUND(9.8,1)</f>
        <v>9.8000000000000007</v>
      </c>
      <c r="M17" s="45">
        <f>ROUND(9.9,1)</f>
        <v>9.9</v>
      </c>
      <c r="N17" s="45" t="s">
        <v>389</v>
      </c>
      <c r="O17" s="45">
        <f>ROUND(9.9,1)</f>
        <v>9.9</v>
      </c>
      <c r="P17" s="45">
        <f>ROUND(9.4,1)</f>
        <v>9.4</v>
      </c>
      <c r="Q17" s="45" t="s">
        <v>412</v>
      </c>
      <c r="R17" s="45" t="s">
        <v>413</v>
      </c>
      <c r="S17" s="156" t="s">
        <v>414</v>
      </c>
    </row>
    <row r="18" spans="1:19" ht="17.649999999999999" customHeight="1" x14ac:dyDescent="0.25">
      <c r="A18" s="69">
        <v>15</v>
      </c>
      <c r="B18" s="160" t="s">
        <v>120</v>
      </c>
      <c r="C18" s="46">
        <f>ROUND(8.8,1)</f>
        <v>8.8000000000000007</v>
      </c>
      <c r="D18" s="46">
        <f>ROUND(8.5,1)</f>
        <v>8.5</v>
      </c>
      <c r="E18" s="46">
        <f>ROUND(9.3,1)</f>
        <v>9.3000000000000007</v>
      </c>
      <c r="F18" s="46">
        <f>ROUND(7.6,1)</f>
        <v>7.6</v>
      </c>
      <c r="G18" s="46">
        <f>ROUND(9.8,1)</f>
        <v>9.8000000000000007</v>
      </c>
      <c r="H18" s="46">
        <f>ROUND(7.1,1)</f>
        <v>7.1</v>
      </c>
      <c r="I18" s="46">
        <f>ROUND(9.1,1)</f>
        <v>9.1</v>
      </c>
      <c r="J18" s="46">
        <f>ROUND(9.7,1)</f>
        <v>9.6999999999999993</v>
      </c>
      <c r="K18" s="46">
        <f>ROUND(7.9,1)</f>
        <v>7.9</v>
      </c>
      <c r="L18" s="46">
        <f>ROUND(9.9,1)</f>
        <v>9.9</v>
      </c>
      <c r="M18" s="46">
        <f>ROUND(9.6,1)</f>
        <v>9.6</v>
      </c>
      <c r="N18" s="46" t="s">
        <v>389</v>
      </c>
      <c r="O18" s="46">
        <f>ROUND(9.2,1)</f>
        <v>9.1999999999999993</v>
      </c>
      <c r="P18" s="46">
        <f>ROUND(8.9,1)</f>
        <v>8.9</v>
      </c>
      <c r="Q18" s="46" t="s">
        <v>412</v>
      </c>
      <c r="R18" s="46" t="s">
        <v>413</v>
      </c>
      <c r="S18" s="161" t="s">
        <v>414</v>
      </c>
    </row>
    <row r="19" spans="1:19" ht="17.649999999999999" customHeight="1" x14ac:dyDescent="0.25">
      <c r="A19" s="61">
        <v>16</v>
      </c>
      <c r="B19" s="154" t="s">
        <v>126</v>
      </c>
      <c r="C19" s="45">
        <f>ROUND(9.1,1)</f>
        <v>9.1</v>
      </c>
      <c r="D19" s="45">
        <f>ROUND(8.1,1)</f>
        <v>8.1</v>
      </c>
      <c r="E19" s="45">
        <f>ROUND(9.5,1)</f>
        <v>9.5</v>
      </c>
      <c r="F19" s="45">
        <f>ROUND(9.7,1)</f>
        <v>9.6999999999999993</v>
      </c>
      <c r="G19" s="45">
        <f>ROUND(9.8,1)</f>
        <v>9.8000000000000007</v>
      </c>
      <c r="H19" s="45">
        <f>ROUND(6.8,1)</f>
        <v>6.8</v>
      </c>
      <c r="I19" s="45">
        <f>ROUND(9.4,1)</f>
        <v>9.4</v>
      </c>
      <c r="J19" s="45">
        <f>ROUND(8.6,1)</f>
        <v>8.6</v>
      </c>
      <c r="K19" s="45">
        <f>ROUND(8.8,1)</f>
        <v>8.8000000000000007</v>
      </c>
      <c r="L19" s="45">
        <f>ROUND(9.9,1)</f>
        <v>9.9</v>
      </c>
      <c r="M19" s="45">
        <f>ROUND(9,1)</f>
        <v>9</v>
      </c>
      <c r="N19" s="45" t="s">
        <v>389</v>
      </c>
      <c r="O19" s="45">
        <f>ROUND(9.6,1)</f>
        <v>9.6</v>
      </c>
      <c r="P19" s="45">
        <f>ROUND(9,1)</f>
        <v>9</v>
      </c>
      <c r="Q19" s="45" t="s">
        <v>412</v>
      </c>
      <c r="R19" s="45" t="s">
        <v>413</v>
      </c>
      <c r="S19" s="156" t="s">
        <v>414</v>
      </c>
    </row>
    <row r="20" spans="1:19" ht="17.649999999999999" customHeight="1" x14ac:dyDescent="0.25">
      <c r="A20" s="61">
        <v>17</v>
      </c>
      <c r="B20" s="154" t="s">
        <v>132</v>
      </c>
      <c r="C20" s="45">
        <f>ROUND(9.2,1)</f>
        <v>9.1999999999999993</v>
      </c>
      <c r="D20" s="45">
        <f>ROUND(8.3,1)</f>
        <v>8.3000000000000007</v>
      </c>
      <c r="E20" s="45">
        <f>ROUND(9.6,1)</f>
        <v>9.6</v>
      </c>
      <c r="F20" s="45">
        <f>ROUND(9.3,1)</f>
        <v>9.3000000000000007</v>
      </c>
      <c r="G20" s="45">
        <f>ROUND(10,1)</f>
        <v>10</v>
      </c>
      <c r="H20" s="45">
        <f>ROUND(7.2,1)</f>
        <v>7.2</v>
      </c>
      <c r="I20" s="45">
        <f>ROUND(8.8,1)</f>
        <v>8.8000000000000007</v>
      </c>
      <c r="J20" s="45">
        <f>ROUND(9.4,1)</f>
        <v>9.4</v>
      </c>
      <c r="K20" s="45">
        <f>ROUND(9,1)</f>
        <v>9</v>
      </c>
      <c r="L20" s="45">
        <f>ROUND(9.8,1)</f>
        <v>9.8000000000000007</v>
      </c>
      <c r="M20" s="45">
        <f>ROUND(9.4,1)</f>
        <v>9.4</v>
      </c>
      <c r="N20" s="45" t="s">
        <v>389</v>
      </c>
      <c r="O20" s="45">
        <f>ROUND(9.8,1)</f>
        <v>9.8000000000000007</v>
      </c>
      <c r="P20" s="45">
        <f>ROUND(9.2,1)</f>
        <v>9.1999999999999993</v>
      </c>
      <c r="Q20" s="45" t="s">
        <v>412</v>
      </c>
      <c r="R20" s="45" t="s">
        <v>413</v>
      </c>
      <c r="S20" s="156" t="s">
        <v>414</v>
      </c>
    </row>
    <row r="21" spans="1:19" ht="17.649999999999999" customHeight="1" x14ac:dyDescent="0.25">
      <c r="A21" s="61">
        <v>18</v>
      </c>
      <c r="B21" s="154" t="s">
        <v>137</v>
      </c>
      <c r="C21" s="45">
        <f>ROUND(9.9,1)</f>
        <v>9.9</v>
      </c>
      <c r="D21" s="45">
        <f>ROUND(9.9,1)</f>
        <v>9.9</v>
      </c>
      <c r="E21" s="45">
        <f>ROUND(9.6,1)</f>
        <v>9.6</v>
      </c>
      <c r="F21" s="45">
        <f>ROUND(8.7,1)</f>
        <v>8.6999999999999993</v>
      </c>
      <c r="G21" s="45">
        <f>ROUND(10,1)</f>
        <v>10</v>
      </c>
      <c r="H21" s="45">
        <f>ROUND(7.8,1)</f>
        <v>7.8</v>
      </c>
      <c r="I21" s="45">
        <f>ROUND(9.6,1)</f>
        <v>9.6</v>
      </c>
      <c r="J21" s="45">
        <f>ROUND(9.9,1)</f>
        <v>9.9</v>
      </c>
      <c r="K21" s="45">
        <f>ROUND(9,1)</f>
        <v>9</v>
      </c>
      <c r="L21" s="45">
        <f>ROUND(10,1)</f>
        <v>10</v>
      </c>
      <c r="M21" s="45">
        <f>ROUND(9.7,1)</f>
        <v>9.6999999999999993</v>
      </c>
      <c r="N21" s="45" t="s">
        <v>389</v>
      </c>
      <c r="O21" s="45">
        <f>ROUND(9.6,1)</f>
        <v>9.6</v>
      </c>
      <c r="P21" s="45">
        <f>ROUND(9.5,1)</f>
        <v>9.5</v>
      </c>
      <c r="Q21" s="45" t="s">
        <v>412</v>
      </c>
      <c r="R21" s="45" t="s">
        <v>413</v>
      </c>
      <c r="S21" s="156" t="s">
        <v>414</v>
      </c>
    </row>
    <row r="22" spans="1:19" ht="17.649999999999999" customHeight="1" x14ac:dyDescent="0.25">
      <c r="A22" s="61">
        <v>19</v>
      </c>
      <c r="B22" s="154" t="s">
        <v>143</v>
      </c>
      <c r="C22" s="45">
        <f>ROUND(9.8,1)</f>
        <v>9.8000000000000007</v>
      </c>
      <c r="D22" s="45">
        <f>ROUND(9.8,1)</f>
        <v>9.8000000000000007</v>
      </c>
      <c r="E22" s="45">
        <f>ROUND(9.7,1)</f>
        <v>9.6999999999999993</v>
      </c>
      <c r="F22" s="45">
        <f>ROUND(8.6,1)</f>
        <v>8.6</v>
      </c>
      <c r="G22" s="45">
        <f>ROUND(9.9,1)</f>
        <v>9.9</v>
      </c>
      <c r="H22" s="45">
        <f>ROUND(8.6,1)</f>
        <v>8.6</v>
      </c>
      <c r="I22" s="45">
        <f>ROUND(9.7,1)</f>
        <v>9.6999999999999993</v>
      </c>
      <c r="J22" s="45">
        <f>ROUND(9.9,1)</f>
        <v>9.9</v>
      </c>
      <c r="K22" s="45">
        <f>ROUND(8.8,1)</f>
        <v>8.8000000000000007</v>
      </c>
      <c r="L22" s="45">
        <f>ROUND(10,1)</f>
        <v>10</v>
      </c>
      <c r="M22" s="45">
        <f>ROUND(9.9,1)</f>
        <v>9.9</v>
      </c>
      <c r="N22" s="45" t="s">
        <v>389</v>
      </c>
      <c r="O22" s="45">
        <f>ROUND(9.6,1)</f>
        <v>9.6</v>
      </c>
      <c r="P22" s="45">
        <f>ROUND(9.5,1)</f>
        <v>9.5</v>
      </c>
      <c r="Q22" s="45" t="s">
        <v>412</v>
      </c>
      <c r="R22" s="45" t="s">
        <v>413</v>
      </c>
      <c r="S22" s="156" t="s">
        <v>414</v>
      </c>
    </row>
    <row r="23" spans="1:19" ht="17.649999999999999" customHeight="1" x14ac:dyDescent="0.25">
      <c r="A23" s="69">
        <v>20</v>
      </c>
      <c r="B23" s="160" t="s">
        <v>149</v>
      </c>
      <c r="C23" s="46">
        <f>ROUND(9.2,1)</f>
        <v>9.1999999999999993</v>
      </c>
      <c r="D23" s="46">
        <f>ROUND(9,1)</f>
        <v>9</v>
      </c>
      <c r="E23" s="46">
        <f>ROUND(9.6,1)</f>
        <v>9.6</v>
      </c>
      <c r="F23" s="46">
        <f>ROUND(7.7,1)</f>
        <v>7.7</v>
      </c>
      <c r="G23" s="46">
        <f>ROUND(9.8,1)</f>
        <v>9.8000000000000007</v>
      </c>
      <c r="H23" s="46">
        <f>ROUND(7.8,1)</f>
        <v>7.8</v>
      </c>
      <c r="I23" s="46">
        <f>ROUND(9.4,1)</f>
        <v>9.4</v>
      </c>
      <c r="J23" s="46">
        <f>ROUND(9.4,1)</f>
        <v>9.4</v>
      </c>
      <c r="K23" s="46">
        <f>ROUND(8.7,1)</f>
        <v>8.6999999999999993</v>
      </c>
      <c r="L23" s="46">
        <f>ROUND(10,1)</f>
        <v>10</v>
      </c>
      <c r="M23" s="46">
        <f>ROUND(9.9,1)</f>
        <v>9.9</v>
      </c>
      <c r="N23" s="46" t="s">
        <v>389</v>
      </c>
      <c r="O23" s="46">
        <f>ROUND(9.6,1)</f>
        <v>9.6</v>
      </c>
      <c r="P23" s="46">
        <f>ROUND(9.2,1)</f>
        <v>9.1999999999999993</v>
      </c>
      <c r="Q23" s="46" t="s">
        <v>412</v>
      </c>
      <c r="R23" s="46" t="s">
        <v>413</v>
      </c>
      <c r="S23" s="161" t="s">
        <v>414</v>
      </c>
    </row>
    <row r="24" spans="1:19" ht="17.649999999999999" customHeight="1" x14ac:dyDescent="0.25">
      <c r="A24" s="61">
        <v>21</v>
      </c>
      <c r="B24" s="154" t="s">
        <v>155</v>
      </c>
      <c r="C24" s="45">
        <f>ROUND(8.7,1)</f>
        <v>8.6999999999999993</v>
      </c>
      <c r="D24" s="45">
        <f>ROUND(7.8,1)</f>
        <v>7.8</v>
      </c>
      <c r="E24" s="45">
        <f>ROUND(8.7,1)</f>
        <v>8.6999999999999993</v>
      </c>
      <c r="F24" s="45">
        <f>ROUND(9,1)</f>
        <v>9</v>
      </c>
      <c r="G24" s="45">
        <f>ROUND(9.6,1)</f>
        <v>9.6</v>
      </c>
      <c r="H24" s="45">
        <f>ROUND(8.1,1)</f>
        <v>8.1</v>
      </c>
      <c r="I24" s="45">
        <f>ROUND(9.5,1)</f>
        <v>9.5</v>
      </c>
      <c r="J24" s="45">
        <f>ROUND(9.6,1)</f>
        <v>9.6</v>
      </c>
      <c r="K24" s="45">
        <f>ROUND(8.1,1)</f>
        <v>8.1</v>
      </c>
      <c r="L24" s="45">
        <f>ROUND(9.9,1)</f>
        <v>9.9</v>
      </c>
      <c r="M24" s="45">
        <f>ROUND(9.2,1)</f>
        <v>9.1999999999999993</v>
      </c>
      <c r="N24" s="45" t="s">
        <v>389</v>
      </c>
      <c r="O24" s="45">
        <f>ROUND(9.6,1)</f>
        <v>9.6</v>
      </c>
      <c r="P24" s="45">
        <f>ROUND(9,1)</f>
        <v>9</v>
      </c>
      <c r="Q24" s="45" t="s">
        <v>412</v>
      </c>
      <c r="R24" s="45" t="s">
        <v>413</v>
      </c>
      <c r="S24" s="156" t="s">
        <v>414</v>
      </c>
    </row>
    <row r="25" spans="1:19" ht="17.649999999999999" customHeight="1" x14ac:dyDescent="0.25">
      <c r="A25" s="61">
        <v>22</v>
      </c>
      <c r="B25" s="154" t="s">
        <v>160</v>
      </c>
      <c r="C25" s="45">
        <f>ROUND(8.9,1)</f>
        <v>8.9</v>
      </c>
      <c r="D25" s="45">
        <f>ROUND(6.8,1)</f>
        <v>6.8</v>
      </c>
      <c r="E25" s="45">
        <f>ROUND(9,1)</f>
        <v>9</v>
      </c>
      <c r="F25" s="45">
        <f>ROUND(7.9,1)</f>
        <v>7.9</v>
      </c>
      <c r="G25" s="45">
        <f>ROUND(9.6,1)</f>
        <v>9.6</v>
      </c>
      <c r="H25" s="45">
        <f>ROUND(7.5,1)</f>
        <v>7.5</v>
      </c>
      <c r="I25" s="45">
        <f>ROUND(9.1,1)</f>
        <v>9.1</v>
      </c>
      <c r="J25" s="45">
        <f>ROUND(9.6,1)</f>
        <v>9.6</v>
      </c>
      <c r="K25" s="45">
        <f>ROUND(8.2,1)</f>
        <v>8.1999999999999993</v>
      </c>
      <c r="L25" s="45">
        <f>ROUND(9.4,1)</f>
        <v>9.4</v>
      </c>
      <c r="M25" s="45">
        <f>ROUND(8.8,1)</f>
        <v>8.8000000000000007</v>
      </c>
      <c r="N25" s="45" t="s">
        <v>389</v>
      </c>
      <c r="O25" s="45">
        <f>ROUND(10,1)</f>
        <v>10</v>
      </c>
      <c r="P25" s="45">
        <f>ROUND(8.7,1)</f>
        <v>8.6999999999999993</v>
      </c>
      <c r="Q25" s="45" t="s">
        <v>412</v>
      </c>
      <c r="R25" s="45" t="s">
        <v>413</v>
      </c>
      <c r="S25" s="156" t="s">
        <v>414</v>
      </c>
    </row>
    <row r="26" spans="1:19" ht="17.649999999999999" customHeight="1" x14ac:dyDescent="0.25">
      <c r="A26" s="61">
        <v>23</v>
      </c>
      <c r="B26" s="154" t="s">
        <v>165</v>
      </c>
      <c r="C26" s="45">
        <f>ROUND(7,1)</f>
        <v>7</v>
      </c>
      <c r="D26" s="45">
        <f>ROUND(5.7,1)</f>
        <v>5.7</v>
      </c>
      <c r="E26" s="45">
        <f>ROUND(7.4,1)</f>
        <v>7.4</v>
      </c>
      <c r="F26" s="45">
        <f>ROUND(5.6,1)</f>
        <v>5.6</v>
      </c>
      <c r="G26" s="45">
        <f>ROUND(9.8,1)</f>
        <v>9.8000000000000007</v>
      </c>
      <c r="H26" s="45">
        <f>ROUND(7.6,1)</f>
        <v>7.6</v>
      </c>
      <c r="I26" s="45">
        <f>ROUND(8.4,1)</f>
        <v>8.4</v>
      </c>
      <c r="J26" s="45">
        <f>ROUND(8.5,1)</f>
        <v>8.5</v>
      </c>
      <c r="K26" s="45">
        <f>ROUND(6,1)</f>
        <v>6</v>
      </c>
      <c r="L26" s="45">
        <f>ROUND(9.1,1)</f>
        <v>9.1</v>
      </c>
      <c r="M26" s="45">
        <f>ROUND(9.3,1)</f>
        <v>9.3000000000000007</v>
      </c>
      <c r="N26" s="45" t="s">
        <v>389</v>
      </c>
      <c r="O26" s="45">
        <f>ROUND(8.9,1)</f>
        <v>8.9</v>
      </c>
      <c r="P26" s="45">
        <f>ROUND(7.8,1)</f>
        <v>7.8</v>
      </c>
      <c r="Q26" s="45" t="s">
        <v>282</v>
      </c>
      <c r="R26" s="45" t="s">
        <v>413</v>
      </c>
      <c r="S26" s="156" t="s">
        <v>415</v>
      </c>
    </row>
    <row r="27" spans="1:19" ht="17.649999999999999" customHeight="1" x14ac:dyDescent="0.25">
      <c r="A27" s="61">
        <v>24</v>
      </c>
      <c r="B27" s="154" t="s">
        <v>171</v>
      </c>
      <c r="C27" s="45">
        <f>ROUND(8.4,1)</f>
        <v>8.4</v>
      </c>
      <c r="D27" s="45">
        <f>ROUND(8.2,1)</f>
        <v>8.1999999999999993</v>
      </c>
      <c r="E27" s="45">
        <f>ROUND(8.8,1)</f>
        <v>8.8000000000000007</v>
      </c>
      <c r="F27" s="45">
        <f>ROUND(7.5,1)</f>
        <v>7.5</v>
      </c>
      <c r="G27" s="45">
        <f>ROUND(9.6,1)</f>
        <v>9.6</v>
      </c>
      <c r="H27" s="45">
        <f>ROUND(7.9,1)</f>
        <v>7.9</v>
      </c>
      <c r="I27" s="45">
        <f>ROUND(9,1)</f>
        <v>9</v>
      </c>
      <c r="J27" s="45">
        <f>ROUND(9.6,1)</f>
        <v>9.6</v>
      </c>
      <c r="K27" s="45">
        <f>ROUND(7.9,1)</f>
        <v>7.9</v>
      </c>
      <c r="L27" s="45">
        <f>ROUND(9.9,1)</f>
        <v>9.9</v>
      </c>
      <c r="M27" s="45">
        <f>ROUND(9.7,1)</f>
        <v>9.6999999999999993</v>
      </c>
      <c r="N27" s="45" t="s">
        <v>389</v>
      </c>
      <c r="O27" s="45">
        <f>ROUND(9.4,1)</f>
        <v>9.4</v>
      </c>
      <c r="P27" s="45">
        <f>ROUND(8.8,1)</f>
        <v>8.8000000000000007</v>
      </c>
      <c r="Q27" s="45" t="s">
        <v>412</v>
      </c>
      <c r="R27" s="45" t="s">
        <v>413</v>
      </c>
      <c r="S27" s="156" t="s">
        <v>414</v>
      </c>
    </row>
    <row r="28" spans="1:19" ht="17.649999999999999" customHeight="1" x14ac:dyDescent="0.25">
      <c r="A28" s="69">
        <v>25</v>
      </c>
      <c r="B28" s="160" t="s">
        <v>176</v>
      </c>
      <c r="C28" s="46">
        <f>ROUND(8.8,1)</f>
        <v>8.8000000000000007</v>
      </c>
      <c r="D28" s="46">
        <f>ROUND(8.9,1)</f>
        <v>8.9</v>
      </c>
      <c r="E28" s="46">
        <f>ROUND(8.9,1)</f>
        <v>8.9</v>
      </c>
      <c r="F28" s="46">
        <f>ROUND(7.7,1)</f>
        <v>7.7</v>
      </c>
      <c r="G28" s="46">
        <f>ROUND(9.5,1)</f>
        <v>9.5</v>
      </c>
      <c r="H28" s="46">
        <f>ROUND(7.9,1)</f>
        <v>7.9</v>
      </c>
      <c r="I28" s="46">
        <f>ROUND(9.1,1)</f>
        <v>9.1</v>
      </c>
      <c r="J28" s="46">
        <f>ROUND(9.5,1)</f>
        <v>9.5</v>
      </c>
      <c r="K28" s="46">
        <f>ROUND(8.6,1)</f>
        <v>8.6</v>
      </c>
      <c r="L28" s="46">
        <f>ROUND(9.9,1)</f>
        <v>9.9</v>
      </c>
      <c r="M28" s="46">
        <f>ROUND(9.6,1)</f>
        <v>9.6</v>
      </c>
      <c r="N28" s="46" t="s">
        <v>389</v>
      </c>
      <c r="O28" s="46">
        <f>ROUND(9.6,1)</f>
        <v>9.6</v>
      </c>
      <c r="P28" s="46">
        <f>ROUND(9,1)</f>
        <v>9</v>
      </c>
      <c r="Q28" s="46" t="s">
        <v>412</v>
      </c>
      <c r="R28" s="46" t="s">
        <v>413</v>
      </c>
      <c r="S28" s="161" t="s">
        <v>414</v>
      </c>
    </row>
    <row r="29" spans="1:19" ht="17.649999999999999" customHeight="1" x14ac:dyDescent="0.25">
      <c r="A29" s="61">
        <v>26</v>
      </c>
      <c r="B29" s="154" t="s">
        <v>181</v>
      </c>
      <c r="C29" s="45">
        <f>ROUND(8.4,1)</f>
        <v>8.4</v>
      </c>
      <c r="D29" s="45">
        <f>ROUND(7.1,1)</f>
        <v>7.1</v>
      </c>
      <c r="E29" s="45">
        <f>ROUND(8.3,1)</f>
        <v>8.3000000000000007</v>
      </c>
      <c r="F29" s="45">
        <f>ROUND(6.4,1)</f>
        <v>6.4</v>
      </c>
      <c r="G29" s="45">
        <f>ROUND(9.9,1)</f>
        <v>9.9</v>
      </c>
      <c r="H29" s="45">
        <f>ROUND(7.8,1)</f>
        <v>7.8</v>
      </c>
      <c r="I29" s="45">
        <f>ROUND(8.5,1)</f>
        <v>8.5</v>
      </c>
      <c r="J29" s="45">
        <f>ROUND(9.5,1)</f>
        <v>9.5</v>
      </c>
      <c r="K29" s="45">
        <f>ROUND(8.4,1)</f>
        <v>8.4</v>
      </c>
      <c r="L29" s="45">
        <f>ROUND(9.4,1)</f>
        <v>9.4</v>
      </c>
      <c r="M29" s="45">
        <f>ROUND(8.9,1)</f>
        <v>8.9</v>
      </c>
      <c r="N29" s="45" t="s">
        <v>389</v>
      </c>
      <c r="O29" s="45">
        <f>ROUND(10,1)</f>
        <v>10</v>
      </c>
      <c r="P29" s="45">
        <f>ROUND(8.6,1)</f>
        <v>8.6</v>
      </c>
      <c r="Q29" s="45" t="s">
        <v>282</v>
      </c>
      <c r="R29" s="45" t="s">
        <v>413</v>
      </c>
      <c r="S29" s="156" t="s">
        <v>415</v>
      </c>
    </row>
    <row r="30" spans="1:19" ht="17.649999999999999" customHeight="1" x14ac:dyDescent="0.25">
      <c r="A30" s="61">
        <v>27</v>
      </c>
      <c r="B30" s="154" t="s">
        <v>186</v>
      </c>
      <c r="C30" s="45">
        <f>ROUND(8.3,1)</f>
        <v>8.3000000000000007</v>
      </c>
      <c r="D30" s="45">
        <f>ROUND(7.7,1)</f>
        <v>7.7</v>
      </c>
      <c r="E30" s="45">
        <f>ROUND(9.1,1)</f>
        <v>9.1</v>
      </c>
      <c r="F30" s="45">
        <f>ROUND(6.9,1)</f>
        <v>6.9</v>
      </c>
      <c r="G30" s="45">
        <f>ROUND(9.6,1)</f>
        <v>9.6</v>
      </c>
      <c r="H30" s="45">
        <f>ROUND(7.2,1)</f>
        <v>7.2</v>
      </c>
      <c r="I30" s="45">
        <f>ROUND(8.9,1)</f>
        <v>8.9</v>
      </c>
      <c r="J30" s="45">
        <f>ROUND(8.9,1)</f>
        <v>8.9</v>
      </c>
      <c r="K30" s="45">
        <f>ROUND(7.3,1)</f>
        <v>7.3</v>
      </c>
      <c r="L30" s="45">
        <f>ROUND(9.7,1)</f>
        <v>9.6999999999999993</v>
      </c>
      <c r="M30" s="45">
        <f>ROUND(9.5,1)</f>
        <v>9.5</v>
      </c>
      <c r="N30" s="45" t="s">
        <v>389</v>
      </c>
      <c r="O30" s="45">
        <f>ROUND(10,1)</f>
        <v>10</v>
      </c>
      <c r="P30" s="45">
        <f>ROUND(8.6,1)</f>
        <v>8.6</v>
      </c>
      <c r="Q30" s="45" t="s">
        <v>412</v>
      </c>
      <c r="R30" s="45" t="s">
        <v>413</v>
      </c>
      <c r="S30" s="156" t="s">
        <v>414</v>
      </c>
    </row>
    <row r="31" spans="1:19" ht="17.649999999999999" customHeight="1" x14ac:dyDescent="0.25">
      <c r="A31" s="61">
        <v>28</v>
      </c>
      <c r="B31" s="154" t="s">
        <v>191</v>
      </c>
      <c r="C31" s="45">
        <f>ROUND(8.2,1)</f>
        <v>8.1999999999999993</v>
      </c>
      <c r="D31" s="45">
        <f>ROUND(8.3,1)</f>
        <v>8.3000000000000007</v>
      </c>
      <c r="E31" s="45">
        <f>ROUND(9,1)</f>
        <v>9</v>
      </c>
      <c r="F31" s="45">
        <f>ROUND(7.6,1)</f>
        <v>7.6</v>
      </c>
      <c r="G31" s="45">
        <f>ROUND(9.8,1)</f>
        <v>9.8000000000000007</v>
      </c>
      <c r="H31" s="45">
        <f>ROUND(8.2,1)</f>
        <v>8.1999999999999993</v>
      </c>
      <c r="I31" s="45">
        <f>ROUND(9.2,1)</f>
        <v>9.1999999999999993</v>
      </c>
      <c r="J31" s="45">
        <f>ROUND(9.2,1)</f>
        <v>9.1999999999999993</v>
      </c>
      <c r="K31" s="45">
        <f>ROUND(8.4,1)</f>
        <v>8.4</v>
      </c>
      <c r="L31" s="45">
        <f>ROUND(9.9,1)</f>
        <v>9.9</v>
      </c>
      <c r="M31" s="45">
        <f>ROUND(9.7,1)</f>
        <v>9.6999999999999993</v>
      </c>
      <c r="N31" s="45" t="s">
        <v>389</v>
      </c>
      <c r="O31" s="45">
        <f>ROUND(9.2,1)</f>
        <v>9.1999999999999993</v>
      </c>
      <c r="P31" s="45">
        <f>ROUND(8.9,1)</f>
        <v>8.9</v>
      </c>
      <c r="Q31" s="45" t="s">
        <v>412</v>
      </c>
      <c r="R31" s="45" t="s">
        <v>413</v>
      </c>
      <c r="S31" s="156" t="s">
        <v>414</v>
      </c>
    </row>
    <row r="32" spans="1:19" ht="17.649999999999999" customHeight="1" x14ac:dyDescent="0.25">
      <c r="A32" s="61">
        <v>29</v>
      </c>
      <c r="B32" s="154" t="s">
        <v>196</v>
      </c>
      <c r="C32" s="45">
        <f>ROUND(8.6,1)</f>
        <v>8.6</v>
      </c>
      <c r="D32" s="45">
        <f>ROUND(8.9,1)</f>
        <v>8.9</v>
      </c>
      <c r="E32" s="45">
        <f>ROUND(9.6,1)</f>
        <v>9.6</v>
      </c>
      <c r="F32" s="45">
        <f>ROUND(8.3,1)</f>
        <v>8.3000000000000007</v>
      </c>
      <c r="G32" s="45">
        <f>ROUND(9.6,1)</f>
        <v>9.6</v>
      </c>
      <c r="H32" s="45">
        <f>ROUND(8.2,1)</f>
        <v>8.1999999999999993</v>
      </c>
      <c r="I32" s="45">
        <f>ROUND(9.6,1)</f>
        <v>9.6</v>
      </c>
      <c r="J32" s="45">
        <f>ROUND(9.5,1)</f>
        <v>9.5</v>
      </c>
      <c r="K32" s="45">
        <f>ROUND(9.6,1)</f>
        <v>9.6</v>
      </c>
      <c r="L32" s="45">
        <f>ROUND(10,1)</f>
        <v>10</v>
      </c>
      <c r="M32" s="45">
        <f>ROUND(9.9,1)</f>
        <v>9.9</v>
      </c>
      <c r="N32" s="45" t="s">
        <v>389</v>
      </c>
      <c r="O32" s="45">
        <f>ROUND(9.8,1)</f>
        <v>9.8000000000000007</v>
      </c>
      <c r="P32" s="45">
        <f>ROUND(9.3,1)</f>
        <v>9.3000000000000007</v>
      </c>
      <c r="Q32" s="45" t="s">
        <v>412</v>
      </c>
      <c r="R32" s="45" t="s">
        <v>413</v>
      </c>
      <c r="S32" s="156" t="s">
        <v>414</v>
      </c>
    </row>
    <row r="33" spans="1:33" ht="17.649999999999999" customHeight="1" x14ac:dyDescent="0.25">
      <c r="A33" s="69">
        <v>30</v>
      </c>
      <c r="B33" s="160" t="s">
        <v>200</v>
      </c>
      <c r="C33" s="46">
        <f>ROUND(8.9,1)</f>
        <v>8.9</v>
      </c>
      <c r="D33" s="46">
        <f>ROUND(8.1,1)</f>
        <v>8.1</v>
      </c>
      <c r="E33" s="46">
        <f>ROUND(9.6,1)</f>
        <v>9.6</v>
      </c>
      <c r="F33" s="46">
        <f>ROUND(8.9,1)</f>
        <v>8.9</v>
      </c>
      <c r="G33" s="46">
        <f>ROUND(10,1)</f>
        <v>10</v>
      </c>
      <c r="H33" s="46">
        <f>ROUND(7.6,1)</f>
        <v>7.6</v>
      </c>
      <c r="I33" s="46">
        <f>ROUND(9.3,1)</f>
        <v>9.3000000000000007</v>
      </c>
      <c r="J33" s="46">
        <f>ROUND(9.5,1)</f>
        <v>9.5</v>
      </c>
      <c r="K33" s="46">
        <f>ROUND(8.3,1)</f>
        <v>8.3000000000000007</v>
      </c>
      <c r="L33" s="46">
        <f>ROUND(10,1)</f>
        <v>10</v>
      </c>
      <c r="M33" s="46">
        <f>ROUND(9.8,1)</f>
        <v>9.8000000000000007</v>
      </c>
      <c r="N33" s="46" t="s">
        <v>389</v>
      </c>
      <c r="O33" s="46">
        <f>ROUND(10,1)</f>
        <v>10</v>
      </c>
      <c r="P33" s="46">
        <f>ROUND(9.2,1)</f>
        <v>9.1999999999999993</v>
      </c>
      <c r="Q33" s="46" t="s">
        <v>412</v>
      </c>
      <c r="R33" s="46" t="s">
        <v>413</v>
      </c>
      <c r="S33" s="161" t="s">
        <v>414</v>
      </c>
    </row>
    <row r="34" spans="1:33" ht="17.649999999999999" customHeight="1" x14ac:dyDescent="0.25">
      <c r="A34" s="61">
        <v>31</v>
      </c>
      <c r="B34" s="154" t="s">
        <v>207</v>
      </c>
      <c r="C34" s="45">
        <f>ROUND(8.1,1)</f>
        <v>8.1</v>
      </c>
      <c r="D34" s="45">
        <f>ROUND(6.9,1)</f>
        <v>6.9</v>
      </c>
      <c r="E34" s="45">
        <f>ROUND(9.2,1)</f>
        <v>9.1999999999999993</v>
      </c>
      <c r="F34" s="45">
        <f>ROUND(6.7,1)</f>
        <v>6.7</v>
      </c>
      <c r="G34" s="45">
        <f>ROUND(9.9,1)</f>
        <v>9.9</v>
      </c>
      <c r="H34" s="45">
        <f>ROUND(6.7,1)</f>
        <v>6.7</v>
      </c>
      <c r="I34" s="45">
        <f>ROUND(8,1)</f>
        <v>8</v>
      </c>
      <c r="J34" s="45">
        <f>ROUND(8,1)</f>
        <v>8</v>
      </c>
      <c r="K34" s="45">
        <f>ROUND(9.7,1)</f>
        <v>9.6999999999999993</v>
      </c>
      <c r="L34" s="45">
        <f>ROUND(8.5,1)</f>
        <v>8.5</v>
      </c>
      <c r="M34" s="45">
        <f>ROUND(9.3,1)</f>
        <v>9.3000000000000007</v>
      </c>
      <c r="N34" s="45" t="s">
        <v>389</v>
      </c>
      <c r="O34" s="45">
        <f>ROUND(9.4,1)</f>
        <v>9.4</v>
      </c>
      <c r="P34" s="45">
        <f>ROUND(8.4,1)</f>
        <v>8.4</v>
      </c>
      <c r="Q34" s="45" t="s">
        <v>412</v>
      </c>
      <c r="R34" s="45" t="s">
        <v>413</v>
      </c>
      <c r="S34" s="156" t="s">
        <v>414</v>
      </c>
    </row>
    <row r="35" spans="1:33" ht="17.649999999999999" customHeight="1" x14ac:dyDescent="0.25">
      <c r="A35" s="61">
        <v>32</v>
      </c>
      <c r="B35" s="154" t="s">
        <v>211</v>
      </c>
      <c r="C35" s="45">
        <f>ROUND(9.1,1)</f>
        <v>9.1</v>
      </c>
      <c r="D35" s="45">
        <f>ROUND(8.7,1)</f>
        <v>8.6999999999999993</v>
      </c>
      <c r="E35" s="45">
        <f>ROUND(9.5,1)</f>
        <v>9.5</v>
      </c>
      <c r="F35" s="45">
        <f>ROUND(7.6,1)</f>
        <v>7.6</v>
      </c>
      <c r="G35" s="45">
        <f>ROUND(9.7,1)</f>
        <v>9.6999999999999993</v>
      </c>
      <c r="H35" s="45">
        <f>ROUND(7.6,1)</f>
        <v>7.6</v>
      </c>
      <c r="I35" s="45">
        <f>ROUND(9,1)</f>
        <v>9</v>
      </c>
      <c r="J35" s="45">
        <f>ROUND(9.3,1)</f>
        <v>9.3000000000000007</v>
      </c>
      <c r="K35" s="45">
        <f>ROUND(8,1)</f>
        <v>8</v>
      </c>
      <c r="L35" s="45">
        <f>ROUND(10,1)</f>
        <v>10</v>
      </c>
      <c r="M35" s="45">
        <f>ROUND(9.5,1)</f>
        <v>9.5</v>
      </c>
      <c r="N35" s="45" t="s">
        <v>389</v>
      </c>
      <c r="O35" s="45">
        <f>ROUND(9.6,1)</f>
        <v>9.6</v>
      </c>
      <c r="P35" s="45">
        <f>ROUND(9,1)</f>
        <v>9</v>
      </c>
      <c r="Q35" s="45" t="s">
        <v>412</v>
      </c>
      <c r="R35" s="45" t="s">
        <v>413</v>
      </c>
      <c r="S35" s="156" t="s">
        <v>414</v>
      </c>
    </row>
    <row r="36" spans="1:33" ht="17.649999999999999" customHeight="1" x14ac:dyDescent="0.25">
      <c r="A36" s="61">
        <v>33</v>
      </c>
      <c r="B36" s="154" t="s">
        <v>215</v>
      </c>
      <c r="C36" s="45">
        <f>ROUND(9.4,1)</f>
        <v>9.4</v>
      </c>
      <c r="D36" s="45">
        <f>ROUND(7.9,1)</f>
        <v>7.9</v>
      </c>
      <c r="E36" s="45">
        <f>ROUND(9.4,1)</f>
        <v>9.4</v>
      </c>
      <c r="F36" s="45">
        <f>ROUND(8.5,1)</f>
        <v>8.5</v>
      </c>
      <c r="G36" s="45">
        <f>ROUND(10,1)</f>
        <v>10</v>
      </c>
      <c r="H36" s="45">
        <f>ROUND(7.1,1)</f>
        <v>7.1</v>
      </c>
      <c r="I36" s="45">
        <f>ROUND(9.1,1)</f>
        <v>9.1</v>
      </c>
      <c r="J36" s="45">
        <f>ROUND(9.1,1)</f>
        <v>9.1</v>
      </c>
      <c r="K36" s="45">
        <f>ROUND(8.6,1)</f>
        <v>8.6</v>
      </c>
      <c r="L36" s="45">
        <f>ROUND(9.9,1)</f>
        <v>9.9</v>
      </c>
      <c r="M36" s="45">
        <f>ROUND(9.6,1)</f>
        <v>9.6</v>
      </c>
      <c r="N36" s="45" t="s">
        <v>389</v>
      </c>
      <c r="O36" s="45">
        <f>ROUND(9,1)</f>
        <v>9</v>
      </c>
      <c r="P36" s="45">
        <f>ROUND(9,1)</f>
        <v>9</v>
      </c>
      <c r="Q36" s="45" t="s">
        <v>412</v>
      </c>
      <c r="R36" s="45" t="s">
        <v>413</v>
      </c>
      <c r="S36" s="156" t="s">
        <v>414</v>
      </c>
    </row>
    <row r="37" spans="1:33" ht="17.649999999999999" customHeight="1" x14ac:dyDescent="0.25">
      <c r="A37" s="61">
        <v>34</v>
      </c>
      <c r="B37" s="154" t="s">
        <v>221</v>
      </c>
      <c r="C37" s="45">
        <f>ROUND(9.5,1)</f>
        <v>9.5</v>
      </c>
      <c r="D37" s="45">
        <f>ROUND(9.4,1)</f>
        <v>9.4</v>
      </c>
      <c r="E37" s="45">
        <f>ROUND(10,1)</f>
        <v>10</v>
      </c>
      <c r="F37" s="45">
        <f>ROUND(8,1)</f>
        <v>8</v>
      </c>
      <c r="G37" s="45">
        <f>ROUND(9.9,1)</f>
        <v>9.9</v>
      </c>
      <c r="H37" s="45">
        <f>ROUND(7.7,1)</f>
        <v>7.7</v>
      </c>
      <c r="I37" s="45">
        <f>ROUND(9.3,1)</f>
        <v>9.3000000000000007</v>
      </c>
      <c r="J37" s="45">
        <f>ROUND(9.7,1)</f>
        <v>9.6999999999999993</v>
      </c>
      <c r="K37" s="45">
        <f>ROUND(8.4,1)</f>
        <v>8.4</v>
      </c>
      <c r="L37" s="45">
        <f>ROUND(10,1)</f>
        <v>10</v>
      </c>
      <c r="M37" s="45">
        <f>ROUND(9.9,1)</f>
        <v>9.9</v>
      </c>
      <c r="N37" s="45" t="s">
        <v>389</v>
      </c>
      <c r="O37" s="45">
        <f>ROUND(9.6,1)</f>
        <v>9.6</v>
      </c>
      <c r="P37" s="45">
        <f>ROUND(9.3,1)</f>
        <v>9.3000000000000007</v>
      </c>
      <c r="Q37" s="45" t="s">
        <v>412</v>
      </c>
      <c r="R37" s="45" t="s">
        <v>413</v>
      </c>
      <c r="S37" s="156" t="s">
        <v>414</v>
      </c>
    </row>
    <row r="38" spans="1:33" ht="17.649999999999999" customHeight="1" x14ac:dyDescent="0.25">
      <c r="A38" s="69">
        <v>35</v>
      </c>
      <c r="B38" s="160" t="s">
        <v>226</v>
      </c>
      <c r="C38" s="46">
        <f>ROUND(8.6,1)</f>
        <v>8.6</v>
      </c>
      <c r="D38" s="46">
        <f>ROUND(8,1)</f>
        <v>8</v>
      </c>
      <c r="E38" s="46">
        <f>ROUND(9.1,1)</f>
        <v>9.1</v>
      </c>
      <c r="F38" s="46">
        <f>ROUND(6.8,1)</f>
        <v>6.8</v>
      </c>
      <c r="G38" s="46">
        <f>ROUND(9.6,1)</f>
        <v>9.6</v>
      </c>
      <c r="H38" s="46">
        <f>ROUND(6.9,1)</f>
        <v>6.9</v>
      </c>
      <c r="I38" s="46">
        <f>ROUND(8.9,1)</f>
        <v>8.9</v>
      </c>
      <c r="J38" s="46">
        <f>ROUND(9.8,1)</f>
        <v>9.8000000000000007</v>
      </c>
      <c r="K38" s="46">
        <f>ROUND(7,1)</f>
        <v>7</v>
      </c>
      <c r="L38" s="46">
        <f>ROUND(9.3,1)</f>
        <v>9.3000000000000007</v>
      </c>
      <c r="M38" s="46">
        <f>ROUND(9.5,1)</f>
        <v>9.5</v>
      </c>
      <c r="N38" s="46" t="s">
        <v>389</v>
      </c>
      <c r="O38" s="46">
        <f>ROUND(9.6,1)</f>
        <v>9.6</v>
      </c>
      <c r="P38" s="46">
        <f>ROUND(8.6,1)</f>
        <v>8.6</v>
      </c>
      <c r="Q38" s="46" t="s">
        <v>412</v>
      </c>
      <c r="R38" s="46" t="s">
        <v>413</v>
      </c>
      <c r="S38" s="161" t="s">
        <v>414</v>
      </c>
    </row>
    <row r="39" spans="1:33" ht="17.649999999999999" customHeight="1" x14ac:dyDescent="0.25">
      <c r="A39" s="61">
        <v>36</v>
      </c>
      <c r="B39" s="154" t="s">
        <v>231</v>
      </c>
      <c r="C39" s="45">
        <f>ROUND(9.9,1)</f>
        <v>9.9</v>
      </c>
      <c r="D39" s="45">
        <f>ROUND(9.8,1)</f>
        <v>9.8000000000000007</v>
      </c>
      <c r="E39" s="45">
        <f>ROUND(9.7,1)</f>
        <v>9.6999999999999993</v>
      </c>
      <c r="F39" s="45">
        <f>ROUND(8.7,1)</f>
        <v>8.6999999999999993</v>
      </c>
      <c r="G39" s="45">
        <f>ROUND(9.8,1)</f>
        <v>9.8000000000000007</v>
      </c>
      <c r="H39" s="45">
        <f>ROUND(7.2,1)</f>
        <v>7.2</v>
      </c>
      <c r="I39" s="45">
        <f>ROUND(9.4,1)</f>
        <v>9.4</v>
      </c>
      <c r="J39" s="45">
        <f>ROUND(9.6,1)</f>
        <v>9.6</v>
      </c>
      <c r="K39" s="45">
        <f>ROUND(9.8,1)</f>
        <v>9.8000000000000007</v>
      </c>
      <c r="L39" s="45">
        <f>ROUND(9.9,1)</f>
        <v>9.9</v>
      </c>
      <c r="M39" s="45">
        <f>ROUND(9.9,1)</f>
        <v>9.9</v>
      </c>
      <c r="N39" s="45" t="s">
        <v>389</v>
      </c>
      <c r="O39" s="45">
        <f>ROUND(10,1)</f>
        <v>10</v>
      </c>
      <c r="P39" s="45">
        <f>ROUND(9.5,1)</f>
        <v>9.5</v>
      </c>
      <c r="Q39" s="45" t="s">
        <v>412</v>
      </c>
      <c r="R39" s="45" t="s">
        <v>413</v>
      </c>
      <c r="S39" s="156" t="s">
        <v>414</v>
      </c>
    </row>
    <row r="40" spans="1:33" ht="17.649999999999999" customHeight="1" x14ac:dyDescent="0.25">
      <c r="A40" s="61">
        <v>37</v>
      </c>
      <c r="B40" s="154" t="s">
        <v>237</v>
      </c>
      <c r="C40" s="45">
        <f>ROUND(9.4,1)</f>
        <v>9.4</v>
      </c>
      <c r="D40" s="45">
        <f>ROUND(9.6,1)</f>
        <v>9.6</v>
      </c>
      <c r="E40" s="45">
        <f>ROUND(9.7,1)</f>
        <v>9.6999999999999993</v>
      </c>
      <c r="F40" s="45">
        <f>ROUND(8.2,1)</f>
        <v>8.1999999999999993</v>
      </c>
      <c r="G40" s="45">
        <f>ROUND(9.8,1)</f>
        <v>9.8000000000000007</v>
      </c>
      <c r="H40" s="45">
        <f>ROUND(7,1)</f>
        <v>7</v>
      </c>
      <c r="I40" s="45">
        <f>ROUND(9.6,1)</f>
        <v>9.6</v>
      </c>
      <c r="J40" s="45">
        <f>ROUND(9.4,1)</f>
        <v>9.4</v>
      </c>
      <c r="K40" s="45">
        <f>ROUND(9.1,1)</f>
        <v>9.1</v>
      </c>
      <c r="L40" s="45">
        <f>ROUND(9.9,1)</f>
        <v>9.9</v>
      </c>
      <c r="M40" s="45">
        <f>ROUND(9.9,1)</f>
        <v>9.9</v>
      </c>
      <c r="N40" s="45" t="s">
        <v>389</v>
      </c>
      <c r="O40" s="45">
        <f>ROUND(10,1)</f>
        <v>10</v>
      </c>
      <c r="P40" s="45">
        <f>ROUND(9.3,1)</f>
        <v>9.3000000000000007</v>
      </c>
      <c r="Q40" s="45" t="s">
        <v>412</v>
      </c>
      <c r="R40" s="45" t="s">
        <v>413</v>
      </c>
      <c r="S40" s="156" t="s">
        <v>414</v>
      </c>
    </row>
    <row r="41" spans="1:33" ht="17.649999999999999" customHeight="1" x14ac:dyDescent="0.25">
      <c r="A41" s="61">
        <v>38</v>
      </c>
      <c r="B41" s="154" t="s">
        <v>242</v>
      </c>
      <c r="C41" s="45">
        <f>ROUND(7,1)</f>
        <v>7</v>
      </c>
      <c r="D41" s="45">
        <f>ROUND(4.7,1)</f>
        <v>4.7</v>
      </c>
      <c r="E41" s="45">
        <f>ROUND(7.9,1)</f>
        <v>7.9</v>
      </c>
      <c r="F41" s="45">
        <f>ROUND(5.3,1)</f>
        <v>5.3</v>
      </c>
      <c r="G41" s="45">
        <f>ROUND(9.3,1)</f>
        <v>9.3000000000000007</v>
      </c>
      <c r="H41" s="45">
        <f>ROUND(5.7,1)</f>
        <v>5.7</v>
      </c>
      <c r="I41" s="45">
        <f>ROUND(8.1,1)</f>
        <v>8.1</v>
      </c>
      <c r="J41" s="45">
        <f>ROUND(8.6,1)</f>
        <v>8.6</v>
      </c>
      <c r="K41" s="45">
        <f>ROUND(6.7,1)</f>
        <v>6.7</v>
      </c>
      <c r="L41" s="45">
        <f>ROUND(8.1,1)</f>
        <v>8.1</v>
      </c>
      <c r="M41" s="45">
        <f>ROUND(9.1,1)</f>
        <v>9.1</v>
      </c>
      <c r="N41" s="45" t="s">
        <v>389</v>
      </c>
      <c r="O41" s="45">
        <f>ROUND(9.4,1)</f>
        <v>9.4</v>
      </c>
      <c r="P41" s="45">
        <f>ROUND(7.5,1)</f>
        <v>7.5</v>
      </c>
      <c r="Q41" s="45" t="s">
        <v>416</v>
      </c>
      <c r="R41" s="45" t="s">
        <v>413</v>
      </c>
      <c r="S41" s="156"/>
    </row>
    <row r="42" spans="1:33" ht="17.649999999999999" customHeight="1" x14ac:dyDescent="0.25">
      <c r="A42" s="61">
        <v>39</v>
      </c>
      <c r="B42" s="154" t="s">
        <v>247</v>
      </c>
      <c r="C42" s="45">
        <f>ROUND(9.2,1)</f>
        <v>9.1999999999999993</v>
      </c>
      <c r="D42" s="45">
        <f>ROUND(8.5,1)</f>
        <v>8.5</v>
      </c>
      <c r="E42" s="45">
        <f>ROUND(8.6,1)</f>
        <v>8.6</v>
      </c>
      <c r="F42" s="45">
        <f>ROUND(7.8,1)</f>
        <v>7.8</v>
      </c>
      <c r="G42" s="45">
        <f>ROUND(10,1)</f>
        <v>10</v>
      </c>
      <c r="H42" s="45">
        <f>ROUND(8.2,1)</f>
        <v>8.1999999999999993</v>
      </c>
      <c r="I42" s="45">
        <f>ROUND(9.4,1)</f>
        <v>9.4</v>
      </c>
      <c r="J42" s="45">
        <f>ROUND(9.4,1)</f>
        <v>9.4</v>
      </c>
      <c r="K42" s="45">
        <f>ROUND(8.8,1)</f>
        <v>8.8000000000000007</v>
      </c>
      <c r="L42" s="45">
        <f>ROUND(10,1)</f>
        <v>10</v>
      </c>
      <c r="M42" s="45">
        <f>ROUND(9.7,1)</f>
        <v>9.6999999999999993</v>
      </c>
      <c r="N42" s="45" t="s">
        <v>389</v>
      </c>
      <c r="O42" s="45">
        <f>ROUND(10,1)</f>
        <v>10</v>
      </c>
      <c r="P42" s="45">
        <f>ROUND(9.1,1)</f>
        <v>9.1</v>
      </c>
      <c r="Q42" s="45" t="s">
        <v>412</v>
      </c>
      <c r="R42" s="45" t="s">
        <v>413</v>
      </c>
      <c r="S42" s="156" t="s">
        <v>414</v>
      </c>
    </row>
    <row r="43" spans="1:33" ht="17.649999999999999" customHeight="1" x14ac:dyDescent="0.25">
      <c r="A43" s="69">
        <v>40</v>
      </c>
      <c r="B43" s="160" t="s">
        <v>253</v>
      </c>
      <c r="C43" s="46">
        <f>ROUND(9.1,1)</f>
        <v>9.1</v>
      </c>
      <c r="D43" s="46">
        <f>ROUND(8.9,1)</f>
        <v>8.9</v>
      </c>
      <c r="E43" s="46">
        <f>ROUND(8.2,1)</f>
        <v>8.1999999999999993</v>
      </c>
      <c r="F43" s="46">
        <f>ROUND(6.9,1)</f>
        <v>6.9</v>
      </c>
      <c r="G43" s="46">
        <f>ROUND(9.8,1)</f>
        <v>9.8000000000000007</v>
      </c>
      <c r="H43" s="46">
        <f>ROUND(6.6,1)</f>
        <v>6.6</v>
      </c>
      <c r="I43" s="46">
        <f>ROUND(8.4,1)</f>
        <v>8.4</v>
      </c>
      <c r="J43" s="46">
        <f>ROUND(8.1,1)</f>
        <v>8.1</v>
      </c>
      <c r="K43" s="46">
        <f>ROUND(6.9,1)</f>
        <v>6.9</v>
      </c>
      <c r="L43" s="46">
        <f>ROUND(8.9,1)</f>
        <v>8.9</v>
      </c>
      <c r="M43" s="46">
        <f>ROUND(8.3,1)</f>
        <v>8.3000000000000007</v>
      </c>
      <c r="N43" s="46" t="s">
        <v>389</v>
      </c>
      <c r="O43" s="46">
        <f>ROUND(9.5,1)</f>
        <v>9.5</v>
      </c>
      <c r="P43" s="46">
        <f>ROUND(8.3,1)</f>
        <v>8.3000000000000007</v>
      </c>
      <c r="Q43" s="46" t="s">
        <v>412</v>
      </c>
      <c r="R43" s="46" t="s">
        <v>413</v>
      </c>
      <c r="S43" s="161" t="s">
        <v>414</v>
      </c>
    </row>
    <row r="44" spans="1:33" s="53" customFormat="1" ht="23.25" customHeight="1" x14ac:dyDescent="0.25">
      <c r="A44" s="238" t="s">
        <v>417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40" t="s">
        <v>418</v>
      </c>
      <c r="O44" s="239"/>
      <c r="P44" s="239"/>
      <c r="Q44" s="239"/>
      <c r="R44" s="239"/>
      <c r="S44" s="23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s="53" customFormat="1" ht="13.5" hidden="1" customHeight="1" x14ac:dyDescent="0.25">
      <c r="A45" s="238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236" t="s">
        <v>19</v>
      </c>
      <c r="O47" s="236"/>
      <c r="P47" s="236"/>
      <c r="Q47" s="236"/>
      <c r="R47" s="236"/>
      <c r="S47" s="236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4:M45"/>
    <mergeCell ref="N44:S45"/>
    <mergeCell ref="N47:S47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419</v>
      </c>
      <c r="B1" s="241"/>
      <c r="C1" s="241"/>
      <c r="D1" s="241"/>
    </row>
    <row r="3" spans="1:4" ht="22.5" customHeight="1" x14ac:dyDescent="0.25">
      <c r="A3" s="242" t="s">
        <v>420</v>
      </c>
      <c r="B3" s="242" t="s">
        <v>421</v>
      </c>
      <c r="C3" s="242" t="s">
        <v>422</v>
      </c>
      <c r="D3" s="242"/>
    </row>
    <row r="4" spans="1:4" ht="21" customHeight="1" x14ac:dyDescent="0.25">
      <c r="A4" s="242"/>
      <c r="B4" s="242"/>
      <c r="C4" s="148" t="s">
        <v>423</v>
      </c>
      <c r="D4" s="148" t="s">
        <v>424</v>
      </c>
    </row>
    <row r="5" spans="1:4" ht="18" customHeight="1" x14ac:dyDescent="0.25">
      <c r="A5" s="243">
        <v>1</v>
      </c>
      <c r="B5" s="243" t="s">
        <v>396</v>
      </c>
      <c r="C5" s="163" t="s">
        <v>365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397</v>
      </c>
      <c r="C9" s="163" t="s">
        <v>366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398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399</v>
      </c>
      <c r="C17" s="163" t="s">
        <v>367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400</v>
      </c>
      <c r="C21" s="163" t="s">
        <v>368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401</v>
      </c>
      <c r="C25" s="163" t="s">
        <v>381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402</v>
      </c>
      <c r="C29" s="163" t="s">
        <v>382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403</v>
      </c>
      <c r="C33" s="163" t="s">
        <v>276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404</v>
      </c>
      <c r="C37" s="163" t="s">
        <v>383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373</v>
      </c>
      <c r="C41" s="163" t="s">
        <v>384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405</v>
      </c>
      <c r="C45" s="163" t="s">
        <v>393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406</v>
      </c>
      <c r="C49" s="163" t="s">
        <v>394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387</v>
      </c>
      <c r="C53" s="163" t="s">
        <v>394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294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425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2021-05-13T14:58:51Z</dcterms:modified>
</cp:coreProperties>
</file>