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ongpb\Downloads\"/>
    </mc:Choice>
  </mc:AlternateContent>
  <bookViews>
    <workbookView xWindow="0" yWindow="0" windowWidth="28800" windowHeight="12915" activeTab="1"/>
  </bookViews>
  <sheets>
    <sheet name="DS tổng hợp (15-8 8h56)" sheetId="1" r:id="rId1"/>
    <sheet name="Sheet2" sheetId="4" r:id="rId2"/>
    <sheet name="Lịch trình (15-8 8h56)" sheetId="2" r:id="rId3"/>
  </sheets>
  <definedNames>
    <definedName name="_xlnm._FilterDatabase" localSheetId="0" hidden="1">'DS tổng hợp (15-8 8h56)'!$A$1:$AI$462</definedName>
    <definedName name="_xlnm._FilterDatabase" localSheetId="2" hidden="1">'Lịch trình (15-8 8h56)'!$A$1:$BD$462</definedName>
    <definedName name="Z_35414B21_7602_444C_8F22_649E395BBDC0_.wvu.FilterData" localSheetId="0" hidden="1">'DS tổng hợp (15-8 8h56)'!$A$1:$AI$462</definedName>
    <definedName name="Z_75905A89_E7B5_4EE5_A6FF_3FE0DB54AF2F_.wvu.FilterData" localSheetId="0" hidden="1">'DS tổng hợp (15-8 8h56)'!$A$1:$AH$163</definedName>
    <definedName name="Z_75905A89_E7B5_4EE5_A6FF_3FE0DB54AF2F_.wvu.FilterData" localSheetId="2" hidden="1">'Lịch trình (15-8 8h56)'!$A$1:$AW$155</definedName>
  </definedNames>
  <calcPr calcId="162913"/>
  <customWorkbookViews>
    <customWorkbookView name="Filter 2" guid="{35414B21-7602-444C-8F22-649E395BBDC0}" maximized="1" windowWidth="0" windowHeight="0" activeSheetId="0"/>
    <customWorkbookView name="Filter 1" guid="{75905A89-E7B5-4EE5-A6FF-3FE0DB54AF2F}" maximized="1" windowWidth="0" windowHeight="0" activeSheetId="0"/>
  </customWorkbookViews>
</workbook>
</file>

<file path=xl/calcChain.xml><?xml version="1.0" encoding="utf-8"?>
<calcChain xmlns="http://schemas.openxmlformats.org/spreadsheetml/2006/main">
  <c r="D28" i="4" l="1"/>
  <c r="H462" i="2" l="1"/>
  <c r="H46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16" i="2"/>
  <c r="H407" i="2"/>
  <c r="H406" i="2"/>
  <c r="H405" i="2"/>
  <c r="H404" i="2"/>
  <c r="H403" i="2"/>
  <c r="H402" i="2"/>
  <c r="H401" i="2"/>
  <c r="H400" i="2"/>
  <c r="H399" i="2"/>
  <c r="H398" i="2"/>
  <c r="H397" i="2"/>
  <c r="H396" i="2"/>
  <c r="H395" i="2"/>
  <c r="H394" i="2"/>
  <c r="H393" i="2"/>
  <c r="H392" i="2"/>
  <c r="H391" i="2"/>
  <c r="H390" i="2"/>
  <c r="H389" i="2"/>
  <c r="H388" i="2"/>
  <c r="G387" i="2"/>
  <c r="H375" i="2"/>
  <c r="H374" i="2"/>
  <c r="H373" i="2"/>
  <c r="H372" i="2"/>
  <c r="H371" i="2"/>
  <c r="H370" i="2"/>
  <c r="H369" i="2"/>
  <c r="H368" i="2"/>
  <c r="H367" i="2"/>
  <c r="H366" i="2"/>
  <c r="H365" i="2"/>
  <c r="H364" i="2"/>
  <c r="H363" i="2"/>
  <c r="H362" i="2"/>
  <c r="H360" i="2"/>
  <c r="H359" i="2"/>
  <c r="H358" i="2"/>
  <c r="H357" i="2"/>
  <c r="H356" i="2"/>
  <c r="H355" i="2"/>
  <c r="G355" i="2"/>
  <c r="G354" i="2"/>
  <c r="H354" i="2" s="1"/>
  <c r="G353" i="2"/>
  <c r="H353" i="2" s="1"/>
  <c r="H352" i="2"/>
  <c r="H351" i="2"/>
  <c r="H350" i="2"/>
  <c r="H349" i="2"/>
  <c r="H348" i="2"/>
  <c r="H347" i="2"/>
  <c r="H346" i="2"/>
  <c r="H345" i="2"/>
  <c r="H344" i="2"/>
  <c r="H343" i="2"/>
  <c r="H342" i="2"/>
  <c r="H341" i="2"/>
  <c r="H340" i="2"/>
  <c r="H339" i="2"/>
  <c r="G338" i="2"/>
  <c r="H338" i="2" s="1"/>
  <c r="G337" i="2"/>
  <c r="H337" i="2" s="1"/>
  <c r="H336" i="2"/>
  <c r="H335" i="2"/>
  <c r="H334" i="2"/>
  <c r="H333" i="2"/>
  <c r="H332" i="2"/>
  <c r="G331" i="2"/>
  <c r="H331" i="2" s="1"/>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298" i="2"/>
  <c r="H297" i="2"/>
  <c r="H296" i="2"/>
  <c r="H286" i="2"/>
  <c r="H285" i="2"/>
  <c r="H284" i="2"/>
  <c r="H283" i="2"/>
  <c r="H282" i="2"/>
  <c r="H281" i="2"/>
  <c r="H280" i="2"/>
  <c r="H279" i="2"/>
  <c r="H277"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F462" i="1"/>
  <c r="G462" i="1" s="1"/>
  <c r="F461" i="1"/>
  <c r="G461" i="1" s="1"/>
  <c r="F460" i="1"/>
  <c r="G460" i="1" s="1"/>
  <c r="F459" i="1"/>
  <c r="G459" i="1" s="1"/>
  <c r="F458" i="1"/>
  <c r="G458" i="1" s="1"/>
  <c r="F457" i="1"/>
  <c r="G457" i="1" s="1"/>
  <c r="F456" i="1"/>
  <c r="G456" i="1" s="1"/>
  <c r="F455" i="1"/>
  <c r="G455" i="1" s="1"/>
  <c r="F454" i="1"/>
  <c r="G454" i="1" s="1"/>
  <c r="F453" i="1"/>
  <c r="G453" i="1" s="1"/>
  <c r="F452" i="1"/>
  <c r="G452" i="1" s="1"/>
  <c r="F451" i="1"/>
  <c r="G451" i="1" s="1"/>
  <c r="F450" i="1"/>
  <c r="G450" i="1" s="1"/>
  <c r="F449" i="1"/>
  <c r="G449" i="1" s="1"/>
  <c r="F448" i="1"/>
  <c r="G448" i="1" s="1"/>
  <c r="F447" i="1"/>
  <c r="G447" i="1" s="1"/>
  <c r="F446" i="1"/>
  <c r="G446" i="1" s="1"/>
  <c r="F445" i="1"/>
  <c r="G445" i="1" s="1"/>
  <c r="F444" i="1"/>
  <c r="G444" i="1" s="1"/>
  <c r="F443" i="1"/>
  <c r="G443" i="1" s="1"/>
  <c r="F442" i="1"/>
  <c r="G442" i="1" s="1"/>
  <c r="F441" i="1"/>
  <c r="G441" i="1" s="1"/>
  <c r="F440" i="1"/>
  <c r="G440" i="1" s="1"/>
  <c r="F439" i="1"/>
  <c r="G439" i="1" s="1"/>
  <c r="F438" i="1"/>
  <c r="G438" i="1" s="1"/>
  <c r="F437" i="1"/>
  <c r="G437" i="1" s="1"/>
  <c r="F436" i="1"/>
  <c r="G436" i="1" s="1"/>
  <c r="F435" i="1"/>
  <c r="G435" i="1" s="1"/>
  <c r="F434" i="1"/>
  <c r="G434" i="1" s="1"/>
  <c r="F433" i="1"/>
  <c r="G433" i="1" s="1"/>
  <c r="F432" i="1"/>
  <c r="G432" i="1" s="1"/>
  <c r="F431" i="1"/>
  <c r="G431" i="1" s="1"/>
  <c r="F430" i="1"/>
  <c r="G430" i="1" s="1"/>
  <c r="F429" i="1"/>
  <c r="G429" i="1" s="1"/>
  <c r="F428" i="1"/>
  <c r="G428" i="1" s="1"/>
  <c r="F427" i="1"/>
  <c r="G427" i="1" s="1"/>
  <c r="F426" i="1"/>
  <c r="G426" i="1" s="1"/>
  <c r="F425" i="1"/>
  <c r="G425" i="1" s="1"/>
  <c r="F424" i="1"/>
  <c r="G424" i="1" s="1"/>
  <c r="F423" i="1"/>
  <c r="G423" i="1" s="1"/>
  <c r="AI422" i="1"/>
  <c r="G422" i="1"/>
  <c r="F422" i="1"/>
  <c r="AI421" i="1"/>
  <c r="F421" i="1"/>
  <c r="G421" i="1" s="1"/>
  <c r="AI420" i="1"/>
  <c r="F420" i="1"/>
  <c r="G420" i="1" s="1"/>
  <c r="AI419" i="1"/>
  <c r="F419" i="1"/>
  <c r="G419" i="1" s="1"/>
  <c r="AI418" i="1"/>
  <c r="F418" i="1"/>
  <c r="G418" i="1" s="1"/>
  <c r="AI417" i="1"/>
  <c r="F417" i="1"/>
  <c r="G417" i="1" s="1"/>
  <c r="AI416" i="1"/>
  <c r="F416" i="1"/>
  <c r="G416" i="1" s="1"/>
  <c r="AI415" i="1"/>
  <c r="F415" i="1"/>
  <c r="G415" i="1" s="1"/>
  <c r="AI414" i="1"/>
  <c r="F414" i="1"/>
  <c r="G414" i="1" s="1"/>
  <c r="AI413" i="1"/>
  <c r="F413" i="1"/>
  <c r="G413" i="1" s="1"/>
  <c r="AI412" i="1"/>
  <c r="F412" i="1"/>
  <c r="G412" i="1" s="1"/>
  <c r="AI411" i="1"/>
  <c r="F411" i="1"/>
  <c r="G411" i="1" s="1"/>
  <c r="AI410" i="1"/>
  <c r="G410" i="1"/>
  <c r="F410" i="1"/>
  <c r="AI409" i="1"/>
  <c r="F409" i="1"/>
  <c r="G409" i="1" s="1"/>
  <c r="AI408" i="1"/>
  <c r="F408" i="1"/>
  <c r="G408" i="1" s="1"/>
  <c r="AI407" i="1"/>
  <c r="F407" i="1"/>
  <c r="G407" i="1" s="1"/>
  <c r="AI406" i="1"/>
  <c r="F406" i="1"/>
  <c r="G406" i="1" s="1"/>
  <c r="AI405" i="1"/>
  <c r="F405" i="1"/>
  <c r="G405" i="1" s="1"/>
  <c r="AI404" i="1"/>
  <c r="F404" i="1"/>
  <c r="G404" i="1" s="1"/>
  <c r="AI403" i="1"/>
  <c r="F403" i="1"/>
  <c r="G403" i="1" s="1"/>
  <c r="AI402" i="1"/>
  <c r="G402" i="1"/>
  <c r="F402" i="1"/>
  <c r="AI401" i="1"/>
  <c r="F401" i="1"/>
  <c r="G401" i="1" s="1"/>
  <c r="AI400" i="1"/>
  <c r="F400" i="1"/>
  <c r="G400" i="1" s="1"/>
  <c r="AI399" i="1"/>
  <c r="F399" i="1"/>
  <c r="G399" i="1" s="1"/>
  <c r="AI398" i="1"/>
  <c r="F398" i="1"/>
  <c r="G398" i="1" s="1"/>
  <c r="AI397" i="1"/>
  <c r="F397" i="1"/>
  <c r="G397" i="1" s="1"/>
  <c r="AI396" i="1"/>
  <c r="F396" i="1"/>
  <c r="G396" i="1" s="1"/>
  <c r="AI395" i="1"/>
  <c r="F395" i="1"/>
  <c r="G395" i="1" s="1"/>
  <c r="AI394" i="1"/>
  <c r="F394" i="1"/>
  <c r="G394" i="1" s="1"/>
  <c r="AI393" i="1"/>
  <c r="F393" i="1"/>
  <c r="G393" i="1" s="1"/>
  <c r="AI392" i="1"/>
  <c r="F392" i="1"/>
  <c r="G392" i="1" s="1"/>
  <c r="AI391" i="1"/>
  <c r="F391" i="1"/>
  <c r="G391" i="1" s="1"/>
  <c r="AI390" i="1"/>
  <c r="F390" i="1"/>
  <c r="G390" i="1" s="1"/>
  <c r="AI389" i="1"/>
  <c r="F389" i="1"/>
  <c r="G389" i="1" s="1"/>
  <c r="AI388" i="1"/>
  <c r="F388" i="1"/>
  <c r="G388" i="1" s="1"/>
  <c r="AI387" i="1"/>
  <c r="F387" i="1"/>
  <c r="G387" i="1" s="1"/>
  <c r="AI386" i="1"/>
  <c r="F386" i="1"/>
  <c r="G386" i="1" s="1"/>
  <c r="AI385" i="1"/>
  <c r="F385" i="1"/>
  <c r="G385" i="1" s="1"/>
  <c r="AI384" i="1"/>
  <c r="F384" i="1"/>
  <c r="G384" i="1" s="1"/>
  <c r="AI383" i="1"/>
  <c r="F383" i="1"/>
  <c r="G383" i="1" s="1"/>
  <c r="AI382" i="1"/>
  <c r="F382" i="1"/>
  <c r="G382" i="1" s="1"/>
  <c r="AI381" i="1"/>
  <c r="F381" i="1"/>
  <c r="G381" i="1" s="1"/>
  <c r="AI380" i="1"/>
  <c r="G380" i="1"/>
  <c r="F380" i="1"/>
  <c r="AI379" i="1"/>
  <c r="F379" i="1"/>
  <c r="G379" i="1" s="1"/>
  <c r="AI378" i="1"/>
  <c r="F378" i="1"/>
  <c r="G378" i="1" s="1"/>
  <c r="AI377" i="1"/>
  <c r="F377" i="1"/>
  <c r="G377" i="1" s="1"/>
  <c r="AI376" i="1"/>
  <c r="F376" i="1"/>
  <c r="G376" i="1" s="1"/>
  <c r="AI375" i="1"/>
  <c r="F375" i="1"/>
  <c r="G375" i="1" s="1"/>
  <c r="AI374" i="1"/>
  <c r="G374" i="1"/>
  <c r="F374" i="1"/>
  <c r="AI373" i="1"/>
  <c r="F373" i="1"/>
  <c r="G373" i="1" s="1"/>
  <c r="AI372" i="1"/>
  <c r="F372" i="1"/>
  <c r="G372" i="1" s="1"/>
  <c r="AI371" i="1"/>
  <c r="E371" i="1"/>
  <c r="F371" i="1" s="1"/>
  <c r="G371" i="1" s="1"/>
  <c r="AI370" i="1"/>
  <c r="F370" i="1"/>
  <c r="G370" i="1" s="1"/>
  <c r="AI369" i="1"/>
  <c r="F369" i="1"/>
  <c r="G369" i="1" s="1"/>
  <c r="AI368" i="1"/>
  <c r="F368" i="1"/>
  <c r="G368" i="1" s="1"/>
  <c r="AI367" i="1"/>
  <c r="F367" i="1"/>
  <c r="G367" i="1" s="1"/>
  <c r="AI366" i="1"/>
  <c r="F366" i="1"/>
  <c r="G366" i="1" s="1"/>
  <c r="AI365" i="1"/>
  <c r="G365" i="1"/>
  <c r="F365" i="1"/>
  <c r="AI364" i="1"/>
  <c r="F364" i="1"/>
  <c r="G364" i="1" s="1"/>
  <c r="AI363" i="1"/>
  <c r="F363" i="1"/>
  <c r="G363" i="1" s="1"/>
  <c r="AI362" i="1"/>
  <c r="F362" i="1"/>
  <c r="G362" i="1" s="1"/>
  <c r="AI361" i="1"/>
  <c r="F361" i="1"/>
  <c r="G361" i="1" s="1"/>
  <c r="AI360" i="1"/>
  <c r="F360" i="1"/>
  <c r="G360" i="1" s="1"/>
  <c r="AI359" i="1"/>
  <c r="F359" i="1"/>
  <c r="G359" i="1" s="1"/>
  <c r="AI358" i="1"/>
  <c r="F358" i="1"/>
  <c r="G358" i="1" s="1"/>
  <c r="AI357" i="1"/>
  <c r="F357" i="1"/>
  <c r="G357" i="1" s="1"/>
  <c r="AI356" i="1"/>
  <c r="F356" i="1"/>
  <c r="G356" i="1" s="1"/>
  <c r="AI355" i="1"/>
  <c r="G355" i="1"/>
  <c r="E355" i="1"/>
  <c r="AI354" i="1"/>
  <c r="F354" i="1"/>
  <c r="G354" i="1" s="1"/>
  <c r="E354" i="1"/>
  <c r="AI353" i="1"/>
  <c r="E353" i="1"/>
  <c r="F353" i="1" s="1"/>
  <c r="G353" i="1" s="1"/>
  <c r="AI352" i="1"/>
  <c r="F352" i="1"/>
  <c r="G352" i="1" s="1"/>
  <c r="AI351" i="1"/>
  <c r="F351" i="1"/>
  <c r="G351" i="1" s="1"/>
  <c r="AI350" i="1"/>
  <c r="F350" i="1"/>
  <c r="G350" i="1" s="1"/>
  <c r="AI349" i="1"/>
  <c r="F349" i="1"/>
  <c r="G349" i="1" s="1"/>
  <c r="AI348" i="1"/>
  <c r="F348" i="1"/>
  <c r="G348" i="1" s="1"/>
  <c r="AI347" i="1"/>
  <c r="G347" i="1"/>
  <c r="F347" i="1"/>
  <c r="AI346" i="1"/>
  <c r="F346" i="1"/>
  <c r="G346" i="1" s="1"/>
  <c r="AI345" i="1"/>
  <c r="F345" i="1"/>
  <c r="G345" i="1" s="1"/>
  <c r="AI344" i="1"/>
  <c r="F344" i="1"/>
  <c r="G344" i="1" s="1"/>
  <c r="AI343" i="1"/>
  <c r="F343" i="1"/>
  <c r="G343" i="1" s="1"/>
  <c r="AI342" i="1"/>
  <c r="F342" i="1"/>
  <c r="G342" i="1" s="1"/>
  <c r="AI341" i="1"/>
  <c r="G341" i="1"/>
  <c r="F341" i="1"/>
  <c r="AI340" i="1"/>
  <c r="F340" i="1"/>
  <c r="G340" i="1" s="1"/>
  <c r="AI339" i="1"/>
  <c r="F339" i="1"/>
  <c r="G339" i="1" s="1"/>
  <c r="AI338" i="1"/>
  <c r="F338" i="1"/>
  <c r="G338" i="1" s="1"/>
  <c r="E338" i="1"/>
  <c r="AI337" i="1"/>
  <c r="F337" i="1"/>
  <c r="G337" i="1" s="1"/>
  <c r="E337" i="1"/>
  <c r="AI336" i="1"/>
  <c r="F336" i="1"/>
  <c r="G336" i="1" s="1"/>
  <c r="AI335" i="1"/>
  <c r="F335" i="1"/>
  <c r="G335" i="1" s="1"/>
  <c r="AI334" i="1"/>
  <c r="F334" i="1"/>
  <c r="G334" i="1" s="1"/>
  <c r="AI333" i="1"/>
  <c r="F333" i="1"/>
  <c r="G333" i="1" s="1"/>
  <c r="AI332" i="1"/>
  <c r="F332" i="1"/>
  <c r="G332" i="1" s="1"/>
  <c r="AI331" i="1"/>
  <c r="E331" i="1"/>
  <c r="F331" i="1" s="1"/>
  <c r="G331" i="1" s="1"/>
  <c r="AI330" i="1"/>
  <c r="F330" i="1"/>
  <c r="G330" i="1" s="1"/>
  <c r="AI329" i="1"/>
  <c r="F329" i="1"/>
  <c r="G329" i="1" s="1"/>
  <c r="AI328" i="1"/>
  <c r="F328" i="1"/>
  <c r="G328" i="1" s="1"/>
  <c r="AI327" i="1"/>
  <c r="F327" i="1"/>
  <c r="G327" i="1" s="1"/>
  <c r="AI326" i="1"/>
  <c r="F326" i="1"/>
  <c r="G326" i="1" s="1"/>
  <c r="AI325" i="1"/>
  <c r="F325" i="1"/>
  <c r="G325" i="1" s="1"/>
  <c r="AI324" i="1"/>
  <c r="F324" i="1"/>
  <c r="G324" i="1" s="1"/>
  <c r="AI323" i="1"/>
  <c r="F323" i="1"/>
  <c r="G323" i="1" s="1"/>
  <c r="AI322" i="1"/>
  <c r="F322" i="1"/>
  <c r="G322" i="1" s="1"/>
  <c r="AI321" i="1"/>
  <c r="F321" i="1"/>
  <c r="G321" i="1" s="1"/>
  <c r="AI320" i="1"/>
  <c r="G320" i="1"/>
  <c r="F320" i="1"/>
  <c r="AI319" i="1"/>
  <c r="F319" i="1"/>
  <c r="G319" i="1" s="1"/>
  <c r="AI318" i="1"/>
  <c r="F318" i="1"/>
  <c r="G318" i="1" s="1"/>
  <c r="AI317" i="1"/>
  <c r="F317" i="1"/>
  <c r="G317" i="1" s="1"/>
  <c r="AI316" i="1"/>
  <c r="F316" i="1"/>
  <c r="G316" i="1" s="1"/>
  <c r="AI315" i="1"/>
  <c r="F315" i="1"/>
  <c r="G315" i="1" s="1"/>
  <c r="AI314" i="1"/>
  <c r="F314" i="1"/>
  <c r="G314" i="1" s="1"/>
  <c r="AI313" i="1"/>
  <c r="F313" i="1"/>
  <c r="G313" i="1" s="1"/>
  <c r="AI312" i="1"/>
  <c r="F312" i="1"/>
  <c r="G312" i="1" s="1"/>
  <c r="AI311" i="1"/>
  <c r="F311" i="1"/>
  <c r="G311" i="1" s="1"/>
  <c r="AI310" i="1"/>
  <c r="F310" i="1"/>
  <c r="G310" i="1" s="1"/>
  <c r="AI309" i="1"/>
  <c r="F309" i="1"/>
  <c r="G309" i="1" s="1"/>
  <c r="AI308" i="1"/>
  <c r="F308" i="1"/>
  <c r="G308" i="1" s="1"/>
  <c r="AI307" i="1"/>
  <c r="F307" i="1"/>
  <c r="G307" i="1" s="1"/>
  <c r="AI306" i="1"/>
  <c r="F306" i="1"/>
  <c r="G306" i="1" s="1"/>
  <c r="AI305" i="1"/>
  <c r="F305" i="1"/>
  <c r="G305" i="1" s="1"/>
  <c r="AI304" i="1"/>
  <c r="F304" i="1"/>
  <c r="G304" i="1" s="1"/>
  <c r="AI303" i="1"/>
  <c r="F303" i="1"/>
  <c r="G303" i="1" s="1"/>
  <c r="AI302" i="1"/>
  <c r="F302" i="1"/>
  <c r="G302" i="1" s="1"/>
  <c r="AI301" i="1"/>
  <c r="F301" i="1"/>
  <c r="G301" i="1" s="1"/>
  <c r="AI300" i="1"/>
  <c r="G300" i="1"/>
  <c r="F300" i="1"/>
  <c r="AI299" i="1"/>
  <c r="F299" i="1"/>
  <c r="G299" i="1" s="1"/>
  <c r="AI298" i="1"/>
  <c r="F298" i="1"/>
  <c r="G298" i="1" s="1"/>
  <c r="AI297" i="1"/>
  <c r="F297" i="1"/>
  <c r="G297" i="1" s="1"/>
  <c r="AI296" i="1"/>
  <c r="F296" i="1"/>
  <c r="G296" i="1" s="1"/>
  <c r="AI295" i="1"/>
  <c r="F295" i="1"/>
  <c r="G295" i="1" s="1"/>
  <c r="AI294" i="1"/>
  <c r="G294" i="1"/>
  <c r="F294" i="1"/>
  <c r="AI293" i="1"/>
  <c r="F293" i="1"/>
  <c r="G293" i="1" s="1"/>
  <c r="AI292" i="1"/>
  <c r="F292" i="1"/>
  <c r="G292" i="1" s="1"/>
  <c r="AI291" i="1"/>
  <c r="F291" i="1"/>
  <c r="G291" i="1" s="1"/>
  <c r="AI290" i="1"/>
  <c r="F290" i="1"/>
  <c r="G290" i="1" s="1"/>
  <c r="AI289" i="1"/>
  <c r="F289" i="1"/>
  <c r="G289" i="1" s="1"/>
  <c r="AI288" i="1"/>
  <c r="F288" i="1"/>
  <c r="G288" i="1" s="1"/>
  <c r="AI287" i="1"/>
  <c r="F287" i="1"/>
  <c r="G287" i="1" s="1"/>
  <c r="AI286" i="1"/>
  <c r="F286" i="1"/>
  <c r="G286" i="1" s="1"/>
  <c r="AI285" i="1"/>
  <c r="F285" i="1"/>
  <c r="G285" i="1" s="1"/>
  <c r="AI284" i="1"/>
  <c r="G284" i="1"/>
  <c r="F284" i="1"/>
  <c r="AI283" i="1"/>
  <c r="F283" i="1"/>
  <c r="G283" i="1" s="1"/>
  <c r="AI282" i="1"/>
  <c r="F282" i="1"/>
  <c r="G282" i="1" s="1"/>
  <c r="AI281" i="1"/>
  <c r="F281" i="1"/>
  <c r="G281" i="1" s="1"/>
  <c r="AI280" i="1"/>
  <c r="F280" i="1"/>
  <c r="G280" i="1" s="1"/>
  <c r="AI279" i="1"/>
  <c r="F279" i="1"/>
  <c r="G279" i="1" s="1"/>
  <c r="AI278" i="1"/>
  <c r="G278" i="1"/>
  <c r="F278" i="1"/>
  <c r="AI277" i="1"/>
  <c r="F277" i="1"/>
  <c r="G277" i="1" s="1"/>
  <c r="AI276" i="1"/>
  <c r="F276" i="1"/>
  <c r="G276" i="1" s="1"/>
  <c r="AI275" i="1"/>
  <c r="F275" i="1"/>
  <c r="G275" i="1" s="1"/>
  <c r="AI274" i="1"/>
  <c r="F274" i="1"/>
  <c r="G274" i="1" s="1"/>
  <c r="AI273" i="1"/>
  <c r="F273" i="1"/>
  <c r="G273" i="1" s="1"/>
  <c r="AI272" i="1"/>
  <c r="F272" i="1"/>
  <c r="G272" i="1" s="1"/>
  <c r="AI271" i="1"/>
  <c r="F271" i="1"/>
  <c r="G271" i="1" s="1"/>
  <c r="AI270" i="1"/>
  <c r="F270" i="1"/>
  <c r="G270" i="1" s="1"/>
  <c r="AI269" i="1"/>
  <c r="F269" i="1"/>
  <c r="G269" i="1" s="1"/>
  <c r="AI268" i="1"/>
  <c r="G268" i="1"/>
  <c r="F268" i="1"/>
  <c r="AI267" i="1"/>
  <c r="F267" i="1"/>
  <c r="G267" i="1" s="1"/>
  <c r="AI266" i="1"/>
  <c r="E266" i="1"/>
  <c r="F266" i="1" s="1"/>
  <c r="G266" i="1" s="1"/>
  <c r="AI265" i="1"/>
  <c r="F265" i="1"/>
  <c r="G265" i="1" s="1"/>
  <c r="AI264" i="1"/>
  <c r="F264" i="1"/>
  <c r="G264" i="1" s="1"/>
  <c r="AI263" i="1"/>
  <c r="G263" i="1"/>
  <c r="F263" i="1"/>
  <c r="AI262" i="1"/>
  <c r="F262" i="1"/>
  <c r="G262" i="1" s="1"/>
  <c r="AI261" i="1"/>
  <c r="F261" i="1"/>
  <c r="G261" i="1" s="1"/>
  <c r="AI260" i="1"/>
  <c r="F260" i="1"/>
  <c r="G260" i="1" s="1"/>
  <c r="AI259" i="1"/>
  <c r="F259" i="1"/>
  <c r="G259" i="1" s="1"/>
  <c r="AI258" i="1"/>
  <c r="F258" i="1"/>
  <c r="G258" i="1" s="1"/>
  <c r="AI257" i="1"/>
  <c r="G257" i="1"/>
  <c r="F257" i="1"/>
  <c r="AI256" i="1"/>
  <c r="F256" i="1"/>
  <c r="G256" i="1" s="1"/>
  <c r="AI255" i="1"/>
  <c r="F255" i="1"/>
  <c r="G255" i="1" s="1"/>
  <c r="AI254" i="1"/>
  <c r="F254" i="1"/>
  <c r="G254" i="1" s="1"/>
  <c r="AI253" i="1"/>
  <c r="F253" i="1"/>
  <c r="G253" i="1" s="1"/>
  <c r="AI252" i="1"/>
  <c r="F252" i="1"/>
  <c r="G252" i="1" s="1"/>
  <c r="AI251" i="1"/>
  <c r="F251" i="1"/>
  <c r="G251" i="1" s="1"/>
  <c r="AI250" i="1"/>
  <c r="F250" i="1"/>
  <c r="G250" i="1" s="1"/>
  <c r="AI249" i="1"/>
  <c r="F249" i="1"/>
  <c r="G249" i="1" s="1"/>
  <c r="AI248" i="1"/>
  <c r="F248" i="1"/>
  <c r="G248" i="1" s="1"/>
  <c r="AI247" i="1"/>
  <c r="G247" i="1"/>
  <c r="F247" i="1"/>
  <c r="AI246" i="1"/>
  <c r="F246" i="1"/>
  <c r="G246" i="1" s="1"/>
  <c r="AI245" i="1"/>
  <c r="F245" i="1"/>
  <c r="G245" i="1" s="1"/>
  <c r="AI244" i="1"/>
  <c r="F244" i="1"/>
  <c r="G244" i="1" s="1"/>
  <c r="AI243" i="1"/>
  <c r="F243" i="1"/>
  <c r="G243" i="1" s="1"/>
  <c r="AI242" i="1"/>
  <c r="F242" i="1"/>
  <c r="G242" i="1" s="1"/>
  <c r="AI241" i="1"/>
  <c r="G241" i="1"/>
  <c r="F241" i="1"/>
  <c r="AI240" i="1"/>
  <c r="F240" i="1"/>
  <c r="G240" i="1" s="1"/>
  <c r="AI239" i="1"/>
  <c r="F239" i="1"/>
  <c r="G239" i="1" s="1"/>
  <c r="AI238" i="1"/>
  <c r="F238" i="1"/>
  <c r="G238" i="1" s="1"/>
  <c r="AI237" i="1"/>
  <c r="F237" i="1"/>
  <c r="G237" i="1" s="1"/>
  <c r="AI236" i="1"/>
  <c r="F236" i="1"/>
  <c r="G236" i="1" s="1"/>
  <c r="AI235" i="1"/>
  <c r="F235" i="1"/>
  <c r="G235" i="1" s="1"/>
  <c r="AI234" i="1"/>
  <c r="F234" i="1"/>
  <c r="G234" i="1" s="1"/>
  <c r="AI233" i="1"/>
  <c r="F233" i="1"/>
  <c r="G233" i="1" s="1"/>
  <c r="AI232" i="1"/>
  <c r="F232" i="1"/>
  <c r="G232" i="1" s="1"/>
  <c r="AI231" i="1"/>
  <c r="G231" i="1"/>
  <c r="E231" i="1"/>
  <c r="AI230" i="1"/>
  <c r="G230" i="1"/>
  <c r="E230" i="1"/>
  <c r="AI229" i="1"/>
  <c r="G229" i="1"/>
  <c r="E229" i="1"/>
  <c r="AI228" i="1"/>
  <c r="G228" i="1"/>
  <c r="E228" i="1"/>
  <c r="AI227" i="1"/>
  <c r="G227" i="1"/>
  <c r="F227" i="1"/>
  <c r="AI226" i="1"/>
  <c r="F226" i="1"/>
  <c r="G226" i="1" s="1"/>
  <c r="AI225" i="1"/>
  <c r="F225" i="1"/>
  <c r="G225" i="1" s="1"/>
  <c r="AI224" i="1"/>
  <c r="F224" i="1"/>
  <c r="G224" i="1" s="1"/>
  <c r="AI223" i="1"/>
  <c r="F223" i="1"/>
  <c r="G223" i="1" s="1"/>
  <c r="AI222" i="1"/>
  <c r="F222" i="1"/>
  <c r="G222" i="1" s="1"/>
  <c r="AI221" i="1"/>
  <c r="F221" i="1"/>
  <c r="G221" i="1" s="1"/>
  <c r="AI220" i="1"/>
  <c r="F220" i="1"/>
  <c r="G220" i="1" s="1"/>
  <c r="AI219" i="1"/>
  <c r="F219" i="1"/>
  <c r="G219" i="1" s="1"/>
  <c r="AI218" i="1"/>
  <c r="F218" i="1"/>
  <c r="G218" i="1" s="1"/>
  <c r="AI217" i="1"/>
  <c r="F217" i="1"/>
  <c r="G217" i="1" s="1"/>
  <c r="AI216" i="1"/>
  <c r="F216" i="1"/>
  <c r="G216" i="1" s="1"/>
  <c r="AI215" i="1"/>
  <c r="F215" i="1"/>
  <c r="G215" i="1" s="1"/>
  <c r="AI214" i="1"/>
  <c r="F214" i="1"/>
  <c r="G214" i="1" s="1"/>
  <c r="AI213" i="1"/>
  <c r="F213" i="1"/>
  <c r="G213" i="1" s="1"/>
  <c r="AI212" i="1"/>
  <c r="F212" i="1"/>
  <c r="G212" i="1" s="1"/>
  <c r="AI211" i="1"/>
  <c r="G211" i="1"/>
  <c r="F211" i="1"/>
  <c r="AI210" i="1"/>
  <c r="F210" i="1"/>
  <c r="G210" i="1" s="1"/>
  <c r="AI209" i="1"/>
  <c r="F209" i="1"/>
  <c r="G209" i="1" s="1"/>
  <c r="AI208" i="1"/>
  <c r="F208" i="1"/>
  <c r="G208" i="1" s="1"/>
  <c r="AI207" i="1"/>
  <c r="F207" i="1"/>
  <c r="G207" i="1" s="1"/>
  <c r="AI206" i="1"/>
  <c r="F206" i="1"/>
  <c r="G206" i="1" s="1"/>
  <c r="AI205" i="1"/>
  <c r="F205" i="1"/>
  <c r="G205" i="1" s="1"/>
  <c r="AI204" i="1"/>
  <c r="F204" i="1"/>
  <c r="G204" i="1" s="1"/>
  <c r="AI203" i="1"/>
  <c r="G203" i="1"/>
  <c r="F203" i="1"/>
  <c r="AI202" i="1"/>
  <c r="F202" i="1"/>
  <c r="G202" i="1" s="1"/>
  <c r="AI201" i="1"/>
  <c r="F201" i="1"/>
  <c r="G201" i="1" s="1"/>
  <c r="AI200" i="1"/>
  <c r="F200" i="1"/>
  <c r="G200" i="1" s="1"/>
  <c r="AI199" i="1"/>
  <c r="F199" i="1"/>
  <c r="G199" i="1" s="1"/>
  <c r="AI198" i="1"/>
  <c r="F198" i="1"/>
  <c r="G198" i="1" s="1"/>
  <c r="AI197" i="1"/>
  <c r="F197" i="1"/>
  <c r="G197" i="1" s="1"/>
  <c r="AI196" i="1"/>
  <c r="F196" i="1"/>
  <c r="G196" i="1" s="1"/>
  <c r="AI195" i="1"/>
  <c r="F195" i="1"/>
  <c r="G195" i="1" s="1"/>
  <c r="AI194" i="1"/>
  <c r="F194" i="1"/>
  <c r="G194" i="1" s="1"/>
  <c r="AI193" i="1"/>
  <c r="F193" i="1"/>
  <c r="G193" i="1" s="1"/>
  <c r="AI192" i="1"/>
  <c r="F192" i="1"/>
  <c r="G192" i="1" s="1"/>
  <c r="AI191" i="1"/>
  <c r="G191" i="1"/>
  <c r="F191" i="1"/>
  <c r="AI190" i="1"/>
  <c r="F190" i="1"/>
  <c r="G190" i="1" s="1"/>
  <c r="AI189" i="1"/>
  <c r="F189" i="1"/>
  <c r="G189" i="1" s="1"/>
  <c r="AI188" i="1"/>
  <c r="F188" i="1"/>
  <c r="G188" i="1" s="1"/>
  <c r="AI187" i="1"/>
  <c r="F187" i="1"/>
  <c r="G187" i="1" s="1"/>
  <c r="AI186" i="1"/>
  <c r="F186" i="1"/>
  <c r="G186" i="1" s="1"/>
  <c r="AI185" i="1"/>
  <c r="F185" i="1"/>
  <c r="G185" i="1" s="1"/>
  <c r="AI184" i="1"/>
  <c r="F184" i="1"/>
  <c r="G184" i="1" s="1"/>
  <c r="AI183" i="1"/>
  <c r="G183" i="1"/>
  <c r="F183" i="1"/>
  <c r="AI182" i="1"/>
  <c r="F182" i="1"/>
  <c r="G182" i="1" s="1"/>
  <c r="AI181" i="1"/>
  <c r="F181" i="1"/>
  <c r="G181" i="1" s="1"/>
  <c r="AI180" i="1"/>
  <c r="F180" i="1"/>
  <c r="G180" i="1" s="1"/>
  <c r="AI179" i="1"/>
  <c r="F179" i="1"/>
  <c r="G179" i="1" s="1"/>
  <c r="AI178" i="1"/>
  <c r="F178" i="1"/>
  <c r="G178" i="1" s="1"/>
  <c r="AI177" i="1"/>
  <c r="F177" i="1"/>
  <c r="G177" i="1" s="1"/>
  <c r="AI176" i="1"/>
  <c r="F176" i="1"/>
  <c r="G176" i="1" s="1"/>
  <c r="AI175" i="1"/>
  <c r="F175" i="1"/>
  <c r="G175" i="1" s="1"/>
  <c r="AI174" i="1"/>
  <c r="F174" i="1"/>
  <c r="G174" i="1" s="1"/>
  <c r="AI173" i="1"/>
  <c r="F173" i="1"/>
  <c r="G173" i="1" s="1"/>
  <c r="AI172" i="1"/>
  <c r="F172" i="1"/>
  <c r="G172" i="1" s="1"/>
  <c r="AI171" i="1"/>
  <c r="F171" i="1"/>
  <c r="G171" i="1" s="1"/>
  <c r="AI170" i="1"/>
  <c r="F170" i="1"/>
  <c r="G170" i="1" s="1"/>
  <c r="AI169" i="1"/>
  <c r="F169" i="1"/>
  <c r="G169" i="1" s="1"/>
  <c r="AI168" i="1"/>
  <c r="F168" i="1"/>
  <c r="G168" i="1" s="1"/>
  <c r="AI167" i="1"/>
  <c r="F167" i="1"/>
  <c r="G167" i="1" s="1"/>
  <c r="AI166" i="1"/>
  <c r="F166" i="1"/>
  <c r="G166" i="1" s="1"/>
  <c r="AI165" i="1"/>
  <c r="F165" i="1"/>
  <c r="G165" i="1" s="1"/>
  <c r="AI164" i="1"/>
  <c r="F164" i="1"/>
  <c r="G164" i="1" s="1"/>
  <c r="AI163" i="1"/>
  <c r="G163" i="1"/>
  <c r="F163" i="1"/>
  <c r="AI162" i="1"/>
  <c r="F162" i="1"/>
  <c r="G162" i="1" s="1"/>
  <c r="AI161" i="1"/>
  <c r="F161" i="1"/>
  <c r="G161" i="1" s="1"/>
  <c r="AI160" i="1"/>
  <c r="F160" i="1"/>
  <c r="G160" i="1" s="1"/>
  <c r="AI159" i="1"/>
  <c r="F159" i="1"/>
  <c r="G159" i="1" s="1"/>
  <c r="AI158" i="1"/>
  <c r="F158" i="1"/>
  <c r="G158" i="1" s="1"/>
  <c r="AI157" i="1"/>
  <c r="F157" i="1"/>
  <c r="G157" i="1" s="1"/>
  <c r="AI156" i="1"/>
  <c r="F156" i="1"/>
  <c r="G156" i="1" s="1"/>
  <c r="AI155" i="1"/>
  <c r="F155" i="1"/>
  <c r="G155" i="1" s="1"/>
  <c r="AI154" i="1"/>
  <c r="F154" i="1"/>
  <c r="G154" i="1" s="1"/>
  <c r="AI153" i="1"/>
  <c r="F153" i="1"/>
  <c r="G153" i="1" s="1"/>
  <c r="AI152" i="1"/>
  <c r="F152" i="1"/>
  <c r="G152" i="1" s="1"/>
  <c r="AI151" i="1"/>
  <c r="F151" i="1"/>
  <c r="G151" i="1" s="1"/>
  <c r="AI150" i="1"/>
  <c r="F150" i="1"/>
  <c r="G150" i="1" s="1"/>
  <c r="AI149" i="1"/>
  <c r="F149" i="1"/>
  <c r="G149" i="1" s="1"/>
  <c r="AI148" i="1"/>
  <c r="F148" i="1"/>
  <c r="G148" i="1" s="1"/>
  <c r="AI147" i="1"/>
  <c r="F147" i="1"/>
  <c r="G147" i="1" s="1"/>
  <c r="AI146" i="1"/>
  <c r="F146" i="1"/>
  <c r="G146" i="1" s="1"/>
  <c r="AI145" i="1"/>
  <c r="F145" i="1"/>
  <c r="G145" i="1" s="1"/>
  <c r="AI144" i="1"/>
  <c r="F144" i="1"/>
  <c r="G144" i="1" s="1"/>
  <c r="AI143" i="1"/>
  <c r="F143" i="1"/>
  <c r="G143" i="1" s="1"/>
  <c r="AI142" i="1"/>
  <c r="F142" i="1"/>
  <c r="G142" i="1" s="1"/>
  <c r="AI141" i="1"/>
  <c r="F141" i="1"/>
  <c r="G141" i="1" s="1"/>
  <c r="AI140" i="1"/>
  <c r="F140" i="1"/>
  <c r="G140" i="1" s="1"/>
  <c r="AI139" i="1"/>
  <c r="G139" i="1"/>
  <c r="F139" i="1"/>
  <c r="AI138" i="1"/>
  <c r="F138" i="1"/>
  <c r="G138" i="1" s="1"/>
  <c r="AI137" i="1"/>
  <c r="F137" i="1"/>
  <c r="G137" i="1" s="1"/>
  <c r="AI136" i="1"/>
  <c r="F136" i="1"/>
  <c r="G136" i="1" s="1"/>
  <c r="AI135" i="1"/>
  <c r="F135" i="1"/>
  <c r="G135" i="1" s="1"/>
  <c r="AI134" i="1"/>
  <c r="F134" i="1"/>
  <c r="G134" i="1" s="1"/>
  <c r="AI133" i="1"/>
  <c r="F133" i="1"/>
  <c r="G133" i="1" s="1"/>
  <c r="AI132" i="1"/>
  <c r="F132" i="1"/>
  <c r="G132" i="1" s="1"/>
  <c r="AI131" i="1"/>
  <c r="G131" i="1"/>
  <c r="F131" i="1"/>
  <c r="AI130" i="1"/>
  <c r="F130" i="1"/>
  <c r="G130" i="1" s="1"/>
  <c r="AI129" i="1"/>
  <c r="F129" i="1"/>
  <c r="G129" i="1" s="1"/>
  <c r="AI128" i="1"/>
  <c r="F128" i="1"/>
  <c r="G128" i="1" s="1"/>
  <c r="AI127" i="1"/>
  <c r="G127" i="1"/>
  <c r="F127" i="1"/>
  <c r="AI126" i="1"/>
  <c r="F126" i="1"/>
  <c r="G126" i="1" s="1"/>
  <c r="AI125" i="1"/>
  <c r="F125" i="1"/>
  <c r="G125" i="1" s="1"/>
  <c r="AI124" i="1"/>
  <c r="F124" i="1"/>
  <c r="G124" i="1" s="1"/>
  <c r="AI123" i="1"/>
  <c r="F123" i="1"/>
  <c r="G123" i="1" s="1"/>
  <c r="AI122" i="1"/>
  <c r="F122" i="1"/>
  <c r="G122" i="1" s="1"/>
  <c r="AI121" i="1"/>
  <c r="F121" i="1"/>
  <c r="G121" i="1" s="1"/>
  <c r="AI120" i="1"/>
  <c r="F120" i="1"/>
  <c r="G120" i="1" s="1"/>
  <c r="AI119" i="1"/>
  <c r="F119" i="1"/>
  <c r="G119" i="1" s="1"/>
  <c r="AI118" i="1"/>
  <c r="F118" i="1"/>
  <c r="G118" i="1" s="1"/>
  <c r="AI117" i="1"/>
  <c r="F117" i="1"/>
  <c r="G117" i="1" s="1"/>
  <c r="AI116" i="1"/>
  <c r="F116" i="1"/>
  <c r="G116" i="1" s="1"/>
  <c r="AI115" i="1"/>
  <c r="F115" i="1"/>
  <c r="G115" i="1" s="1"/>
  <c r="AI114" i="1"/>
  <c r="F114" i="1"/>
  <c r="G114" i="1" s="1"/>
  <c r="AI113" i="1"/>
  <c r="F113" i="1"/>
  <c r="G113" i="1" s="1"/>
  <c r="AI112" i="1"/>
  <c r="F112" i="1"/>
  <c r="G112" i="1" s="1"/>
  <c r="AI111" i="1"/>
  <c r="F111" i="1"/>
  <c r="G111" i="1" s="1"/>
  <c r="AI110" i="1"/>
  <c r="F110" i="1"/>
  <c r="G110" i="1" s="1"/>
  <c r="AI109" i="1"/>
  <c r="F109" i="1"/>
  <c r="G109" i="1" s="1"/>
  <c r="AI108" i="1"/>
  <c r="F108" i="1"/>
  <c r="G108" i="1" s="1"/>
  <c r="AI107" i="1"/>
  <c r="F107" i="1"/>
  <c r="G107" i="1" s="1"/>
  <c r="AI106" i="1"/>
  <c r="F106" i="1"/>
  <c r="G106" i="1" s="1"/>
  <c r="AI105" i="1"/>
  <c r="F105" i="1"/>
  <c r="G105" i="1" s="1"/>
  <c r="AI104" i="1"/>
  <c r="F104" i="1"/>
  <c r="G104" i="1" s="1"/>
  <c r="AI103" i="1"/>
  <c r="F103" i="1"/>
  <c r="G103" i="1" s="1"/>
  <c r="AI102" i="1"/>
  <c r="F102" i="1"/>
  <c r="G102" i="1" s="1"/>
  <c r="AI101" i="1"/>
  <c r="F101" i="1"/>
  <c r="G101" i="1" s="1"/>
  <c r="AI100" i="1"/>
  <c r="F100" i="1"/>
  <c r="G100" i="1" s="1"/>
  <c r="AI99" i="1"/>
  <c r="G99" i="1"/>
  <c r="F99" i="1"/>
  <c r="AI98" i="1"/>
  <c r="F98" i="1"/>
  <c r="G98" i="1" s="1"/>
  <c r="AI97" i="1"/>
  <c r="F97" i="1"/>
  <c r="G97" i="1" s="1"/>
  <c r="AI96" i="1"/>
  <c r="F96" i="1"/>
  <c r="G96" i="1" s="1"/>
  <c r="AI95" i="1"/>
  <c r="F95" i="1"/>
  <c r="G95" i="1" s="1"/>
  <c r="AI94" i="1"/>
  <c r="F94" i="1"/>
  <c r="G94" i="1" s="1"/>
  <c r="AI93" i="1"/>
  <c r="F93" i="1"/>
  <c r="G93" i="1" s="1"/>
  <c r="AI92" i="1"/>
  <c r="F92" i="1"/>
  <c r="G92" i="1" s="1"/>
  <c r="AI91" i="1"/>
  <c r="F91" i="1"/>
  <c r="G91" i="1" s="1"/>
  <c r="AI90" i="1"/>
  <c r="F90" i="1"/>
  <c r="G90" i="1" s="1"/>
  <c r="AI89" i="1"/>
  <c r="F89" i="1"/>
  <c r="G89" i="1" s="1"/>
  <c r="AI88" i="1"/>
  <c r="F88" i="1"/>
  <c r="G88" i="1" s="1"/>
  <c r="AI87" i="1"/>
  <c r="F87" i="1"/>
  <c r="G87" i="1" s="1"/>
  <c r="AI86" i="1"/>
  <c r="F86" i="1"/>
  <c r="G86" i="1" s="1"/>
  <c r="AI85" i="1"/>
  <c r="F85" i="1"/>
  <c r="G85" i="1" s="1"/>
  <c r="AI84" i="1"/>
  <c r="F84" i="1"/>
  <c r="G84" i="1" s="1"/>
  <c r="AI83" i="1"/>
  <c r="G83" i="1"/>
  <c r="F83" i="1"/>
  <c r="AI82" i="1"/>
  <c r="F82" i="1"/>
  <c r="G82" i="1" s="1"/>
  <c r="AI81" i="1"/>
  <c r="F81" i="1"/>
  <c r="G81" i="1" s="1"/>
  <c r="AI80" i="1"/>
  <c r="F80" i="1"/>
  <c r="G80" i="1" s="1"/>
  <c r="AI79" i="1"/>
  <c r="F79" i="1"/>
  <c r="G79" i="1" s="1"/>
  <c r="AI78" i="1"/>
  <c r="F78" i="1"/>
  <c r="G78" i="1" s="1"/>
  <c r="AI77" i="1"/>
  <c r="F77" i="1"/>
  <c r="G77" i="1" s="1"/>
  <c r="AI76" i="1"/>
  <c r="F76" i="1"/>
  <c r="G76" i="1" s="1"/>
  <c r="AI75" i="1"/>
  <c r="G75" i="1"/>
  <c r="F75" i="1"/>
  <c r="AI74" i="1"/>
  <c r="F74" i="1"/>
  <c r="G74" i="1" s="1"/>
  <c r="AI73" i="1"/>
  <c r="F73" i="1"/>
  <c r="G73" i="1" s="1"/>
  <c r="AI72" i="1"/>
  <c r="F72" i="1"/>
  <c r="G72" i="1" s="1"/>
  <c r="AI71" i="1"/>
  <c r="F71" i="1"/>
  <c r="G71" i="1" s="1"/>
  <c r="AI70" i="1"/>
  <c r="F70" i="1"/>
  <c r="G70" i="1" s="1"/>
  <c r="AI69" i="1"/>
  <c r="F69" i="1"/>
  <c r="G69" i="1" s="1"/>
  <c r="AI68" i="1"/>
  <c r="F68" i="1"/>
  <c r="G68" i="1" s="1"/>
  <c r="AI67" i="1"/>
  <c r="F67" i="1"/>
  <c r="G67" i="1" s="1"/>
  <c r="AI66" i="1"/>
  <c r="F66" i="1"/>
  <c r="G66" i="1" s="1"/>
  <c r="AI65" i="1"/>
  <c r="F65" i="1"/>
  <c r="G65" i="1" s="1"/>
  <c r="AI64" i="1"/>
  <c r="F64" i="1"/>
  <c r="G64" i="1" s="1"/>
  <c r="AI63" i="1"/>
  <c r="G63" i="1"/>
  <c r="F63" i="1"/>
  <c r="AI62" i="1"/>
  <c r="F62" i="1"/>
  <c r="G62" i="1" s="1"/>
  <c r="AI61" i="1"/>
  <c r="F61" i="1"/>
  <c r="G61" i="1" s="1"/>
  <c r="AI60" i="1"/>
  <c r="F60" i="1"/>
  <c r="G60" i="1" s="1"/>
  <c r="AI59" i="1"/>
  <c r="F59" i="1"/>
  <c r="G59" i="1" s="1"/>
  <c r="AI58" i="1"/>
  <c r="F58" i="1"/>
  <c r="G58" i="1" s="1"/>
  <c r="AI57" i="1"/>
  <c r="F57" i="1"/>
  <c r="G57" i="1" s="1"/>
  <c r="AI56" i="1"/>
  <c r="F56" i="1"/>
  <c r="G56" i="1" s="1"/>
  <c r="AI55" i="1"/>
  <c r="G55" i="1"/>
  <c r="F55" i="1"/>
  <c r="AI54" i="1"/>
  <c r="F54" i="1"/>
  <c r="G54" i="1" s="1"/>
  <c r="AI53" i="1"/>
  <c r="F53" i="1"/>
  <c r="G53" i="1" s="1"/>
  <c r="AI52" i="1"/>
  <c r="F52" i="1"/>
  <c r="G52" i="1" s="1"/>
  <c r="AI51" i="1"/>
  <c r="F51" i="1"/>
  <c r="G51" i="1" s="1"/>
  <c r="AI50" i="1"/>
  <c r="F50" i="1"/>
  <c r="G50" i="1" s="1"/>
  <c r="AI49" i="1"/>
  <c r="F49" i="1"/>
  <c r="G49" i="1" s="1"/>
  <c r="AI48" i="1"/>
  <c r="F48" i="1"/>
  <c r="G48" i="1" s="1"/>
  <c r="AI47" i="1"/>
  <c r="G47" i="1"/>
  <c r="F47" i="1"/>
  <c r="AI46" i="1"/>
  <c r="F46" i="1"/>
  <c r="G46" i="1" s="1"/>
  <c r="AI45" i="1"/>
  <c r="F45" i="1"/>
  <c r="G45" i="1" s="1"/>
  <c r="AI44" i="1"/>
  <c r="F44" i="1"/>
  <c r="G44" i="1" s="1"/>
  <c r="AI43" i="1"/>
  <c r="F43" i="1"/>
  <c r="G43" i="1" s="1"/>
  <c r="AI42" i="1"/>
  <c r="F42" i="1"/>
  <c r="G42" i="1" s="1"/>
  <c r="AI41" i="1"/>
  <c r="F41" i="1"/>
  <c r="G41" i="1" s="1"/>
  <c r="AI40" i="1"/>
  <c r="F40" i="1"/>
  <c r="G40" i="1" s="1"/>
  <c r="AI39" i="1"/>
  <c r="F39" i="1"/>
  <c r="G39" i="1" s="1"/>
  <c r="AI38" i="1"/>
  <c r="F38" i="1"/>
  <c r="G38" i="1" s="1"/>
  <c r="AI37" i="1"/>
  <c r="F37" i="1"/>
  <c r="G37" i="1" s="1"/>
  <c r="AI36" i="1"/>
  <c r="F36" i="1"/>
  <c r="G36" i="1" s="1"/>
  <c r="AI35" i="1"/>
  <c r="G35" i="1"/>
  <c r="F35" i="1"/>
  <c r="AI34" i="1"/>
  <c r="F34" i="1"/>
  <c r="G34" i="1" s="1"/>
  <c r="AI33" i="1"/>
  <c r="F33" i="1"/>
  <c r="G33" i="1" s="1"/>
  <c r="AI32" i="1"/>
  <c r="F32" i="1"/>
  <c r="G32" i="1" s="1"/>
  <c r="AI31" i="1"/>
  <c r="F31" i="1"/>
  <c r="G31" i="1" s="1"/>
  <c r="AI30" i="1"/>
  <c r="F30" i="1"/>
  <c r="G30" i="1" s="1"/>
  <c r="AI29" i="1"/>
  <c r="F29" i="1"/>
  <c r="G29" i="1" s="1"/>
  <c r="AI28" i="1"/>
  <c r="F28" i="1"/>
  <c r="G28" i="1" s="1"/>
  <c r="AI27" i="1"/>
  <c r="F27" i="1"/>
  <c r="G27" i="1" s="1"/>
  <c r="AI26" i="1"/>
  <c r="F26" i="1"/>
  <c r="G26" i="1" s="1"/>
  <c r="AI25" i="1"/>
  <c r="F25" i="1"/>
  <c r="G25" i="1" s="1"/>
  <c r="AI24" i="1"/>
  <c r="F24" i="1"/>
  <c r="G24" i="1" s="1"/>
  <c r="AI23" i="1"/>
  <c r="F23" i="1"/>
  <c r="G23" i="1" s="1"/>
  <c r="AI22" i="1"/>
  <c r="F22" i="1"/>
  <c r="G22" i="1" s="1"/>
  <c r="AI21" i="1"/>
  <c r="F21" i="1"/>
  <c r="G21" i="1" s="1"/>
  <c r="AI20" i="1"/>
  <c r="F20" i="1"/>
  <c r="G20" i="1" s="1"/>
  <c r="AI19" i="1"/>
  <c r="F19" i="1"/>
  <c r="G19" i="1" s="1"/>
  <c r="AI18" i="1"/>
  <c r="F18" i="1"/>
  <c r="G18" i="1" s="1"/>
  <c r="AI17" i="1"/>
  <c r="F17" i="1"/>
  <c r="G17" i="1" s="1"/>
  <c r="AI16" i="1"/>
  <c r="F16" i="1"/>
  <c r="G16" i="1" s="1"/>
  <c r="AI15" i="1"/>
  <c r="F15" i="1"/>
  <c r="G15" i="1" s="1"/>
  <c r="AI14" i="1"/>
  <c r="F14" i="1"/>
  <c r="G14" i="1" s="1"/>
  <c r="AI13" i="1"/>
  <c r="F13" i="1"/>
  <c r="G13" i="1" s="1"/>
  <c r="AI12" i="1"/>
  <c r="F12" i="1"/>
  <c r="G12" i="1" s="1"/>
  <c r="AI11" i="1"/>
  <c r="G11" i="1"/>
  <c r="F11" i="1"/>
  <c r="AI10" i="1"/>
  <c r="F10" i="1"/>
  <c r="G10" i="1" s="1"/>
  <c r="AI9" i="1"/>
  <c r="F9" i="1"/>
  <c r="G9" i="1" s="1"/>
  <c r="AI8" i="1"/>
  <c r="F8" i="1"/>
  <c r="G8" i="1" s="1"/>
  <c r="AI7" i="1"/>
  <c r="F7" i="1"/>
  <c r="G7" i="1" s="1"/>
  <c r="AI6" i="1"/>
  <c r="F6" i="1"/>
  <c r="G6" i="1" s="1"/>
  <c r="AI5" i="1"/>
  <c r="F5" i="1"/>
  <c r="G5" i="1" s="1"/>
  <c r="AI4" i="1"/>
  <c r="F4" i="1"/>
  <c r="G4" i="1" s="1"/>
  <c r="AI3" i="1"/>
  <c r="F3" i="1"/>
  <c r="G3" i="1" s="1"/>
  <c r="AI2" i="1"/>
  <c r="F2" i="1"/>
  <c r="G2" i="1" s="1"/>
</calcChain>
</file>

<file path=xl/sharedStrings.xml><?xml version="1.0" encoding="utf-8"?>
<sst xmlns="http://schemas.openxmlformats.org/spreadsheetml/2006/main" count="20366" uniqueCount="5970">
  <si>
    <t>TT</t>
  </si>
  <si>
    <t>Ngày công bố</t>
  </si>
  <si>
    <t>MCB</t>
  </si>
  <si>
    <t>Họ và tên</t>
  </si>
  <si>
    <t>Năm sinh</t>
  </si>
  <si>
    <t>Tuổi</t>
  </si>
  <si>
    <t>Nhóm tuổi</t>
  </si>
  <si>
    <t>Giới</t>
  </si>
  <si>
    <t>Nghề nghiệp</t>
  </si>
  <si>
    <t>Xã/Phường</t>
  </si>
  <si>
    <t>Quận/Huyện</t>
  </si>
  <si>
    <t>Tỉnh/TP ĐK thường trú</t>
  </si>
  <si>
    <t>Nơi BC ca bệnh</t>
  </si>
  <si>
    <t>Khởi phát</t>
  </si>
  <si>
    <t>Ngày khởi phát</t>
  </si>
  <si>
    <t>Triệu chứng khởi phát</t>
  </si>
  <si>
    <t>Ngày lấy mẫu</t>
  </si>
  <si>
    <t>Ngày xét nghiệm (+)</t>
  </si>
  <si>
    <t>Bệnh viện điều trị Covid hiện tại</t>
  </si>
  <si>
    <t>Tỉnh nhập viện</t>
  </si>
  <si>
    <t>Bệnh nền</t>
  </si>
  <si>
    <t>Tên bệnh nền</t>
  </si>
  <si>
    <t>Tình trạng khi vào viện</t>
  </si>
  <si>
    <t>Nơi nghi ngờ nhiễm bệnh</t>
  </si>
  <si>
    <t>Nhóm bệnh nhân</t>
  </si>
  <si>
    <t>Nguồn nghi nhiễm</t>
  </si>
  <si>
    <t>Tiếp xúc với ca dương tính</t>
  </si>
  <si>
    <t>Mối quan hệ với ca dương tính</t>
  </si>
  <si>
    <t>Loại lây nhiễm</t>
  </si>
  <si>
    <t>Ngày tiếp xúc đầu tiên</t>
  </si>
  <si>
    <t>Ngày tiếp xúc cuối cùng</t>
  </si>
  <si>
    <t>Tình trạng</t>
  </si>
  <si>
    <t>Ngày tử vong/hoàn thành điều trị</t>
  </si>
  <si>
    <t>Ghi chú</t>
  </si>
  <si>
    <t>G-Related-Cases</t>
  </si>
  <si>
    <t>01</t>
  </si>
  <si>
    <t>BN416</t>
  </si>
  <si>
    <t>Trần Văn Dũng</t>
  </si>
  <si>
    <t>Nam</t>
  </si>
  <si>
    <t>Hưu trí</t>
  </si>
  <si>
    <t>Hòa Khánh Bắc</t>
  </si>
  <si>
    <t>Liên Chiểu</t>
  </si>
  <si>
    <t>Đà Nẵng</t>
  </si>
  <si>
    <t>Có</t>
  </si>
  <si>
    <t>Mệt, ho có đờm</t>
  </si>
  <si>
    <t>BV C Đà Nẵng</t>
  </si>
  <si>
    <t>Nang trung thất</t>
  </si>
  <si>
    <t>Nặng</t>
  </si>
  <si>
    <t>Khoa Tim mạch can thiệp, BV Đà Nẵng</t>
  </si>
  <si>
    <t>Người nhà</t>
  </si>
  <si>
    <t>BV Đà Nẵng</t>
  </si>
  <si>
    <t>Ca nguyên phát</t>
  </si>
  <si>
    <t>Đang điều trị</t>
  </si>
  <si>
    <t>02</t>
  </si>
  <si>
    <t>BN418</t>
  </si>
  <si>
    <t>Nguyễn Văn Nam</t>
  </si>
  <si>
    <t>Thanh Bình</t>
  </si>
  <si>
    <t>Hải Châu</t>
  </si>
  <si>
    <t>Ho, sốt, mệt mỏi, sụt cân, ăn
uống kém</t>
  </si>
  <si>
    <t>Đái tháo đường type 2, tăng huyết áp</t>
  </si>
  <si>
    <t>Khoa HSTC, BV Đà Nẵng</t>
  </si>
  <si>
    <t>Ca chỉ điểm</t>
  </si>
  <si>
    <t>Bệnh nhân chăm bố từ 5-10/7, sau đó nhập viện Đà Nẵng ngày 18/7</t>
  </si>
  <si>
    <t>03</t>
  </si>
  <si>
    <t>BN419</t>
  </si>
  <si>
    <t>Ngô Bùi Trương Vũ</t>
  </si>
  <si>
    <t>Học sinh</t>
  </si>
  <si>
    <t>Quảng Phú</t>
  </si>
  <si>
    <t>TP Quảng Ngãi</t>
  </si>
  <si>
    <t>Quảng Ngãi</t>
  </si>
  <si>
    <t>Sốt</t>
  </si>
  <si>
    <t>Không</t>
  </si>
  <si>
    <t>Nhẹ</t>
  </si>
  <si>
    <t>BV Phẫu thuật chỉnh hình</t>
  </si>
  <si>
    <t>04</t>
  </si>
  <si>
    <t>BN420</t>
  </si>
  <si>
    <t>Phạm Thị Bích Phương</t>
  </si>
  <si>
    <t>Nữ</t>
  </si>
  <si>
    <t>Hòa Cường Nam</t>
  </si>
  <si>
    <t>Sốt, đau ngực</t>
  </si>
  <si>
    <t>Nhiễm trung tiết niệu</t>
  </si>
  <si>
    <t>Chưa xác định</t>
  </si>
  <si>
    <t>Cộng đồng</t>
  </si>
  <si>
    <t>05</t>
  </si>
  <si>
    <t>BN421</t>
  </si>
  <si>
    <t>Lê Đình Huy</t>
  </si>
  <si>
    <t>Bác sĩ</t>
  </si>
  <si>
    <t>Tam Thuận</t>
  </si>
  <si>
    <t>Thanh Khê</t>
  </si>
  <si>
    <t>Ho</t>
  </si>
  <si>
    <t>Khoa Mắt, BV Đà Nẵng</t>
  </si>
  <si>
    <t>Nhân viên Y tế</t>
  </si>
  <si>
    <t>06</t>
  </si>
  <si>
    <t>BN422</t>
  </si>
  <si>
    <t>Nguyễn Dũng</t>
  </si>
  <si>
    <t>Hòa Minh</t>
  </si>
  <si>
    <t>Sốt, ho</t>
  </si>
  <si>
    <t>Ngoại tâm thu thất, thiếu máu cơ tim</t>
  </si>
  <si>
    <t>Bệnh nhân</t>
  </si>
  <si>
    <t>Tiếp xúc với BN416, cùng phòng với mẹ BN416</t>
  </si>
  <si>
    <t>07</t>
  </si>
  <si>
    <t>BN423</t>
  </si>
  <si>
    <t>Huỳnh Thị Thuỳ</t>
  </si>
  <si>
    <t>Điều dưỡng</t>
  </si>
  <si>
    <t>Hòa Châu</t>
  </si>
  <si>
    <t>Hòa Vang</t>
  </si>
  <si>
    <t>Chưa khởi phát</t>
  </si>
  <si>
    <t>Không triệu chứng</t>
  </si>
  <si>
    <t>Tiếp xúc với BN416 trong 3 phút</t>
  </si>
  <si>
    <t>08</t>
  </si>
  <si>
    <t>BN424</t>
  </si>
  <si>
    <t>Ngô Thị Mộng Lan</t>
  </si>
  <si>
    <t>Hộ lý</t>
  </si>
  <si>
    <t>Hòa Khê</t>
  </si>
  <si>
    <t>09</t>
  </si>
  <si>
    <t>BN425</t>
  </si>
  <si>
    <t>Nguyễn Thị Hồng Thu</t>
  </si>
  <si>
    <t>Điện Hoà</t>
  </si>
  <si>
    <t>Điện Bàn</t>
  </si>
  <si>
    <t>Quảng Nam</t>
  </si>
  <si>
    <t>Bệnh nhân tiếp xúc với các nhân viên y tế có tiếp xúc gần với ca bệnh 418, không tiếp xúc trực tiếp với ca bệnh 418 ngày 23/7</t>
  </si>
  <si>
    <t>10</t>
  </si>
  <si>
    <t>BN426</t>
  </si>
  <si>
    <t>Trương Thị Phước</t>
  </si>
  <si>
    <t>Hòa Khương</t>
  </si>
  <si>
    <t>Khoa Thận - Nội tiết, BV Đà Nẵng</t>
  </si>
  <si>
    <t>BN500</t>
  </si>
  <si>
    <t>Mẹ</t>
  </si>
  <si>
    <t>Tử vong</t>
  </si>
  <si>
    <t>Bệnh nhân được BN500 chăm sóc tại phòng 609.</t>
  </si>
  <si>
    <t>11</t>
  </si>
  <si>
    <t>BN427</t>
  </si>
  <si>
    <t>Trần Thanh Phương</t>
  </si>
  <si>
    <t>Nông nghiệp</t>
  </si>
  <si>
    <t>Hòa Phú</t>
  </si>
  <si>
    <t>Ho, sốt, khó thở</t>
  </si>
  <si>
    <t>Suy thận</t>
  </si>
  <si>
    <t>BN494</t>
  </si>
  <si>
    <t>Chồng</t>
  </si>
  <si>
    <t>Bệnh nhân được BN494 chăm trong phòng 603</t>
  </si>
  <si>
    <t>12</t>
  </si>
  <si>
    <t>BN428</t>
  </si>
  <si>
    <t>Bùi Tây</t>
  </si>
  <si>
    <t>Minh An</t>
  </si>
  <si>
    <t>Hội An</t>
  </si>
  <si>
    <t>Chưa rõ</t>
  </si>
  <si>
    <t>Tức ngực, mệt</t>
  </si>
  <si>
    <t>Suy thận mạn giai đoạn cuối, tăng huyết áp, suy tim, thiếu máu cục bộ</t>
  </si>
  <si>
    <t>BN462, BN463, BN464, BN472, BN519</t>
  </si>
  <si>
    <t>Bố, họ hàng</t>
  </si>
  <si>
    <t>Bệnh nhân được BN462, BN463, BN464, BN472, BN519 chăm sóc trong bệnh viện</t>
  </si>
  <si>
    <t>13</t>
  </si>
  <si>
    <t>BN429</t>
  </si>
  <si>
    <t>Nguyễn Thị Liên</t>
  </si>
  <si>
    <t>Nội trợ</t>
  </si>
  <si>
    <t>Hoà Hiệp Bắc</t>
  </si>
  <si>
    <t>Ho, đờm nhiều</t>
  </si>
  <si>
    <t>Suy tim, suy thận mạn, đái tháo đường</t>
  </si>
  <si>
    <t>14</t>
  </si>
  <si>
    <t>BN430</t>
  </si>
  <si>
    <t>Trần Thị Ngọc Vân</t>
  </si>
  <si>
    <t>Hòa Khánh Nam</t>
  </si>
  <si>
    <t>Suy thận giai đoạn cuối</t>
  </si>
  <si>
    <t>15</t>
  </si>
  <si>
    <t>BN431</t>
  </si>
  <si>
    <t>Nguyễn Kiên</t>
  </si>
  <si>
    <t>Khó thở, mệt</t>
  </si>
  <si>
    <t>Suy thận mạn giai đoạn cuối, cao
huyết áp, đái tháo đường, bệnh tim thiếu máu cục bộ</t>
  </si>
  <si>
    <t>Người chung phòng bệnh</t>
  </si>
  <si>
    <t>Bệnh nhân nằm một chỗ, chỉ có vợ đến chăm thường xuyên. Bệnh nhân nằm cùng phòng với mẹ BN416, tiếp xúc với BN416 ngày 16/7</t>
  </si>
  <si>
    <t>16</t>
  </si>
  <si>
    <t>BN432</t>
  </si>
  <si>
    <t>Đinh Thị Hương</t>
  </si>
  <si>
    <t>Ái Nghĩa</t>
  </si>
  <si>
    <t>Đại Lộc</t>
  </si>
  <si>
    <t>BVĐK KV Quảng Nam</t>
  </si>
  <si>
    <t>Tiệc cưới For You</t>
  </si>
  <si>
    <t>Người thăm</t>
  </si>
  <si>
    <t>Cùng đi tiệc cưới For You</t>
  </si>
  <si>
    <t>Ca thứ phát</t>
  </si>
  <si>
    <t>17</t>
  </si>
  <si>
    <t>BN433</t>
  </si>
  <si>
    <t>Nguyễn Thị Bảy</t>
  </si>
  <si>
    <t>Điện Thọ</t>
  </si>
  <si>
    <t>Không rõ</t>
  </si>
  <si>
    <t>Khoa Thần Kinh, BV Đà Nẵng</t>
  </si>
  <si>
    <t>BN520, BN521, BN563, BN808</t>
  </si>
  <si>
    <t>Người khám bệnh, mẹ, bà ngoại, người sống chung nhà</t>
  </si>
  <si>
    <t>Bệnh nhân chăm chồng ở phòng 722</t>
  </si>
  <si>
    <t>18</t>
  </si>
  <si>
    <t>BN434</t>
  </si>
  <si>
    <t>Huỳnh Thị Nhồng</t>
  </si>
  <si>
    <t>An Hải Đông</t>
  </si>
  <si>
    <t>Sơn Trà</t>
  </si>
  <si>
    <t>Sốt, ho, mệt</t>
  </si>
  <si>
    <t>Cao huyết áp</t>
  </si>
  <si>
    <t>BN503, BN608, BN663, BN685</t>
  </si>
  <si>
    <t>Hàng xóm, họ hàng, người sống chung nhà</t>
  </si>
  <si>
    <t>Bệnh nhân thường xuyên đi chùa</t>
  </si>
  <si>
    <t>19</t>
  </si>
  <si>
    <t>BN435</t>
  </si>
  <si>
    <t>Nguyễn Thị Yến</t>
  </si>
  <si>
    <t>20</t>
  </si>
  <si>
    <t>BN436</t>
  </si>
  <si>
    <t>Nguyễn Văn Mạnh</t>
  </si>
  <si>
    <t>Điện Trung</t>
  </si>
  <si>
    <t>Suy thận mạn</t>
  </si>
  <si>
    <t>Khoa HSTC, Khoa Thận - Nội tiết, BV Đà Nẵng</t>
  </si>
  <si>
    <t>BN443, BN518, BN562, BN607, BN799</t>
  </si>
  <si>
    <t>Chồng, họ hàng</t>
  </si>
  <si>
    <t>Bệnh nhân được BN443, BN518, BN562, BN607 và BN799 chăm trong bệnh viện</t>
  </si>
  <si>
    <t>21</t>
  </si>
  <si>
    <t>BN437</t>
  </si>
  <si>
    <t>Nguyễn Hữu Lân</t>
  </si>
  <si>
    <t>Hòa An</t>
  </si>
  <si>
    <t>Cẩm Lệ</t>
  </si>
  <si>
    <t>Suy thận mạn giai đoạn cuối, tăng
huyết áp, đái tháo đường, rung nhĩ, gout</t>
  </si>
  <si>
    <t>BN508</t>
  </si>
  <si>
    <t>Bố</t>
  </si>
  <si>
    <t>Bệnh nhân chạy thận theo tuần, 22/7 vào bệnh viện chuyển đến HSTC. Bệnh nhân được BN508 chăm sóc trong viện</t>
  </si>
  <si>
    <t>22</t>
  </si>
  <si>
    <t>BN438</t>
  </si>
  <si>
    <t>Đoàn Ngọc Thơm</t>
  </si>
  <si>
    <t>COPD, u ác niệu quản</t>
  </si>
  <si>
    <t>Bệnh nhân nằm một chỗ toàn thời gian, thuê chị Phạm Thị Tân chăm sóc</t>
  </si>
  <si>
    <t>23</t>
  </si>
  <si>
    <t>BN439</t>
  </si>
  <si>
    <t>Lê Thị Vĩnh Đức</t>
  </si>
  <si>
    <t>Bệnh nhân chăm con toàn thời gian ở Khoa HSTC</t>
  </si>
  <si>
    <t>24</t>
  </si>
  <si>
    <t>BN440</t>
  </si>
  <si>
    <t>Trương Thị Thanh Tâm</t>
  </si>
  <si>
    <t>Đại Hồng</t>
  </si>
  <si>
    <t>Mệt, đau đầu</t>
  </si>
  <si>
    <t>Bệnh nhân chăm con ở tầng 3 khoa HSTC</t>
  </si>
  <si>
    <t>25</t>
  </si>
  <si>
    <t>BN441</t>
  </si>
  <si>
    <t>Nguyễn Thị Oanh</t>
  </si>
  <si>
    <t>Ba Tô</t>
  </si>
  <si>
    <t>Ba Tơ</t>
  </si>
  <si>
    <t>26</t>
  </si>
  <si>
    <t>BN442</t>
  </si>
  <si>
    <t>Trần Thị Hoa</t>
  </si>
  <si>
    <t>Buôn bán</t>
  </si>
  <si>
    <t>Hòa Hải</t>
  </si>
  <si>
    <t>Ngũ Hành Sơn</t>
  </si>
  <si>
    <t>27</t>
  </si>
  <si>
    <t>BN443</t>
  </si>
  <si>
    <t>Lê Thị Bảy</t>
  </si>
  <si>
    <t>BN436, BN518, BN562, BN607, BN799</t>
  </si>
  <si>
    <t>Vợ, họ hàng, người chăm trong bệnh viện</t>
  </si>
  <si>
    <t>Bệnh nhân cùng BN518, BN562, BN607 và BN799 chăm sóc BN436 trong bệnh viện (BN443 chăm toàn thời gian)</t>
  </si>
  <si>
    <t>28</t>
  </si>
  <si>
    <t>BN444</t>
  </si>
  <si>
    <t>Nguyễn Thành Đạt</t>
  </si>
  <si>
    <t>Sinh viên</t>
  </si>
  <si>
    <t>Hòa Sơn</t>
  </si>
  <si>
    <t>Sốt, đau đầu</t>
  </si>
  <si>
    <t>BV Phổi Đà Nẵng</t>
  </si>
  <si>
    <t>Khoa Nội - Hô hấp, BV Đà Nẵng</t>
  </si>
  <si>
    <t>Bệnh nhân thăm bà ở phòng 506</t>
  </si>
  <si>
    <t>29</t>
  </si>
  <si>
    <t>BN445</t>
  </si>
  <si>
    <t>Trần Thị Ngọc Hoa</t>
  </si>
  <si>
    <t>Hòa Thuận Đông</t>
  </si>
  <si>
    <t>Khoa Mắt, BV C Đà Nẵng</t>
  </si>
  <si>
    <t>30</t>
  </si>
  <si>
    <t>BN446</t>
  </si>
  <si>
    <t>Lê Thị Tuyết</t>
  </si>
  <si>
    <t>Công nhân</t>
  </si>
  <si>
    <t>Sốt, đau họng</t>
  </si>
  <si>
    <t>BV GTVT</t>
  </si>
  <si>
    <t>Khoa Nội thận - Tiết niệu, BV C Đà Nẵng</t>
  </si>
  <si>
    <t>BN635</t>
  </si>
  <si>
    <t>Con gái, người chăm trong bệnh viện</t>
  </si>
  <si>
    <t>Bệnh nhân chăm BN635 tại tầng 3</t>
  </si>
  <si>
    <t>31</t>
  </si>
  <si>
    <t>BN447</t>
  </si>
  <si>
    <t>Nguyễn Thạch Huy</t>
  </si>
  <si>
    <t>Làm bếp</t>
  </si>
  <si>
    <t>Mễ Trì Thượng</t>
  </si>
  <si>
    <t>Mễ Trì</t>
  </si>
  <si>
    <t>Hà Nội</t>
  </si>
  <si>
    <t>Sốt, mất khứu giác, ho</t>
  </si>
  <si>
    <t>Bệnh viện Nhiệt đới TW cơ sở 2</t>
  </si>
  <si>
    <t>Bệnh nhân đi du lịch Đà Nẵng từ 12-15/7</t>
  </si>
  <si>
    <t>32</t>
  </si>
  <si>
    <t>BN448</t>
  </si>
  <si>
    <t>Hồ Thị Yến Nhi</t>
  </si>
  <si>
    <t>Ea Tiêu</t>
  </si>
  <si>
    <t>Cư Kuin</t>
  </si>
  <si>
    <t>Đắk Lắk</t>
  </si>
  <si>
    <t>BVĐK Tây Nguyên</t>
  </si>
  <si>
    <t>33</t>
  </si>
  <si>
    <t>BN449</t>
  </si>
  <si>
    <t>Reynold Mario Garcia Jr</t>
  </si>
  <si>
    <t>Võ sư</t>
  </si>
  <si>
    <t>TP. Hồ Chí Minh</t>
  </si>
  <si>
    <t>BV Quốc tế City</t>
  </si>
  <si>
    <t>Hồ Chí Minh</t>
  </si>
  <si>
    <t>BN450</t>
  </si>
  <si>
    <t>BV Hoàn Mỹ Đà Nẵng=&gt; BV Đa khoa Đà Nẵng=&gt; BV Chợ Rẫy=&gt;BV Triều An=&gt; BV Quốc tế City</t>
  </si>
  <si>
    <t>34</t>
  </si>
  <si>
    <t>Nguyễn Thị Thanh Thúy</t>
  </si>
  <si>
    <t>Sổ mũi, mỏi cơ</t>
  </si>
  <si>
    <t>Bệnh viện Nhiệt Đới</t>
  </si>
  <si>
    <t>Vợ, người chăm trong bệnh viện</t>
  </si>
  <si>
    <t>35</t>
  </si>
  <si>
    <t>BN451</t>
  </si>
  <si>
    <t>Nguyễn Thị Thùy Nguyên</t>
  </si>
  <si>
    <t>Mệt mỏi, sốt</t>
  </si>
  <si>
    <t>Bệnh viện Phổi Đà Nẵng</t>
  </si>
  <si>
    <t xml:space="preserve"> Điều dưỡng Khoa Nội Thận – Nội tiết, Bệnh viện Đà Nẵng</t>
  </si>
  <si>
    <t>36</t>
  </si>
  <si>
    <t>BN452</t>
  </si>
  <si>
    <t>Huỳnh Văn Liệu</t>
  </si>
  <si>
    <t>Nông dân</t>
  </si>
  <si>
    <t>Bệnh viện Đà Nẵng</t>
  </si>
  <si>
    <t>Bệnh nhân nằm phòng 402</t>
  </si>
  <si>
    <t>37</t>
  </si>
  <si>
    <t>BN453</t>
  </si>
  <si>
    <t>Trương Thị Sâm</t>
  </si>
  <si>
    <t>Nhân viên CT Thủy sản miền trung</t>
  </si>
  <si>
    <t>Mỹ An</t>
  </si>
  <si>
    <t>Sốt, ho, tức ngực, khó thở</t>
  </si>
  <si>
    <t>Bệnh nhân chuyển từ Khoa Y học Nhiệt đới sang Nội tiết - nội thận</t>
  </si>
  <si>
    <t>38</t>
  </si>
  <si>
    <t>BN454</t>
  </si>
  <si>
    <t>Lê Thị Ngọc Anh</t>
  </si>
  <si>
    <t>Bình Hiên</t>
  </si>
  <si>
    <t>Bệnh nhân chăm mẹ</t>
  </si>
  <si>
    <t>39</t>
  </si>
  <si>
    <t>BN455</t>
  </si>
  <si>
    <t>Nguyễn Thị Bích</t>
  </si>
  <si>
    <t>Sinh viên điều dưỡng</t>
  </si>
  <si>
    <t>Hòa Cường Bắc</t>
  </si>
  <si>
    <t>Khoa Lão, BV Đà Nẵng</t>
  </si>
  <si>
    <t>40</t>
  </si>
  <si>
    <t>BN456</t>
  </si>
  <si>
    <t>Đoàn Thị Tập</t>
  </si>
  <si>
    <t>Thạch Thang</t>
  </si>
  <si>
    <t>Bệnh viện Hoàn Mỹ Đà Nẵng</t>
  </si>
  <si>
    <t>Khoa Nội tổng hợp, BV Đà Nẵng</t>
  </si>
  <si>
    <t>BN509, BN613, BN636, BN638, BN640</t>
  </si>
  <si>
    <t>Cùng đến đám tang ông HCG</t>
  </si>
  <si>
    <t>Bệnh nhân chăm người bệnh (Huỳnh Công Giao) hiện đã mất trong phòng 305, sau đó đi đám tang ông HCG ngày 20/7/2020. Bệnh nhân nói chuyện với BN509 một vài phút, và ngồi cùng bàn với BN613 ngày 20/7</t>
  </si>
  <si>
    <t>41</t>
  </si>
  <si>
    <t>BN457</t>
  </si>
  <si>
    <t>Nguyễn Đình Minh</t>
  </si>
  <si>
    <t>Ở nhà</t>
  </si>
  <si>
    <t>Trung tâm Y tế Hải Châu</t>
  </si>
  <si>
    <t>Khoa YHCT, BV Đà Nẵng</t>
  </si>
  <si>
    <t>Bệnh nhân đến bệnh viện hàng ngày để châm cứu, không ở lại</t>
  </si>
  <si>
    <t>42</t>
  </si>
  <si>
    <t>BN458</t>
  </si>
  <si>
    <t>Huỳnh Thị Thùy Trang</t>
  </si>
  <si>
    <t>Hòa Phong</t>
  </si>
  <si>
    <t>Trung tâm Y tế Hòa Vang</t>
  </si>
  <si>
    <t>Bệnh nhân chăm mẹ ở phòng 607</t>
  </si>
  <si>
    <t>43</t>
  </si>
  <si>
    <t>BN459</t>
  </si>
  <si>
    <t>Ngô Trọng Cẩn</t>
  </si>
  <si>
    <t>Bưởi</t>
  </si>
  <si>
    <t>Tây Hồ</t>
  </si>
  <si>
    <t>Khoa Tim mạch, BV C Đà Nẵng</t>
  </si>
  <si>
    <t>Bệnh nhân đi du lịch Đà Nẵng đến 24/7</t>
  </si>
  <si>
    <t>44</t>
  </si>
  <si>
    <t>BN460</t>
  </si>
  <si>
    <t>Lương Thị Nhung</t>
  </si>
  <si>
    <t>Đại Nghĩa</t>
  </si>
  <si>
    <t>BV đa khoa miền núi phía Bắc</t>
  </si>
  <si>
    <t>Bệnh nhân chăm chồng toàn thời gian tại Khoa Hồi sức cấp cứu</t>
  </si>
  <si>
    <t>45</t>
  </si>
  <si>
    <t>BN461</t>
  </si>
  <si>
    <t>Hồ Thị Hiền</t>
  </si>
  <si>
    <t>Chùa Bảo Thắng</t>
  </si>
  <si>
    <t>Bệnh viện đa khoa Hội An</t>
  </si>
  <si>
    <t>Bệnh nhân chăm mẹ (đã mất) tại Khoa Hồi sức cấp cứu</t>
  </si>
  <si>
    <t>46</t>
  </si>
  <si>
    <t>BN462</t>
  </si>
  <si>
    <t>Bùi Tín</t>
  </si>
  <si>
    <t>Lái thuyền (làm dịch vụ)</t>
  </si>
  <si>
    <t>BN428, BN463, BN464, BN472, BN519</t>
  </si>
  <si>
    <t>Con trai, họ hàng, người chăm trong bệnh viện</t>
  </si>
  <si>
    <t>Bệnh nhân cùng BN463, BN464, BN472, BN519 chăm BN428 tại phòng 611</t>
  </si>
  <si>
    <t>47</t>
  </si>
  <si>
    <t>BN463</t>
  </si>
  <si>
    <t>Bùi Thị Cúc</t>
  </si>
  <si>
    <t>Cẩm Nam</t>
  </si>
  <si>
    <t>BN428, BN462, BN464, BN472, BN519</t>
  </si>
  <si>
    <t>Con gái, họ hàng, người chăm trong bệnh viện</t>
  </si>
  <si>
    <t>Bệnh nhân cùng BN462, BN464, BN472, BN519 chăm BN428 tại phòng 611</t>
  </si>
  <si>
    <t>48</t>
  </si>
  <si>
    <t>BN464</t>
  </si>
  <si>
    <t>Lê Thị Hoa</t>
  </si>
  <si>
    <t>BN428, BN462, BN463, BN472, BN519</t>
  </si>
  <si>
    <t>Họ hàng, người thăm trong bệnh viện</t>
  </si>
  <si>
    <t>Bệnh nhân thăm BN428 trong ngày</t>
  </si>
  <si>
    <t>49</t>
  </si>
  <si>
    <t>BN465</t>
  </si>
  <si>
    <t>Mai Thùy Linh</t>
  </si>
  <si>
    <t>Khuê Trung</t>
  </si>
  <si>
    <t>TTYT Hòa Vang</t>
  </si>
  <si>
    <t>Nhân viên khoa Nội thận – Nội tiết, bệnh viện Đà Nẵng</t>
  </si>
  <si>
    <t>50</t>
  </si>
  <si>
    <t>BN466</t>
  </si>
  <si>
    <t>Lê Văn Tú</t>
  </si>
  <si>
    <t>Trong tháng 7, bệnh nhân chỉ ở Trung tâm Bảo trợ xã hội Đà Nẵng và  được xe của Trung tâm đưa đến khoa Thận - Nội tiết, bệnh viện Đà Nẵng để chăm sóc BN (không dương)</t>
  </si>
  <si>
    <t>51</t>
  </si>
  <si>
    <t>BN467</t>
  </si>
  <si>
    <t>Đỗ Thị Ngọc Châu</t>
  </si>
  <si>
    <t>Phổ Minh</t>
  </si>
  <si>
    <t>Đức Phổ</t>
  </si>
  <si>
    <t>52</t>
  </si>
  <si>
    <t>BN468</t>
  </si>
  <si>
    <t>Trương Thị Mai Lan</t>
  </si>
  <si>
    <t>Làm nông</t>
  </si>
  <si>
    <t>Nghĩa Thương</t>
  </si>
  <si>
    <t>Tư Nghĩa</t>
  </si>
  <si>
    <t>Bệnh nhân chăm chồng toàn thời gian tại phòng 603</t>
  </si>
  <si>
    <t>53</t>
  </si>
  <si>
    <t>BN469</t>
  </si>
  <si>
    <t>Trần Thị Hai</t>
  </si>
  <si>
    <t>Đại Hiệp</t>
  </si>
  <si>
    <t>BN672</t>
  </si>
  <si>
    <t>Mẹ, người chăm trong bệnh viện</t>
  </si>
  <si>
    <t>Bệnh nhân cùng BN672 chăm chồng trong khoa nội thận nội tiết</t>
  </si>
  <si>
    <t>54</t>
  </si>
  <si>
    <t>BN470</t>
  </si>
  <si>
    <t>Bùi Thị Tám</t>
  </si>
  <si>
    <t>Hòa Mỹ</t>
  </si>
  <si>
    <t>55</t>
  </si>
  <si>
    <t>BN471</t>
  </si>
  <si>
    <t>Lê Thị Thanh Thúy</t>
  </si>
  <si>
    <t>Duy Thành</t>
  </si>
  <si>
    <t>Duy Xuyên</t>
  </si>
  <si>
    <t>BN477</t>
  </si>
  <si>
    <t>Bệnh nhân chăm BN477 từ ngày 17/7 - 27/7</t>
  </si>
  <si>
    <t>56</t>
  </si>
  <si>
    <t>BN472</t>
  </si>
  <si>
    <t>Bùi Em</t>
  </si>
  <si>
    <t>BN428, BN462, BN463, BN464, BN519</t>
  </si>
  <si>
    <t>Con trai, họ hàng, người chăm trong biện viện</t>
  </si>
  <si>
    <t>Bệnh nhân cùng BN462, BN463, BN464, BN519 chăm BN428 tại phòng 611</t>
  </si>
  <si>
    <t>57</t>
  </si>
  <si>
    <t>BN473</t>
  </si>
  <si>
    <t>Lê Thị Bích</t>
  </si>
  <si>
    <t>BN482, BN614, BN655, BN660, BN732, BN848</t>
  </si>
  <si>
    <t>Con gái, chị em gái, mẹ, người chăm trong biện viện, đồng nghiệp</t>
  </si>
  <si>
    <t>Bệnh nhân cùng BN614 chăm sóc BN482, là mẹ và sống cùng nhà BN655. Bệnh nhân là đồng nghiệp của BN660 và BN732</t>
  </si>
  <si>
    <t>58</t>
  </si>
  <si>
    <t>BN474</t>
  </si>
  <si>
    <t>Trần Thị Lý</t>
  </si>
  <si>
    <t>Bệnh nhân chăm con trong phòng 616, ngủ dưới đất cùng 3 người chăm sóc khác</t>
  </si>
  <si>
    <t>59</t>
  </si>
  <si>
    <t>BN475</t>
  </si>
  <si>
    <t>Đỗ Thị Loan</t>
  </si>
  <si>
    <t>Tuân Chính</t>
  </si>
  <si>
    <t>Thoái hóa đa khớp nằm tại chỗ 6 năm</t>
  </si>
  <si>
    <t>60</t>
  </si>
  <si>
    <t>BN476</t>
  </si>
  <si>
    <t>Hoàng Thị Ngọc Diễm</t>
  </si>
  <si>
    <t>Hòa Phát</t>
  </si>
  <si>
    <t>Bệnh nhân chạy thận hàng ngày, ít khi ở lại bệnh viện</t>
  </si>
  <si>
    <t>61</t>
  </si>
  <si>
    <t>Lê Tấn Sáu</t>
  </si>
  <si>
    <t>BN471, BN805</t>
  </si>
  <si>
    <t>Điều trị tại khoa Thận - Nội tiết, BV Đà Nẵng từ ngày 17/7 - 27/7, người chăm là BN471 (vợ, chưa khởi phát)</t>
  </si>
  <si>
    <t>62</t>
  </si>
  <si>
    <t>BN478</t>
  </si>
  <si>
    <t>Phạm Văn Long</t>
  </si>
  <si>
    <t>Điện Hồng</t>
  </si>
  <si>
    <t>Bệnh nhân chuyển từ BVĐK Quảng Nam về, nằm phòng 603</t>
  </si>
  <si>
    <t>63</t>
  </si>
  <si>
    <t>BN479</t>
  </si>
  <si>
    <t>Lương Nguyện</t>
  </si>
  <si>
    <t>Sông Vệ</t>
  </si>
  <si>
    <t>Đái tháo đường túyp 2, bệnh mạch vành đặt stent</t>
  </si>
  <si>
    <t>BN914</t>
  </si>
  <si>
    <t>Điều trị tại khoa Thận - Nội tiết, BV Đà Nẵng từ ngày 18/7 - 27/7</t>
  </si>
  <si>
    <t>64</t>
  </si>
  <si>
    <t>BN480</t>
  </si>
  <si>
    <t>Đỗ Thị Xuân Lan</t>
  </si>
  <si>
    <t>Bệnh nhân nằm phòng 606</t>
  </si>
  <si>
    <t>65</t>
  </si>
  <si>
    <t>BN481</t>
  </si>
  <si>
    <t>Phạm Thị Lan</t>
  </si>
  <si>
    <t>Đại Hưng</t>
  </si>
  <si>
    <t>66</t>
  </si>
  <si>
    <t>BN482</t>
  </si>
  <si>
    <t>Đỗ Thị Lập</t>
  </si>
  <si>
    <t>BN473, BN428</t>
  </si>
  <si>
    <t>Mẹ, cùng phòng</t>
  </si>
  <si>
    <t>Bệnh nhân cùng phòng với BN428</t>
  </si>
  <si>
    <t>67</t>
  </si>
  <si>
    <t>BN483</t>
  </si>
  <si>
    <t>Trần Thị Mền</t>
  </si>
  <si>
    <t>Nam Dương</t>
  </si>
  <si>
    <t>68</t>
  </si>
  <si>
    <t>BN484</t>
  </si>
  <si>
    <t>Lê Thị Ta</t>
  </si>
  <si>
    <t>Nam Phước</t>
  </si>
  <si>
    <t>Bệnh nhân chăm chồng toàn thời gian tại phòng 609</t>
  </si>
  <si>
    <t>69</t>
  </si>
  <si>
    <t>BN485</t>
  </si>
  <si>
    <t>Trần Thị Nấm</t>
  </si>
  <si>
    <t>Bệnh nhân nằm phòng 610</t>
  </si>
  <si>
    <t>70</t>
  </si>
  <si>
    <t>BN486</t>
  </si>
  <si>
    <t>Nguyễn Văn Sinh</t>
  </si>
  <si>
    <t>Bệnh nhân nằm phòng 605</t>
  </si>
  <si>
    <t>71</t>
  </si>
  <si>
    <t>BN487</t>
  </si>
  <si>
    <t>Võ Văn Bình</t>
  </si>
  <si>
    <t>Khoa Phục hồi chức năng, BV Đà Nẵng</t>
  </si>
  <si>
    <t>72</t>
  </si>
  <si>
    <t>BN488</t>
  </si>
  <si>
    <t>Mai Xuân Hùng</t>
  </si>
  <si>
    <t>BN632, BN633</t>
  </si>
  <si>
    <t>Chồng, bố</t>
  </si>
  <si>
    <t>Bệnh nhân được BN632 và BN633 trong phòng 203</t>
  </si>
  <si>
    <t>73</t>
  </si>
  <si>
    <t>BN489</t>
  </si>
  <si>
    <t>Huỳnh Thị Nguyệt</t>
  </si>
  <si>
    <t>Bình Thuận</t>
  </si>
  <si>
    <t>74</t>
  </si>
  <si>
    <t>BN490</t>
  </si>
  <si>
    <t>Lê Nữ Anh</t>
  </si>
  <si>
    <t>yếu ½ người phải do tai nạn giao thông, biến dạng hộp sọ, vết mổ cũ hộp sọ trái</t>
  </si>
  <si>
    <t xml:space="preserve">Bệnh nhân yếu ½ người phải do tai nạn giao thông, biến dạng hộp sọ, vết mổ cũ hộp sọ trái. Bệnh nhân không thể giao tiếp
</t>
  </si>
  <si>
    <t>75</t>
  </si>
  <si>
    <t>BN491</t>
  </si>
  <si>
    <t>Trần Ngọc Nở</t>
  </si>
  <si>
    <t>Bình Định</t>
  </si>
  <si>
    <t>Thăng Bình</t>
  </si>
  <si>
    <t>tổn thương cột sống cổ</t>
  </si>
  <si>
    <t>BN493</t>
  </si>
  <si>
    <t>BN nhập viện vào khoa Ngoại thần kinh, bệnh viện Đà Nẵng từ 02/7; sau đó chuyển khoa Phục hồi chức năng từ ngày 7/7 đến nay. Vợ chăm sóc (BN493) chưa khởi phát</t>
  </si>
  <si>
    <t>76</t>
  </si>
  <si>
    <t>BN492</t>
  </si>
  <si>
    <t>Lương Văn Hùng</t>
  </si>
  <si>
    <t>Quế Xuân I</t>
  </si>
  <si>
    <t>Quế Sơn</t>
  </si>
  <si>
    <t>Chưa có báo cáo</t>
  </si>
  <si>
    <t>77</t>
  </si>
  <si>
    <t>Nguyễn Thị Hường</t>
  </si>
  <si>
    <t>BN chăm người thân tại khoa Ngoại thần kinh, bệnh viện Đà Nẵng từ 02/7; sau đó chuyển khoa Phục hồi chức năng từ ngày 7/7 đến nay. Chồng (BN491) chưa khởi phát</t>
  </si>
  <si>
    <t>78</t>
  </si>
  <si>
    <t>mệt mỏi, đau đầu</t>
  </si>
  <si>
    <t>Bệnh nhân chăm chồng (BN427, khởi phát 24/7) trong phòng 603, khoa Thận - Nội tiết từ 23/7 tới nay</t>
  </si>
  <si>
    <t>79</t>
  </si>
  <si>
    <t>BN495</t>
  </si>
  <si>
    <t>Trần Thị Lệ Thanh</t>
  </si>
  <si>
    <t>Kỹ thuật viên</t>
  </si>
  <si>
    <t>Thọ Quang</t>
  </si>
  <si>
    <t>Bệnh nhân làm việc tại bệnh viện Đà Nẵng từ t2 - t6</t>
  </si>
  <si>
    <t>80</t>
  </si>
  <si>
    <t>BN496</t>
  </si>
  <si>
    <t>Nguyễn Văn Đá</t>
  </si>
  <si>
    <t>Hòa Tiến</t>
  </si>
  <si>
    <t>Bệnh nhân được vợ chăm toàn thời gian dài hạn đến 24/7 tại phòng 603. Bệnh nhân tử vong ngày 4/8</t>
  </si>
  <si>
    <t>81</t>
  </si>
  <si>
    <t>BN497</t>
  </si>
  <si>
    <t>Từ Sỹ Tôn</t>
  </si>
  <si>
    <t>Parkinson, sỏi ống mật chủ, viêm dạ dày</t>
  </si>
  <si>
    <t>Khoa Ngoại tổng hợp, BV Đà Nẵng</t>
  </si>
  <si>
    <t>BN802</t>
  </si>
  <si>
    <t>Bệnh nhân được BN802 chăm sóc từ 22-24/7</t>
  </si>
  <si>
    <t>82</t>
  </si>
  <si>
    <t>BN498</t>
  </si>
  <si>
    <t>Trương Thúy Dung</t>
  </si>
  <si>
    <t>Người chăm sóc</t>
  </si>
  <si>
    <t>An Hải Tây</t>
  </si>
  <si>
    <t>Bệnh viện Ung Bướu Đà Nẵng</t>
  </si>
  <si>
    <t>Khoa Nội thần kinh, BV Đà Nẵng</t>
  </si>
  <si>
    <t>BN499</t>
  </si>
  <si>
    <t>Người chăm trong bệnh viện</t>
  </si>
  <si>
    <t>Bệnh nhân chăm sóc BN499 toàn thời gian</t>
  </si>
  <si>
    <t>83</t>
  </si>
  <si>
    <t>Trần Thị Bích Thu</t>
  </si>
  <si>
    <t>Xuân Hà</t>
  </si>
  <si>
    <t>Người được chăm</t>
  </si>
  <si>
    <t>84</t>
  </si>
  <si>
    <t>Ngô Thị Lộc</t>
  </si>
  <si>
    <t>Bệnh viện phổi Đà Nẵng</t>
  </si>
  <si>
    <t>Bệnh nhân chăm mẹ (BN426) ở phòng 609, lần cuối vào là 25/7/2020</t>
  </si>
  <si>
    <t>85</t>
  </si>
  <si>
    <t>BN501</t>
  </si>
  <si>
    <t>Nguyễn Thị Thu Hà</t>
  </si>
  <si>
    <t>Sốt, ho, đau họng, mệt mỏi</t>
  </si>
  <si>
    <t>Tăng huyết áp, Đái tháo đường</t>
  </si>
  <si>
    <t>BN502, BN639, BN427</t>
  </si>
  <si>
    <t>Vợ, mẹ chồng, người chăm trong bệnh viện; cùng phòng</t>
  </si>
  <si>
    <t>Bệnh nhân chăm chồng (BN502) trong phòng 603 từ 21/7 - 24/7, bệnh nhân sống chung với BN502 và BN639</t>
  </si>
  <si>
    <t>86</t>
  </si>
  <si>
    <t>BN502</t>
  </si>
  <si>
    <t>Lê Khắc Tuyến</t>
  </si>
  <si>
    <t>BN501, BN639, BN427</t>
  </si>
  <si>
    <t>Chồng, bố chồng, cùng phòng</t>
  </si>
  <si>
    <t>Bệnh nhân nằm phòng 603 (cùng BN427) từ 21/7 - 24/7, bệnh nhân sống chung với BN501 và BN639</t>
  </si>
  <si>
    <t>87</t>
  </si>
  <si>
    <t>BN503</t>
  </si>
  <si>
    <t>Phan Thị Bích Tuyền</t>
  </si>
  <si>
    <t>Nhân viên y tế TT Q. Hải Châu</t>
  </si>
  <si>
    <t>Khu cư trú</t>
  </si>
  <si>
    <t>Người quen</t>
  </si>
  <si>
    <t>BN434, BN608, BN663, BN685</t>
  </si>
  <si>
    <t>Hàng xóm, con dâu, cô dì, người sống chung nhà</t>
  </si>
  <si>
    <t>Bệnh nhân có tiếp xúc với con dâu BN434 chưa rõ ngày nào, bệnh nhân sống chung với BN608, và gần nhà BN663 và BN685</t>
  </si>
  <si>
    <t>88</t>
  </si>
  <si>
    <t>BN504</t>
  </si>
  <si>
    <t>Thân Thị Trường An</t>
  </si>
  <si>
    <t>Cẩm Hà</t>
  </si>
  <si>
    <t>Trung tâm Y tế Sơn Trà</t>
  </si>
  <si>
    <t>Bệnh nhân đi chạy thận ca thứ 2 và thứ 5, không nằm điều trị lâu dài</t>
  </si>
  <si>
    <t>89</t>
  </si>
  <si>
    <t>BN505</t>
  </si>
  <si>
    <t>Đỗ Tấn Phong</t>
  </si>
  <si>
    <t>90</t>
  </si>
  <si>
    <t>BN506</t>
  </si>
  <si>
    <t>Ngô Lâm</t>
  </si>
  <si>
    <t>Suy tim, thiếu máu, viêm gan C, bệnh thận mạn giai đoạn cuối phát hiện cách đây 3 năm, chạy thận thường xuyên (2 lần/tuần, thứ 2 và thứ 5) tại bệnh viện Đà Nẵng</t>
  </si>
  <si>
    <t>91</t>
  </si>
  <si>
    <t>BN507</t>
  </si>
  <si>
    <t>Bùi Văn Lợi</t>
  </si>
  <si>
    <t>Phước Mỹ</t>
  </si>
  <si>
    <t>Bệnh nhân nằm phòng 603</t>
  </si>
  <si>
    <t>92</t>
  </si>
  <si>
    <t>Nguyễn Hữu Lĩnh</t>
  </si>
  <si>
    <t>TTYT Cẩm Lệ - Đà Nẵng</t>
  </si>
  <si>
    <t>Con, người chăm trong bệnh viện</t>
  </si>
  <si>
    <t>Bệnh nhân chăm BN437 trong bệnh viện</t>
  </si>
  <si>
    <t>93</t>
  </si>
  <si>
    <t>BN509</t>
  </si>
  <si>
    <t>Võ Thị Kim Loan</t>
  </si>
  <si>
    <t>Lao động tự do</t>
  </si>
  <si>
    <t>Đám tang ông HCG</t>
  </si>
  <si>
    <t>Bệnh nhân nấu trong đám tang ông HCG ngày 16/7 đến 20/7, có tiếp xúc trong vài phút với BN456, không rõ có tiếp xúc với các ca bệnh dương tính khác không (BN591, BN613, BN637)</t>
  </si>
  <si>
    <t>94</t>
  </si>
  <si>
    <t>BN510</t>
  </si>
  <si>
    <t>Phạm Thị Thanh Thúy</t>
  </si>
  <si>
    <t>Phường 12</t>
  </si>
  <si>
    <t>Quận 10</t>
  </si>
  <si>
    <t>Bệnh viện bệnh nhiệt đới</t>
  </si>
  <si>
    <t>BN595, BN631, BN634, BN657, BN669, BN684</t>
  </si>
  <si>
    <t>Chị em gái, họ hàng, người chăm trong bệnh viện, người sống cùng nhà</t>
  </si>
  <si>
    <t>Bệnh nhân cùng BN595, BN631, BN634 chăm sóc bố tại phòng 305 (cùng phòng với Huỳnh Công Giao - được BN456 chăm sóc). Bệnh nhân tiếp xúc với BN657 tại nhà riêng ngày 24/7, tiếp xúc với BN669 tại bệnh viện ngày 20/7</t>
  </si>
  <si>
    <t>95</t>
  </si>
  <si>
    <t>BN517</t>
  </si>
  <si>
    <t>Nguyễn Thị Hiền</t>
  </si>
  <si>
    <t>Hiệp Bình Chánh</t>
  </si>
  <si>
    <t>Thủ Đức</t>
  </si>
  <si>
    <t>BN590</t>
  </si>
  <si>
    <t>Người thân, người thăm trong bệnh viện</t>
  </si>
  <si>
    <t>Bệnh nhân nằm phòng 707 và 718</t>
  </si>
  <si>
    <t>96</t>
  </si>
  <si>
    <t>BN518</t>
  </si>
  <si>
    <t>Nguyễn Thị An</t>
  </si>
  <si>
    <t>Phú Thọ Hòa</t>
  </si>
  <si>
    <t>Tân Phú</t>
  </si>
  <si>
    <t>BN436, BN443, BN562, BN607, BN799</t>
  </si>
  <si>
    <t>Họ hàng, người chăm trong bệnh viện</t>
  </si>
  <si>
    <t>Bệnh nhân cùng BN443, BN562, BN607 và BN799 chăm BN436 trong bệnh viện</t>
  </si>
  <si>
    <t>97</t>
  </si>
  <si>
    <t>BN519</t>
  </si>
  <si>
    <t>Bùi Quý Cường</t>
  </si>
  <si>
    <t>Bệnh viện Hội An</t>
  </si>
  <si>
    <t>BN428, BN462, BN463, BN464, BN472</t>
  </si>
  <si>
    <t>Bệnh nhân cùng BN462, BN463, BN464, BN472 chăm BN428 trong bệnh viện</t>
  </si>
  <si>
    <t>98</t>
  </si>
  <si>
    <t>BN520</t>
  </si>
  <si>
    <t>Phan Thị Vân</t>
  </si>
  <si>
    <t>Y tế tư nhân</t>
  </si>
  <si>
    <t>Nhân viên y tế</t>
  </si>
  <si>
    <t>99</t>
  </si>
  <si>
    <t>BN521</t>
  </si>
  <si>
    <t>Trương Minh Thống</t>
  </si>
  <si>
    <t>BN433, BN563</t>
  </si>
  <si>
    <t>Con cháu</t>
  </si>
  <si>
    <t>Thường xuyên tiếp xúc, lần cuối là ngày đưa BN433 đi bệnh viện Vĩnh Đức</t>
  </si>
  <si>
    <t>100</t>
  </si>
  <si>
    <t>BN522</t>
  </si>
  <si>
    <t>Bùi Văn Ngấn</t>
  </si>
  <si>
    <t>Thương binh</t>
  </si>
  <si>
    <t>Hà Lam</t>
  </si>
  <si>
    <t>BN523, BN564, BN566, BN597, BN598, BN600</t>
  </si>
  <si>
    <t>Chồng, bố, ông, người thân, người sống cùng nhà</t>
  </si>
  <si>
    <t>Bệnh nhân nằm phòng 614. BN523, BN564, BN597 là người chăm trong bệnh viện và ở nhà, BN566 là người chăm ở nhà, BN598, BN599, BN600 là cháu sống cùng nhà.</t>
  </si>
  <si>
    <t>101</t>
  </si>
  <si>
    <t>BN523</t>
  </si>
  <si>
    <t>Hoàng Thị Hiền</t>
  </si>
  <si>
    <t>BN522, BN564, BN566, BN597, BN598, BN600</t>
  </si>
  <si>
    <t>Vợ, mẹ, bà, họ hàng, người chăm trong bệnh viện, người sống cùng nhà</t>
  </si>
  <si>
    <t>Cùng BN564, BN597 là người chăm BN522 trong bệnh viện và ở nhà, BN566 là người chăm ở nhà, BN598, BN599, BN600 là cháu sống cùng nhà.</t>
  </si>
  <si>
    <t>102</t>
  </si>
  <si>
    <t>BN524</t>
  </si>
  <si>
    <t>Lê Thị Đấu</t>
  </si>
  <si>
    <t>Bệnh viện đa khoa Quảng Nam</t>
  </si>
  <si>
    <t>Suy tim, Suy thận mạn</t>
  </si>
  <si>
    <t>BN626, BN627, BN778, BN623, BN882, BN671, BN779</t>
  </si>
  <si>
    <t>Mẹ, cùng phòng điều trị</t>
  </si>
  <si>
    <t>Bệnh nhân nằm phòng 606 tại BV Đà Nẵng, sau đó ra viện ngày 16/7 và chuyển sang BV Bình An (18/7) và BV ĐKKV Quảng Nam (27/7).</t>
  </si>
  <si>
    <t>103</t>
  </si>
  <si>
    <t>BN525</t>
  </si>
  <si>
    <t>Trần Tấn Lắm</t>
  </si>
  <si>
    <t>Trung tâm y tế Duy Xuyên</t>
  </si>
  <si>
    <t>BN526</t>
  </si>
  <si>
    <t>Bệnh nhân nằm phòng 501 và 506</t>
  </si>
  <si>
    <t>104</t>
  </si>
  <si>
    <t>Trần Tấn Dũng</t>
  </si>
  <si>
    <t>Con ruột, người chăm trong bệnh viện</t>
  </si>
  <si>
    <t>Bệnh nhân chăm BN526 trong suốt thời gian nằm viện</t>
  </si>
  <si>
    <t>105</t>
  </si>
  <si>
    <t>BN547</t>
  </si>
  <si>
    <t>Nguyễn Đình Luân</t>
  </si>
  <si>
    <t>Cẩm An</t>
  </si>
  <si>
    <t>Phòng khám Điện Nam - Điện Ngọc</t>
  </si>
  <si>
    <t>BN593, BN625, BN715, BN860</t>
  </si>
  <si>
    <t>Bố, vợ, anh trai, cháu, người chăm trong bệnh viện, cùng tham dự đám tang HTN</t>
  </si>
  <si>
    <t>Từ sau tết đến 22/7/2020: bệnh nhân chăm mẹ tại phòng 607-khoa Nội thận - Nội tiết bệnh viện Đa khoa Đà Nẵng</t>
  </si>
  <si>
    <t>106</t>
  </si>
  <si>
    <t>BN548</t>
  </si>
  <si>
    <t>Lê Văn Sang</t>
  </si>
  <si>
    <t>BN624</t>
  </si>
  <si>
    <t>Con trai, người chăm trong bệnh viện</t>
  </si>
  <si>
    <t>Bệnh nhân chăm mẹ tại phòng 607- khoa Nội thận - Nội tiết bệnh viện Đa khoa Đà Nẵng từ 9/7 đến 25/7</t>
  </si>
  <si>
    <t>107</t>
  </si>
  <si>
    <t>BN549</t>
  </si>
  <si>
    <t>Sư cô</t>
  </si>
  <si>
    <t>Sơn Phong</t>
  </si>
  <si>
    <t>Ung thư vú</t>
  </si>
  <si>
    <t>Sinh hoạt ở chùa</t>
  </si>
  <si>
    <t>Lần cuối có thể tiếp xúc BN461 là ngày 26/7</t>
  </si>
  <si>
    <t>108</t>
  </si>
  <si>
    <t>BN550</t>
  </si>
  <si>
    <t>Trần Thị Năm</t>
  </si>
  <si>
    <t>109</t>
  </si>
  <si>
    <t>BN551</t>
  </si>
  <si>
    <t>Hồ Thị Thanh</t>
  </si>
  <si>
    <t>110</t>
  </si>
  <si>
    <t>BN552</t>
  </si>
  <si>
    <t>Đinh Ba</t>
  </si>
  <si>
    <t>Điện Phước</t>
  </si>
  <si>
    <t>Khoa Ngoại - Bỏng, BV Đà Nẵng</t>
  </si>
  <si>
    <t>111</t>
  </si>
  <si>
    <t>BN553</t>
  </si>
  <si>
    <t>Nguyễn Hoàng Hải</t>
  </si>
  <si>
    <t>Khuê Mỹ</t>
  </si>
  <si>
    <t>Khoa Nội Thần Kinh, BV Đà Nẵng</t>
  </si>
  <si>
    <t>112</t>
  </si>
  <si>
    <t>BN554</t>
  </si>
  <si>
    <t>Đặng Phước Tiến</t>
  </si>
  <si>
    <t xml:space="preserve"> Đà Nẵng</t>
  </si>
  <si>
    <t>Ngồi chung bàn tại tiệc cưới For You</t>
  </si>
  <si>
    <t>113</t>
  </si>
  <si>
    <t>BN555</t>
  </si>
  <si>
    <t>Võ Văn Nhựt</t>
  </si>
  <si>
    <t>Thuận Phước</t>
  </si>
  <si>
    <t>Khoa Ngoại - Thần kinh, BV Đà Nẵng</t>
  </si>
  <si>
    <t>BN644, BN645</t>
  </si>
  <si>
    <t>Bệnh nhân sống chung với BN644 và BN645</t>
  </si>
  <si>
    <t>114</t>
  </si>
  <si>
    <t>BN556</t>
  </si>
  <si>
    <t>Nguyễn Thế Mạnh</t>
  </si>
  <si>
    <t>Hòa Phước</t>
  </si>
  <si>
    <t>BN691, BN692, NB826</t>
  </si>
  <si>
    <t>NB826 (Hàng xóm)</t>
  </si>
  <si>
    <t>Chưa rõ nguồn lây, bệnh nhân là bố của BN692, chưa rõ mối quan hệ với BN691. Hàng xóm BN826</t>
  </si>
  <si>
    <t>115</t>
  </si>
  <si>
    <t>BN557</t>
  </si>
  <si>
    <t>Đặng Gia An</t>
  </si>
  <si>
    <t>Cháu nội</t>
  </si>
  <si>
    <t>Ngày cuối cùng tiếp xúc BN509 trước khi bệnh nhân xét nghiệm dương tính</t>
  </si>
  <si>
    <t>116</t>
  </si>
  <si>
    <t>BN558</t>
  </si>
  <si>
    <t>Ngô Thị Hường</t>
  </si>
  <si>
    <t>Người già</t>
  </si>
  <si>
    <t>27/07/2020</t>
  </si>
  <si>
    <t>Ho, sốt</t>
  </si>
  <si>
    <t>Bệnh viện 199 - Bộ Công An</t>
  </si>
  <si>
    <t>117</t>
  </si>
  <si>
    <t>BN561</t>
  </si>
  <si>
    <t>Đinh Thị Thu Hương</t>
  </si>
  <si>
    <t>Đông Phú</t>
  </si>
  <si>
    <t>118</t>
  </si>
  <si>
    <t>BN562</t>
  </si>
  <si>
    <t>Hồ Thị Hoa</t>
  </si>
  <si>
    <t>BN436, BN443, BN518, BN607, BN799, BN721</t>
  </si>
  <si>
    <t>Em dâu, mẹ, người chăm trong bệnh viện</t>
  </si>
  <si>
    <t>Bệnh nhân cùng BN443, BN518, BN607 và BN799 chăm sóc BN436 trong bệnh viện. Bệnh nhân sống cùng BN721</t>
  </si>
  <si>
    <t>119</t>
  </si>
  <si>
    <t>BN563</t>
  </si>
  <si>
    <t>Nguyễn Thị Như Thủy</t>
  </si>
  <si>
    <t>BN433, BN521</t>
  </si>
  <si>
    <t>Con ruột, mẹ</t>
  </si>
  <si>
    <t>Lần cuối bệnh nhân có tiếp xúc với BN433 (bệnh nhân này không đưa BN433 đi viện Vĩnh Đức)</t>
  </si>
  <si>
    <t>120</t>
  </si>
  <si>
    <t>BN564</t>
  </si>
  <si>
    <t>Bùi Thị Hường</t>
  </si>
  <si>
    <t>BN522, BN523, BN566, BN597, BN598, BN599, BN600</t>
  </si>
  <si>
    <t>Con gái, họ hàng, mẹ, người sống chung nhà, người chăm trong bệnh viện</t>
  </si>
  <si>
    <t>Lần cuối bệnh nhân vào bệnh viện ĐN chăm BN522 là 23/7, lần cuối tiếp xúc với BN522, BN523, BN599, BN600 là 30/7</t>
  </si>
  <si>
    <t>121</t>
  </si>
  <si>
    <t>BN565</t>
  </si>
  <si>
    <t>Lê Thị Năm</t>
  </si>
  <si>
    <t>Đại Chánh</t>
  </si>
  <si>
    <t xml:space="preserve"> Quảng Nam</t>
  </si>
  <si>
    <t>122</t>
  </si>
  <si>
    <t>BN566</t>
  </si>
  <si>
    <t>Bùi Văn Ngận</t>
  </si>
  <si>
    <t>Hưng Hà</t>
  </si>
  <si>
    <t>Thái Bình</t>
  </si>
  <si>
    <t>BN522, BN523, BN564, BN597, BN598, BN599, BN600</t>
  </si>
  <si>
    <t>Họ hàng, Người chăm tại nhà</t>
  </si>
  <si>
    <t>Bệnh nhân chăm BN522 từ 24-28/7 tại nhà của BN522, BN523, BN564, BN599 và BN600</t>
  </si>
  <si>
    <t>123</t>
  </si>
  <si>
    <t>BN567</t>
  </si>
  <si>
    <t>Nguyễn Thị Hải</t>
  </si>
  <si>
    <t>Đông Hưng Thuận</t>
  </si>
  <si>
    <t>Quận 12</t>
  </si>
  <si>
    <t>124</t>
  </si>
  <si>
    <t>BN568</t>
  </si>
  <si>
    <t>Nguyễn Thị Thanh Hằng</t>
  </si>
  <si>
    <t>Phường 3</t>
  </si>
  <si>
    <t>Quận 8</t>
  </si>
  <si>
    <t>125</t>
  </si>
  <si>
    <t>BN569</t>
  </si>
  <si>
    <t>Nguyễn Thị Như Ánh</t>
  </si>
  <si>
    <t>Nhân viên</t>
  </si>
  <si>
    <t>Đà nẵng</t>
  </si>
  <si>
    <t>BN570</t>
  </si>
  <si>
    <t>126</t>
  </si>
  <si>
    <t>Trương Nguyễn Quỳnh Trâm</t>
  </si>
  <si>
    <t>Con gái</t>
  </si>
  <si>
    <t>127</t>
  </si>
  <si>
    <t>BN571</t>
  </si>
  <si>
    <t>Huỳnh Ngọc Dân</t>
  </si>
  <si>
    <t xml:space="preserve"> Hải Châu</t>
  </si>
  <si>
    <t>Khoa Y học Cổ truyền, BV Đà Nẵng</t>
  </si>
  <si>
    <t>128</t>
  </si>
  <si>
    <t>BN572</t>
  </si>
  <si>
    <t>Phạm Hồng Công</t>
  </si>
  <si>
    <t>Giảng viên</t>
  </si>
  <si>
    <t>Thọ Đông B</t>
  </si>
  <si>
    <t>Quyết Thắng</t>
  </si>
  <si>
    <t>BN574, BN710</t>
  </si>
  <si>
    <t>Bệnh nhân cùng BN710 chăm mẹ (BN574) ở Khoa Lão, khoa HSTC và Nội thần kinh từ 28/6</t>
  </si>
  <si>
    <t>129</t>
  </si>
  <si>
    <t>BN573</t>
  </si>
  <si>
    <t>Kiều Thị Mãi</t>
  </si>
  <si>
    <t>Điện Nam Đông</t>
  </si>
  <si>
    <t>U tủy, Zona</t>
  </si>
  <si>
    <t>Khoa Nội Thần Kinh - BV Đà Nẵng</t>
  </si>
  <si>
    <t>130</t>
  </si>
  <si>
    <t>BN574</t>
  </si>
  <si>
    <t>Lê Thị Viện</t>
  </si>
  <si>
    <t>BN572, BN710</t>
  </si>
  <si>
    <t>Mẹ, vợ</t>
  </si>
  <si>
    <t>Bệnh nhân được BN572 và BN710 chăm sóc ở Khoa Lão, khoa HSTC và Nội thần kinh từ 28/6</t>
  </si>
  <si>
    <t>131</t>
  </si>
  <si>
    <t>BN575</t>
  </si>
  <si>
    <t>Lê Thị Bộ</t>
  </si>
  <si>
    <t>Bệnh nhân có nằm ở Khoa Cấp cứu, khoa Y học nhiệt đới và khoa Nội tổng hợp</t>
  </si>
  <si>
    <t>132</t>
  </si>
  <si>
    <t>BN576</t>
  </si>
  <si>
    <t>Trần Thị Thanh Cang</t>
  </si>
  <si>
    <t>Giáo viên</t>
  </si>
  <si>
    <t>BN586, BN777</t>
  </si>
  <si>
    <t>Vợ, con dâu, người chăm trong bệnh viện</t>
  </si>
  <si>
    <t>Bệnh nhân chăm người nhà Khoa Nội thần kinh ở phòng 707, trước đó có ở Khoa Y học nhiệt đới, Khoa HSTC</t>
  </si>
  <si>
    <t>133</t>
  </si>
  <si>
    <t>BN577</t>
  </si>
  <si>
    <t>Phạm Thị Chạy</t>
  </si>
  <si>
    <t>Mệt mỏi</t>
  </si>
  <si>
    <t>Bệnh nhân đi chạy thận ca thứ 3 và thứ 6, không nằm điều trị lâu dài</t>
  </si>
  <si>
    <t>134</t>
  </si>
  <si>
    <t>BN578</t>
  </si>
  <si>
    <t>Nguyễn Xuân Tảo</t>
  </si>
  <si>
    <t>Hải Châu II</t>
  </si>
  <si>
    <t>Mệt mỏi, khó thở</t>
  </si>
  <si>
    <t>Khoa Nội tổng hợp, Khoa Lão - BV Đà Nẵng</t>
  </si>
  <si>
    <t>Bệnh nhân nằm từ 6-16/7 và 21/7 tái nhập viện</t>
  </si>
  <si>
    <t>135</t>
  </si>
  <si>
    <t>BN579</t>
  </si>
  <si>
    <t>Phạm Thị Tươi</t>
  </si>
  <si>
    <t>Hòa Thọ Đông</t>
  </si>
  <si>
    <t>Bệnh nhân nằm phòng 601</t>
  </si>
  <si>
    <t>136</t>
  </si>
  <si>
    <t>BN580</t>
  </si>
  <si>
    <t>Phạm Thị Phương Mai</t>
  </si>
  <si>
    <t>Nhân viên Y tế TT Q. Cẩm Lệ</t>
  </si>
  <si>
    <t>TTYT Cẩm Lệ</t>
  </si>
  <si>
    <t>137</t>
  </si>
  <si>
    <t>BN581</t>
  </si>
  <si>
    <t>Nguyễn Kế Nghĩa</t>
  </si>
  <si>
    <t>Thợ sơn</t>
  </si>
  <si>
    <t>138</t>
  </si>
  <si>
    <t>BN582</t>
  </si>
  <si>
    <t>Nguyễn Thành Kim Đông</t>
  </si>
  <si>
    <t>139</t>
  </si>
  <si>
    <t>BN583</t>
  </si>
  <si>
    <t>Nguyễn Thị Hồng Oanh</t>
  </si>
  <si>
    <t>140</t>
  </si>
  <si>
    <t>BN584</t>
  </si>
  <si>
    <t>Bùi Thị Mỹ Ngân</t>
  </si>
  <si>
    <t>141</t>
  </si>
  <si>
    <t>BN585</t>
  </si>
  <si>
    <t>Mạc Thị Nhân</t>
  </si>
  <si>
    <t>Hòa Ninh</t>
  </si>
  <si>
    <t>Viêm đường tiết niệu</t>
  </si>
  <si>
    <t>Bệnh nhân nằm phòng 607, trước đó ở một phòng không nhớ rõ và Khoa Hồi sức tích cực</t>
  </si>
  <si>
    <t>142</t>
  </si>
  <si>
    <t>BN586</t>
  </si>
  <si>
    <t>Nguyễn Thanh Nam</t>
  </si>
  <si>
    <t>BN576, BN777</t>
  </si>
  <si>
    <t>Vợ, con trai</t>
  </si>
  <si>
    <t>Bệnh nhân nằm phòng 707 ở Khoa Nội thần kinh, trước đó nằm từ 18-24/7 ở Khoa Y học Nhiệt đới, 15-17/7 nằm ở khoa HSTC</t>
  </si>
  <si>
    <t>143</t>
  </si>
  <si>
    <t>BN589</t>
  </si>
  <si>
    <t>Hồ Vi Đại Nghĩa</t>
  </si>
  <si>
    <t>Kinh doanh</t>
  </si>
  <si>
    <t>Tây Thạnh</t>
  </si>
  <si>
    <t>Bệnh viện Bệnh Nhiệt đới TP. Hồ Chí Minh</t>
  </si>
  <si>
    <t>BN601, BN602</t>
  </si>
  <si>
    <t>Chồng, họ hàng, đi du lịch cùng</t>
  </si>
  <si>
    <t>Bệnh nhân đến dự tiệc cưới For You và du lịch Đà Nẵng</t>
  </si>
  <si>
    <t>144</t>
  </si>
  <si>
    <t>Trương Quang Minh</t>
  </si>
  <si>
    <t>Lê Hồng Phong</t>
  </si>
  <si>
    <t xml:space="preserve"> TP. Quảng Ngãi</t>
  </si>
  <si>
    <t>Cơ sở 2 Bình Sơn - Dung Quất</t>
  </si>
  <si>
    <t>Người thăm trong bệnh viện</t>
  </si>
  <si>
    <t>145</t>
  </si>
  <si>
    <t>BN591</t>
  </si>
  <si>
    <t>Huỳnh Thị Tuyết</t>
  </si>
  <si>
    <t>Duy Phước</t>
  </si>
  <si>
    <t>Bệnh nhân không đến chăm ông HCG, chỉ đến làm đám tang, không rõ có tiếp xúc với các ca bệnh dương tính khác không (BN456, BN509, BN613, BN637)</t>
  </si>
  <si>
    <t>146</t>
  </si>
  <si>
    <t>BN592</t>
  </si>
  <si>
    <t>Lê Thị Hiền</t>
  </si>
  <si>
    <t>Duy Trung</t>
  </si>
  <si>
    <t>BVĐK Khu vực Quảng Nam</t>
  </si>
  <si>
    <t>Khoa Nội, BV Bình An</t>
  </si>
  <si>
    <t>BV Bình An</t>
  </si>
  <si>
    <t>BN723</t>
  </si>
  <si>
    <t>147</t>
  </si>
  <si>
    <t>BN593</t>
  </si>
  <si>
    <t>Nguyễn Ở</t>
  </si>
  <si>
    <t>Sốt, mệt mỏi</t>
  </si>
  <si>
    <t>Trường Thủy Lợi</t>
  </si>
  <si>
    <t>Đái tháo đường, tăng huyết áp.</t>
  </si>
  <si>
    <t>BN547, BN715, BN625, BN860</t>
  </si>
  <si>
    <t>Bố, bố chồng, anh vợ, người chăm trong bệnh viện, người sống chung nhà</t>
  </si>
  <si>
    <t>Bệnh nhân đến thăm vợ phòng 607</t>
  </si>
  <si>
    <t>148</t>
  </si>
  <si>
    <t>BN594</t>
  </si>
  <si>
    <t>Đoàn Thị Nga</t>
  </si>
  <si>
    <t>Cẩm Kim</t>
  </si>
  <si>
    <t>Bệnh nhân chăm con gái tầng 3 khu G</t>
  </si>
  <si>
    <t>149</t>
  </si>
  <si>
    <t>BN595</t>
  </si>
  <si>
    <t>Phạm Thị Thúy Nga</t>
  </si>
  <si>
    <t>Dược sĩ</t>
  </si>
  <si>
    <t>Quang Vinh</t>
  </si>
  <si>
    <t>TP Biên Hòa</t>
  </si>
  <si>
    <t>Đồng Nai</t>
  </si>
  <si>
    <t>Bệnh viện đa khoa Đồng Nai</t>
  </si>
  <si>
    <t>BN510, BN631, BN634, BN657, BN669, BN684</t>
  </si>
  <si>
    <t>Chị em gái, vợ, người chăm trong bệnh viện, người sống cùng nhà, em gái</t>
  </si>
  <si>
    <t>Bệnh nhân cùng BN510, BN631 và BN634 chăm sóc bố tại phòng 305 (cùng phòng với Huỳnh Công Giao - được BN456 chăm sóc - không cùng thời gian). Bệnh nhân tiếp xúc với BN657 tại nhà riêng ngày 24/7. Bệnh nhân tiếp xúc với BN669 từ 19-20/7 và 25-31/7 tại Biên Hòa; em gái BN684</t>
  </si>
  <si>
    <t>150</t>
  </si>
  <si>
    <t>BN596</t>
  </si>
  <si>
    <t>Phùng Thị Tâm</t>
  </si>
  <si>
    <t>Bình Trung</t>
  </si>
  <si>
    <t>Khoa Ngoại chấn thương - thần kinh, BV C Đà Nẵng</t>
  </si>
  <si>
    <t>151</t>
  </si>
  <si>
    <t>BN597</t>
  </si>
  <si>
    <t>Bùi Hoàng Ánh</t>
  </si>
  <si>
    <t>Kinh doanh quán cafe</t>
  </si>
  <si>
    <t>TTYT Hà Lam</t>
  </si>
  <si>
    <t>BN522, BN523, BN598</t>
  </si>
  <si>
    <t>152</t>
  </si>
  <si>
    <t>BN598</t>
  </si>
  <si>
    <t>Bùi Hoàng Bảo Ngân</t>
  </si>
  <si>
    <t>BN522, BN523, BN597</t>
  </si>
  <si>
    <t>Con, cháu, thường xuyên tiếp xúc</t>
  </si>
  <si>
    <t>153</t>
  </si>
  <si>
    <t>BN599</t>
  </si>
  <si>
    <t>Trần Hà Vy</t>
  </si>
  <si>
    <t>BN522, BN523, BN564</t>
  </si>
  <si>
    <t>154</t>
  </si>
  <si>
    <t>BN600</t>
  </si>
  <si>
    <t>Trần Hà Thy</t>
  </si>
  <si>
    <t>155</t>
  </si>
  <si>
    <t>BN601</t>
  </si>
  <si>
    <t>Hồ Thị Thanh Vân</t>
  </si>
  <si>
    <t>Doanh nhân</t>
  </si>
  <si>
    <t>TTYT Buôn Mê Thuột</t>
  </si>
  <si>
    <t>BN589, BN602</t>
  </si>
  <si>
    <t>Vợ, cháu, đi du lịch cùng</t>
  </si>
  <si>
    <t>156</t>
  </si>
  <si>
    <t>BN602</t>
  </si>
  <si>
    <t>Hồ Hoàng Anh</t>
  </si>
  <si>
    <t>Hòa Thuận</t>
  </si>
  <si>
    <t>Buôn Mê Thuột</t>
  </si>
  <si>
    <t>BN589, BN601</t>
  </si>
  <si>
    <t>Họ hàng, đi du lịch cùng</t>
  </si>
  <si>
    <t>157</t>
  </si>
  <si>
    <t>BN604</t>
  </si>
  <si>
    <t>Nguyễn Thị Diệu Linh</t>
  </si>
  <si>
    <t>Suy thận, suy tim</t>
  </si>
  <si>
    <t>BN733</t>
  </si>
  <si>
    <t>Bệnh nhân nằm phòng 609</t>
  </si>
  <si>
    <t>158</t>
  </si>
  <si>
    <t>BN605</t>
  </si>
  <si>
    <t>Lê Hùng</t>
  </si>
  <si>
    <t>Quế Châu</t>
  </si>
  <si>
    <t>Đái tháo đường, gout</t>
  </si>
  <si>
    <t>Bệnh nhân đi từ Lào về từ 19/6</t>
  </si>
  <si>
    <t>159</t>
  </si>
  <si>
    <t>BN606</t>
  </si>
  <si>
    <t>Đặng Văn Tuấn</t>
  </si>
  <si>
    <t>Hòa Nhơn</t>
  </si>
  <si>
    <t>Cách ly tại nhà</t>
  </si>
  <si>
    <t>Sỏi thận</t>
  </si>
  <si>
    <t>160</t>
  </si>
  <si>
    <t>BN607</t>
  </si>
  <si>
    <t>Nguyễn Thị Thoản</t>
  </si>
  <si>
    <t>An Khê</t>
  </si>
  <si>
    <t>BN436, BN443, BN518, BN562, BN799</t>
  </si>
  <si>
    <t>Họ hàng, vợ, người chăm trong bệnh viện</t>
  </si>
  <si>
    <t>Bệnh nhân cùng BN443, BN518, BN562 và BN799 chăm sóc BN436 trong bệnh viện. Bệnh nhân sống cùng BN799</t>
  </si>
  <si>
    <t>161</t>
  </si>
  <si>
    <t>BN608</t>
  </si>
  <si>
    <t>Mai Đông Xuân</t>
  </si>
  <si>
    <t>Hàng xóm</t>
  </si>
  <si>
    <t>BN434, BN503</t>
  </si>
  <si>
    <t>Hàng xóm, bố chồng</t>
  </si>
  <si>
    <t>Bệnh nhân tiếp xúc hàng ngày với BN503 và là hàng xóm BN434</t>
  </si>
  <si>
    <t>162</t>
  </si>
  <si>
    <t>BN609</t>
  </si>
  <si>
    <t>Hoàng Thị Cẩm Hà</t>
  </si>
  <si>
    <t>Khách sạn Vian Hotel</t>
  </si>
  <si>
    <t>Bệnh nhân là điều dưỡng tại khoa Quốc tế - Nội tổng hợp, bệnh viện Đà Nẵng</t>
  </si>
  <si>
    <t>163</t>
  </si>
  <si>
    <t>BN610</t>
  </si>
  <si>
    <t>Định Thị Phượng</t>
  </si>
  <si>
    <t>Khách sạn Diamond Sea</t>
  </si>
  <si>
    <t>Khoa Ngoại tiết niệu, BV Đà Nẵng</t>
  </si>
  <si>
    <t>Bệnh nhân là điều dưỡng tại khoa Ngoại tiết niệu, bệnh viện Đà Nẵng</t>
  </si>
  <si>
    <t>164</t>
  </si>
  <si>
    <t>BN611</t>
  </si>
  <si>
    <t>Lê Thị Thương</t>
  </si>
  <si>
    <t>Khoa Ngoại cấp cứu, BV Đà Nẵng</t>
  </si>
  <si>
    <t>Bệnh nhân là điều dưỡng tại khoa Ngoại Cấp cứu, bệnh viện Đà Nẵng</t>
  </si>
  <si>
    <t>165</t>
  </si>
  <si>
    <t>BN612</t>
  </si>
  <si>
    <t>Nguyễn Văn Tình</t>
  </si>
  <si>
    <t>Con trai</t>
  </si>
  <si>
    <t>Chưa rõ trong báo cáo ngày vào thăm/chăm BN480</t>
  </si>
  <si>
    <t>166</t>
  </si>
  <si>
    <t>BN613</t>
  </si>
  <si>
    <t>Phan Thị Thùy Trang</t>
  </si>
  <si>
    <t>Sốt, ho có đờm, rát họng</t>
  </si>
  <si>
    <t>Cùng đám tang ông HCG</t>
  </si>
  <si>
    <t>Bệnh nhân ngồi cùng bàn với BN456 trong đám tang ông HCG ngày 20/7, không rõ có tiếp xúc với các ca bệnh dương tính khác không (BN509, BN591, BN637)</t>
  </si>
  <si>
    <t>167</t>
  </si>
  <si>
    <t>BN614</t>
  </si>
  <si>
    <t>Lê Thị Thu Ngọc</t>
  </si>
  <si>
    <t>TTYT Ngũ Hành Sơn</t>
  </si>
  <si>
    <t>BN482, BN473</t>
  </si>
  <si>
    <t>Con gái, chị em gái, người chăm trong bệnh viện</t>
  </si>
  <si>
    <t>Ngày cuối bệnh nhân vào viện chăm BN482 là 24/7 tại phòng 616 (cùng phòng BN428), ngày cuối bệnh nhân tiếp xúc BN482 là 28/7</t>
  </si>
  <si>
    <t>168</t>
  </si>
  <si>
    <t>BN615</t>
  </si>
  <si>
    <t>Thái Thị Kim Oanh</t>
  </si>
  <si>
    <t>Hoàng Diệu</t>
  </si>
  <si>
    <t>Sốt, ớn lạnh</t>
  </si>
  <si>
    <t>BN828, BN829, BN830</t>
  </si>
  <si>
    <t>Bố mẹ ruột, em trai</t>
  </si>
  <si>
    <t>Chưa xác định nguồn lây, bệnh nhân đến Đại học Duy tân thực tập dược</t>
  </si>
  <si>
    <t>169</t>
  </si>
  <si>
    <t>BN616</t>
  </si>
  <si>
    <t>Nguyễn Thị Tơ</t>
  </si>
  <si>
    <t>Điện Ngọc</t>
  </si>
  <si>
    <t>Chưa xác định nguồn lây</t>
  </si>
  <si>
    <t>170</t>
  </si>
  <si>
    <t>BN617</t>
  </si>
  <si>
    <t>Nguyễn Thanh Minh</t>
  </si>
  <si>
    <t>Khoa Huyết học - truyền máu, BV Đà Nẵng</t>
  </si>
  <si>
    <t>Bệnh nhân đi làm toàn thời gian ở BV Đà Nẵng</t>
  </si>
  <si>
    <t>171</t>
  </si>
  <si>
    <t>BN618</t>
  </si>
  <si>
    <t>Trương Phước Minh</t>
  </si>
  <si>
    <t>BV 199 Bộ Công An</t>
  </si>
  <si>
    <t>172</t>
  </si>
  <si>
    <t>BN619</t>
  </si>
  <si>
    <t>Phạm Tiến Duẩn</t>
  </si>
  <si>
    <t>Liệt dây thần kinh số 7</t>
  </si>
  <si>
    <t>BN688, BN689, BN690, BN891, BN892, BN893, BN894, BN895, BN896</t>
  </si>
  <si>
    <t>Con trai BN 688, 689, anh trai BN690, hàng xóm với các BN còn lại</t>
  </si>
  <si>
    <t>Bệnh nhân ngoại trú ở BV Đà Nẵng vào ngày 20/7, 22/7 có khám ở phòng khám tư của một bác sĩ TMH thuộc BV Đà Nẵng</t>
  </si>
  <si>
    <t>173</t>
  </si>
  <si>
    <t>BN620</t>
  </si>
  <si>
    <t>Nguyễn Thị Huệ</t>
  </si>
  <si>
    <t>Phục vụ</t>
  </si>
  <si>
    <t>Lam Hạ</t>
  </si>
  <si>
    <t>Phủ Lý</t>
  </si>
  <si>
    <t>Hà Nam</t>
  </si>
  <si>
    <t>TTYT tỉnh Hà Nam</t>
  </si>
  <si>
    <t>Du lịch Đà Nẵng</t>
  </si>
  <si>
    <t>17/7 vào Đà Nẵng ở với chú tại 13/3 Ngô Trọng Tấn, đi làm ở quán ăn đường 30/4 cạnh bệnh viện Tim Đà Nẵng</t>
  </si>
  <si>
    <t>174</t>
  </si>
  <si>
    <t>BN621</t>
  </si>
  <si>
    <t>Võ Thị Sơn</t>
  </si>
  <si>
    <t>Bình Tân Phú</t>
  </si>
  <si>
    <t>Bình Sơn</t>
  </si>
  <si>
    <t>TTYT Bình Sơn</t>
  </si>
  <si>
    <t>175</t>
  </si>
  <si>
    <t>BN622</t>
  </si>
  <si>
    <t>Lê Thị Ngọc Diễm</t>
  </si>
  <si>
    <t>BV Đa khoa Trung Ương Quảng Nam</t>
  </si>
  <si>
    <t>Thăm người nhà tại phòng 612, khoa Thận - Nội tiết, BV Đà Nẵng ngày 24/7-25/7</t>
  </si>
  <si>
    <t>176</t>
  </si>
  <si>
    <t>BN623</t>
  </si>
  <si>
    <t>Huỳnh Thị Chưng</t>
  </si>
  <si>
    <t>Điện Nam Trung</t>
  </si>
  <si>
    <t xml:space="preserve">Quảng Nam </t>
  </si>
  <si>
    <t>Mệt, sốt</t>
  </si>
  <si>
    <t>Bệnh viện TW Huế</t>
  </si>
  <si>
    <t>Huế</t>
  </si>
  <si>
    <t>Thiếu máu</t>
  </si>
  <si>
    <t>Bệnh viện Đa khoa Quảng Nam</t>
  </si>
  <si>
    <t>BN433, BN524</t>
  </si>
  <si>
    <t>Chung bệnh viện</t>
  </si>
  <si>
    <t>Bệnh nhân đến khám tại BV Đa khoa Vĩnh Đức ngày 27/7, cùng ngày điều trị tại viện này với BN433. Bệnh nhân nhập viện ĐKKV Quảng Nam ngày 27/7, cùng ngày điều trị tại viện này với BN524.</t>
  </si>
  <si>
    <t>177</t>
  </si>
  <si>
    <t xml:space="preserve">Trần Thị Mỹ </t>
  </si>
  <si>
    <t>đái tháo đường, tăng huyết áp, viêm dạ dày</t>
  </si>
  <si>
    <t>Bệnh nhân nằm phòng 607, khoa Thận - Nội tiết từ 6/7 - 25/7</t>
  </si>
  <si>
    <t>178</t>
  </si>
  <si>
    <t>BN625</t>
  </si>
  <si>
    <t>Tống Thị Kim Yến</t>
  </si>
  <si>
    <t>TP Hội An</t>
  </si>
  <si>
    <t>đau dạ dày, rối loạn tiền đình</t>
  </si>
  <si>
    <t>BN547, BN860, BN715, BN593</t>
  </si>
  <si>
    <t>Vợ, cháu</t>
  </si>
  <si>
    <t>Bệnh nhân thăm người nhà ở phòng 607 (mẹ chồng), vợ của BN547</t>
  </si>
  <si>
    <t>179</t>
  </si>
  <si>
    <t>BN626</t>
  </si>
  <si>
    <t>Huỳnh Thị Cúc</t>
  </si>
  <si>
    <t>Bệnh viện Bình An</t>
  </si>
  <si>
    <t>BN524, BN627</t>
  </si>
  <si>
    <t>Mẹ chồng, vợ, người chăm trong bệnh viện</t>
  </si>
  <si>
    <t xml:space="preserve">Bệnh nhân chăm BN524 tại bệnh viện Bình An ngày 18-20/7/2020, chưa rõ có chăm trong hai bệnh viện còn lại không. </t>
  </si>
  <si>
    <t>180</t>
  </si>
  <si>
    <t>BN627</t>
  </si>
  <si>
    <t>Văn Công Nga</t>
  </si>
  <si>
    <t>Bệnh viện ĐK Khu vực Quảng Nam</t>
  </si>
  <si>
    <t>BN524, BN626</t>
  </si>
  <si>
    <t>Mẹ, chồng</t>
  </si>
  <si>
    <t xml:space="preserve">Bệnh nhân chăm BN524 tại bệnh viện Đà Nẵng (12/7), bệnh viện Bình An (21/7) và bệnh viện ĐK KV Quảng Nam (29/7). </t>
  </si>
  <si>
    <t>181</t>
  </si>
  <si>
    <t>BN628</t>
  </si>
  <si>
    <t>Nguyễn Thị Nhung</t>
  </si>
  <si>
    <t>BN667, BN668, BN702</t>
  </si>
  <si>
    <t>Chị em gái, con gái</t>
  </si>
  <si>
    <t>Bệnh nhân chăm bố (BN702) cùng BN667 và BN668 từ 6/7 đến 21/7</t>
  </si>
  <si>
    <t>182</t>
  </si>
  <si>
    <t>BN629</t>
  </si>
  <si>
    <t>Phùng Thị Thu Huyền</t>
  </si>
  <si>
    <t>Thông dịch viên</t>
  </si>
  <si>
    <t>BN509, BN557, BN630</t>
  </si>
  <si>
    <t>Con dâu, mẹ</t>
  </si>
  <si>
    <t>Bệnh nhân ở cùng nhà BN509, ngày tiếp xúc cuối cùng là trước khi BN509 đưa đi cách ly</t>
  </si>
  <si>
    <t>183</t>
  </si>
  <si>
    <t>BN630</t>
  </si>
  <si>
    <t>Đặng Phi Khanh</t>
  </si>
  <si>
    <t>Lái xe</t>
  </si>
  <si>
    <t>BN509, BN557, BN629</t>
  </si>
  <si>
    <t>Chồng, ông nội, bố chồng</t>
  </si>
  <si>
    <t>184</t>
  </si>
  <si>
    <t>BN631</t>
  </si>
  <si>
    <t>Phạm Thúy Xuân</t>
  </si>
  <si>
    <t>Thanh Khê Tây</t>
  </si>
  <si>
    <t>TTYT Thanh Khê</t>
  </si>
  <si>
    <t>BN510, BN595, BN634, BN657, BN669, BN684</t>
  </si>
  <si>
    <t>Chị em gái, người chăm trong bệnh viện, chị gái</t>
  </si>
  <si>
    <t>Bệnh nhân cùng BN510, BN631, BN634 chăm sóc bố tại phòng 305 (cùng phòng với Huỳnh Công Giao - được BN456 chăm sóc), bệnh nhân không tiếp xúc với BN456. Bệnh nhân tiếp xúc với BN669 từ 19-20/7; chị họ BN684</t>
  </si>
  <si>
    <t>185</t>
  </si>
  <si>
    <t>BN632</t>
  </si>
  <si>
    <t>Nguyễn Thị Hạnh</t>
  </si>
  <si>
    <t>BN488, BN633</t>
  </si>
  <si>
    <t>Vợ, mẹ, người chăm trong bệnh viện</t>
  </si>
  <si>
    <t>Bệnh nhân và BN633 thay nhau chăm sóc BN488 trong viện</t>
  </si>
  <si>
    <t>186</t>
  </si>
  <si>
    <t>BN633</t>
  </si>
  <si>
    <t>Mai Thị Xuân Hương</t>
  </si>
  <si>
    <t>BN488, BN632</t>
  </si>
  <si>
    <t>Bệnh nhân và BN632 thay nhau chăm sóc BN488 trong viện</t>
  </si>
  <si>
    <t>187</t>
  </si>
  <si>
    <t>BN634</t>
  </si>
  <si>
    <t>Phạm Thị Thúy Hằng</t>
  </si>
  <si>
    <t>BN510, BN595, BN631, BN657, BN684</t>
  </si>
  <si>
    <t>Chị em gái, người chăm trong bệnh viện</t>
  </si>
  <si>
    <t>Bệnh nhân cùng BN510, BN595 và BN631 chăm sóc bố tại phòng 305 (cùng phòng với Huỳnh Công Giao - được BN456 chăm sóc); em họ BN684</t>
  </si>
  <si>
    <t>188</t>
  </si>
  <si>
    <t>Nguyễn Thị Mai</t>
  </si>
  <si>
    <t>Bình Phục</t>
  </si>
  <si>
    <t>Khoa Nội thận - tiết niệu, BV C Đà Nẵng</t>
  </si>
  <si>
    <t>Bệnh nhân được BN466 chăm từ 16-23/7. Lần cuối tiếp xúc với BN466 là 28/7/2020</t>
  </si>
  <si>
    <t>189</t>
  </si>
  <si>
    <t>BN636</t>
  </si>
  <si>
    <t>Huỳnh Thị Phương</t>
  </si>
  <si>
    <t>Bệnh nhân có tiếp xúc với BN456 trong đám tang ông HCG ngày 20/7, không rõ có tiếp xúc với các ca bệnh dương tính khác không (BN509, BN591, BN613, BN637)</t>
  </si>
  <si>
    <t>190</t>
  </si>
  <si>
    <t>BN637</t>
  </si>
  <si>
    <t>Dương Minh Hiếu</t>
  </si>
  <si>
    <t>BN456, BN638</t>
  </si>
  <si>
    <t>Cùng đám tang ông HCG, bạn bè</t>
  </si>
  <si>
    <t>Bệnh nhân cùng tham dự đám tang ông HCG từ 16-20/7, không rõ có tiếp xúc với các ca bệnh dương tính khác không (BN456, BN509, BN591, BN613). Bệnh nhân được đưa đi cách ly cùng BN638 ngày 30/7</t>
  </si>
  <si>
    <t>191</t>
  </si>
  <si>
    <t>BN638</t>
  </si>
  <si>
    <t>Huỳnh Công Tô</t>
  </si>
  <si>
    <t>BN456, BN509, BN637, BN640</t>
  </si>
  <si>
    <t>Họ hàng, cùng đám tang ông HCG</t>
  </si>
  <si>
    <t>Bệnh nhân cùng tham dự đám tang ông HCG từ 16-20/7, có tiếp xúc với BN456, BN509, BN637, BN640, không rõ có tiếp xúc các ca bệnh dương tính khác không (BN591, BN613). Bệnh nhân được đưa đi cách ly cùng BN637 và BN640 ngày 30/7</t>
  </si>
  <si>
    <t>192</t>
  </si>
  <si>
    <t>BN639</t>
  </si>
  <si>
    <t>Hồ Thị Tường Vi</t>
  </si>
  <si>
    <t>BN501, BN502</t>
  </si>
  <si>
    <t>Bố mẹ chồng, người chăm trong bệnh viện</t>
  </si>
  <si>
    <t>Bệnh nhân vào chăm BN502 ngày 21/7. Sau khi BN502 xuất viện 24/7, bệnh nhân sống cùng BN501 và BN502, ngày cuối cùng tiếp xúc là 27/7</t>
  </si>
  <si>
    <t>193</t>
  </si>
  <si>
    <t>BN640</t>
  </si>
  <si>
    <t>Huỳnh Thị Hồng Thắm</t>
  </si>
  <si>
    <t>Động kinh</t>
  </si>
  <si>
    <t>BN456, BN509, BN638</t>
  </si>
  <si>
    <t>Bệnh nhân cùng tham dự đám tang ông HCG từ 16-20/7, có tiếp xúc với BN456, BN509, BN638, không rõ có tiếp xúc các ca bệnh dương tính khác không (BN591, BN613, BN637). Bệnh nhân được đưa đi cách ly cùng BN638 ngày 30/7</t>
  </si>
  <si>
    <t>194</t>
  </si>
  <si>
    <t>BN641</t>
  </si>
  <si>
    <t>Nguyễn Thị Mỹ Lý</t>
  </si>
  <si>
    <t>Hải Châu I</t>
  </si>
  <si>
    <t>BN427, BN428, BN429, BN430, BN451</t>
  </si>
  <si>
    <t>Tiếp xúc trong bệnh viện</t>
  </si>
  <si>
    <t>195</t>
  </si>
  <si>
    <t>BN642</t>
  </si>
  <si>
    <t>Lê Văn Hưng</t>
  </si>
  <si>
    <t>Kỹ sư</t>
  </si>
  <si>
    <t>Bệnh nhân đưa mẹ đi khám trong ngày</t>
  </si>
  <si>
    <t>196</t>
  </si>
  <si>
    <t>BN643</t>
  </si>
  <si>
    <t>Phan Thị Châu</t>
  </si>
  <si>
    <t>Tiên Mỹ</t>
  </si>
  <si>
    <t>Tiên Phước</t>
  </si>
  <si>
    <t>THCS Lý Tự Trọng</t>
  </si>
  <si>
    <t>Đa u tủy xương</t>
  </si>
  <si>
    <t>Bệnh nhân nằm viện từ 20-24/7</t>
  </si>
  <si>
    <t>197</t>
  </si>
  <si>
    <t>BN644</t>
  </si>
  <si>
    <t>Võ Văn Vũ</t>
  </si>
  <si>
    <t>BN555, BN645</t>
  </si>
  <si>
    <t>Anh trai, con trai, sống chung nhà</t>
  </si>
  <si>
    <t>Bệnh nhân không chăm BN555 trong bệnh viện, chỉ ở chung nhà tại Điện Bàn</t>
  </si>
  <si>
    <t>198</t>
  </si>
  <si>
    <t>BN645</t>
  </si>
  <si>
    <t>Lê Thị Ba</t>
  </si>
  <si>
    <t>BN555, BN644</t>
  </si>
  <si>
    <t>Mẹ, sống chung nhà</t>
  </si>
  <si>
    <t>199</t>
  </si>
  <si>
    <t>BN646</t>
  </si>
  <si>
    <t>Nguyễn Ngọc Quý</t>
  </si>
  <si>
    <t>200</t>
  </si>
  <si>
    <t>BN647</t>
  </si>
  <si>
    <t>Phan Thệ</t>
  </si>
  <si>
    <t>201</t>
  </si>
  <si>
    <t>BN648</t>
  </si>
  <si>
    <t>Lê Ngọc Long</t>
  </si>
  <si>
    <t>202</t>
  </si>
  <si>
    <t>BN649</t>
  </si>
  <si>
    <t>Huỳnh Thị Nữ</t>
  </si>
  <si>
    <t>203</t>
  </si>
  <si>
    <t>BN650</t>
  </si>
  <si>
    <t>Nguyễn Văn Thọ</t>
  </si>
  <si>
    <t>Bệnh nhân điều trị tại BV Đà Nẵng từ 11/7</t>
  </si>
  <si>
    <t>204</t>
  </si>
  <si>
    <t>BN651</t>
  </si>
  <si>
    <t>Nguyễn Thị Hai</t>
  </si>
  <si>
    <t>Bệnh nhân điều trị từ 18/7, sau đó chuyển sang Bệnh viện Gia đình không rõ ngày nào</t>
  </si>
  <si>
    <t>205</t>
  </si>
  <si>
    <t>BN652</t>
  </si>
  <si>
    <t>Trương Thị Hồng Thu</t>
  </si>
  <si>
    <t>Hòa Hiệp Bắc</t>
  </si>
  <si>
    <t>206</t>
  </si>
  <si>
    <t>BN653</t>
  </si>
  <si>
    <t xml:space="preserve">Trần Thị Phương Lan </t>
  </si>
  <si>
    <t>BV Phụ sản - Nhi Đà Nẵng</t>
  </si>
  <si>
    <t>207</t>
  </si>
  <si>
    <t>BN654</t>
  </si>
  <si>
    <t>Đỗ Mạnh Tường</t>
  </si>
  <si>
    <t>Bảo vệ</t>
  </si>
  <si>
    <t>Đau rát họng</t>
  </si>
  <si>
    <t>Huyết áp cao</t>
  </si>
  <si>
    <t>Bến xe Trung tâm Đà Nẵng</t>
  </si>
  <si>
    <t>BN831, BN850</t>
  </si>
  <si>
    <t>Bố, người sống chung nhà, đồng nghiệp</t>
  </si>
  <si>
    <t>208</t>
  </si>
  <si>
    <t>BN655</t>
  </si>
  <si>
    <t>Lê Quốc Anh Quân</t>
  </si>
  <si>
    <t>Trường Chính trị Đà Nẵng</t>
  </si>
  <si>
    <t>Con trai, người sống chung nhà</t>
  </si>
  <si>
    <t>Bệnh nhân tiếp xúc lần cuối với mẹ ngày 28/7 trước khi BN473 được đưa đi cách ly</t>
  </si>
  <si>
    <t>209</t>
  </si>
  <si>
    <t>BN656</t>
  </si>
  <si>
    <t>Bệnh viện Đa khoa Gia Đình</t>
  </si>
  <si>
    <t>BN683</t>
  </si>
  <si>
    <t>Bệnh nhân chăm sóc BN683 từ Bệnh viện Gia đình đến Bệnh viện Đà Nẵng đến nhà riêng</t>
  </si>
  <si>
    <t>210</t>
  </si>
  <si>
    <t>BN657</t>
  </si>
  <si>
    <t>Lê Thị Lan Hương</t>
  </si>
  <si>
    <t>An Hải Bắc</t>
  </si>
  <si>
    <t>BN510, BN595, BN631, BN634, BN669</t>
  </si>
  <si>
    <t>Chị em chồng, người chăm trong bệnh viện, tiếp xúc tại nhà</t>
  </si>
  <si>
    <t>Bệnh nhân không chăm trong viện, chỉ đưa bố chồng xuất viện ngày 22/7. Các ngày tiếp theo, bệnh nhân có đến nhà bố chồng và tiếp xúc với BN510 và BN595. Bệnh nhân tiếp xúc với BN669 ngày 19-20/7.</t>
  </si>
  <si>
    <t>211</t>
  </si>
  <si>
    <t>BN658</t>
  </si>
  <si>
    <t>Mai Thị Gia</t>
  </si>
  <si>
    <t>TTYT Sơn Trà</t>
  </si>
  <si>
    <t>BN659, BN661, BN662, BN704</t>
  </si>
  <si>
    <t>Chị em, mẹ, người chăm trong bệnh viện</t>
  </si>
  <si>
    <t>Bệnh nhân cùng BN659, BN661, BN662 chăm bố (đã mất) trong phòng 607 từ 20-24/7</t>
  </si>
  <si>
    <t>212</t>
  </si>
  <si>
    <t>BN659</t>
  </si>
  <si>
    <t>Mai Thị Vân</t>
  </si>
  <si>
    <t>BN658, BN661, BN662, BN704</t>
  </si>
  <si>
    <t>Bệnh nhân cùng BN658, BN661, BN662 chăm bố (đã mất) trong phòng 607 từ 20-24/7, trước đó chăm trong phòng HSTC (19/7)</t>
  </si>
  <si>
    <t>213</t>
  </si>
  <si>
    <t>BN660</t>
  </si>
  <si>
    <t>Nguyễn Thị Cẩm Vân</t>
  </si>
  <si>
    <t>Mân Thái</t>
  </si>
  <si>
    <t>Công ty TNHH Sinaran Việt Nam</t>
  </si>
  <si>
    <t>Đồng nghiệp</t>
  </si>
  <si>
    <t>Bệnh nhân tiếp xúc với BN473 vào 24 và 25 tháng 7</t>
  </si>
  <si>
    <t>214</t>
  </si>
  <si>
    <t>BN661</t>
  </si>
  <si>
    <t>Phan Thị Tiếu</t>
  </si>
  <si>
    <t>BN658, BN659, BN662</t>
  </si>
  <si>
    <t>Bệnh nhân cùng BN658, BN659 và BN662 chăm chồng (đã mất) tại phòng 607 khoa Nội thận nội tiết bệnh viện Đà Nẵng, trước đó chăm chồng từ 19-21/7 tại khoa HSTC. Bệnh nhân sống với BN662</t>
  </si>
  <si>
    <t>215</t>
  </si>
  <si>
    <t>BN662</t>
  </si>
  <si>
    <t>Mai Thị Lời</t>
  </si>
  <si>
    <t>BN658, BN659, BN661, BN704</t>
  </si>
  <si>
    <t>Bệnh nhân cùng BN658, BN661, BN662 chăm bố (đã mất) trong phòng 607 từ 20-24/7, trước đó chăm trong phòng HSTC (19/7). Bệnh nhân sống với BN661</t>
  </si>
  <si>
    <t>216</t>
  </si>
  <si>
    <t>BN663</t>
  </si>
  <si>
    <t>Nguyễn Thị Bảo Trân</t>
  </si>
  <si>
    <t>TTYT Hải Châu</t>
  </si>
  <si>
    <t>BN503, BN608</t>
  </si>
  <si>
    <t>BN503, BN608, BN685</t>
  </si>
  <si>
    <t>Cháu ngoại, anh em họ, hàng xóm</t>
  </si>
  <si>
    <t>Bệnh nhân phẫu thuật gãy tay từ 27/7 trong TTYT Hải Châu, không gặp BN503 và BN608 từ ngày đó, chỉ tiếp xúc bố (chưa dương)</t>
  </si>
  <si>
    <t>217</t>
  </si>
  <si>
    <t>BN664</t>
  </si>
  <si>
    <t>Mai Trần Phước Nguyên</t>
  </si>
  <si>
    <t>BN420, BN687</t>
  </si>
  <si>
    <t>Hàng xóm của BN420, con trai BN687</t>
  </si>
  <si>
    <t>Bệnh nhân và mẹ tiếp xúc BN420 (không rõ ngày nào), Bố bệnh nhân là BN687, thường xuyên tiếp xúc bố.</t>
  </si>
  <si>
    <t>218</t>
  </si>
  <si>
    <t>BN665</t>
  </si>
  <si>
    <t>Trần Thị Cẩm Tú</t>
  </si>
  <si>
    <t>Bạn học</t>
  </si>
  <si>
    <t>Bệnh nhân khai báo gặp BN448 ngày 25/7</t>
  </si>
  <si>
    <t>219</t>
  </si>
  <si>
    <t>BN666</t>
  </si>
  <si>
    <t>Nguyễn Văn Chợ</t>
  </si>
  <si>
    <t>Thạc Gián</t>
  </si>
  <si>
    <t>220</t>
  </si>
  <si>
    <t>BN667</t>
  </si>
  <si>
    <t>Nguyễn Thị Hòa</t>
  </si>
  <si>
    <t>BN628, BN668</t>
  </si>
  <si>
    <t>Bệnh nhân cùng BN628 và BN668 chăm sóc bố trong bệnh viện đến 21/7, lần cuối bệnh nhân tiếp xúc BN628 là 31/7</t>
  </si>
  <si>
    <t>221</t>
  </si>
  <si>
    <t>BN668</t>
  </si>
  <si>
    <t>Nguyễn Thị Hợp</t>
  </si>
  <si>
    <t>BN628, BN667</t>
  </si>
  <si>
    <t>222</t>
  </si>
  <si>
    <t>BN669</t>
  </si>
  <si>
    <t>Lê Đức Nhân</t>
  </si>
  <si>
    <t xml:space="preserve"> Biên Hòa</t>
  </si>
  <si>
    <t>Tăng huyết áp, tiểu đường</t>
  </si>
  <si>
    <t>BN510, BN595, BN631, BN634, BN657, BN669</t>
  </si>
  <si>
    <t xml:space="preserve">Chị em vợ, người chăm trong bệnh viện, người sống cùng nhà, em trai </t>
  </si>
  <si>
    <t>Bệnh nhân cùng BN595 đến thăm bố vợ trong bệnh viện Đà Nẵng từ 19-20/7, trong thời gian đó có tiếp xúc BN510, BN631, Bn634 và BN657. Bệnh nhân sống chung nhà với BN595 từ 25-31/7; em họ BN684</t>
  </si>
  <si>
    <t>223</t>
  </si>
  <si>
    <t>BN671</t>
  </si>
  <si>
    <t>Nguyễn Văn Luân</t>
  </si>
  <si>
    <t>Thợ hồ</t>
  </si>
  <si>
    <t>Duy Sơn</t>
  </si>
  <si>
    <t>khu cách ly Khách sạn Mỹ Sơn</t>
  </si>
  <si>
    <t>Tai biến</t>
  </si>
  <si>
    <t>Bệnh viện Đà Nẵng
Bệnh viện Bình An</t>
  </si>
  <si>
    <t>BN524, BN775</t>
  </si>
  <si>
    <t>Cùng phòng điều trị</t>
  </si>
  <si>
    <t>Bệnh nhân nằm tại khoa Ngoại thần kinh - BV Đà Nẵng (p309) từ 12-22/7, sau đó chuyển đến BV Bình An từ 22-27/7 (chung phòng BN524 từ 22-25/7)</t>
  </si>
  <si>
    <t>224</t>
  </si>
  <si>
    <t>Phan Đình Thanh</t>
  </si>
  <si>
    <t xml:space="preserve"> Đại Hiệp</t>
  </si>
  <si>
    <t>Bệnh nhân cùng BN469 chăm bố trong khoa nội thận nội tiết tối 20 và 21/7</t>
  </si>
  <si>
    <t>225</t>
  </si>
  <si>
    <t>BN673</t>
  </si>
  <si>
    <t>Nguyễn Văn Thao</t>
  </si>
  <si>
    <t>Yên Định</t>
  </si>
  <si>
    <t>Sơn Đông</t>
  </si>
  <si>
    <t>Bắc Giang</t>
  </si>
  <si>
    <t>BN674, BN675, BN676, BN677, BN678, BN744, BN793, BN794, BN811</t>
  </si>
  <si>
    <t>Con trai, người đi du lịch cùng</t>
  </si>
  <si>
    <t>Bệnh nhân cùng BN674, BN675, BN676, BN677, BN678 và gia đình đi du lịch Đà Nẵng từ ngày 21/7 - 24/7</t>
  </si>
  <si>
    <t>226</t>
  </si>
  <si>
    <t>BN674</t>
  </si>
  <si>
    <t>Nông Thị Hoa</t>
  </si>
  <si>
    <t>BN673, BN675, BN676, BN677, BN678, BN744, BN793, BN794, BN811</t>
  </si>
  <si>
    <t>Mẹ, người đi du lịch cùng</t>
  </si>
  <si>
    <t>Bệnh nhân cùng BN673, BN675, BN676, BN677, BN678 và gia đình đi du lịch Đà Nẵng từ ngày 21/7 - 24/7</t>
  </si>
  <si>
    <t>227</t>
  </si>
  <si>
    <t>BN675</t>
  </si>
  <si>
    <t>Vũ Hồng Lương</t>
  </si>
  <si>
    <t>Đình Lập</t>
  </si>
  <si>
    <t>Lạng Sơn</t>
  </si>
  <si>
    <t>BN673, BN674, BN676, BN677, BN678, BN744, BN793, BN794, BN811</t>
  </si>
  <si>
    <t>Bệnh nhân cùng gia đình là BN676, BN677, BN678 và BN673, BN674 đi du lịch Đà Nẵng từ ngày 21/7 - 24/7</t>
  </si>
  <si>
    <t>228</t>
  </si>
  <si>
    <t>BN676</t>
  </si>
  <si>
    <t>Vũ Hồng Duy</t>
  </si>
  <si>
    <t>BN673, BN674, BN675, BN677, BN678, BN744, BN793, BN794, BN811</t>
  </si>
  <si>
    <t>Bệnh nhân cùng gia đình là BN675, BN677, BN678 và BN673, BN674 đi du lịch Đà Nẵng từ ngày 21/7 - 24/7</t>
  </si>
  <si>
    <t>229</t>
  </si>
  <si>
    <t>BN677</t>
  </si>
  <si>
    <t>Vũ Anh Thư</t>
  </si>
  <si>
    <t>BN673, BN674, BN675, BN676, BN678, BN744, BN793, BN794, BN811</t>
  </si>
  <si>
    <t>Bệnh nhân cùng gia đình là BN675, BN676, BN678 và BN673, BN674 đi du lịch Đà Nẵng từ ngày 21/7 - 24/7</t>
  </si>
  <si>
    <t>230</t>
  </si>
  <si>
    <t>BN678</t>
  </si>
  <si>
    <t>Hoàng Thị Hằng</t>
  </si>
  <si>
    <t>BN673, BN674, BN675, BN677, BN677, BN744, BN793, BN794, BN811</t>
  </si>
  <si>
    <t>Bệnh nhân cùng gia đình là BN675, BN676, BN677 và BN673, BN674 đi du lịch Đà Nẵng từ ngày 21/7 - 24/7</t>
  </si>
  <si>
    <t>231</t>
  </si>
  <si>
    <t>BN680</t>
  </si>
  <si>
    <t>Nguyễn Thị Thu Thủy</t>
  </si>
  <si>
    <t>Đi làm tại BV Phụ sản - Nhi Đà Nẵng, ngày 25/7 và 31/7 đi chấm thầu chung với BN653 (khởi phát 20/7)</t>
  </si>
  <si>
    <t>232</t>
  </si>
  <si>
    <t>BN681</t>
  </si>
  <si>
    <t>Võ Thị Định</t>
  </si>
  <si>
    <t>Nại Hiên Đông</t>
  </si>
  <si>
    <t>BN682, BN735, BN795</t>
  </si>
  <si>
    <t>Họ hàng, người chăm trong bệnh viện, người chăm tại nhà, cùng tham dự đám tang bà NTD</t>
  </si>
  <si>
    <t>Bệnh nhân chăm mẹ cùng BN682 tại phòng 305 khu tổng hợp, bệnh viện Đà Nẵng (cùng phòng với gia đình BN510 - không chung thời gian với HCG) từ ngày 20/7 - 25/7, sau đó chăm sóc và tổ chức đám tang tại nhà từ 26-29/7 (tiếp xúc BN735) và từ 29-31/7 (tiếp xúc BN735 và BN795)</t>
  </si>
  <si>
    <t>233</t>
  </si>
  <si>
    <t>BN682</t>
  </si>
  <si>
    <t>Võ Thị Đán</t>
  </si>
  <si>
    <t>Bệnh nhân chăm mẹ cùng BN681 tại phòng 305 khu tổng hợp, bệnh viện Đà Nẵng (cùng phòng với gia đình BN510 - không chung thời gian với HCG) từ ngày 20/7 - 25/7, sau đó chăm sóc và tổ chức đám tang tại nhà từ 26-29/7 (tiếp xúc BN735) và từ 29-31/7 (tiếp xúc BN735 và BN795)</t>
  </si>
  <si>
    <t>234</t>
  </si>
  <si>
    <t>Trần Sỹ Đồng</t>
  </si>
  <si>
    <t>Trưng Nữ Vương</t>
  </si>
  <si>
    <t>Ho, sổ mũi</t>
  </si>
  <si>
    <t>Suy tim, nhồi máu cơ tim</t>
  </si>
  <si>
    <t>Bệnh nhân chuyển từ bệnh viện Gia Đình (14-17/7) đến Bệnh viện ĐK Đà Nẵng (17-20/7) sau đó về nhà ở chung với BN656</t>
  </si>
  <si>
    <t>235</t>
  </si>
  <si>
    <t>BN684</t>
  </si>
  <si>
    <t>Phạm Phú Phong</t>
  </si>
  <si>
    <t>Nhân viên đài truyền hình</t>
  </si>
  <si>
    <t>BN657, BN595, BN510, BN631, BN634, BN669</t>
  </si>
  <si>
    <t>Chồng, anh em trai, anh em rể</t>
  </si>
  <si>
    <t>Chồng BN657 (chưa khởi phát), anh trai BN595 (khởi phát 24/7), em trai BN510 (khởi phát 16/7), em trai BN631 (khởi phát 24/7), anh trai BN634 (khởi phát 24/7), anh trai BN669 (chưa khởi phát)</t>
  </si>
  <si>
    <t>236</t>
  </si>
  <si>
    <t>BN685</t>
  </si>
  <si>
    <t>Mai Anh Thư</t>
  </si>
  <si>
    <t>Trẻ con</t>
  </si>
  <si>
    <t>BN503, BN608, BN663</t>
  </si>
  <si>
    <t>Con gái, cháu nội, em họ</t>
  </si>
  <si>
    <t>Con gái BN503, Cháu nội BN608, em họ BN663</t>
  </si>
  <si>
    <t>237</t>
  </si>
  <si>
    <t>BN686</t>
  </si>
  <si>
    <t>Phạm Thị Thu Hương</t>
  </si>
  <si>
    <t>Tăng huyết áp</t>
  </si>
  <si>
    <t>BN595, BN510, BN631, BN634, BN669, BN657, BN684, BN780, BN849</t>
  </si>
  <si>
    <t>Cô bên nội, bà nội</t>
  </si>
  <si>
    <t>Bệnh nhân là em gái của bố BN510, BN595, BN631, BN634. Bệnh nhân vào thăm anh trai trong viện và ở nhà riêng, tiếp xúc với BN510 ngày 23/7</t>
  </si>
  <si>
    <t>238</t>
  </si>
  <si>
    <t>BN687</t>
  </si>
  <si>
    <t>Mai Anh Đức</t>
  </si>
  <si>
    <t>Bệnh nhân là bố BN664, thường xuyên tiếp xúc con trai, hàng xóm của BN420</t>
  </si>
  <si>
    <t>239</t>
  </si>
  <si>
    <t>BN688</t>
  </si>
  <si>
    <t>Phạm Dậu</t>
  </si>
  <si>
    <t>Giữ trẻ</t>
  </si>
  <si>
    <t>BN619, BN689, BN690, BN726, BN891, BN892, BN893, BN894, BN895, BN896</t>
  </si>
  <si>
    <t>Bố BN619 và BN690, chồng BN688, hàng xóm với các BN còn lại; người trông BN726</t>
  </si>
  <si>
    <t>Bệnh nhân là bố BN619 và BN690, sống cùng nhà</t>
  </si>
  <si>
    <t>240</t>
  </si>
  <si>
    <t>BN689</t>
  </si>
  <si>
    <t>Nguyễn Thị Mỹ</t>
  </si>
  <si>
    <t>Rát họng</t>
  </si>
  <si>
    <t>BN619, BN688, BN690, BN726, BN891, BN892, BN893, BN894, BN895, BN896</t>
  </si>
  <si>
    <t>Mẹ BN619 và BN690, vợ BN688, hàng xóm với các BN còn lại; người trông BN726</t>
  </si>
  <si>
    <t>Bệnh nhân là mẹ BN619 và BN690, sống cùng nhà</t>
  </si>
  <si>
    <t>241</t>
  </si>
  <si>
    <t>BN690</t>
  </si>
  <si>
    <t>Phạm Tiến Đạt</t>
  </si>
  <si>
    <t>BN619, BN688, BN689, BN891, BN892, BN893, BN894, BN895, BN896</t>
  </si>
  <si>
    <t>Con BN688 và BN689, em trai BN619, hàng xóm với các BN còn lại</t>
  </si>
  <si>
    <t>Bệnh nhân là con BN689 và em BN619, sống cùng nhà</t>
  </si>
  <si>
    <t>242</t>
  </si>
  <si>
    <t>BN691</t>
  </si>
  <si>
    <t>Trương Thị Thương</t>
  </si>
  <si>
    <t xml:space="preserve"> Hòa Vang</t>
  </si>
  <si>
    <t>BN556, BN692</t>
  </si>
  <si>
    <t>Em vợ, dì</t>
  </si>
  <si>
    <t>Em vợ BN556, dì BN692</t>
  </si>
  <si>
    <t>243</t>
  </si>
  <si>
    <t>BN692</t>
  </si>
  <si>
    <t>Nguyễn Mạnh Quân</t>
  </si>
  <si>
    <t xml:space="preserve">Hòa Phước </t>
  </si>
  <si>
    <t>BN556, BN691</t>
  </si>
  <si>
    <t>Con trai, cháu</t>
  </si>
  <si>
    <t>Con trai BN556, cháu BN692</t>
  </si>
  <si>
    <t>244</t>
  </si>
  <si>
    <t>BN693</t>
  </si>
  <si>
    <t>Nguyễn Thị Em</t>
  </si>
  <si>
    <t>Nhân viên vệ sinh</t>
  </si>
  <si>
    <t>BN509, BN630</t>
  </si>
  <si>
    <t>Em họ, cô</t>
  </si>
  <si>
    <t>Cô của BN 630 và em của BN509</t>
  </si>
  <si>
    <t>245</t>
  </si>
  <si>
    <t>BN694</t>
  </si>
  <si>
    <t>Nguyễn Trần Quốc Sách</t>
  </si>
  <si>
    <t>Chăm sóc em tại BV Đà Nẵng (18/7/2020)</t>
  </si>
  <si>
    <t>246</t>
  </si>
  <si>
    <t>BN695</t>
  </si>
  <si>
    <t>Ngô Hoàng Quỳnh</t>
  </si>
  <si>
    <t>Bệnh nhân điều trị trong Khoa nội thận - nội tiết BV Đà Nẵng từ 25/7, có con gái và chồng vào chăm sóc (cần kiểm tra lại thông tin)</t>
  </si>
  <si>
    <t>247</t>
  </si>
  <si>
    <t>BN696</t>
  </si>
  <si>
    <t>Nguyễn Thị Bé</t>
  </si>
  <si>
    <t>Núi Thành</t>
  </si>
  <si>
    <t>Bệnh nhân điều trị trong Khoa nội thận nội tiết từ 16/7, trước đó điều trị tại Bệnh viện Đa khoa Hoàn Mỹ Đà Nẵng (đầu tháng 7)</t>
  </si>
  <si>
    <t>248</t>
  </si>
  <si>
    <t>BN697</t>
  </si>
  <si>
    <t>Nguyễn Thị Bình</t>
  </si>
  <si>
    <t>Mệt, khó thở</t>
  </si>
  <si>
    <t>Bệnh nhân điều trị trong Khoa nội thận nội tiết từ 18/6, trước đó điều trị tại Khoa Hồi sức tích cực từ 17/5</t>
  </si>
  <si>
    <t>249</t>
  </si>
  <si>
    <t>BN698</t>
  </si>
  <si>
    <t>Nguyễn Thị Hương</t>
  </si>
  <si>
    <t>250</t>
  </si>
  <si>
    <t>BN699</t>
  </si>
  <si>
    <t>Nguyễn Dưa</t>
  </si>
  <si>
    <t>251</t>
  </si>
  <si>
    <t>BN700</t>
  </si>
  <si>
    <t>Nguyễn Thị Xí</t>
  </si>
  <si>
    <t>Bệnh viện Dã chiến huyện Hòa Vang</t>
  </si>
  <si>
    <t>252</t>
  </si>
  <si>
    <t>BN701</t>
  </si>
  <si>
    <t>Nguyễn Thị Thu</t>
  </si>
  <si>
    <t>BN708, BN709</t>
  </si>
  <si>
    <t>Mẹ, người sống chung nhà</t>
  </si>
  <si>
    <t>Bệnh nhân được BN708 và BN709 chăm sóc trong phòng 606</t>
  </si>
  <si>
    <t>253</t>
  </si>
  <si>
    <t>BN702</t>
  </si>
  <si>
    <t xml:space="preserve">Nguyễn Đức Thành </t>
  </si>
  <si>
    <t>bệnh thận mạn</t>
  </si>
  <si>
    <t>BN628, BN667, BN668</t>
  </si>
  <si>
    <t>Con gái, Cháu họ</t>
  </si>
  <si>
    <t>Chạy thận T3, 5, 7 hàng tuần tại Khoa Thận - Nội tiết, BV Đà Nẵng 3 năm nay. Con gái (BN628), các cháu (BN667, 668) vào chăm</t>
  </si>
  <si>
    <t>254</t>
  </si>
  <si>
    <t>BN703</t>
  </si>
  <si>
    <t>Lê Thị Thanh Thủy</t>
  </si>
  <si>
    <t>Hòa Thuận Tây</t>
  </si>
  <si>
    <t>Chảy máu chân răng</t>
  </si>
  <si>
    <t>Bệnh nhân điều trị trong bệnh viện Đà Nẵng từ 18/7, không có người vào chăm, trước đó bệnh nhân bán cà phê tại nhà</t>
  </si>
  <si>
    <t>255</t>
  </si>
  <si>
    <t>BN704</t>
  </si>
  <si>
    <t>Trương Ngọc Thạch</t>
  </si>
  <si>
    <t>BN658, BN659, BN661, BN662, BN705</t>
  </si>
  <si>
    <t>Con rể, chồng, anh rể, người chăm trong bệnh viện, người sống chung nhà</t>
  </si>
  <si>
    <t>Bệnh nhân là chồng của BN659, chăm bố vợ cùng BN659, BN658, BN661, BN662 và BN705 trong Khoa Nội thận nội tiết BV Đà Nẵng</t>
  </si>
  <si>
    <t>256</t>
  </si>
  <si>
    <t>BN705</t>
  </si>
  <si>
    <t>Lê Thị Tâm</t>
  </si>
  <si>
    <t>BN658, BN659, BN661, BN662, BN704</t>
  </si>
  <si>
    <t>Con dâu, em dâu, người chăm trong bệnh viện, người sống chung nhà</t>
  </si>
  <si>
    <t>Bệnh nhân là con dâu của BN661, chăm bố chồng cùng BN659, BN658, BN661, BN662 và BN704 trong Khoa Nội thận nội tiết BV Đà Nẵng</t>
  </si>
  <si>
    <t>257</t>
  </si>
  <si>
    <t>BN706</t>
  </si>
  <si>
    <t>Nguyễn Thị Nhồng</t>
  </si>
  <si>
    <t>Khoa Hồi sức tích cực, BV Đà Nẵng</t>
  </si>
  <si>
    <t>Bệnh nhân chăm mẹ trong khoa Hồi sức tích cực ở BV Đà Nẵng (7-20/7 ở Bệnh viện Phổi Đà Nẵng)</t>
  </si>
  <si>
    <t>258</t>
  </si>
  <si>
    <t>BN707</t>
  </si>
  <si>
    <t>Đỗ Thị Phượng</t>
  </si>
  <si>
    <t>Bệnh nhân chăm bố từ 19/6 đến 24/7</t>
  </si>
  <si>
    <t>259</t>
  </si>
  <si>
    <t>BN708</t>
  </si>
  <si>
    <t>Lê Đình Thông</t>
  </si>
  <si>
    <t>Hòa Xuân</t>
  </si>
  <si>
    <t>BN701, BN709</t>
  </si>
  <si>
    <t>Mẹ, vợ, người chăm trong bệnh viện, người ở cùng nhà</t>
  </si>
  <si>
    <t>Bệnh nhân cùng BN709 chăm mẹ (BN701) tại phòng 606</t>
  </si>
  <si>
    <t>260</t>
  </si>
  <si>
    <t>BN709</t>
  </si>
  <si>
    <t>Nguyễn Thị Huyền</t>
  </si>
  <si>
    <t>Mệt mỏi, mất khứu giác</t>
  </si>
  <si>
    <t>BN701, BN708</t>
  </si>
  <si>
    <t>Mẹ, chồng, người chăm trong bệnh viện, người ở cùng nhà</t>
  </si>
  <si>
    <t>Bệnh nhân cùng BN708 chăm mẹ (BN701) tại phòng 606</t>
  </si>
  <si>
    <t>261</t>
  </si>
  <si>
    <t>BN710</t>
  </si>
  <si>
    <t>Phạm Hồng Thái</t>
  </si>
  <si>
    <t>Trường Thọ Đông B</t>
  </si>
  <si>
    <t>Trương Quang Trọng</t>
  </si>
  <si>
    <t>Khoa Lão, Khoa Hồi sức Tích cực, Khoa Nội thần kinh, BV Đà Nẵng</t>
  </si>
  <si>
    <t>BN572, BN574</t>
  </si>
  <si>
    <t>Bố, chồng, người chăm trong bệnh viện</t>
  </si>
  <si>
    <t>Bệnh nhân chăm vợ (BN574) cùng BN572 liên tiếp từ 28/6 đến khi cách ly (chưa rõ ngày cách ly)</t>
  </si>
  <si>
    <t>262</t>
  </si>
  <si>
    <t>BN711</t>
  </si>
  <si>
    <t>Phan Xuân Bình</t>
  </si>
  <si>
    <t>Công an</t>
  </si>
  <si>
    <t>Tân Chính</t>
  </si>
  <si>
    <t>Bệnh viện Đa khoa Gia đình Đà Nẵng</t>
  </si>
  <si>
    <t>Công an tại trại giam Hòa Sơn (Canh giữ phạm nhân tại Khoa Thận - Nội tiết, Bệnh viện Đà Nẵng từ ngày 17 đến 26/7/2020, sau đó chuyển cùng phạm nhân sang BV Gia đình.)</t>
  </si>
  <si>
    <t>263</t>
  </si>
  <si>
    <t>BN712</t>
  </si>
  <si>
    <t>Hà Thi Phương</t>
  </si>
  <si>
    <t>Mệt mỏi, đau đầu</t>
  </si>
  <si>
    <t>Hòa Minh - Liên Chiểu - Đà Nẵng Ngày 23/7/2020 có đi chùa Hương Sơn (Non nước), ngày 21/7/2020 có đi chủa Bồ Đề (đường Hoàng Thị Loan, Liên Chiểu).</t>
  </si>
  <si>
    <t>264</t>
  </si>
  <si>
    <t>BN713</t>
  </si>
  <si>
    <t>Vũ Hồng Thanh</t>
  </si>
  <si>
    <t>Sốt, nổi hạch</t>
  </si>
  <si>
    <t>Hàng xóm cùng thôn (thông tin cần xác nhận)</t>
  </si>
  <si>
    <t>Bệnh nhân có đến khám ở TTYT Cẩm Lệ và Bệnh viện Đa khoa Gia đình</t>
  </si>
  <si>
    <t>265</t>
  </si>
  <si>
    <t>BN714</t>
  </si>
  <si>
    <t>Bùi Đức Trường</t>
  </si>
  <si>
    <t>Nhân viên điều hành xe bus</t>
  </si>
  <si>
    <t>Phúc Diễn</t>
  </si>
  <si>
    <t>Bắc Từ Liêm</t>
  </si>
  <si>
    <t>Bệnh nhân đi du lịch Đà Nẵng từ 14-17/7</t>
  </si>
  <si>
    <t>266</t>
  </si>
  <si>
    <t>BN715</t>
  </si>
  <si>
    <t>Nguyễn Thị Phượng</t>
  </si>
  <si>
    <t>Sốt, ho, rát cổ</t>
  </si>
  <si>
    <t>Bệnh viện Đa khoa Trung ương Quảng Nam</t>
  </si>
  <si>
    <t>Bướu cổ, sỏi thận</t>
  </si>
  <si>
    <t>BN593, BN547, BN625, BN860</t>
  </si>
  <si>
    <t>Con gái, em gái, em gái, cháu</t>
  </si>
  <si>
    <t>Con gái BN593 (khởi phát 30/7), em của BN547 (chưa khởi phát), BN625 (chưa khởi phát)</t>
  </si>
  <si>
    <t>267</t>
  </si>
  <si>
    <t>BN716</t>
  </si>
  <si>
    <t>Nguyễn Thị Kim Huy</t>
  </si>
  <si>
    <t xml:space="preserve">Nam Phước </t>
  </si>
  <si>
    <t>Sốt nhẹ, mỏi người</t>
  </si>
  <si>
    <t>TTYT Duy Xuyên</t>
  </si>
  <si>
    <t>Tiếp xúc với BN456 (khởi phát 24/7) tại đám tang ông HCG ngày 16/7-20/7</t>
  </si>
  <si>
    <t>268</t>
  </si>
  <si>
    <t>BN717</t>
  </si>
  <si>
    <t>Doãn Thị Hiền</t>
  </si>
  <si>
    <t xml:space="preserve"> Duy Xuyên</t>
  </si>
  <si>
    <t>Tiếp xúc với BN456 (khởi phát 24/7) tại đám tang ông HCG ngày 19/7-20/7</t>
  </si>
  <si>
    <t>269</t>
  </si>
  <si>
    <t>BN718</t>
  </si>
  <si>
    <t>Võ Thị Hà</t>
  </si>
  <si>
    <t>Đái tháo đường tuýp 2, Đa u tủy</t>
  </si>
  <si>
    <t>Khoa Nội tổng hơp, BV Đà Nẵng</t>
  </si>
  <si>
    <t>270</t>
  </si>
  <si>
    <t>BN719</t>
  </si>
  <si>
    <t>Huỳnh Xuân Cảm</t>
  </si>
  <si>
    <t>Thợ cắt tóc</t>
  </si>
  <si>
    <t>Bình Giang</t>
  </si>
  <si>
    <t>Bệnh viện Đa khoa Khu vực Quảng Nam</t>
  </si>
  <si>
    <t>Khoa Hồi sức tích cực. BV Đà Nẵng</t>
  </si>
  <si>
    <t>Bệnh nhân đến thăm người nhà trong ngày</t>
  </si>
  <si>
    <t>271</t>
  </si>
  <si>
    <t>BN720</t>
  </si>
  <si>
    <t>Trần Đình Hùng</t>
  </si>
  <si>
    <t>Thợ sửa điện thoại</t>
  </si>
  <si>
    <t>Bình Sa</t>
  </si>
  <si>
    <t>Khoa Ngoại thần kinh, BV Đà Nẵng</t>
  </si>
  <si>
    <t>Bệnh nhân điều trị từ 18/7-21/7 tại phòng 207</t>
  </si>
  <si>
    <t>272</t>
  </si>
  <si>
    <t>BN721</t>
  </si>
  <si>
    <t>Nguyễn Văn Toàn</t>
  </si>
  <si>
    <t>Ho, sốt nhẹ</t>
  </si>
  <si>
    <t>Con trai, người sống cùng nhà</t>
  </si>
  <si>
    <t>Bệnh nhân sống chung nhà với BN562 (khởi phát 29/7)</t>
  </si>
  <si>
    <t>273</t>
  </si>
  <si>
    <t>BN722</t>
  </si>
  <si>
    <t>Huỳnh Thị Mạo</t>
  </si>
  <si>
    <t>Trường TH Duy Trung</t>
  </si>
  <si>
    <t>BN456, BN636, BN638, BN640</t>
  </si>
  <si>
    <t>Cùng đám tang ông HCG, họ hàng</t>
  </si>
  <si>
    <t>Tiếp xúc gần với BN456 vào 19/7, dự đám tang từ 18-20/7</t>
  </si>
  <si>
    <t>274</t>
  </si>
  <si>
    <t>275</t>
  </si>
  <si>
    <t>BN724</t>
  </si>
  <si>
    <t>Phùng Thị Ái Nhân</t>
  </si>
  <si>
    <t>Cán bộ nhà nước</t>
  </si>
  <si>
    <t>Sốt nhẹ, đau đầu</t>
  </si>
  <si>
    <t>Đại hội Đảng Quận Hải Châu</t>
  </si>
  <si>
    <t>BN742, BN804, BN801, BN803, BN736, BN800</t>
  </si>
  <si>
    <t>Bố mẹ, chồng, con trai, người sống chung nhà, người cùng tham gia đại hội</t>
  </si>
  <si>
    <t>Bệnh nhân sống cùng nhà với BN801 và BN803, thường xuyên tiếp xúc với BN742 và BN804. Bệnh nhân tham gia đại hội đảng bộ quận Hải Châu từ 22-24/7 cùng BN736, BN801 (chồng), BN800</t>
  </si>
  <si>
    <t>276</t>
  </si>
  <si>
    <t>BN725</t>
  </si>
  <si>
    <t>Đàm Thị Hoa</t>
  </si>
  <si>
    <t>Thanh Khê Đông</t>
  </si>
  <si>
    <t>BN798</t>
  </si>
  <si>
    <t>Bệnh nhân không liên quan đến bệnh viện, chỉ tiếp xúc với một người có chăm sóc trong bệnh viện (chưa dương)</t>
  </si>
  <si>
    <t>277</t>
  </si>
  <si>
    <t>BN726</t>
  </si>
  <si>
    <t>Lê Trần Thủy Tiên</t>
  </si>
  <si>
    <t>Nhà BN619</t>
  </si>
  <si>
    <t>BN688, BN689</t>
  </si>
  <si>
    <t>Trẻ con được trông giữ</t>
  </si>
  <si>
    <t>Bệnh nhân được gửi trông giữ tại nhà BN688 và BN689 (cùng nhà BN619)</t>
  </si>
  <si>
    <t>278</t>
  </si>
  <si>
    <t>BN727</t>
  </si>
  <si>
    <t>Lâm Quang Vũ</t>
  </si>
  <si>
    <t>Hòa Hiệp Nam</t>
  </si>
  <si>
    <t>Bệnh nhân có đi thăm bố vợ của Nguyễn Văn Long (0979.986029 - đồng nghiệp) tại bệnh viện Đà Nẵng 3-4/7</t>
  </si>
  <si>
    <t>279</t>
  </si>
  <si>
    <t>BN728</t>
  </si>
  <si>
    <t>Tạ Thị Hiền</t>
  </si>
  <si>
    <t>Bệnh nhân điều trị liên tục từ đầu tháng 8</t>
  </si>
  <si>
    <t>280</t>
  </si>
  <si>
    <t>BN729</t>
  </si>
  <si>
    <t>Phan Thị Hà</t>
  </si>
  <si>
    <t>Bình Dương</t>
  </si>
  <si>
    <t>Khoa Y học Nhiệt đới, Khoa Nội, BV Đà Nẵng</t>
  </si>
  <si>
    <t>Bệnh nhân điều trị từ 20-24/7</t>
  </si>
  <si>
    <t>281</t>
  </si>
  <si>
    <t>BN730</t>
  </si>
  <si>
    <t>Đặng Thị Cúc</t>
  </si>
  <si>
    <t>Điện Thắng</t>
  </si>
  <si>
    <t>Bệnh nhân chăm sóc chồng (đã mất) trong viện từ 2/7</t>
  </si>
  <si>
    <t>282</t>
  </si>
  <si>
    <t>BN731</t>
  </si>
  <si>
    <t>Nguyễn Thị Phương Danh</t>
  </si>
  <si>
    <t>Công ty thiết bị y tế IMED</t>
  </si>
  <si>
    <t>283</t>
  </si>
  <si>
    <t>BN732</t>
  </si>
  <si>
    <t>Nguyễn Thị Song Phương</t>
  </si>
  <si>
    <t>Bệnh nhân xác nhận không quen BN473 và BN660</t>
  </si>
  <si>
    <t>284</t>
  </si>
  <si>
    <t>Nguyễn Thị Tố Trinh</t>
  </si>
  <si>
    <t>Chị gái, người chăm trong bệnh viện</t>
  </si>
  <si>
    <t>Bệnh nhân chăm sóc BN604 từ 14/7 đến 29/7</t>
  </si>
  <si>
    <t>285</t>
  </si>
  <si>
    <t>BN734</t>
  </si>
  <si>
    <t>Lương Thị Thúy Diễm</t>
  </si>
  <si>
    <t>Bệnh nhân chăm sóc người nhà từ 25/7</t>
  </si>
  <si>
    <t>286</t>
  </si>
  <si>
    <t>BN735</t>
  </si>
  <si>
    <t>Võ Thị Đào</t>
  </si>
  <si>
    <t>Nại Hiện Đông</t>
  </si>
  <si>
    <t>Trường Cao đẳng lương thực - thực phẩm Đà Nẵng</t>
  </si>
  <si>
    <t>BN681, BN682, BN795</t>
  </si>
  <si>
    <t>Họ hàng, người chăm tại nhà, cùng tham dự đám tang bà NTD</t>
  </si>
  <si>
    <t>Bệnh nhân đến chăm người ốm và tham dự đám tang bà NTD, tiếp xúc với BN681, BN682 và BN795</t>
  </si>
  <si>
    <t>287</t>
  </si>
  <si>
    <t>BN736</t>
  </si>
  <si>
    <t>Nguyễn Văn Hạc</t>
  </si>
  <si>
    <t>Giám đốc trạm thu phí</t>
  </si>
  <si>
    <t>Lê Văn Hiến</t>
  </si>
  <si>
    <t>Nhức mỏi người, rát họng</t>
  </si>
  <si>
    <t>BN724, BN816</t>
  </si>
  <si>
    <t>Người cùng tham gia đại hội, chưa rõ mối quan hệ</t>
  </si>
  <si>
    <t>Bệnh nhân tham gia đại hội đảng bộ cùng BN724 từ 22-23/7</t>
  </si>
  <si>
    <t>288</t>
  </si>
  <si>
    <t>BN737</t>
  </si>
  <si>
    <t>Đinh Thị Lan</t>
  </si>
  <si>
    <t>BV Đà Nẵng (đang tiếp tục điều tra)</t>
  </si>
  <si>
    <t>289</t>
  </si>
  <si>
    <t>BN738</t>
  </si>
  <si>
    <t>Phan Thị Thơm</t>
  </si>
  <si>
    <t>290</t>
  </si>
  <si>
    <t>BN739</t>
  </si>
  <si>
    <t>Mai Thị Trang</t>
  </si>
  <si>
    <t>291</t>
  </si>
  <si>
    <t>BN740</t>
  </si>
  <si>
    <t>Nguyễn Thị Minh Tâm</t>
  </si>
  <si>
    <t>292</t>
  </si>
  <si>
    <t>BN741</t>
  </si>
  <si>
    <t>Võ Lê Nhất Tín</t>
  </si>
  <si>
    <t>BV Gia đình Đà Nẵng (đang tiếp tục điều tra)</t>
  </si>
  <si>
    <t>293</t>
  </si>
  <si>
    <t>BN742</t>
  </si>
  <si>
    <t>Phùng Thiên Phúc</t>
  </si>
  <si>
    <t>CVD</t>
  </si>
  <si>
    <t>BN804, BN724, BN801, BN803</t>
  </si>
  <si>
    <t>Chồng, con gái, con rể, cháu ngoại, người sống chung nhà</t>
  </si>
  <si>
    <t>Bệnh nhân sống cùng nhà với BN804, thường xuyên tiếp xúc với BN724, BN801 và BN803</t>
  </si>
  <si>
    <t>294</t>
  </si>
  <si>
    <t>BN743</t>
  </si>
  <si>
    <t>Nguyễn Thị Minh Châu</t>
  </si>
  <si>
    <t>Trung tâm Y tế Liên Chiểu (đang tiếp tục điều tra)</t>
  </si>
  <si>
    <t>295</t>
  </si>
  <si>
    <t>BN744</t>
  </si>
  <si>
    <t>Nguyễn Bảo Ngọc</t>
  </si>
  <si>
    <t>Sơn Động</t>
  </si>
  <si>
    <t>BN673, BN674, BN675, BN676, BN677, BN678</t>
  </si>
  <si>
    <t>Gia đình đi du lịch cùng</t>
  </si>
  <si>
    <t>Bệnh nhân cùng BN673, BN674, BN675, BN676, BN677, BN678 và gia đình đi du lịch Đà Nẵng từ ngày 21/7 - 24/7</t>
  </si>
  <si>
    <t>296</t>
  </si>
  <si>
    <t>BN748</t>
  </si>
  <si>
    <t>Đỗ Thị Hoàn</t>
  </si>
  <si>
    <t>Quảng Vinh</t>
  </si>
  <si>
    <t>Sầm Sơn</t>
  </si>
  <si>
    <t>Thanh Hóa</t>
  </si>
  <si>
    <t>Bệnh viện điều trị COVID tuyến tỉnh Thanh Hóa</t>
  </si>
  <si>
    <t>Cùng chuyến xe</t>
  </si>
  <si>
    <t>297</t>
  </si>
  <si>
    <t>BN749</t>
  </si>
  <si>
    <t>Hồ Thị Hảo</t>
  </si>
  <si>
    <t>Vĩnh Hòa</t>
  </si>
  <si>
    <t xml:space="preserve">  Vĩnh Linh</t>
  </si>
  <si>
    <t>Quảng Trị</t>
  </si>
  <si>
    <t>Sốt nhẹ, đau họng, mỏi người</t>
  </si>
  <si>
    <t>BV chuyên khoa lao và bệnh phổi tỉnh Quảng Trị</t>
  </si>
  <si>
    <t>Khoa Ngoại - Thần kinh - BV Đà Nẵng</t>
  </si>
  <si>
    <t>BN750</t>
  </si>
  <si>
    <t>Bạn, người đi du lịch cùng</t>
  </si>
  <si>
    <t>298</t>
  </si>
  <si>
    <t>Đinh Hữu Long</t>
  </si>
  <si>
    <t>Đông Lễ</t>
  </si>
  <si>
    <t>Đông Hà</t>
  </si>
  <si>
    <t xml:space="preserve"> Quảng Trị</t>
  </si>
  <si>
    <t>299</t>
  </si>
  <si>
    <t>BN751</t>
  </si>
  <si>
    <t xml:space="preserve">Nguyễn Minh Đức </t>
  </si>
  <si>
    <t>Bộ đội</t>
  </si>
  <si>
    <t>Hải Dương</t>
  </si>
  <si>
    <t>Bệnh viện Đa khoa tỉnh Hải Dương</t>
  </si>
  <si>
    <t>Đái tháo đường</t>
  </si>
  <si>
    <t>BN816</t>
  </si>
  <si>
    <t>Bệnh nhân tiếp xúc với gia đình từ Đà Nẵng từ 24-27/7</t>
  </si>
  <si>
    <t>300</t>
  </si>
  <si>
    <t>BN752</t>
  </si>
  <si>
    <t>Nguyễn Thùy Dung</t>
  </si>
  <si>
    <t>Vân Phúc</t>
  </si>
  <si>
    <t>Phúc Thọ</t>
  </si>
  <si>
    <t>Bệnh nhân đi du lịch Đà Nẵng từ ngày 24/7 - 26/7</t>
  </si>
  <si>
    <t>301</t>
  </si>
  <si>
    <t>BN755</t>
  </si>
  <si>
    <t>Phạm Thị Ba</t>
  </si>
  <si>
    <t>Nguyễn Văn Thoại</t>
  </si>
  <si>
    <t>BN836, BN837, BN838, BN839</t>
  </si>
  <si>
    <t>Gia đình</t>
  </si>
  <si>
    <t>Thăm BN839 tại khoa Thận Nội tiết, BV Đà Nẵng ngày 23/7</t>
  </si>
  <si>
    <t>302</t>
  </si>
  <si>
    <t>BN756</t>
  </si>
  <si>
    <t>Nguyễn Thành Tâm</t>
  </si>
  <si>
    <t>Bình Thanh</t>
  </si>
  <si>
    <t>303</t>
  </si>
  <si>
    <t>BN757</t>
  </si>
  <si>
    <t>Đỗ Đình Chính</t>
  </si>
  <si>
    <t>Liên chiểu</t>
  </si>
  <si>
    <t>304</t>
  </si>
  <si>
    <t>BN758</t>
  </si>
  <si>
    <t>Nguyễn Ngọc Hiển</t>
  </si>
  <si>
    <t>Đông Phúc</t>
  </si>
  <si>
    <t>305</t>
  </si>
  <si>
    <t>BN759</t>
  </si>
  <si>
    <t>Lê Thị Mai</t>
  </si>
  <si>
    <t>306</t>
  </si>
  <si>
    <t>BN760</t>
  </si>
  <si>
    <t>Nguyễn Văn Chánh</t>
  </si>
  <si>
    <t>Trần Cao Vân</t>
  </si>
  <si>
    <t>307</t>
  </si>
  <si>
    <t>BN761</t>
  </si>
  <si>
    <t>Nguyễn Thị Ta</t>
  </si>
  <si>
    <t>An Ninh Đông</t>
  </si>
  <si>
    <t>Tuy An</t>
  </si>
  <si>
    <t>Phú Yên</t>
  </si>
  <si>
    <t>308</t>
  </si>
  <si>
    <t>BN762</t>
  </si>
  <si>
    <t>Lê Xuân Hùng</t>
  </si>
  <si>
    <t>309</t>
  </si>
  <si>
    <t>BN763</t>
  </si>
  <si>
    <t>Lê Văn Cu</t>
  </si>
  <si>
    <t xml:space="preserve"> Sơn Trà</t>
  </si>
  <si>
    <t>Khoa Y học Nhiệt đới, BV Đà Nẵng</t>
  </si>
  <si>
    <t>310</t>
  </si>
  <si>
    <t>BN764</t>
  </si>
  <si>
    <t>Trần Bửu</t>
  </si>
  <si>
    <t>311</t>
  </si>
  <si>
    <t>BN765</t>
  </si>
  <si>
    <t>Trần Thị Tám</t>
  </si>
  <si>
    <t>312</t>
  </si>
  <si>
    <t>BN766</t>
  </si>
  <si>
    <t>Đặng Thị Chi</t>
  </si>
  <si>
    <t>313</t>
  </si>
  <si>
    <t>BN767</t>
  </si>
  <si>
    <t>Ngô Bương</t>
  </si>
  <si>
    <t>314</t>
  </si>
  <si>
    <t>BN768</t>
  </si>
  <si>
    <t>Đào Văn Lê</t>
  </si>
  <si>
    <t>315</t>
  </si>
  <si>
    <t>BN769</t>
  </si>
  <si>
    <t>Nguyễn Thị Thu Hiền</t>
  </si>
  <si>
    <t>Thạch Gián</t>
  </si>
  <si>
    <t>Từ tháng 5 đến 16/7 có học lớp Trung cấp LLCT với bác sỹ, điều dưỡng BV ĐN</t>
  </si>
  <si>
    <t>316</t>
  </si>
  <si>
    <t>BN770</t>
  </si>
  <si>
    <t>Lê Nguyễn Thục Oanh</t>
  </si>
  <si>
    <t>Phú Mỹ</t>
  </si>
  <si>
    <t>F1 của BN755</t>
  </si>
  <si>
    <t>317</t>
  </si>
  <si>
    <t>BN771</t>
  </si>
  <si>
    <t>Phạm Thời Ánh Dương</t>
  </si>
  <si>
    <t>318</t>
  </si>
  <si>
    <t>BN772</t>
  </si>
  <si>
    <t>Nguyễn Hữu Mua</t>
  </si>
  <si>
    <t>Đám tang cùng gia đình BN616</t>
  </si>
  <si>
    <t>Họ hàng, cùng đám tang</t>
  </si>
  <si>
    <t>Bệnh nhân đi đám tang và cùng xe với gia đình BN616 ngày 18 và 19/7</t>
  </si>
  <si>
    <t>319</t>
  </si>
  <si>
    <t>BN773</t>
  </si>
  <si>
    <t>Nguyễn Tuấn Ngọc</t>
  </si>
  <si>
    <t>Cẩm Phô</t>
  </si>
  <si>
    <t xml:space="preserve"> Hội An</t>
  </si>
  <si>
    <t>Khoa Nội thận - Nội tiết, BV Đà Nẵng</t>
  </si>
  <si>
    <t>Bệnh nhân chăm người thân (đã âm tính) tại khoa Nội thận - Nội tiết, BV Đà Nẵng từ ngày 17 - 24/7. Bệnh nhân tiếp xúc với BN593 tại đám tang ngày 26/7</t>
  </si>
  <si>
    <t>320</t>
  </si>
  <si>
    <t>BN774</t>
  </si>
  <si>
    <t>Trần Thị Vui</t>
  </si>
  <si>
    <t>Tân An</t>
  </si>
  <si>
    <t>Tăng tiểu cầu nguyên phát</t>
  </si>
  <si>
    <t>Khoa Nội Thần kinh - Cơ xương khớp - Huyết học, BV Đà Nẵng</t>
  </si>
  <si>
    <t xml:space="preserve"> Bệnh nhân</t>
  </si>
  <si>
    <t>BN842</t>
  </si>
  <si>
    <t>Bà ngoại</t>
  </si>
  <si>
    <t>Bệnh nhân điều trị tại khoa Nội Thần kinh - Cơ xương khớp - Huyết học lâm sàng, BV Đà Nẵng từ ngày 17/7 - 23/7</t>
  </si>
  <si>
    <t>321</t>
  </si>
  <si>
    <t>BN775</t>
  </si>
  <si>
    <t>Nguyễn Thị Lan</t>
  </si>
  <si>
    <t>BN671, BN524</t>
  </si>
  <si>
    <t>Em gái, người chăm trong bệnh viện, cùng phòng điều trị</t>
  </si>
  <si>
    <t>Bệnh nhân thăm anh trai (BN671, chưa khởi phát) từ bệnh viện Đà Nẵng (11/7) đến bệnh viện Bình An (22/7) đến 26/7, cùng phòng với BN524 (khởi phát 18/7) ngày 22/7</t>
  </si>
  <si>
    <t>322</t>
  </si>
  <si>
    <t>BN776</t>
  </si>
  <si>
    <t>Trương Ngọc Thanh</t>
  </si>
  <si>
    <t>Mệt mỏi, sốt nhẹ, ho, đau đầu</t>
  </si>
  <si>
    <t xml:space="preserve">Người thăm </t>
  </si>
  <si>
    <t>BN456, BN591</t>
  </si>
  <si>
    <t>Người quen, chồng, cùng đám tang ông HCG</t>
  </si>
  <si>
    <t>Trong đám tang ông HCG, ngày 16/7, tiếp xúc với BN456 (khởi phát 24/7). Ngày 20/7, tiếp xúc gần với vợ BN591 (khởi phát 26/7)</t>
  </si>
  <si>
    <t>323</t>
  </si>
  <si>
    <t>BN777</t>
  </si>
  <si>
    <t>Huỳnh Thị Ba</t>
  </si>
  <si>
    <t>Duy Tân</t>
  </si>
  <si>
    <t>BN586, BN576</t>
  </si>
  <si>
    <t>Mẹ, mẹ chồng, người chăm trong bệnh viện</t>
  </si>
  <si>
    <t>Bệnh nhân đến chăm BN586 từ 18-23/7</t>
  </si>
  <si>
    <t>324</t>
  </si>
  <si>
    <t>BN778</t>
  </si>
  <si>
    <t>Văn Công Xiêm</t>
  </si>
  <si>
    <t>Bệnh viện Bình An
Bệnh viện ĐK Khu vực Quảng Nam</t>
  </si>
  <si>
    <t>Bệnh nhân không chăm BN524 trong bệnh viện Đà Nẵng, chỉ chăm trong BV Bình An (18/7) và BVĐKKV Quảng Nam (30/7)</t>
  </si>
  <si>
    <t>325</t>
  </si>
  <si>
    <t>BN779</t>
  </si>
  <si>
    <t>Nguyễn Thị Thùy Nga</t>
  </si>
  <si>
    <t>Duy Vinh</t>
  </si>
  <si>
    <t>Bệnh nhân điều trị tại BV Bình An từ 16/7, cùng phòng với BN524 từ 18-21/7</t>
  </si>
  <si>
    <t>326</t>
  </si>
  <si>
    <t>BN780</t>
  </si>
  <si>
    <t>Đặng Duy Hưng</t>
  </si>
  <si>
    <t>Trường Cao đẳng Lương thực - Thực phẩm Đà Nẵng</t>
  </si>
  <si>
    <t>BN686, BN781, BN797</t>
  </si>
  <si>
    <t>Cháu nội, con trai, cháu ngoại, người sống chung nhà</t>
  </si>
  <si>
    <t>Bệnh nhân tiếp xúc BN686 hàng ngày tại nhà riêng từ 25/7 đến 01/8/2020, sống chung nhà với BN781 và BN797\</t>
  </si>
  <si>
    <t>327</t>
  </si>
  <si>
    <t>BN781</t>
  </si>
  <si>
    <t>Trần Thị Linh</t>
  </si>
  <si>
    <t>Ho, sốt, tức ngực</t>
  </si>
  <si>
    <t>BN797, BN686. BN780</t>
  </si>
  <si>
    <t>Con gái, con dâu, mẹ, người sống chung nhà</t>
  </si>
  <si>
    <t>Từ 25/7 - 1/8, bệnh nhân qua nhà mẹ chồng là BN686 (khởi phát 25/7, điều trị tại khoa Nội, BV Đà Nẵng), sống chung nhà với BN780 và BN797</t>
  </si>
  <si>
    <t>328</t>
  </si>
  <si>
    <t>BN782</t>
  </si>
  <si>
    <t>Nguyễn Thị Hà Thu</t>
  </si>
  <si>
    <t>F1 của BN656</t>
  </si>
  <si>
    <t>240 Trưng Nữ Vương, Đà Nẵng</t>
  </si>
  <si>
    <t>329</t>
  </si>
  <si>
    <t>BN783</t>
  </si>
  <si>
    <t>Vi Thị Cẩm Nhung</t>
  </si>
  <si>
    <t>Tịnh Ấn Tây</t>
  </si>
  <si>
    <t>Khoa Nội tiêu hóa, BV Đà Nẵng</t>
  </si>
  <si>
    <t>Bệnh nhân nằm viện từ 7/6</t>
  </si>
  <si>
    <t>330</t>
  </si>
  <si>
    <t>BN784</t>
  </si>
  <si>
    <t>Dương Văn Ngọc</t>
  </si>
  <si>
    <t>Bệnh viện Dã chiến Hòa Vang</t>
  </si>
  <si>
    <t>Tai biến mạch máu não, suy thận</t>
  </si>
  <si>
    <t>Khoa Thận - nội tiết, BV Đà Nẵng</t>
  </si>
  <si>
    <t>Bệnh nhân chạy thận từ 8/6</t>
  </si>
  <si>
    <t>331</t>
  </si>
  <si>
    <t>BN785</t>
  </si>
  <si>
    <t>Vũ Văn Đông</t>
  </si>
  <si>
    <t>Giám đốc</t>
  </si>
  <si>
    <t>Đức Thượng</t>
  </si>
  <si>
    <t>Hoài Đức</t>
  </si>
  <si>
    <t>Ho, đờm, tức ngực</t>
  </si>
  <si>
    <t>Đi du lịch Đà Nẵng từ ngày 16-20/7</t>
  </si>
  <si>
    <t>332</t>
  </si>
  <si>
    <t>BN786</t>
  </si>
  <si>
    <t>Phạm Hồng Thành</t>
  </si>
  <si>
    <t xml:space="preserve">TP. Quảng Ngãi </t>
  </si>
  <si>
    <t>TTYT Bình Sơn cơ sở 2</t>
  </si>
  <si>
    <t>Khoa Hồi sức Tích cực, BV Đà Nẵng</t>
  </si>
  <si>
    <t>BN574, BN572, BN710</t>
  </si>
  <si>
    <t>Con trai, em trai, bố</t>
  </si>
  <si>
    <t>Bệnh nhân chăm mẹ tại Khoa HSTC, BV Đà Nẵng từ 3/7-17/7 và 18/7-23/7. Bệnh nhân là con trai BN574, em trai BN572, bố BN710; cả 3 BN chưa khởi phát</t>
  </si>
  <si>
    <t>333</t>
  </si>
  <si>
    <t>BN787</t>
  </si>
  <si>
    <t>Phạm Thị Ánh Tùng</t>
  </si>
  <si>
    <t>Bạn bè</t>
  </si>
  <si>
    <t>Bạn của BN630 (chưa khởi phát), có tiếp xúc gần ngày 28/7</t>
  </si>
  <si>
    <t>334</t>
  </si>
  <si>
    <t>BN791</t>
  </si>
  <si>
    <t>Đỗ Văn Điền</t>
  </si>
  <si>
    <t>Cam Phúc Bắc</t>
  </si>
  <si>
    <t>Cam Ranh</t>
  </si>
  <si>
    <t>Khánh Hòa</t>
  </si>
  <si>
    <t>TTYT thành phố Cam Ranh</t>
  </si>
  <si>
    <t>Sư đoàn 377</t>
  </si>
  <si>
    <t>Làm cùng đơn vị BN751 (khởi phát 1/8)</t>
  </si>
  <si>
    <t>335</t>
  </si>
  <si>
    <t>BN792</t>
  </si>
  <si>
    <t>Trần Văn Thành</t>
  </si>
  <si>
    <t>Nhân viên bar</t>
  </si>
  <si>
    <t>Mất khứu giác</t>
  </si>
  <si>
    <t>Bệnh nhân chăm bố tại phòng 616 từ 17-25/7</t>
  </si>
  <si>
    <t>336</t>
  </si>
  <si>
    <t>BN793</t>
  </si>
  <si>
    <t>Nguyễn Văn Hoa</t>
  </si>
  <si>
    <t>Cán bộ</t>
  </si>
  <si>
    <t>Sốt, ho, tức ngực, rát họng</t>
  </si>
  <si>
    <t>Bệnh viện Bệnh nhiệt đới TW cơ sở 2</t>
  </si>
  <si>
    <t>BN673, BN674, BN675, BN676, BN677, BN678, BN744, BN794, BN811</t>
  </si>
  <si>
    <t>337</t>
  </si>
  <si>
    <t>BN794</t>
  </si>
  <si>
    <t>Nguyễn Tiến Đạt</t>
  </si>
  <si>
    <t>Trẻ nhỏ</t>
  </si>
  <si>
    <t>BN673, BN674, BN675, BN676, BN677, BN678, BN744, BN793, BN811</t>
  </si>
  <si>
    <t>Đi du lịch Đà Nẵng từ 21/7 - 24/7</t>
  </si>
  <si>
    <t>338</t>
  </si>
  <si>
    <t>BN795</t>
  </si>
  <si>
    <t>Đặng Thị Mận</t>
  </si>
  <si>
    <t>Đám tang bà NTD</t>
  </si>
  <si>
    <t>BN681, BN682, BN735</t>
  </si>
  <si>
    <t>Họ hàng, cùng tham dự đám tang bà NTD</t>
  </si>
  <si>
    <t>Bệnh nhân đến tham dự đám tang bà NTD, tiếp xúc với BN681, BN682 và BN735</t>
  </si>
  <si>
    <t>339</t>
  </si>
  <si>
    <t>BN796</t>
  </si>
  <si>
    <t>Đinh Công Sáu</t>
  </si>
  <si>
    <t>Duy Nghĩa</t>
  </si>
  <si>
    <t>BN428, BN898, BN928, BN929</t>
  </si>
  <si>
    <t>Cùng phòng bệnh BN428, bố chồng BN989, chồng BN929, bố chồng, ông nội BN928</t>
  </si>
  <si>
    <t>Con trai bệnh nhân có tiếp xúc với BN428</t>
  </si>
  <si>
    <t>340</t>
  </si>
  <si>
    <t>BN797</t>
  </si>
  <si>
    <t>Trần Thị Liều</t>
  </si>
  <si>
    <t>BN781, BN780, BN686</t>
  </si>
  <si>
    <t>Mẹ, bà ngoại, thông gia, người sống chung nhà</t>
  </si>
  <si>
    <t>Sống cùng nhà con gái là BN781 và BN780</t>
  </si>
  <si>
    <t>341</t>
  </si>
  <si>
    <t>Trương Hoàng Duy</t>
  </si>
  <si>
    <t>Bệnh nhân sống cùng nhà với BN725</t>
  </si>
  <si>
    <t>342</t>
  </si>
  <si>
    <t>BN799</t>
  </si>
  <si>
    <t>Lê Đăng Kính</t>
  </si>
  <si>
    <t>Lao động</t>
  </si>
  <si>
    <t>Tiểu đoàn Công binh 29, Lữ đoàn Công binh 28/Quân chủng Phòng không - Không quân</t>
  </si>
  <si>
    <t>BN607, BN436, BN443, BN518, BN562</t>
  </si>
  <si>
    <t>Chồng, họ hàng, người chăm trong bệnh viện</t>
  </si>
  <si>
    <t>Bệnh nhân cùng BN443, BN518, BN562 và BN607 chăm sóc BN436 trong bệnh viện. Bệnh nhân sống cùng BN607</t>
  </si>
  <si>
    <t>343</t>
  </si>
  <si>
    <t>BN800</t>
  </si>
  <si>
    <t>Lê Công Toàn</t>
  </si>
  <si>
    <t>Phó hiệu trưởng</t>
  </si>
  <si>
    <t>Sốt, triệu chứng giống cúm</t>
  </si>
  <si>
    <t>BN742, BN843</t>
  </si>
  <si>
    <t>Người cùng tham gia đại hội, chồng</t>
  </si>
  <si>
    <t>344</t>
  </si>
  <si>
    <t>BN801</t>
  </si>
  <si>
    <t>Nguyễn Văn Thắng</t>
  </si>
  <si>
    <t>Chủ tịch ủy ban nhân dân</t>
  </si>
  <si>
    <t>BN742, BN804, BN724, BN803</t>
  </si>
  <si>
    <t>Bố mẹ vợ, vợ, bố, người sống chung nhà</t>
  </si>
  <si>
    <t>Bệnh nhân sống cùng nhà và thường xuyên tiếp xúc với BN724 (vợ) và BN803 (con). Bệnh nhân cùng BN724 tham gia đại hội đảng bộ quận Hải Châu từ 22-24/7</t>
  </si>
  <si>
    <t>345</t>
  </si>
  <si>
    <t xml:space="preserve">Đỗ Thị Phương </t>
  </si>
  <si>
    <t>346</t>
  </si>
  <si>
    <t>BN803</t>
  </si>
  <si>
    <t>Nguyễn Ngọc Điền</t>
  </si>
  <si>
    <t>BN724, BN801</t>
  </si>
  <si>
    <t>BN742, BN804, BN724, BN801</t>
  </si>
  <si>
    <t>Ông bà ngoại, bố mẹ, người sống chung nhà</t>
  </si>
  <si>
    <t>Bệnh nhân sống cùng nhà và thường xuyên tiếp xúc với BN724 (mẹ) và BN801 (bố), bệnh nhân tự cách ly từ 26/7 đến 4/8</t>
  </si>
  <si>
    <t>347</t>
  </si>
  <si>
    <t>BN804</t>
  </si>
  <si>
    <t>Bùi Thị Thanh Thủy</t>
  </si>
  <si>
    <t>Hải Châu 2</t>
  </si>
  <si>
    <t>BN742, BN724, BN801, BN803</t>
  </si>
  <si>
    <t>Bệnh nhân sống cùng nhà và thường xuyên tiếp xúc với BN742 (chồng), bệnh nhân đưa chồng đến khám và cách ly tại Bệnh viện Vinmec Đà Nẵng ngày 5/8</t>
  </si>
  <si>
    <t>348</t>
  </si>
  <si>
    <t>BN805</t>
  </si>
  <si>
    <t>Lê Thị Thanh Phương</t>
  </si>
  <si>
    <t>Khu ký túc xá trường Đại học Sư phạm</t>
  </si>
  <si>
    <t>349</t>
  </si>
  <si>
    <t>BN806</t>
  </si>
  <si>
    <t>Nguyễn Đức Quyền</t>
  </si>
  <si>
    <t>KTX ĐHSP (đang tiếp tục điều tra)</t>
  </si>
  <si>
    <t>350</t>
  </si>
  <si>
    <t>BN807</t>
  </si>
  <si>
    <t>Võ Thị Hằng</t>
  </si>
  <si>
    <t>Khách sạn Thy Phương</t>
  </si>
  <si>
    <t>Khoa Ngoại Tim mạch, BV Đà Nẵng</t>
  </si>
  <si>
    <t>Bệnh nhân làm việc toàn thời gian tại Bệnh viện Đà Nẵng, sau đó được điều chuyển tăng cường sang bệnh viện Phổi Đà Nẵng từ 3/7, xét nghiệm âm tính với kháng thể và virus từ cuối tháng 7</t>
  </si>
  <si>
    <t>351</t>
  </si>
  <si>
    <t>BN808</t>
  </si>
  <si>
    <t>352</t>
  </si>
  <si>
    <t>BN809</t>
  </si>
  <si>
    <t>Nguyễn Đức Anh</t>
  </si>
  <si>
    <t>Bệnh viện 199 Bộ công an</t>
  </si>
  <si>
    <t>Bệnh nhân điều trị liên tục trong bệnh viện Đà Nẵng, có vợ vào chăm</t>
  </si>
  <si>
    <t>353</t>
  </si>
  <si>
    <t>BN810</t>
  </si>
  <si>
    <t>Đinh Thị Phương Thảo</t>
  </si>
  <si>
    <t>Con gái, người sống chung nhà</t>
  </si>
  <si>
    <t>Bệnh nhân sống chung nhà với BN580, tiếp xúc hàng ngày</t>
  </si>
  <si>
    <t>354</t>
  </si>
  <si>
    <t>BN811</t>
  </si>
  <si>
    <t>Hoàng Thị Trang</t>
  </si>
  <si>
    <t>Kinh doanh sơn</t>
  </si>
  <si>
    <t>Sốt, ho, tức ngực</t>
  </si>
  <si>
    <t>BN673, BN674, BN675, BN676, BN677, BN678, BN744, BN793, BN794</t>
  </si>
  <si>
    <t>355</t>
  </si>
  <si>
    <t>BN812</t>
  </si>
  <si>
    <t>Nguyễn Đình Thắng</t>
  </si>
  <si>
    <t>Phú Diễn</t>
  </si>
  <si>
    <t>Công ty Pizza</t>
  </si>
  <si>
    <t>356</t>
  </si>
  <si>
    <t>BN813</t>
  </si>
  <si>
    <t>Trần Thị Hiến</t>
  </si>
  <si>
    <t>Con dâu</t>
  </si>
  <si>
    <t>Bệnh nhân chăm mẹ chồng (BN718) từ ngày 25/6 - 25/7 tại khoa Thận - Nội tiết, Bệnh viện Đà Nẵng</t>
  </si>
  <si>
    <t>357</t>
  </si>
  <si>
    <t>BN814</t>
  </si>
  <si>
    <t>Lê Thị Hương</t>
  </si>
  <si>
    <t>Khu quân sự đường Huỳnh Ngọc Huệ</t>
  </si>
  <si>
    <t xml:space="preserve">Mẹ </t>
  </si>
  <si>
    <t>Chăm bệnh nhân BN738 tại khoa Thận - Nội tiết từ đầu tháng 1/2020 tới nay</t>
  </si>
  <si>
    <t>358</t>
  </si>
  <si>
    <t>BN815</t>
  </si>
  <si>
    <t>Lê Minh Trang</t>
  </si>
  <si>
    <t>Con</t>
  </si>
  <si>
    <t>Tiếp xúc với mẹ là BN740 từ 25/7 - 29/7 tại nhà</t>
  </si>
  <si>
    <t>359</t>
  </si>
  <si>
    <t>Lê Thị Thắm</t>
  </si>
  <si>
    <t>BN751, BN736</t>
  </si>
  <si>
    <t>Vợ, chưa rõ quan hệ</t>
  </si>
  <si>
    <t>Vợ NB751, có đi du lịch cùng tại Hải Phòng từ 24/7 - 27/7 cùng chồng
Có gặp bệnh BN736 chiều 22/7 (chưa rõ quan hệ)</t>
  </si>
  <si>
    <t>360</t>
  </si>
  <si>
    <t>BN817</t>
  </si>
  <si>
    <t>Nguyễn Thị Phương Hồng Loan</t>
  </si>
  <si>
    <t>Nhân viên Y tế tại khoa Nội tổng hợp, BV Đà Nẵng</t>
  </si>
  <si>
    <t>361</t>
  </si>
  <si>
    <t>BN818</t>
  </si>
  <si>
    <t>Trần Thị Phượng</t>
  </si>
  <si>
    <t>Duy Trinh</t>
  </si>
  <si>
    <t>Khoa Hồi sức Cấp cứu, BV Đà Nẵng</t>
  </si>
  <si>
    <t>Nhân viên Y tế tại khoa Hồi sức Cấp cứu, BV Đà Nẵng</t>
  </si>
  <si>
    <t>362</t>
  </si>
  <si>
    <t>BN819</t>
  </si>
  <si>
    <t>Phạm Nhứt</t>
  </si>
  <si>
    <t>Điện Phương</t>
  </si>
  <si>
    <t>Điều trị tại khoa Lão, bệnh viện Đà Nẵng từ 12/7 - 4/8</t>
  </si>
  <si>
    <t>363</t>
  </si>
  <si>
    <t>BN820</t>
  </si>
  <si>
    <t>Võ Phước Hải</t>
  </si>
  <si>
    <t>Tai biến mạch máu não</t>
  </si>
  <si>
    <t>Khoa phục hồi chức năng, BV Đà Nẵng</t>
  </si>
  <si>
    <t>Điều trị tại khoa Phục hồi Chức năng, BV Đà Nẵng từ 17/7 - 30/7</t>
  </si>
  <si>
    <t>364</t>
  </si>
  <si>
    <t>BN821</t>
  </si>
  <si>
    <t>Huỳnh Thị Na</t>
  </si>
  <si>
    <t>Chăm con (BN618) tại khoa Nội - Tiết Niệu, BV Đà Nẵng từ 26/7 - 28/7</t>
  </si>
  <si>
    <t>365</t>
  </si>
  <si>
    <t>BN822</t>
  </si>
  <si>
    <t>Đỗ Thị Ánh Hoa</t>
  </si>
  <si>
    <t>Khu quân đội ở 375 đường Huỳnh Ngọc Huệ</t>
  </si>
  <si>
    <t>Khoa Ngoại Tổng hợp, BV Đà Nẵng</t>
  </si>
  <si>
    <t>Vợ</t>
  </si>
  <si>
    <t>Chăm chồng (BN497) tại Ngoại tổng hợp, BV Đà Nẵng từ 18/7 - 30/7</t>
  </si>
  <si>
    <t>366</t>
  </si>
  <si>
    <t>BN823</t>
  </si>
  <si>
    <t>Khoa Nội Thần kinh, BV Đà Nẵng</t>
  </si>
  <si>
    <t>Chăm mẹ chồng (???) tại khoa Nội thần kinh, BV Đà Nẵng</t>
  </si>
  <si>
    <t>367</t>
  </si>
  <si>
    <t>BN824</t>
  </si>
  <si>
    <t>Ngô Văn Hào</t>
  </si>
  <si>
    <t>Rát họng, đau ngực</t>
  </si>
  <si>
    <t>Chưa rõ nguồn lây</t>
  </si>
  <si>
    <t>368</t>
  </si>
  <si>
    <t>BN825</t>
  </si>
  <si>
    <t>Dương Tấn Dừng</t>
  </si>
  <si>
    <t>Sốt nhẹ, mệt mỏi, ho</t>
  </si>
  <si>
    <t>Khoa Nội Tim mạch, BV C Đà Nẵng</t>
  </si>
  <si>
    <t>BN871</t>
  </si>
  <si>
    <t>Đi khám bệnh tại khoa Nội tim mạch, BV C Đà Nẵng ngày 9/7</t>
  </si>
  <si>
    <t>369</t>
  </si>
  <si>
    <t>BN826</t>
  </si>
  <si>
    <t>Lê Kim Thuận</t>
  </si>
  <si>
    <t>Bệnh nhân là hàng xóm BN556, nhưng không tiếp xúc với BN556</t>
  </si>
  <si>
    <t>370</t>
  </si>
  <si>
    <t>BN827</t>
  </si>
  <si>
    <t>Nguyễn Năng</t>
  </si>
  <si>
    <t>Nghĩa Kỳ</t>
  </si>
  <si>
    <t>371</t>
  </si>
  <si>
    <t>BN828</t>
  </si>
  <si>
    <t>Thái Bình Sơn</t>
  </si>
  <si>
    <t>BN829, BN615, BN830</t>
  </si>
  <si>
    <t>Chồng, bố, người sống chung nhà</t>
  </si>
  <si>
    <t>372</t>
  </si>
  <si>
    <t>BN829</t>
  </si>
  <si>
    <t>Ngô Thị Thảo</t>
  </si>
  <si>
    <t>BN828, BN830, BN615</t>
  </si>
  <si>
    <t>Vợ, mẹ, người sống chung nhà</t>
  </si>
  <si>
    <t>373</t>
  </si>
  <si>
    <t>BN830</t>
  </si>
  <si>
    <t>Thái Bình Phước</t>
  </si>
  <si>
    <t>BN828, BN829, BN615</t>
  </si>
  <si>
    <t>Bố mẹ, em trai, người sống chung nhà</t>
  </si>
  <si>
    <t>374</t>
  </si>
  <si>
    <t>BN831</t>
  </si>
  <si>
    <t>Đỗ Ngọc Minh Trường</t>
  </si>
  <si>
    <t>Bệnh nhân là con trai của BN654 (khởi phát 27/7)</t>
  </si>
  <si>
    <t>375</t>
  </si>
  <si>
    <t>BN832</t>
  </si>
  <si>
    <t>Hồ Văn Hưm</t>
  </si>
  <si>
    <t>Hướng Tân</t>
  </si>
  <si>
    <t>Hướng Hóa</t>
  </si>
  <si>
    <t xml:space="preserve"> F1 của BN 750</t>
  </si>
  <si>
    <t>376</t>
  </si>
  <si>
    <t>BN833</t>
  </si>
  <si>
    <t>Hoàng Ái Nhân</t>
  </si>
  <si>
    <t>Đông Giang</t>
  </si>
  <si>
    <t xml:space="preserve"> (F1 của BN 750)</t>
  </si>
  <si>
    <t>377</t>
  </si>
  <si>
    <t>BN834</t>
  </si>
  <si>
    <t>Nguyễn Văn Trường</t>
  </si>
  <si>
    <t>Sửa chữa vi tính</t>
  </si>
  <si>
    <t>Đại Thắng</t>
  </si>
  <si>
    <t>Ho khan</t>
  </si>
  <si>
    <t>Khoa Thận Nội tiết, BV Đà Nẵng</t>
  </si>
  <si>
    <t>Người bệnh</t>
  </si>
  <si>
    <t xml:space="preserve">Điều trị tại phòng 605 Khoa Thận Tiết Niệu, BV Đà Nẵng </t>
  </si>
  <si>
    <t>378</t>
  </si>
  <si>
    <t>BN835</t>
  </si>
  <si>
    <t>Lê Thị Thảo</t>
  </si>
  <si>
    <t>Đại Phong</t>
  </si>
  <si>
    <t>Đột quỵ</t>
  </si>
  <si>
    <t>379</t>
  </si>
  <si>
    <t>BN836</t>
  </si>
  <si>
    <t>Đại Đồng</t>
  </si>
  <si>
    <t>BN755, BN837, BN838</t>
  </si>
  <si>
    <t>BN755, BN837, BN838, BN839</t>
  </si>
  <si>
    <t>380</t>
  </si>
  <si>
    <t>BN837</t>
  </si>
  <si>
    <t>Phạm Thị Bình</t>
  </si>
  <si>
    <t>BN755, BN836, BN838, BN839</t>
  </si>
  <si>
    <t>381</t>
  </si>
  <si>
    <t>BN838</t>
  </si>
  <si>
    <t>Trương Thị Bích Trang</t>
  </si>
  <si>
    <t>Đại Quang</t>
  </si>
  <si>
    <t>BN755, BN836, BN837, BN839</t>
  </si>
  <si>
    <t>382</t>
  </si>
  <si>
    <t>BN839</t>
  </si>
  <si>
    <t>Phạm Thị Hoa</t>
  </si>
  <si>
    <t>BN755, BN836, BN837, BN838</t>
  </si>
  <si>
    <t>Bệnh nhân phòng 614, khoa Thận Tiết niệu, BV Đà Nẵng từ 1/7 - 22/7</t>
  </si>
  <si>
    <t>383</t>
  </si>
  <si>
    <t>BN840</t>
  </si>
  <si>
    <t>Huỳnh Thị Dung</t>
  </si>
  <si>
    <t>Thợ may</t>
  </si>
  <si>
    <t>Cẩm Thanh</t>
  </si>
  <si>
    <t>Sốt, ho, khó thở</t>
  </si>
  <si>
    <t>BN547, BN567, BN593, BN625, BN715</t>
  </si>
  <si>
    <t>384</t>
  </si>
  <si>
    <t>BN841</t>
  </si>
  <si>
    <t>Nguyễn Phi Thuận</t>
  </si>
  <si>
    <t>Phước Hòa</t>
  </si>
  <si>
    <t>Tam Kỳ</t>
  </si>
  <si>
    <t>BN859</t>
  </si>
  <si>
    <t>Đi du lịch Đà Nẵng từ 13/7 - 23/7</t>
  </si>
  <si>
    <t>385</t>
  </si>
  <si>
    <t>Nguyễn Nhật Minh</t>
  </si>
  <si>
    <t>Cháu ngoại</t>
  </si>
  <si>
    <t>386</t>
  </si>
  <si>
    <t>BN843</t>
  </si>
  <si>
    <t>Trần Thị Nga</t>
  </si>
  <si>
    <t>Vợ, người sống chung nhà</t>
  </si>
  <si>
    <t>387</t>
  </si>
  <si>
    <t>BN844</t>
  </si>
  <si>
    <t>Nguyễn Thị Diễm Phương</t>
  </si>
  <si>
    <t>BN845</t>
  </si>
  <si>
    <t>Người cùng nơi cách ly</t>
  </si>
  <si>
    <t>388</t>
  </si>
  <si>
    <t>Hoàng Thị Tâm Thư</t>
  </si>
  <si>
    <t xml:space="preserve"> Hòa Thuận Đông</t>
  </si>
  <si>
    <t>389</t>
  </si>
  <si>
    <t>BN846</t>
  </si>
  <si>
    <t>Trần Trung Khánh</t>
  </si>
  <si>
    <t>390</t>
  </si>
  <si>
    <t>BN848</t>
  </si>
  <si>
    <t>Ngô Thị Thương</t>
  </si>
  <si>
    <t>TTYT quận Sơn Trà</t>
  </si>
  <si>
    <t>BN655, BN473</t>
  </si>
  <si>
    <t>Cháu, con dâu</t>
  </si>
  <si>
    <t>391</t>
  </si>
  <si>
    <t>BN849</t>
  </si>
  <si>
    <t>Nguyễn Trần Phương Thảo</t>
  </si>
  <si>
    <t>Họ hàng</t>
  </si>
  <si>
    <t>Tiếp xúc với BN686 (khởi phát 25/7) vào ngày 28/7</t>
  </si>
  <si>
    <t>392</t>
  </si>
  <si>
    <t>BN850</t>
  </si>
  <si>
    <t>393</t>
  </si>
  <si>
    <t>BN851</t>
  </si>
  <si>
    <t>Lê Thị Chẩm</t>
  </si>
  <si>
    <t>Đám tang ngàg 27/7 tại số 1 Lệ Nam Sơn</t>
  </si>
  <si>
    <t>BN tham dự đám tang và có tiếp xúc với BN 509 (khởi phát 24/7) tại tổ 1 Lệ Sơn Nam, xã Hoà Tiến, huyện Hoà Vang, Tp. Đà Nẵng.</t>
  </si>
  <si>
    <t>394</t>
  </si>
  <si>
    <t>BN852</t>
  </si>
  <si>
    <t>Đào Trọng Đức</t>
  </si>
  <si>
    <t>BN429, BN430, BN422, BN423, BN436</t>
  </si>
  <si>
    <t>Bác sĩ điều trị</t>
  </si>
  <si>
    <t>395</t>
  </si>
  <si>
    <t>BN853</t>
  </si>
  <si>
    <t>Phan Thiên Phú</t>
  </si>
  <si>
    <t>Cùng khu chung cư</t>
  </si>
  <si>
    <t>Cùng chung cư BN802. BN802 có khai thỉnh thoảng xuống sảnh chung cư tập thể dục</t>
  </si>
  <si>
    <t>396</t>
  </si>
  <si>
    <t>BN854</t>
  </si>
  <si>
    <t>Nguyễn Thị Nga</t>
  </si>
  <si>
    <t>397</t>
  </si>
  <si>
    <t>BN855</t>
  </si>
  <si>
    <t>Nguyễn Thị Lê</t>
  </si>
  <si>
    <t>Khoa Nội Tim mạch, BV Đà Nẵng</t>
  </si>
  <si>
    <t>BN856</t>
  </si>
  <si>
    <t>398</t>
  </si>
  <si>
    <t xml:space="preserve">Nguyễn Văn Toàn </t>
  </si>
  <si>
    <t>399</t>
  </si>
  <si>
    <t>BN857</t>
  </si>
  <si>
    <t>Trương Quang Quốc</t>
  </si>
  <si>
    <t>BN619, BN731</t>
  </si>
  <si>
    <t>Bệnh nhân tiếp xúc với BN619 lần cuối ngày 22/7, với BN731 lần cuối ngày 27/7</t>
  </si>
  <si>
    <t>400</t>
  </si>
  <si>
    <t>BN858</t>
  </si>
  <si>
    <t>Nguyễn Thị Mận</t>
  </si>
  <si>
    <t>Sốt, mệt mỏi, đau đầu</t>
  </si>
  <si>
    <t>Khoa Bỏng, BV Đà Nẵng</t>
  </si>
  <si>
    <t>BN883</t>
  </si>
  <si>
    <t>401</t>
  </si>
  <si>
    <t>Hoàng Thị Phương</t>
  </si>
  <si>
    <t>402</t>
  </si>
  <si>
    <t>BN860</t>
  </si>
  <si>
    <t>Huỳnh Thị Mười</t>
  </si>
  <si>
    <t>BN593, BN625, BN547, BN715</t>
  </si>
  <si>
    <t>em vợ BN 593, dì BN 625, dì BN 547, dì BN 715</t>
  </si>
  <si>
    <t xml:space="preserve"> (F 1 của BN 593, BN 625,  BN 547, BN 715)</t>
  </si>
  <si>
    <t>403</t>
  </si>
  <si>
    <t>BN861</t>
  </si>
  <si>
    <t>Hoàng Thị Tứ</t>
  </si>
  <si>
    <t>Gio Châu</t>
  </si>
  <si>
    <t>Gio Linh</t>
  </si>
  <si>
    <t xml:space="preserve">Quảng Trị </t>
  </si>
  <si>
    <t>BN750, BN833)</t>
  </si>
  <si>
    <t>(F 1 của BN 750 và BN 833)</t>
  </si>
  <si>
    <t>404</t>
  </si>
  <si>
    <t>BN862</t>
  </si>
  <si>
    <t>Hồ Thị Xưn</t>
  </si>
  <si>
    <t xml:space="preserve"> (F1 của BN 832)</t>
  </si>
  <si>
    <t>405</t>
  </si>
  <si>
    <t>BN863</t>
  </si>
  <si>
    <t>Huỳnh Thị Non</t>
  </si>
  <si>
    <t>Ho, đau họng</t>
  </si>
  <si>
    <t>Khoa Nội Tim Mạch, BV Đà Nẵng</t>
  </si>
  <si>
    <t>406</t>
  </si>
  <si>
    <t>BN867</t>
  </si>
  <si>
    <t>Vũ Duy Biển</t>
  </si>
  <si>
    <t>Tân Hồng</t>
  </si>
  <si>
    <t>Bệnh viện Thanh Nhàn</t>
  </si>
  <si>
    <t>GERD</t>
  </si>
  <si>
    <t>407</t>
  </si>
  <si>
    <t>BN868</t>
  </si>
  <si>
    <t>Nguyễn Thị Nha</t>
  </si>
  <si>
    <t xml:space="preserve"> Hòa Khê</t>
  </si>
  <si>
    <t>Đái tháo đường, Tăng huyết áp</t>
  </si>
  <si>
    <t>408</t>
  </si>
  <si>
    <t>BN869</t>
  </si>
  <si>
    <t>Phan Thị Cháu</t>
  </si>
  <si>
    <t>Khoa lão, BV Đà Nẵng</t>
  </si>
  <si>
    <t>409</t>
  </si>
  <si>
    <t>BN870</t>
  </si>
  <si>
    <t>Trần Thị Thủy</t>
  </si>
  <si>
    <t>410</t>
  </si>
  <si>
    <t>Đỗ Thúy Hạnh</t>
  </si>
  <si>
    <t>BN 825</t>
  </si>
  <si>
    <t>411</t>
  </si>
  <si>
    <t>BN872</t>
  </si>
  <si>
    <t>Nguyễn Phú Mạnh</t>
  </si>
  <si>
    <t>Viêm phổi</t>
  </si>
  <si>
    <t>BN823, BN873</t>
  </si>
  <si>
    <t>Con trai, chồng</t>
  </si>
  <si>
    <t>412</t>
  </si>
  <si>
    <t>BN873</t>
  </si>
  <si>
    <t>Trần Thị Thụy</t>
  </si>
  <si>
    <t>Mệt mỏi, đau bụng</t>
  </si>
  <si>
    <t>BN823, BN872</t>
  </si>
  <si>
    <t>Mẹ, con dâu</t>
  </si>
  <si>
    <t>413</t>
  </si>
  <si>
    <t>BN874</t>
  </si>
  <si>
    <t>Nguyễn Thị Bông</t>
  </si>
  <si>
    <t>414</t>
  </si>
  <si>
    <t>BN875</t>
  </si>
  <si>
    <t>Huỳnh Lê Tỉ Tỉ</t>
  </si>
  <si>
    <t>Hòa Khánh</t>
  </si>
  <si>
    <t>NVYT</t>
  </si>
  <si>
    <t>BN435, BN574</t>
  </si>
  <si>
    <t>415</t>
  </si>
  <si>
    <t>BN876</t>
  </si>
  <si>
    <t>Nguyễn Cây</t>
  </si>
  <si>
    <t>Tây Sơn Đông</t>
  </si>
  <si>
    <t>416</t>
  </si>
  <si>
    <t>BN877</t>
  </si>
  <si>
    <t>Vũ Bình Đức</t>
  </si>
  <si>
    <t>417</t>
  </si>
  <si>
    <t>BN878</t>
  </si>
  <si>
    <t>Vũ Đức Thịnh</t>
  </si>
  <si>
    <t>418</t>
  </si>
  <si>
    <t>BN879</t>
  </si>
  <si>
    <t>Nguyễn Văn Quý</t>
  </si>
  <si>
    <t>419</t>
  </si>
  <si>
    <t>BN880</t>
  </si>
  <si>
    <t>Phạm Văn Ngọc</t>
  </si>
  <si>
    <t>420</t>
  </si>
  <si>
    <t>BN882</t>
  </si>
  <si>
    <t>Văn Công Nhựt</t>
  </si>
  <si>
    <t>Phường 8</t>
  </si>
  <si>
    <t>Quận Gò Vấp</t>
  </si>
  <si>
    <t>BN524, BN626, BN627, BN778, BN623</t>
  </si>
  <si>
    <t>Con trai, gia đình, người chăm trong bệnh viện</t>
  </si>
  <si>
    <t>421</t>
  </si>
  <si>
    <t>Lê Thị Tôi</t>
  </si>
  <si>
    <t>Thanh Hà</t>
  </si>
  <si>
    <t>Đái tháo đường, tăng huyết áp, bệnh về tim mạch</t>
  </si>
  <si>
    <t>422</t>
  </si>
  <si>
    <t>BN884</t>
  </si>
  <si>
    <t>Trần Thị Tuyết</t>
  </si>
  <si>
    <t>Hòa Bắc</t>
  </si>
  <si>
    <t>Khoa Nội tiêu hóa, khoa Nội thần kinh, BV Đà Nẵng</t>
  </si>
  <si>
    <t>Chăm chồng tại khoa Nội tiêu hóa, BV Đà Nẵng từ ngày 20-22/7; chăm chồng tại phòng 711, khoa Nội thần kinh, BV Đà Nẵng từ ngày 22-26/7</t>
  </si>
  <si>
    <t>423</t>
  </si>
  <si>
    <t>BN885</t>
  </si>
  <si>
    <t>Nguyễn Thị Sinh</t>
  </si>
  <si>
    <t>Hoà Cường Bắc</t>
  </si>
  <si>
    <t>Khoa Y học Nhiệt đới, Khoa Nội Hô hấp BV Đà Nẵng</t>
  </si>
  <si>
    <t>Điều trị tại khoa Y học Nhiệt đới, BV Đà Nẵng từ ngày 16-22/7; điều trị tại khoa Nội hô hấp, BV Đà Nẵng từ ngày 22-27/7</t>
  </si>
  <si>
    <t>424</t>
  </si>
  <si>
    <t>BN886</t>
  </si>
  <si>
    <t>Lê Thị Liễu</t>
  </si>
  <si>
    <t>Phú Thuận</t>
  </si>
  <si>
    <t>425</t>
  </si>
  <si>
    <t>BN887</t>
  </si>
  <si>
    <t>Đoàn Thị Xuyến</t>
  </si>
  <si>
    <t>Khoa Thận - Nội tiết, khoa Lão BV Đà Nẵng</t>
  </si>
  <si>
    <t>Bệnh nhân điều trị tại khoa Thận - Nội tiết từ ngày 24/6/ - 14/7 và tại khoa Lão ngày 18-19/7</t>
  </si>
  <si>
    <t>426</t>
  </si>
  <si>
    <t>BN888</t>
  </si>
  <si>
    <t>Nguyễn Thị Lành</t>
  </si>
  <si>
    <t>Loãng xương</t>
  </si>
  <si>
    <t>427</t>
  </si>
  <si>
    <t>BN889</t>
  </si>
  <si>
    <t>Nguyễn Sỹ Linh</t>
  </si>
  <si>
    <t>Hoà Khánh Bắc</t>
  </si>
  <si>
    <t>Sốt, đau đầu, đau họng</t>
  </si>
  <si>
    <t>Khoa Gây mê hồi sức, BV Ung bướu Đà Nẵng</t>
  </si>
  <si>
    <t>BV Ung bướu Đà Nẵng</t>
  </si>
  <si>
    <t>Tham gia điều trị các bệnh nhân nhiễm vi rút SARS-CoV-2 tại bệnh viện Ung Bướu Đà Nẵng ngày 31/7/2020</t>
  </si>
  <si>
    <t>428</t>
  </si>
  <si>
    <t>BN890</t>
  </si>
  <si>
    <t>Đỗ Song Hỷ</t>
  </si>
  <si>
    <t>429</t>
  </si>
  <si>
    <t>BN891</t>
  </si>
  <si>
    <t>Nguyễn Đình Dũng</t>
  </si>
  <si>
    <t>BN619, BN688, BN689, BN690, BN892, BN893, BN894, BN895, BN896</t>
  </si>
  <si>
    <t>Cùng tổ dân phố với gia đình BN619, BN688, BN689, BN690
Cùng tổ dân phố với gia đình BN892, BN893, BN894, BN895, BN896 
nhưng chưa bao giờ tiếp xúc gần với bệnh nhân</t>
  </si>
  <si>
    <t>430</t>
  </si>
  <si>
    <t>BN892</t>
  </si>
  <si>
    <t>Phạm Ngọc Lại</t>
  </si>
  <si>
    <t>BN619, BN688, BN689, BN690, BN891, BN893, BN894, BN895, BN896</t>
  </si>
  <si>
    <t>Cùng tổ dân phố với BN619, BN688, BN689, BN891, BN893
BN892-BN893: vợ chồng
BN894-BN895: hai con
BN896 là mẹ BN892</t>
  </si>
  <si>
    <t>431</t>
  </si>
  <si>
    <t>BN893</t>
  </si>
  <si>
    <t>Trần Thị Hội</t>
  </si>
  <si>
    <t>BN619, BN688, BN689, BN690, BN891, BN892, BN894, BN895, BN896</t>
  </si>
  <si>
    <t>432</t>
  </si>
  <si>
    <t>BN894</t>
  </si>
  <si>
    <t>Phạm Thị Quỳnh Trang</t>
  </si>
  <si>
    <t>BN619, BN688, BN689, BN690, BN891, BN892, BN893, BN895, BN896</t>
  </si>
  <si>
    <t>433</t>
  </si>
  <si>
    <t>BN895</t>
  </si>
  <si>
    <t>Phạm Ngọc Diễm Quỳnh</t>
  </si>
  <si>
    <t>BN619, BN688, BN689, BN690, BN891, BN892, BN893, BN894, BN896</t>
  </si>
  <si>
    <t>434</t>
  </si>
  <si>
    <t>BN896</t>
  </si>
  <si>
    <t>Trần Thị Xuyến</t>
  </si>
  <si>
    <t>BN619, BN688, BN689, BN690, BN891, BN892, BN893, BN894, BN895</t>
  </si>
  <si>
    <t>435</t>
  </si>
  <si>
    <t>BN897</t>
  </si>
  <si>
    <t>Nguyễn Văn Sử</t>
  </si>
  <si>
    <t>Phó chủ tịch phường</t>
  </si>
  <si>
    <t>Mệt mỏi, đau họng</t>
  </si>
  <si>
    <t>Khoa Tai - Mũi - Họng, BV Đà Nẵng.</t>
  </si>
  <si>
    <t>Đi khám tại khoa Tai - Mũi  - Họng, BV Đà Nẵng ngày 13/7</t>
  </si>
  <si>
    <t>436</t>
  </si>
  <si>
    <t>BN898</t>
  </si>
  <si>
    <t>Nguyễn Thị Thanh Hương</t>
  </si>
  <si>
    <t>Mệt mỏi, tức ngực, khó thở</t>
  </si>
  <si>
    <t>BN796, BN428, BN928, BN929</t>
  </si>
  <si>
    <t>Con dâu BN796, BN929, BN428 cùng phòng bệnh bố chồng, cô BN928</t>
  </si>
  <si>
    <t xml:space="preserve"> (F1 BN796)</t>
  </si>
  <si>
    <t>437</t>
  </si>
  <si>
    <t>BN904</t>
  </si>
  <si>
    <t>Hoàng Thị Hương</t>
  </si>
  <si>
    <t xml:space="preserve"> ( F1 của BN 750)</t>
  </si>
  <si>
    <t>438</t>
  </si>
  <si>
    <t>BN905</t>
  </si>
  <si>
    <t>Trần Phước</t>
  </si>
  <si>
    <t>Điện Nam Bắc</t>
  </si>
  <si>
    <t>Trung tâm Tim mạch, BV Đà Nẵng</t>
  </si>
  <si>
    <t xml:space="preserve"> (thăm bạn đang điều trị tại khoa Tim mạch, BVĐK Đà Nẵng)</t>
  </si>
  <si>
    <t>439</t>
  </si>
  <si>
    <t>BN906</t>
  </si>
  <si>
    <t>Nguyễn Thị Chinh</t>
  </si>
  <si>
    <t>Ngô Quyền</t>
  </si>
  <si>
    <t>Phạm Ngũ Lão</t>
  </si>
  <si>
    <t>Nhà hàng thế giới Bò tươi</t>
  </si>
  <si>
    <t>BN867, BN907, BN908</t>
  </si>
  <si>
    <t>Thông gia, tiếp xúc gần</t>
  </si>
  <si>
    <t>440</t>
  </si>
  <si>
    <t>BN907</t>
  </si>
  <si>
    <t>Đặng Quốc Mạnh</t>
  </si>
  <si>
    <t>Phục vụ quán ăn</t>
  </si>
  <si>
    <t>BN867, BN906, BN908</t>
  </si>
  <si>
    <t>Bố chồng bà chủ, Mẹ bà chủ, đồng nghiệp</t>
  </si>
  <si>
    <t>441</t>
  </si>
  <si>
    <t>BN908</t>
  </si>
  <si>
    <t>Vũ Thị Lương</t>
  </si>
  <si>
    <t>BN867, BN906, BN907</t>
  </si>
  <si>
    <t>442</t>
  </si>
  <si>
    <t>BN909</t>
  </si>
  <si>
    <t xml:space="preserve"> (F1 BN 722)</t>
  </si>
  <si>
    <t>443</t>
  </si>
  <si>
    <t>BN910</t>
  </si>
  <si>
    <t>Nguyễn Phú Sỹ</t>
  </si>
  <si>
    <t>444</t>
  </si>
  <si>
    <t>BN911</t>
  </si>
  <si>
    <t>Nguyễn Tuyên</t>
  </si>
  <si>
    <t>445</t>
  </si>
  <si>
    <t>BN913</t>
  </si>
  <si>
    <t>Tống Thị Kim Thoa</t>
  </si>
  <si>
    <t>Mệt mỏi, run chân tay</t>
  </si>
  <si>
    <t>Khoa Ung bướu, BV Đà Nẵng</t>
  </si>
  <si>
    <t>446</t>
  </si>
  <si>
    <t>Hồ Văn Phước</t>
  </si>
  <si>
    <t>Thị trấn sông vệ</t>
  </si>
  <si>
    <t>447</t>
  </si>
  <si>
    <t>BN915</t>
  </si>
  <si>
    <t>Lã Hữu Cường</t>
  </si>
  <si>
    <t>448</t>
  </si>
  <si>
    <t>BN916</t>
  </si>
  <si>
    <t>Kim Văn Cường</t>
  </si>
  <si>
    <t>Đau đầu, sốt nhẹ</t>
  </si>
  <si>
    <t>Nơi làm việc</t>
  </si>
  <si>
    <t>BN880, BN890, BN877, BN878, BN879</t>
  </si>
  <si>
    <t>449</t>
  </si>
  <si>
    <t>BN917</t>
  </si>
  <si>
    <t>Thân Đức Hùng</t>
  </si>
  <si>
    <t>Điện An</t>
  </si>
  <si>
    <t>450</t>
  </si>
  <si>
    <t>BN918</t>
  </si>
  <si>
    <t>Trần Công Ánh</t>
  </si>
  <si>
    <t>451</t>
  </si>
  <si>
    <t>BN919</t>
  </si>
  <si>
    <t>Nguyễn Tấn Tư</t>
  </si>
  <si>
    <t>Hiệp Đức</t>
  </si>
  <si>
    <t>452</t>
  </si>
  <si>
    <t>BN920</t>
  </si>
  <si>
    <t>Nguyễn Ngọc Thiện</t>
  </si>
  <si>
    <t>453</t>
  </si>
  <si>
    <t>BN921</t>
  </si>
  <si>
    <t>Nguyễn Thị Tài</t>
  </si>
  <si>
    <t>454</t>
  </si>
  <si>
    <t>BN922</t>
  </si>
  <si>
    <t>Cao Văn Cường</t>
  </si>
  <si>
    <t>455</t>
  </si>
  <si>
    <t>BN923</t>
  </si>
  <si>
    <t>Lưu Ngọc Quốc Lộc</t>
  </si>
  <si>
    <t>Kông Chro</t>
  </si>
  <si>
    <t>Gia Lai</t>
  </si>
  <si>
    <t>456</t>
  </si>
  <si>
    <t>BN924</t>
  </si>
  <si>
    <t>Nguyễn Thị Kim Thảo</t>
  </si>
  <si>
    <t>Kim Hóa</t>
  </si>
  <si>
    <t>Tuyên Hóa</t>
  </si>
  <si>
    <t>Quảng Bình</t>
  </si>
  <si>
    <t>457</t>
  </si>
  <si>
    <t>BN925</t>
  </si>
  <si>
    <t>Hà Thị Nguyệt</t>
  </si>
  <si>
    <t>Tam Quang</t>
  </si>
  <si>
    <t>458</t>
  </si>
  <si>
    <t>BN926</t>
  </si>
  <si>
    <t>Trương Ngọc Xe</t>
  </si>
  <si>
    <t>459</t>
  </si>
  <si>
    <t>BN927</t>
  </si>
  <si>
    <t>Lê Thị Thúy Lan</t>
  </si>
  <si>
    <t>460</t>
  </si>
  <si>
    <t>BN928</t>
  </si>
  <si>
    <t>Đinh Kiến Văn</t>
  </si>
  <si>
    <t>Trẻ em</t>
  </si>
  <si>
    <t>BV Đa khoa Trung ương Núi Thành</t>
  </si>
  <si>
    <t>BN796, BN929, BN898</t>
  </si>
  <si>
    <t>Cháu</t>
  </si>
  <si>
    <t>461</t>
  </si>
  <si>
    <t>BN929</t>
  </si>
  <si>
    <t>Lê Thị Trụng</t>
  </si>
  <si>
    <t>BN796, BN898, BN928</t>
  </si>
  <si>
    <t>Chồng, con dâu, cháu</t>
  </si>
  <si>
    <t xml:space="preserve"> (F1 của BN 796 và 898)</t>
  </si>
  <si>
    <t>Mã ca bệnh</t>
  </si>
  <si>
    <t>Liên hệ</t>
  </si>
  <si>
    <t>Báo cáo</t>
  </si>
  <si>
    <t>Ngày lấy mẫu XN (+)</t>
  </si>
  <si>
    <t>Giới tính</t>
  </si>
  <si>
    <t>Địa chỉ</t>
  </si>
  <si>
    <t>SĐT</t>
  </si>
  <si>
    <t>Phân loại bệnh nhân</t>
  </si>
  <si>
    <t>Nơi nghi ngờ lây nhiễm</t>
  </si>
  <si>
    <t>Tiền sử dịch tễ</t>
  </si>
  <si>
    <t>Chi tiết khác</t>
  </si>
  <si>
    <t>NB416</t>
  </si>
  <si>
    <t>Đã liên hệ</t>
  </si>
  <si>
    <t>17/7/2020</t>
  </si>
  <si>
    <t>23/7/2020</t>
  </si>
  <si>
    <t>Tổ 58, phường Hòa Khánh Bắc, quận Liên Chiểu, thành phố Đà Nẵng</t>
  </si>
  <si>
    <t>(Vợ Nguyễn Thị Liên): 0935.269.320</t>
  </si>
  <si>
    <t>Khoa Tim mạch</t>
  </si>
  <si>
    <t>BN chăm mẹ ở Khoa Tim mạch bệnh viện Đà Nẵng</t>
  </si>
  <si>
    <t>Chăm mẹ (Lê Thị Lý, 92 tuổi), tầng 5, Khoa Tim mạch Can thiệp, Trung tâm Tim mạch (Bệnh viện Đà Nẵng)</t>
  </si>
  <si>
    <t>BN về nhà cảm giác mệt mỏi</t>
  </si>
  <si>
    <t>Mẹ xuất viện
 Tham dự đám cưới cháu ruột của vợ tại Trung tâm Tiệc cưới và Hội nghị For You Palace (Đường 2/9, phường Hòa Cường Bắc, quận Hải Châu, thành phố Đà Nẵng)</t>
  </si>
  <si>
    <t>BN sốt, ho, đàm nhiều nên đến khám 08 giờ 25 phút và nhập viện tại khoa Nội Hô hấp, Bệnh viện C Đà Nẵng</t>
  </si>
  <si>
    <t>XN dương tính Covid-19</t>
  </si>
  <si>
    <t>NB418</t>
  </si>
  <si>
    <t>Không liên hệ được</t>
  </si>
  <si>
    <t>25/7/2020</t>
  </si>
  <si>
    <t>147 Hải Sơn, Tổ 03, phường Thanh Bình, quận Hải Châu, thành phố Đà Nẵng</t>
  </si>
  <si>
    <t>0945.566.059</t>
  </si>
  <si>
    <t>Khoa Cấp cứu</t>
  </si>
  <si>
    <t>BN chăm bố ở Khoa Cấp cứu bệnh viện Đà Nẵng</t>
  </si>
  <si>
    <t>01 tháng gần đây, bệnh nhân chỉ ở thành phố Đà Nẵng, không đi ra ngoại tỉnh, thường xuyên sử dụng máy tính ở nhà, không tiếp xúc với người nước ngoài, hàng ngày có uống cafe, ăn sáng khu vực xung quanh nhà. tham gia 01 câu lạc bộ thơ.
6/2020, bệnh nhân có đến thu tiền cho thuê nhà trọ trên đường Ỷ Lan Nguyên Phi, phường Hòa Cường Bắc, quận Hải Châu, thành phố Đà Nẵng</t>
  </si>
  <si>
    <t>Chăm bố 14 ngày tại Khoa Hồi sức tích cực – chống độc Bệnh viện Đà
 Nẵng</t>
  </si>
  <si>
    <t>Ho, kèm sốt về chiều, mệt mỏi, sụt ký, ăn uống kém.</t>
  </si>
  <si>
    <t>Khám tư phòng khám BS. Hằng ở đường Bắc Đẩu</t>
  </si>
  <si>
    <t>vào cấp cứu tại Bệnh viện quận Hải Châu.
 Chuyển sang khám và vào Khoa Nội hô hấp Bệnh viện Đà Nẵng (phòng 506)</t>
  </si>
  <si>
    <t>Khoa Hồi sức Tích cực Bệnh viện Đà Nẵng (Tầng 3)</t>
  </si>
  <si>
    <t>NB419</t>
  </si>
  <si>
    <t>20/7/2020</t>
  </si>
  <si>
    <t>26/7/2020</t>
  </si>
  <si>
    <t>Tổ 09, phường Quảng Phú, TP. Quảng Ngãi, tỉnh Quảng Ngãi</t>
  </si>
  <si>
    <t>Học sinh lớp 11</t>
  </si>
  <si>
    <t>Bệnh viện Chấn thương chỉnh hình - Phục Hồi chức năng Đà Nẵng</t>
  </si>
  <si>
    <t>BN chăm anh rể ở Bệnh viện Chấn thương chỉnh hình - Phục Hồi chức năng Đà Nẵng</t>
  </si>
  <si>
    <t>Nhà có 4 chị em, 3 chị gái và Vũ. Chị gái Lan Anh (0342910772) đang học và trọ ở Đại học Duy Tân, Đà Nẵng, chị Kiều Oanh (0396599435) mới tân gia ở Quảng Ngãi và chị Mỹ Linh (0394072935) ở cùng với mẹ và BN.
 Chị Mỹ Linh mới sinh nên hầu như chỉ ở nhà, mẹ làm phụ hồ, đi làm hàng ngày (chưa rõ lịch trình của mẹ).</t>
  </si>
  <si>
    <t>TP. Quảng Ngãi đi Đà Nẵng, xe Thanh Hường, (0905 050101).
 Tới bệnh viện đưa anh rể đi ăn ở căng tin sau đó đi khám</t>
  </si>
  <si>
    <t>Ở phòng 401, khu B, Bệnh viện Chấn Thương Chỉnh Hình ở Đà Nẵng
 Toàn bộ đồ ăn thức uống được gọi qua app NOW</t>
  </si>
  <si>
    <t>3pm: Đà Nẵng về TP.Quảng Ngãi. Có đi xe trung chuyển từ Bệnh viện Phẫu thuật chỉnh hình Đà Nẵng sang Bệnh viện C Đà Nẵng, trên xe có 4 người Pháp</t>
  </si>
  <si>
    <t>7h30p đi mua đồ ăn sáng tại Quán Bún Cô Nở đường Nguyễn Thụy, Quảng Ngãi
 Ngoài ra cả ngày ở nhà với mẹ và chị gái</t>
  </si>
  <si>
    <t>9am - 1pm: Ăn tân gia nhà chị Kiều Oanh (0396599435) (~300 người khách) tại hẻm 1 Nguyễn Thông
 Chiều: ở nhà</t>
  </si>
  <si>
    <t>3am: Quảng Ngãi đi Đà Nẵng (6h30), đến bệnh viện chấn thương chỉnh hình Đà Nẵng
 7am: Lấy đồ uống của Now
 Chị gái Lan Anh đưa đồ ăn sáng và trưa 
 Bắt đầu từ sáng có triệu chứng ngây ngây sốt
 Tối 7h30p: Mua thuốc trong khuôn viên BV không đeo khẩu trang
 Sáng, chiều mệt nên chỉ nằm ở phòng 401, khu B</t>
  </si>
  <si>
    <t>Sáng, chiều mệt nên chỉ nằm ở phòng 401, khu B
 5h chiều đẩy xe anh trai từ phòng mổ tới phòng hồi sức cấp cứu (sốt cao, mệt, không đeo khẩu trang). 
 10h30p tối lên tàu từ Đà Nẵng -&gt; Quảng Ngãi: Tàu SE7, toa 2, ghế 52: đi từ 11h -&gt; 1h30p sáng: khoang tàu đông, có đeo khẩu trang</t>
  </si>
  <si>
    <t>Biểu hiện ho và khó thở. Nằm nhà nghỉ ngơi
 8h - 9h30p sáng: học thêm Lý; lớp 4 người cả giáo viên (cô Loan: 0396599435)</t>
  </si>
  <si>
    <t>Biểu hiện ho và khó thở. Nằm nhà nghỉ ngơi
 20-21h: sinh hoạt đoàn nghệ thuật, tiếp xúc với trưởng đoàn (Lê Minh Tiếp: 0919324546) và 1 thành viên trong đoàn tại Nhà Văn hóa Lao Động, đường Hùng Vương Quảng Ngãi</t>
  </si>
  <si>
    <t>Tự đi đến bệnh viện Đa Khoa Quảng Ngãi kiểm tra</t>
  </si>
  <si>
    <t>NB420</t>
  </si>
  <si>
    <t>Số 58B Trương Chí Cương, tổ 19, phường Hòa Cường Nam, quận Hải Châu, thành phố Đà Nẵng</t>
  </si>
  <si>
    <t>Không vào bệnh viện
Sau khi có triệu chứng vào bệnh viện C Đà Nẵng</t>
  </si>
  <si>
    <t>Số điện thoại con gái HCM:
 Nhà ở ĐN - chồng, con trai, con dâu, một con gái ở riêng không ở chung. Chưa có cháu nội.</t>
  </si>
  <si>
    <t>21/6/2020 đến 08/7/2020 bệnh nhân vào thành phố Hồ Chí Minh thăm con gái ở chung cư tại địa chỉ: 2.29 lô D chung cư Lạc Long Quân phường 5, quận 11, thành phố Hồ Chí Minh</t>
  </si>
  <si>
    <t>Không đi ăn uống ở bên ngoài
 Không đưa con cháu đi chơi, đi du lịch, chỉ ở nhà
 Không đi chùa, không gặp họ hàng nào khác
 Đi chợ sáng và trưa 2-3 buổi ở xung quanh khu vực chung cư (Đầm Sen)</t>
  </si>
  <si>
    <t>TP. Hồ Chí Minh - Đà Nẵng</t>
  </si>
  <si>
    <t>Sáng - đi tập thể dục (4h30 - 5h) một vài khu phố xung quanh
 Đi chợ đầu mối (9h-10h) 2-3 lần, không có hàng quen
 Cả ngày ở nhà, không tham gia hoạt động phường xã, không đi ra biển, không gặp con gái, không đi thăm họ hàng, không đi chùa.</t>
  </si>
  <si>
    <t>(TBD) (21-22h) đi thăm vợ em ruột</t>
  </si>
  <si>
    <t>mua thuốc tại nhà thuốc Cẩm Tú, địa chỉ: 556 Hoàng Diệu, Hòa Thuận Đông, Đà Nẵng</t>
  </si>
  <si>
    <t>Đi vào bệnh viện C với người nhà, đi khám khoa yêu cầu, sau đó chuyển qua gặp bác sĩ hô hấp, đi chụp tim rồi ở lại bệnh viện. 
 Tối sau khi uống thuốc hết đã về nhà. Gặp họ hàng Quảng Nam tại nhà 1-1h30, sau đó đi nghỉ, họ hàng về nhà.</t>
  </si>
  <si>
    <t>Bệnh viện C Đà Nẵng</t>
  </si>
  <si>
    <t>NB421</t>
  </si>
  <si>
    <t>126/43 Trần Cao Vân, phường Tam Thuận, quận Thanh Khê, thành phố Đà Nẵng.</t>
  </si>
  <si>
    <t>0969.996.878</t>
  </si>
  <si>
    <t>Bác sỹ tại Khoa Mắt, bệnh viện Đà Nẵng.</t>
  </si>
  <si>
    <t>Khoa Mắt</t>
  </si>
  <si>
    <t>- Bệnh nhân hiện đang ở nhà với ba và mẹ
 - Ngoài ra, trong vòng 14 ngày qua, bệnh nhân ở nhà và đi làm tại bệnh
 viện Đà Nẵng.
 - Bệnh nhân không có phòng mạch tư.</t>
  </si>
  <si>
    <t>17h- đi ăn đám cưới ở nhà hàng Phì Lũ khu vực quận Thanh Bình
 Sau đó đi Karaoke Tiếng Tơ Đồng gần cây xăng đường 2/9</t>
  </si>
  <si>
    <t>Đi dạo với bạn (CDC đã liên lạc)</t>
  </si>
  <si>
    <t>Chiều 13h30-14h: Đi Intercontinential Đà Nẵng với Bệnh viện
 17h30: Ăn tối ở nhà hàng Bảy Ban tại bãi Dại
 20h: Lửa trại ở khách sạn</t>
  </si>
  <si>
    <t>Trưa: nhà hàng Cua Biển 112 Võ Nguyên Giáp, Sơn Trà (link)</t>
  </si>
  <si>
    <t>14-16h: Đi đánh cầu lông tại sân Thanh Khê Đông, đường đỗ ngọc du với nhân viên trong viện</t>
  </si>
  <si>
    <t>- Buổi sáng vào các ngày 20 đến 23/7/2020, bệnh nhân ăn sáng tại Limousine Cafe ở địa chỉ: 419 Nguyễn Tất Thành, phường Thanh Bình, quận Hải Châu, TP. Đà Nẵng.</t>
  </si>
  <si>
    <t>Trực cả ngày ở viện, chỉ về nhà để ăn cơm</t>
  </si>
  <si>
    <t>- Chiều ngày 23/7/2020 bệnh nhân uống cà phê tại Demen Coffee House (89 Nguyễn Trác, phường Hòa Cường Bắc, quận Hải Châu, TP. Đà Nẵng). Sau đó có đi dạo tại khu vực bờ sông Hàn thuộc đường Như Nguyệt, phường Thuận Phước, quận Hải Châu, TP. Đà Nẵng.
 - Tối ngày 23/7/2020 bệnh nhân xuất hiện triệu chứng ho, ít đàm trắng những ngày sau có đỡ dần nhưng không điều trị gì.</t>
  </si>
  <si>
    <t>19-20h30: bệnh nhân uống cà phê tại Coffee Highland ở địa chỉ 203 Ông Ích Khiêm, phường Tân Chính, quận Thanh Khê, TP. Đà Nẵng.
16-17h: Đi uống với Khoa Mắt tại Tửu quán đường Đống Đa</t>
  </si>
  <si>
    <t>- Sáng ngày 25/7/2020 bệnh nhân ăn sáng tại quán trên vỉa hè ở đối diện địa chỉ: 40 Đinh Tiên Hoàng, phường Thanh Bình, quận Hải Châu, TP. Đà Nẵng.
 - Chiều ngày 25/7/2020 bệnh nhân được xét nghiệm dịch hầu họng và ngày 26/7/2020 được xét nghiệm máu.</t>
  </si>
  <si>
    <t>- Sáng ngày 27/7/2020 bệnh nhân được đưa vào điều trị cách ly tại khoa Y học nhiệt đới, bệnh viện Đà Nẵng.</t>
  </si>
  <si>
    <t>NB422</t>
  </si>
  <si>
    <t>Tổ 81, phường Hòa Minh, quận Liên Chiểu, thành phố Đà Nẵng.</t>
  </si>
  <si>
    <t>0935.635.183</t>
  </si>
  <si>
    <t>Bệnh nhân đi khám ở BV Hoàn Mỹ, sau đó chuyển sang BV Đà Nẵng (Cùng phòng với mẹ BN416)
Tiền sử bệnh: Ngoại tâm thu thất/Thiếu máu cơ tim.</t>
  </si>
  <si>
    <t>- Bệnh nhân khai vào các ngày cuối tuần, bệnh nhân đi nhà thờ Ngọc Quang, phường Thuận Phước, quận Hải Châu, TP. Đà Nẵng.
 - Ngoài ra bệnh nhân thường xuyên uống cà phê tại cà phê Loan ở 35 Nguyễn Huy Tự, phường Hoà Minh, quận Liên Chiểu, Đà Nẵng và ăn bún tại quán bà Thịnh tại tổ 81, phường Hòa Minh, quận Liên Chiểu, thành phố Đà Nẵng.</t>
  </si>
  <si>
    <t>Thuê ô tô cùng con cháu về quê ở xã Cự Lộc, Thừa Thiên Huế</t>
  </si>
  <si>
    <t>Về quê ở xã Cự Lộc, Thừa Thiên Huế</t>
  </si>
  <si>
    <t>Đi ô tô khách quay lại Đà Nẵng</t>
  </si>
  <si>
    <t>Đi khám tại bệnh viện tư nhân Hoàn Mỹ</t>
  </si>
  <si>
    <t>Lên TTYT quận Liên Chiểu xin giấy chuyển viện</t>
  </si>
  <si>
    <t>bệnh nhân nhập viện tại Khoa Tim mạch can thiệp, thuộc Trung tâm Tim mạch, bệnh viện Đà Nẵng (cùng phòng với mẹ của bệnh
 nhân số 416).</t>
  </si>
  <si>
    <t>bệnh nhân về nhà và trong 2 ngày này có tổ
 chức ăn nhậu với em ruột và con rể tại nhà ở địa chỉ: Tổ 81, phường Hòa Minh,
 quận Liên Chiểu, thành phố Đà Nẵng.
 Buổi tối chơi với cháu và trẻ con, không thăm ai.</t>
  </si>
  <si>
    <t>bệnh nhân vào lại khoa Tim mạch can thiệp.</t>
  </si>
  <si>
    <t>bệnh nhân xuất hiện triệu chứng sốt cao và ho.</t>
  </si>
  <si>
    <t>Ăn chủ yếu trong bệnh viện, con và vợ mua trong bệnh viện, ăn ở ngoài hành lang, 14-15 ăn ở hàng quán ngoài cổng bệnh viện.</t>
  </si>
  <si>
    <t>bệnh nhân được làm xét nghiệm dịch hầu họng.</t>
  </si>
  <si>
    <t>02 giờ sáng ngày 27/7/2020 bệnh nhân được chuyển đến khoa Y học
 nhiệt đới.</t>
  </si>
  <si>
    <t>NB423</t>
  </si>
  <si>
    <t>Huỳnh Thị Thủy</t>
  </si>
  <si>
    <t>thôn Dương Sơn, xã Hòa Châu, huyện Hòa Vang, TP. Đà Nẵng</t>
  </si>
  <si>
    <t>0905.623.562</t>
  </si>
  <si>
    <t>Điều dưỡng tại khoa Hồi sức tích cực - Chống độc, bệnh viện Đà Nẵng</t>
  </si>
  <si>
    <t>Khoa Hồi sức tích cực</t>
  </si>
  <si>
    <t>Điều dưỡng tại khoa Hồi sức tích cực - Chống độc, bệnh viện Đà Nẵng
Có tiếp xúc với BN416</t>
  </si>
  <si>
    <t>Hiện đang ở nhà với ba và mẹ tại địa chỉ: thôn Dương Sơn, xã Hòa Châu, huyện Hòa Vang, TP. Đà Nẵng.
Trong vòng 14 ngày qua, bệnh nhân chỉ ở nhà và đi làm tại bệnh viện Đà Nẵng.
Bệnh nhân không tham gia hoạt động tại phòng mạch tư nào khác.</t>
  </si>
  <si>
    <t>Buổi sáng vào các ngày 20 đến 25/7/2020, bệnh nhân ăn sáng tại nhà và quán Bún trên vỉa hè ở đối diện địa chỉ 152 Lê Duẩn, phường Thạch Thang, quận Hải Châu, thành phố Đà Nẵng, (chợ đêm Lê Duẩn); ăn trưa và ăn tối tại nhà và tại bệnh viện Đà Nẵng.
 Ngày 22/7/2020, 7h-7h15p sáng có đi cafe Lối Cũ, gần Bệnh viện Đà Nẵng</t>
  </si>
  <si>
    <t>Tiếp xúc BN 416 trong khoảng 3 phút</t>
  </si>
  <si>
    <t>NB424</t>
  </si>
  <si>
    <t>22/7/2020</t>
  </si>
  <si>
    <t>215/32/1 Hà Huy Tập, phường Hòa Khê, quận Thanh Khê, TP. Đà Nẵng</t>
  </si>
  <si>
    <t>0905.917.444</t>
  </si>
  <si>
    <t>Hộ lý tại khoa Hồi sức tích cực - Chống độc, bệnh viện Đà Nẵng</t>
  </si>
  <si>
    <t>Hiện đang ở nhà với 2 người con trai.
 Trong vòng 14 ngày qua, bệnh nhân chỉ ở nhà và đi làm tại bệnh viện Đà Nẵng</t>
  </si>
  <si>
    <t>Bệnh nhân có lịch sinh hoạt đều đặn; 14 ngày qua không đi đâu ngoài ở nhà và đi viện. Bệnh nhân ở cùng hai con trai. Nếu không chuẩn bị đồ ăn ở nhà, bệnh nhân sẽ mua bánh mì, bánh ướt... dọc đường rồi về nhà hoặc tới chỗ làm ăn chứ chưa bao giờ ngồi ngoài quán. 
 Bệnh nhân không đi chợ hoặc đi siêu thị; thường mua đồ ăn, lương thực ở chợ tự phát (quán cóc) dọc đường Hải Phòng, gần Nguyễn Kim. 
 Thông tin trong báo cáo về việc bệnh nhân ăn sáng, quán dọc đường được bệnh nhân khẳng định là không chính xác</t>
  </si>
  <si>
    <t>22/7 Bệnh nhân có triệu chứng cảm cúm nhưng không điều trị</t>
  </si>
  <si>
    <t>NB425</t>
  </si>
  <si>
    <t>Tổ 6, xã Điện Hòa, huyện Điện Bàn, tỉnh Quảng Nam</t>
  </si>
  <si>
    <t>0935.280.959</t>
  </si>
  <si>
    <t>Điều dưỡng Khoa Hồi sức tích cực, bệnh viện Đà Nẵng</t>
  </si>
  <si>
    <t>Điều dưỡng Khoa Hồi sức tích cực, bệnh viện Đà Nẵng, có tiếp xúc gần với CBYT của BN418</t>
  </si>
  <si>
    <t>Bệnh nhân tiếp xúc với các nhân viên y tế có tiếp xúc gần với ca bệnh 418, không tiếp xúc trực tiếp với ca bệnh 418.
 Bệnh nhân về nhà ăn tối với gia đình</t>
  </si>
  <si>
    <t>Sáng: đi làm ở BV Đà Nẵng
Trưa, bệnh nhân có qua nhà đồng nghiệp tại địa chỉ đường Trần Cao Vân.
Chiều: bệnh nhân đi InterContinental Đà Nẵng Sun Peninsula Resort, quận Sơn Trà, TP. Đà Nẵng cùng đoàn Bệnh viện Đà Nẵng.
Tối: ăn tối tại nhà hàng Cua Biển - 112 Võ Nguyên Giáp, phường Phước Mỹ, quận Sơn Trà, TP. Đà Nẵng.</t>
  </si>
  <si>
    <t>Trưa: ăn trưa tại Khách sạn Công đoàn - 2 Ông Ích Khiêm, phường Thanh Bình, quận Hải Châu, TP. Đà Nẵng.
 Chiều: Về bệnh viện Đà Nẵng làm việc</t>
  </si>
  <si>
    <t>NB426</t>
  </si>
  <si>
    <t>xã Hoà Khương, huyện Hoà Vang, thành phố Đà Nẵng.</t>
  </si>
  <si>
    <t>0702682767 (Chồng)</t>
  </si>
  <si>
    <t>Khoa Thận - Nội tiết</t>
  </si>
  <si>
    <t>Tối ngày 17/7/2020, bệnh nhân khó thở, mệt nhiều nên đến khám và được điều trị tại Khoa Thận nhân tạo, bệnh viện Đà Nẵng --&gt; người chăm là BN500</t>
  </si>
  <si>
    <t>Khó thở, mệt nhiều nên nhập viện, vào khoa Nội thận - nội tiết bệnh viện ĐK Đà Nẵng</t>
  </si>
  <si>
    <t>Ho, lấy mẫu xét nghiệm
XN dương tính Covid-19</t>
  </si>
  <si>
    <t>NB427</t>
  </si>
  <si>
    <t>24/7/2020</t>
  </si>
  <si>
    <t>27/7/2020</t>
  </si>
  <si>
    <t>Tổ 03 – Thôn Hoà Thọ, Xã Hoà Phú, huyện Hoà Vang, thành phố Đà Nẵng.</t>
  </si>
  <si>
    <t>0765.927.047 (vợ)</t>
  </si>
  <si>
    <t>Bệnh nhân điều trị suy thận tại Khoa nội tiết - nội thận, BV Đà Nẵng, BN494 là vợ và người chăm trong bệnh viện</t>
  </si>
  <si>
    <t>Phát hiện suy thận cách đây 04 tháng
Chỉ có vợ chăm sóc tại viện</t>
  </si>
  <si>
    <t>Nhập viện Bệnh viện ĐK Đà Nẵng</t>
  </si>
  <si>
    <t>Bệnh viện ĐK Đà Nẵng</t>
  </si>
  <si>
    <t>xuất hiện triệu chứng ho, sốt và khó thở</t>
  </si>
  <si>
    <t>NB428</t>
  </si>
  <si>
    <t>phường Minh An, thành phố Hội An, tỉnh Quảng Nam</t>
  </si>
  <si>
    <t>(con) Bùi Dũng: 0972.691.490</t>
  </si>
  <si>
    <t>Bệnh nhân khoa nội tiết - nội thận bệnh viện Đà Nẵng
Tiền sử suy thận mạn, tăng huyết áp, suy tim.
 Một tuần chạy thận 2 lần thứ 3 và thứ 6 tại bệnh viện đa khoa Đà Nẵng, nằm phòng tiết niệu tầng 6.</t>
  </si>
  <si>
    <t>Sống với cùng vợ và con trai Bùi Dũng (chưa có gia đình).
 Ngoài thời gian đi chạy thận, chỉ ở nhà nằm trong phòng riêng, không di chuyển và tiếp xúc với ai</t>
  </si>
  <si>
    <t>Chạy thận ở BVĐK Đà Nẵng (?)</t>
  </si>
  <si>
    <t>Tức ngực, mệt hơn bình thường
 Đầu tiên chuyển đến bệnh viện đa khoa Hội An, vào nhập viện tại bệnh viện Đà Nẵng.</t>
  </si>
  <si>
    <t>Trong thời gian Bệnh nhân không được ai đến thăm, chỉ được người nhà chăm sóc là Bùi Dũng, Bùi Em (0974.504.460) và Bùi Tín (0702.711.417). Mua thức ăn ở canteen và thức ăn phát của bệnh viện, con mua thức ăn bên ngoài bệnh viện. Mỗi hôm một người trực tại gia đình.</t>
  </si>
  <si>
    <t>NB429</t>
  </si>
  <si>
    <t>Phường Hoà hiệp Bắc, quận Liên Chiểu, thành phố Đà Nẵng.
 (Hiện tại đang ở 107/8 Kỳ Đồng, Xuân Hà, Thanh Khê).</t>
  </si>
  <si>
    <t>(con) Trần Nguyễn Thanh Văn: 0934904994</t>
  </si>
  <si>
    <t>Bệnh nhân khoa nội tiết - nội thận bệnh viện Đà Nẵng
Bệnh nhân suy thận mạn giai đoạn 5, bệnh nhân khai ho đàm trắng đã lâu.</t>
  </si>
  <si>
    <t>Trong thời gian nằm viện, chỉ có con trai, con gái vào chăm bệnh (Trần Nguyễn Thanh Văn, Trần Nguyễn Tường Vi, Trần Liên Thảo)</t>
  </si>
  <si>
    <t>Bệnh nhân ho nhiều hơn, khạc nhiều đàm trắng, mệt, ăn uống kém.</t>
  </si>
  <si>
    <t>Bệnh nhân thấy mệt nhiều nên người nhà đưa vào nhập viện tại BV Đà Nẵng điều trị tại khoa Nội Thận – Tiết niệu</t>
  </si>
  <si>
    <t>NB430</t>
  </si>
  <si>
    <t>18/7/2020</t>
  </si>
  <si>
    <t>K202/H44/08 Hoàng Văn Thái, Phường Hoà Khánh Nam, quận Liên Chiểu, thành phố Đà Nẵng</t>
  </si>
  <si>
    <t>(chồng): Hồ Quang Ba: 0985388177</t>
  </si>
  <si>
    <t>Bệnh nhân khoa nội tiết - nội thận bệnh viện Đà Nẵng</t>
  </si>
  <si>
    <t>Khó thở, mệt nhiều nhập viện tại BV Đà Nẵng ngày 23/6/2020, 
 Trong thời gian nằm viện, chỉ có chồng, em gái vào chăm bệnh (chồng; Hồ Quang Ba, em gái: Trần Thị Soạn)</t>
  </si>
  <si>
    <t>Bệnh nhân được mổ thẩm phân</t>
  </si>
  <si>
    <t>Bệnh nhân xuất hiện triệu chứng sốt, ho</t>
  </si>
  <si>
    <t>NB431</t>
  </si>
  <si>
    <t>138 Âu Cơ, phường Hoà Khánh Bắc, quận Liên Chiểu, TP. Đà Nẵng</t>
  </si>
  <si>
    <t>0903554727 (Vợ)</t>
  </si>
  <si>
    <t>Ở nhà, ngày trước làm nghề mộc</t>
  </si>
  <si>
    <t xml:space="preserve">Bệnh nhân khoa Cấp cứu bệnh viện Đà Nẵng
</t>
  </si>
  <si>
    <t>Hiện đang ở nhà với vợ, con trai, con gái, con dâu và cháu nội. Chạy thận tuần hai lần, vào viện thường xuyên t3 và t6 (ca hai)
Ngoài đi viện, trong vòng 14 ngày qua, bệnh nhân chỉ ở nhà.
Suy thận mạn giai đoạn cuối, chạy thận, tăng huyết áp, đái tháo đường, bệnh tim thiếu máu cục bộ đã điều trị tại bệnh viện Đà Nẵng trong thời gian dài.</t>
  </si>
  <si>
    <t>Bệnh nhân có huyết áp cao, bị tức ngực vào cấp cứu ĐN - đưa vào tim mạch. Chỉ có vợ vào chăm, BN ăn cháo được phát.
Bệnh nhân nằm cùng phòng với mẹ của ca bệnh 416 tại Khoa Tim mạch can thiệp, Trung tâm tim mạch, bệnh viện Đà nẵng và ra viện ngày 23/7/2020.</t>
  </si>
  <si>
    <t>Vào lại khoa Thận nhân tạo, bệnh viện Đà Nẵng để chạy thận.</t>
  </si>
  <si>
    <t>khó thở, mệt nhiều
 Đến khám tại Trung tâm y tế quận Liên Chiểu và được chuyển đến bệnh viện Đà Nẵng trong ngày.
 XN dương tính COVID-19
 Chuyển đến khoa Y học Nhiệt đới BV Đà Nẵng</t>
  </si>
  <si>
    <t>NB432</t>
  </si>
  <si>
    <t>T115 Võ Chí Công - Thị trấn Ái Nghĩa - huyện Đại Lộc, tỉnh Quảng Nam</t>
  </si>
  <si>
    <t>0969456658 (con trai)/
0905738820</t>
  </si>
  <si>
    <t>Ca nghi ngờ có tham dự tiệc cưới tại Trung tâm Tiệc cưới và Hội nghị For You Place với BN416</t>
  </si>
  <si>
    <t>Bệnh nhân sống cùng con trai. 
 Hằng ngày, Bệnh nhân nhận giữ 01 bé gái 30 tháng tuổi, có tiếp xúc với hàng xóm xung quanh.</t>
  </si>
  <si>
    <t>Đến tham dự tiệc cưới tại Trung tâm Tiệc cưới và Hội nghị For You Place bằng xe 7 chỗ có tiếp xúc với 6 người trên xe</t>
  </si>
  <si>
    <t>Đi chợ ngã 4 Ái Nghĩa - TT Ái Nghĩa - huyện Đại Lộc</t>
  </si>
  <si>
    <t>Cháu ruột cùng bé gái (trú tại quận Cẩm Lệ - TP Đà Nẵng) về thăm</t>
  </si>
  <si>
    <t>Tối: Đi chùa Giác Nguyên - khu 2 - thị trấn Ái Nghĩa - huyện Đại Lộc - Quảng Nam;
 20h00 sau khi đi chùa, con trai chở về nhà cậu T.V.C tại khu 2 - thị trấn Ái Nghĩa, Đại Lộc.</t>
  </si>
  <si>
    <t>7h30-12h00: Đi chùa Giác Nguyên - khu 2 - Thị trấn Ái Nghĩa - huyện Đại Lộc - Quảng Nam.</t>
  </si>
  <si>
    <t>NB433</t>
  </si>
  <si>
    <t>Thôn Châu Lâu, xã Điện Thọ, Thị xã Điện Bàn, tỉnh Quảng Nam</t>
  </si>
  <si>
    <t>0795089137/ 0795089137</t>
  </si>
  <si>
    <t>Khoa Nội thần kinh</t>
  </si>
  <si>
    <t>Bệnh nhân chăm chồng tại Khoa Thần Kinh, bệnh viện Đà Nẵng</t>
  </si>
  <si>
    <t>Từ 13-17/7, bệnh nhân đi mua đồ ăn, nước uống tại căn tin bệnh viện và ở tại phòng chăm bệnh, không đi đâu khác. Bệnh nhân cùng chồng ở đến lúc ra viện và không có ai đến thăm.</t>
  </si>
  <si>
    <t>Bệnh nhân cùng chồng đi xe dịch vụ ra Bệnh viện đa khoa Đà Nẵng khám bệnh cho chồng. Chồng bệnh nhân nhập viện tại tầng 07, phòng 7.22, khoa Thần kinh, bệnh viện Đa khoa Đà Nẵng;</t>
  </si>
  <si>
    <t xml:space="preserve">Chồng bệnh nhân được xuất viện, thuê xe dịch vụ về nhà.
Sau khi về nhà có chỉ ở nhà và đi chợ nhỏ cạnh nhà. </t>
  </si>
  <si>
    <t>Ho, sốt nhẹ nên gọi y tế tư nhân đến điều trị tại nhà, mỗi ngày đến 1 lần</t>
  </si>
  <si>
    <t>Gia đình thuê xe dịch vụ đến khám tại bệnh viện đa khoa Vĩnh Đức, đi cùng lái xe và con gái bệnh nhân. 
 Bệnh nhân nhập viện tại tầng 02 bệnh viện đa khoa Vĩnh Đức. Trong phòng bệnh chỉ có một mình bệnh nhân, bệnh nhân có đeo khẩu trang từ nhà đến lúc vào phòng bệnh.</t>
  </si>
  <si>
    <t>NB434</t>
  </si>
  <si>
    <t>K38/24 - Lê Hữu Trác, phường An Hải Đông, quận Sơn Trà, thành phố Đà Nẵng</t>
  </si>
  <si>
    <t>0779464543/ 0333749078</t>
  </si>
  <si>
    <t>Bệnh nhân không có lịch sử dịch tễ với bệnh viện hay ca xác định nào
Tiền sử bệnh cao huyết áp</t>
  </si>
  <si>
    <t>Bệnh nhân sống cùng con trai là Đỗ Viết Lý (1976) và con dâu Lê Thị Lệ Quyên (1983). Bà có mở quán làm tóc, gội đầu cho con dâu phía trước nhà, thường xuyên tiếp xúc với con dâu.</t>
  </si>
  <si>
    <t>Rằm đi chùa Pháp Hội/Pháp Lâm và các chùa lân cận.
 Gặp nhiều người, đi với cô Hiển và cô Thơm (?)</t>
  </si>
  <si>
    <t>20/7-24/7: Chủ yếu ở nhà không đi đâu xa: Hàng ngày, bệnh nhân đi tập thể dục ở khu vực khuôn viên gần nhà cùng một số hàng xóm xung quanh nhà là Cô Hiển, chị Thiền, bà Vy; sau khi tập thể dục, bệnh nhân thường đi chợ An Hải Đông (K/54 – Lê Hữu Trác - P. An Hải Đông – Quận Sơn Trà – Đà Nẵng).</t>
  </si>
  <si>
    <t>8h -12h: đi Lễ tại chùa Pháp Hội (69 - Nguyễn Văn Thoại – Sơn Trà – Đà Nẵng) có khoảng 30 người và 08 nhà sư tại chùa sau đó về nhà nghỉ ngơi. 
 Về thấy mệt</t>
  </si>
  <si>
    <t>Chiều: mệt, bị ho, sốt
 Chiều cháu gái tên M.H (cán bộ y tế tại bệnh viện 199) đưa vào cấp cứu tại Bệnh viện 199 – Bộ Công An (216 -Nguyễn Công Trứ, P. An Hải Bắc, Sơn Trà, Đà Nẵng). Bệnh viện 199 quá tải --&gt; Trung tâm Y tế quận Sơn Trà.</t>
  </si>
  <si>
    <t>NB435</t>
  </si>
  <si>
    <t>38/24 Lê Hữu Trác, phường An Hải Đông, quận Sơn Trà, Tp. Đà Nẵng</t>
  </si>
  <si>
    <t>0352.547.718</t>
  </si>
  <si>
    <t>Điều dưỡng khoa Y học cổ truyền, bệnh viện Đà Nẵng</t>
  </si>
  <si>
    <t>Khoa Y học cổ truyền</t>
  </si>
  <si>
    <t>về quê thăm nhà tại xã An Hoà, huyện Quỳnh Lưu, tỉnh Nghệ An</t>
  </si>
  <si>
    <t>K19/18 Hoàng Hoa Thám - phường Vĩnh Trung - Quận Thanh Khê - Đà Nẵng</t>
  </si>
  <si>
    <t>20h00 có biểu hiện sốt và khám sàng lọc tại khoa Cấp cứu, bệnh viện Đà Nẵng</t>
  </si>
  <si>
    <t>NB436</t>
  </si>
  <si>
    <t>Thôn Nam Hà 1, xã Điện Trung, thị xã Điện Bàn, tỉnh Quảng Nam</t>
  </si>
  <si>
    <t>vợ (BN443 - đã liên hệ)\ 0978.436.116/ 0974149161</t>
  </si>
  <si>
    <t>Bệnh nhân khoa Hồi sức tich cực bệnh viện Đà Nẵng
Tiền sử bệnh: suy thận mạn giai đoạn cuối; nằm viện không di chuyển</t>
  </si>
  <si>
    <t>30/6/2020 - 6/7: bệnh nhân xuất hiện triệu chứng chảy máu mũi, miệng nên đến khám tại Bệnh viện Đa khoa khu vực Quảng Nam</t>
  </si>
  <si>
    <t>Chiều, nhập khoa Hồi sức tích cực - Chống độc, bệnh viện Đà Nẵng</t>
  </si>
  <si>
    <t>khoa Hồi sức tích cực - Chống độc, bệnh viện Đà Nẵng</t>
  </si>
  <si>
    <t>NB437</t>
  </si>
  <si>
    <t>238 Nguyễn Công Hoan, phường Hòa An, quận Cẩm Lệ, Tp. Đà Nẵng</t>
  </si>
  <si>
    <t>vợ: 0912.753.242</t>
  </si>
  <si>
    <t>Bệnh nhân khoa nội tiết - nội thận bệnh viện Đà Nẵng
Tiền sử bệnh: suy thận mạn giai đoạn cuối, chạy thận, tăng huyết áp, đái tháo đường, rung nhĩ, gout đã điều trị tại bệnh viện Đà Nẵng trong thời gian dài</t>
  </si>
  <si>
    <t>Sống ở Đà Nẵng với vợ, con trai, và con dâu</t>
  </si>
  <si>
    <t>Chạy thận tại Thận nhân tạo, bệnh viện Đà Nẵng</t>
  </si>
  <si>
    <t>khó thở, mệt nhiều nên được chuyển đến khoa Hồi sức tích cực - Chống độc, bệnh viện Đà Nẵng</t>
  </si>
  <si>
    <t>NB438</t>
  </si>
  <si>
    <t>K172/28A Trần Cao Vân, Phường Tam Thuận, quận Thanh Khê, thành phố Đà Nẵng</t>
  </si>
  <si>
    <t>(em ruột): Đoàn Thị Lài: 0935871218</t>
  </si>
  <si>
    <t>Bệnh nhân khoa Hồi sức tích cực - chống độc bệnh viện Đà Nẵng
COPD và u ác niệu quản đã phẫu thuật cách đây 2 năm, ngoài ra có nằm ở Khoa Cấp cứu và khoa Tim mạch (Tầng 3)</t>
  </si>
  <si>
    <t>chị Phạm Thị Tân chăm sóc bệnh nhân (chị Tân thường trú tại tổ 6 thôn Dung, thị trấn Thạnh Mỹ, huyện Nam Giang, tỉnh Quảng Nam. Sdt: 0332056115)
Đã liên hệ, vào viện từ 10/6, chị Tân chăm đến cuối tháng 6, ông Thơm chuyển từ phòng Cấp cứu - HSTC - Tim Mạch - quay lại Cấp cứu - HSTC</t>
  </si>
  <si>
    <t>1/7: mệt nhiều, sốt, ho đàm, khó thở nên đến tái khám tại bệnh viện Đà Nẵng và được chuyển lên khoa Hồi sức tích cực - chống độc và điều trị đến 27/7 thì có XN dương tính.</t>
  </si>
  <si>
    <t>NB439</t>
  </si>
  <si>
    <t>668 Điện Biên Phủ, phường Thanh Khê Tây, quận Thanh Khê, Tp. Đà Nẵng</t>
  </si>
  <si>
    <t>0796.657.966</t>
  </si>
  <si>
    <t>BN là người chăm sóc con trai là Phạm Lê Vĩnh Định đang điều trị tại khoa Hồi sức tích cực - Chống độc, bệnh viện Đà Nẵng từ ngày 11/5/2020 đến nay.</t>
  </si>
  <si>
    <t>ở nhà với chồng và con tại địa chỉ 668 Điện Biên Phủ, phường Thanh Khê Tây, quận Thanh Khê, Tp. Đà Nẵng.</t>
  </si>
  <si>
    <t>Bệnh nhân chỉ được vào thăm con từ 23h30-11h30 sáng hôm sau, không mang thức ăn ngoài vào trừ mua sữa vào tự pha cho con
Thời gian còn lại ở lại phòng chờ của khoa HSTC, ngày nào cũng mua thức ăn ở canteen ở bệnh viện.
Thời gian đầu vào viện có một vài người vào thăm, sau đó không có ai đến thăm nữa.
Có ăn cơm chung với một người nhà bệnh nhân (tên là Lành), nói chuyện với nhiều người trong phòng chờ.</t>
  </si>
  <si>
    <t>NB440</t>
  </si>
  <si>
    <t>Thôn Hòa Hữu Tây, xã Đại Hồng, huyện Đại Lộc, tỉnh Quảng
Nam</t>
  </si>
  <si>
    <t>0362.350.277</t>
  </si>
  <si>
    <t>BN là người chăm con trong Khoa hồi sức tích cực bệnh viện Đà Nẵng</t>
  </si>
  <si>
    <t>Bệnh nhân chăm con tại tầng 3 Khoa Hồi sức tích cực – chống độc, Bệnh viện Đà Nẵng.</t>
  </si>
  <si>
    <t>Bệnh nhân chăm con tại tầng 3 Khoa Hồi sức tích cực – chống độc, Bệnh viện Đà Nẵng.
Bệnh nhân cảm thấy mệt, đau cổ, đau rát mũi, đau đầu, đau mỏi lưng nên vào khám tại Bệnh viện Đà Nẵng.</t>
  </si>
  <si>
    <t>Quay lại bệnh viện Đà Nẵng tái khám</t>
  </si>
  <si>
    <t>Bệnh nhân về quê tại Đại Hồng, Đại Lộc.
Chồng ra thay bệnh nhân chăm sóc con.</t>
  </si>
  <si>
    <t>Bệnh nhân về quê tại Đại Hồng, Đại Lộc.</t>
  </si>
  <si>
    <t>Bệnh nhân quay lại bệnh viện Đà Nẵng, chồng trở về quê</t>
  </si>
  <si>
    <t>Bệnh nhân chăm con tại Bệnh viện Đà Nẵng. Trong khoảng thời gian này, bệnh nhân di chuyển các địa điểm sau:
+ Căn tin bệnh viện Đà Nẵng
+ Mua đồ chay tại quán Tâm Phúc - 132 Quang Trung
+ Uống café quán 142 đường Quang Trung
+ Vào quán mỳ Quảng Túy Loan đường Quang Trung
+ Mang đồ đi giặt tại 95 Hải Phòng, Hải Châu, Đà Nẵng</t>
  </si>
  <si>
    <t>Bệnh nhân chăm con tại Bệnh viện Đà Nẵng. Trong khoảng thời gian này, bệnh nhân di chuyển các địa điểm sau:
+ Căn tin bệnh viện Đà Nẵng
+ Mua đồ chay tại quán Tâm Phúc - 132 Quang Trung
+ Uống café quán 142 đường Quang Trung
+ Vào quán mỳ Quảng Túy Loan đường Quang Trung
+ Mang đồ đi giặt tại 95 Hải Phòng, Hải Châu, Đà Nẵng
Tối: Bệnh nhân mua đồ tại Siêu thị Vinmart, 114 Quang Trung, Thạch Thang, Hải Châu, Đà Nẵng</t>
  </si>
  <si>
    <t>Bệnh nhân chăm con tại Bệnh viện Đà Nẵng. Trong khoảng thời gian này, bệnh nhân di chuyển các địa điểm sau:
+ Căn tin bệnh viện Đà Nẵng
+ Mua đồ chay tại quán Tâm Phúc - 132 Quang Trung
+ Uống café quán 142 đường Quang Trung
+ Vào quán mỳ Quảng Túy Loan đường Quang Trung
+ Mang đồ đi giặt tại 95 Hải Phòng, Hải Châu, Đà Nẵng</t>
  </si>
  <si>
    <t>NB441</t>
  </si>
  <si>
    <t>Km 42 xã Ba Tô, thôn Làng Mạ, huyện Ba Tơ, tỉnh Quảng Ngãi</t>
  </si>
  <si>
    <t>NA</t>
  </si>
  <si>
    <t>BN là người chăm sóc ca bệnh Nguyễn Ngọc Loan đang điều trị tại khoa Hồi sức tích cực - Chống độc, bệnh viện Đà Nẵng.</t>
  </si>
  <si>
    <t>Trong thời gian ở ĐN, chỉ ở bệnh viện, không ra ngoài và không về quê.
Trong thời gian ở Quảng Ngãi, chỉ ở nhà</t>
  </si>
  <si>
    <t>Bệnh nhân cùng mẹ và con là Nguyễn Ngọc Loan đến khám và nhập viện tại bệnh viện Đà Nẵng, sau đó được chuyển đến khoa Hồi sức tích cực - Chống độc.</t>
  </si>
  <si>
    <t>NB442</t>
  </si>
  <si>
    <t>Tổ 32, phường Hòa Hải, quận Ngũ Hành Sơn, thành phố Đà
Nẵng</t>
  </si>
  <si>
    <t>0344.788.361</t>
  </si>
  <si>
    <t>Nghề tự do</t>
  </si>
  <si>
    <t xml:space="preserve">BN chăm con tại tầng 4 Khoa Hồi sức tích cực – chống độc, Bệnh viện Đà Nẵng toàn thời gian </t>
  </si>
  <si>
    <t>Toàn bộ tháng 7 ở trong bệnh viện chăm con.
+ Vào các buổi sáng, bệnh nhân vào căn tin Bệnh viện ăn sáng với tần
suất 2 – 3 lần/tuần.
+ Buổi trưa, bệnh nhân ăn cơm từ thiện tại Khoa Hồi sức tích cực – chống
độc, Bệnh viện Đà Nẵng.
+ Khoảng 17 giờ hàng ngày, bệnh nhân về nhà tại Tổ 32, phường Hòa
Hải, quận Ngũ Hành Sơn.
+ Khoảng 20 giờ hàng ngày, bệnh nhân quay trở lại bệnh viện để chăm con, và nghỉ tối tại nhà chờ tầng 3 Khoa Hồi sức tích cực – chống độc, Bệnh
viện Đà Nẵng.</t>
  </si>
  <si>
    <t>Bệnh nhân chăm con tại tầng 4 Khoa Hồi sức tích cực – chống độc, Bệnh viện Đà Nẵng, cụ thể như sau:
+ Vào các buổi sáng, bệnh nhân vào căn tin Bệnh viện ăn sáng với tần
suất 2 – 3 lần/tuần.
+ Buổi trưa, bệnh nhân ăn cơm từ thiện tại Khoa Hồi sức tích cực – chống
độc, Bệnh viện Đà Nẵng.
+ Khoảng 17 giờ hàng ngày, bệnh nhân về nhà tại Tổ 32, phường Hòa
Hải, quận Ngũ Hành Sơn.
+ Khoảng 20 giờ hàng ngày, bệnh nhân quay trở lại bệnh viện để chăm
con, và nghỉ tối tại nhà chờ tầng 3 Khoa Hồi sức tích cực – chống độc, Bệnh
viện Đà Nẵng.</t>
  </si>
  <si>
    <t>Bệnh nhân chăm con tại tầng 4 Khoa Hồi sức tích cực – chống độc, Bệnh viện Đà Nẵng, cụ thể như sau:
+ Vào các buổi sáng, bệnh nhân vào căn tin Bệnh viện ăn sáng với tần suất 2 – 3 lần/tuần.
+ Buổi trưa, bệnh nhân ăn cơm từ thiện tại Khoa Hồi sức tích cực – chống độc, Bệnh viện Đà Nẵng.
+ Khoảng 17 giờ hàng ngày, bệnh nhân về nhà tại Tổ 32, phường Hòa Hải, quận Ngũ Hành Sơn.
+ Khoảng 20 giờ hàng ngày, bệnh nhân quay trở lại bệnh viện để chăm con, và nghỉ tối tại nhà chờ tầng 3 Khoa Hồi sức tích cực – chống độc, Bệnh viện Đà Nẵng.</t>
  </si>
  <si>
    <t>NB443</t>
  </si>
  <si>
    <t>thôn Nam Hà 1, xã Điện Trung, thị xã Điện Bàn, tỉnh
Quảng Nam</t>
  </si>
  <si>
    <t>0974.149.161</t>
  </si>
  <si>
    <t>Vợ bệnh nhân 436, chăm sóc ca bệnh trong khoa nội tiết - nội thận bệnh viện Đà Nẵng</t>
  </si>
  <si>
    <t>30/6/2020 - 6/7: Chăm chồng là bệnh nhân 436 tại Bệnh viện Đa khoa khu vực Quảng Nam; trong thời gian chăm chồng, toàn bộ đồ ăn thức uồng đều do bệnh viện cung cấp, không đi mua đồ ăn ở đâu</t>
  </si>
  <si>
    <t>Từ ngày 06/7/2020 đến nay, bệnh nhân chỉ ở bệnh viện Đà Nẵng và về quê (con rể Phạm Phú Long (0978.436.116) đưa về bằng xe máy) tại địa chỉ thôn Nam Hà 1, xã Điện Trung, thị xã Điện Bàn, tỉnh Quảng Nam.</t>
  </si>
  <si>
    <t>Trong thời gian chăm chồng tại bệnh viện, bệnh nhân có đi mua chiếu, tã tại tạp hóa đối diện bệnh viện; ngoài ra có đi mua cháo ở một số hàng ven đường trước cổng bệnh viện; không đi đâu khác.
1 tuần bệnh nhân có đi về Quảng Nam 1 ngày do con rể đưa về; trên đường về không đi vào hàng quán nào. Toàn bộ việc đi chợ là chị My đi.</t>
  </si>
  <si>
    <t>NB444</t>
  </si>
  <si>
    <t>28/7/2020</t>
  </si>
  <si>
    <t>An Ngãi Tây 1, Hòa Sơn, Hòa Vang, Đà Nẵng</t>
  </si>
  <si>
    <t>0971.941.642</t>
  </si>
  <si>
    <t>Sinh viên năm 2, khoa Kiến trúc, trường Đại học Bách Khoa Đà Nẵng.</t>
  </si>
  <si>
    <t>Khoa Nội hô hấp</t>
  </si>
  <si>
    <t>Bệnh nhân thăm bà đang điều trị tại phòng 506 - khoa Hô hấp, Bệnh viện Đà Nẵng.</t>
  </si>
  <si>
    <t>Buổi sáng, bệnh nhân ở nhà. Buổi chiều, bệnh nhân đi uống café cùng bạn học tại Mining Book Coffee, 54 Hà Văn Tính, Hoà Khánh Nam, Liên Chiểu, Đà Nẵng.</t>
  </si>
  <si>
    <t>Bệnh nhân đi uống cafe cùng 6 người bạn tại Mining Book Coffee, 54 Hà Văn Tính, Hoà Khánh Nam, Liên Chiểu, Đà Nẵng.</t>
  </si>
  <si>
    <t>Chiều: Bệnh nhân đi lễ tại nhà thờ An Ngãi Đông, đường Âu Cơ, Hoà Liên, Hòa Vang, Đà Nẵng.</t>
  </si>
  <si>
    <t>Sáng: Bệnh nhân đi gặp bạn bè tại 411B Tôn Đức Thắng, Liên Chiểu, Đà Nẵng.
Chiều: Bệnh nhân thăm bà đang điều trị tại phòng 506 - khoa Hô hấp, Bệnh viện Đà Nẵng.</t>
  </si>
  <si>
    <t>Sáng: ở nhà.
Chiều: Bệnh nhân đi làm mô hình tại Mining Book Coffee, 54 Hà Văn Tính, Hoà Khánh Nam, Liên Chiểu, Đà Nẵng với các bạn học tên Tâm, Hồng, Hiền, Đại.</t>
  </si>
  <si>
    <t>Sáng: Bệnh nhân đi làm mô hình với nhóm bạn gồm Đạt, Tình, Tâm, Hồng, Ân, Thủy, Đại, Hiền tại địa chỉ 411B Tôn Đức Thắng, Liên Chiểu, Đà Nẵng. Bệnh nhân có nói chuyện với anh và chị của Hiền, có tiếp xúc gần với 2 em nhỏ trong nhà.
Chiều: Bệnh nhân đến Mining Book Coffee, 54 Hà Văn Tính, Hoà Khánh Nam, Liên Chiểu, Đà Nẵng với 10 người (bao gồm bạn bè và các sinh viên năm 3,4 khoa Kiến Trúc, Đại học Bách khoa Đà Nẵng). Ngoài ra, bệnh nhân có tiếp xúc 2 người tại quầy.</t>
  </si>
  <si>
    <t>Sáng: Bệnh nhân chở bạn là Đại từ Ký túc xá Đại Học Bách Khoa Đà Nẵng, Ngô Sĩ Liên, Hoà Khánh Bắc, Liên Chiểu đến H57/14/K56 Phạm Như Xương, Hòa Khánh Nam, Liên Chiểu. Tại đây, bệnh nhân gặp anh Minh lấy bàn vẽ kiến trúc.
Sau khi về, bệnh nhân cảm thấy sốt và nhức đầu.</t>
  </si>
  <si>
    <t>Mệt, ở nhà</t>
  </si>
  <si>
    <t>Sáng: mệt, ở nhà
Chiều: Bệnh nhân đi siêu thị Big C Đà Nẵng, 257 Hùng Vương, Khu thương Mại Thanh Khê, Đà Nẵng một mình, có mang khẩu trang.</t>
  </si>
  <si>
    <t xml:space="preserve">Sáng: Bệnh nhân vào khoa Cấp cứu, Bệnh viện Đà Nẵng. </t>
  </si>
  <si>
    <t>NB445</t>
  </si>
  <si>
    <t>K26/3 Duy Tân, phường Hòa Thuận Đông, quận Hải Châu, Tp. Đà Nẵng</t>
  </si>
  <si>
    <t>0399.470.575</t>
  </si>
  <si>
    <t>BN khoa Mắt, Bệnh viện C Đà Nẵng
Thoái hóa khớp gối, tăng cholesterol máu.</t>
  </si>
  <si>
    <t>Đi khám với mẹ tại khoa Mắt và khoa Cơ, xương, khớp (trước) của bệnh viện C Đà Nẵng và được lên lịch mổ đục thủy tinh thể vào ngày 24/7/2020.</t>
  </si>
  <si>
    <t>Mua sắm tại siêu thị Big C Đà Nẵng ở địa chỉ 257 Hùng Vương, phường Vĩnh Trung, quận Thanh Khê, Tp. Đà Nẵng.</t>
  </si>
  <si>
    <t>Tham dự tiệc nhà mới với chồng (gần 40 người) (16-19h) tại địa chỉ 22 Phạm Tuấn Tài, phường Khuê Mỹ, quận Ngũ Hành Sơn, Tp. Đà Nẵng.</t>
  </si>
  <si>
    <t>bệnh nhân đi chợ Mới tại địa chỉ 212 Hoàng Diệu, phường Nam Dương, quận Hải Châu, Tp Đà Nẵng.</t>
  </si>
  <si>
    <t>Buổi sáng đi một mình nhập viện C Đà Nẵng để chuẩn bị phẫu thuật, trưa ăn cơm ở canteen không có người ở viện.
Sau đó chồng chở về.</t>
  </si>
  <si>
    <t>Sáng đến chuẩn bị phẫu thuật, sau đó bị hoãn, sau đó ở lại bệnh viện</t>
  </si>
  <si>
    <t>Tiếp xúc với những người khác ở trong Khoa Mắt</t>
  </si>
  <si>
    <t>NB446</t>
  </si>
  <si>
    <t>26/07/2020</t>
  </si>
  <si>
    <t>55 Tú Mỡ, phường Hòa An, quận Cẩm Lệ, thành phố Đà Nẵng</t>
  </si>
  <si>
    <t>0986551538</t>
  </si>
  <si>
    <t>Công nhân Công ty KANE - M Đà Nẵng</t>
  </si>
  <si>
    <t>Khoa Nội thận - Tiết niệu</t>
  </si>
  <si>
    <t>Bệnh nhân chăm BN635 điều trị tại Tầng 3 Khoa Nội thận – Tiết niệu, Bệnh viện C Đà Nẵng</t>
  </si>
  <si>
    <t>Hàng ngày đi làm tại công ty KANE-M</t>
  </si>
  <si>
    <t>Bệnh nhân chăm mẹ điều trị tại Tầng 3 Khoa Nội thận – Tiết niệu, Bệnh viện C Đà Nẵng</t>
  </si>
  <si>
    <t>Các buổi sáng và chiều ngày 16/7/2020 đến 23/7/2020, bệnh nhân chăm sóc mẹ tại Tầng 3 Khoa Nội thận – Tiết niệu, Bệnh viện C Đà Nẵng một buổi, buổi còn lại bệnh nhân đi làm tại Công ty KANE – M, Đường số 6 Khu
công nghiệp Hòa Khánh, Liên Chiểu, Đà Nẵng.</t>
  </si>
  <si>
    <t>Chiều, mẹ bệnh nhân xuất viện, bệnh nhân cùng mẹ trở về quê tại xã Bình Định – Thăng Bình – Quảng Nam.
Tối ngày 23/7/2020, bệnh nhân ra lại nhà tại Đà Nẵng.</t>
  </si>
  <si>
    <t>Ngày 24/7/2020 đến 14 giờ chiều 25/7/2020: Bệnh nhân đi chơi tại Phố cổ Hội An cùng với các gia đình tại Hòa Nam 5, Hòa Minh, Liên Chiểu, Đà Nẵng. Tại Hội An, bệnh nhân nghỉ lại tại Hoi An Silk Marina Resort &amp; Spa, số 74 đường 18 Tháng 8, Phường Minh An, Hội An, Quảng Nam.
Tối: đi dạo phố cổ, ăn tối nhà hàng</t>
  </si>
  <si>
    <t>Di chuyển từ khách sạn tại Hội An bằng xe gia đình về Đà Nẵng</t>
  </si>
  <si>
    <t>Bệnh nhân ở nhà. Tại thời điểm này, bệnh nhân bắt đầu xuất hiện triệu chứng sốt, đau họng.</t>
  </si>
  <si>
    <t>Sáng: Bệnh nhân đến Công ty KANE – M Đà Nẵng làm việc, tại đây bệnh nhân có tiếp xúc với đồng nghiệp và cán bộ y tế công ty. Đến 10 giờ, bệnh nhân xin nghỉ về nhà.
Chiều: Bệnh nhân đi khám và nhập viện tại Bệnh viện Giao thông Vận tải Đà Nẵng.</t>
  </si>
  <si>
    <t>NB447</t>
  </si>
  <si>
    <t>15/230/26 Mễ Trì Thượng, Mễ Trì, Nam Từ Liêm.</t>
  </si>
  <si>
    <t>0964395113 / 0355007259</t>
  </si>
  <si>
    <t>Làm bếp tại cửa hàng Alfresco 106 Trần Thái Tông</t>
  </si>
  <si>
    <t>Bệnh nhân du lịch Đà Nẵng từ 12-15/7/2020</t>
  </si>
  <si>
    <t>Sống cùng bố mẹ và em trai (Số điện thoại bố: 0987711005), cùng làng với bà, cô dì chú bác.
Số người yêu đang đi học đại học (Chu Thảo Mai): 0329321966</t>
  </si>
  <si>
    <t xml:space="preserve">Đi cùng gia đình 29 người (gia đình Huy, bà, vài gia đình bạn bè và họ hàng khác nữa – tất cả đều đang tự cách ly tại nhà, cô Hương là người lên kế hoạch và đặt tour)
Sáng: bay VietnamAirline đến Đà Nẵng lúc 8-9h
9h30-11h: Cà phê tại Doll House
Checkin tại: Khách sạn Huỳnh Gia Ngư Nguyễn Văn Thoại (169 đường Nguyễn Văn Thoại, quận Sơn Trà, Thành phố Đà Nẵng).
Ăn trưa trong khách sạn.
16-18h: Bãi biển Mỹ Khê
18-20h: Ăn ở quán Cọ Xanh
20h: Di chuyển ra cầu rồng, đoạn cầu tình yêu
21-23h: Uống bia tại quán RƠM food &amp; drink, 114 Nguyễn Văn Thoại, cách khách sạn 100m (đoạn ngã 3 hẻm 116 Nguyễn Văn Thoại, quán màu vàng)   
* Huy đi tách riêng với nhóm anh chị em họ đi chơi tại ĐN. </t>
  </si>
  <si>
    <t>Sáng: Ăn sáng ở ngõ thủ khoa huân (cạnh khách sạn, nhà đầu tiên bên trái)
7h30-8h30: Cà phê tại Doll Coffee
10-16h: Đi Bà Nà Hill tour cả ngày có đi cáp treo, ở Bà Nà rất đông, trưa ăn buffet trên Bà Nà.
16-21h: Ăn nghỉ ở khách sạn
21-00h30: Pub OQ lounge 18 Bạch Đằng
00h30: Về khách sạn</t>
  </si>
  <si>
    <t>5h30: Ra biển Mỹ Khê chơi
7h: Ăn sáng tại ngõ Thủ Khoa Huân
8-12h: Nghỉ ngơi ăn trưa tại khách sạn
13h: Di chuyển đến chợ Bắc Mỹ An ăn kem bơ quán cô Vân
15h: Quán cà phê tại Doll house
16h30 mua tour cả gia đình đi Hội An đến tối. (Nhà xe và số đt HDV). Đến Hội An, Huy đi cùng anh em họ (8-9 người) đi riêng. 
*Ăn bánh mỳ bà Phượng khá đông, uống nước mót
21h30: Quay về khách sạn. Sau đó đi ăn quán bún ngan vỉa hè trên đường Nguyễn Văn Thoại, cách khách sạn 2km</t>
  </si>
  <si>
    <t>Bay VietnamAirline (Huy di chuyển VN166, một nửa gia đình đi VN168) – 12h30 đến Hà Nội Đoàn đi 2 xe ô tô về nhà tại Mễ Trì, Nam Từ Liêm. Chiều: bệnh nhân có đến chơi với người yêu tại phòng trọ của người yêu (số 1/59/68 Mễ Trì Hạ, Mễ Trì, Nam Từ Liêm) sau đó bệnh nhân về nhà (không đeo khẩu trang trong quá trình gặp gỡ).</t>
  </si>
  <si>
    <t xml:space="preserve">Hàng ngày đi làm bếp tại Alfresco 106 Trần Thái Tông, làm theo ca (sáng đến tối hoặc chiều), có tiếp xúc với nhân viên tại cửa hàng (khoảng 13-14 nhân viên). Bệnh nhân không đeo khẩu trang và thường xuyên tiếp xúc gần với 2 nhân viên bếp
làm cùng với bệnh nhân.
Tối (23h) hàng ngày có qua gặp người yêu ở Mễ Trì Hạ. </t>
  </si>
  <si>
    <t>Ngày 23/7/2020 bệnh nhân xuất hiện sốt, ho, mệt tuy nhiên bệnh nhân vẫn đi làm tại cửa hàng và có đến gặp người yêu.</t>
  </si>
  <si>
    <t xml:space="preserve">24/7 có thấy ốm mệt, bị xoang, mất mùi, mất vị. Đi lấy thuốc tại nhà thuốc Xuân Nam trên đường Mễ Trì gần Chùa Mễ Trì. </t>
  </si>
  <si>
    <t>Nghỉ ở nhà tự cách ly</t>
  </si>
  <si>
    <t>Ngày 28/7/2020, bệnh nhân đi xe taxi của anh trai (Nguyễn Đình Hiếu) có đến khám tại Phòng khám Thái Hà địa chỉ ngõ 178 phố Thái Hà, Đống Đa (có đeo khẩu trang). Bệnh nhân được đưa đi chụp XQ và được chẩn đoán có hình ảnh nốt mờ ở phổi và được người nhà tư vấn chuyển BV NĐTƯ khám tư vấn. Trưa bệnh nhân về nhà ăn cơm, sau đó khoảng 13h30 thì đến bệnh viện NĐTƯ cơ sở Kim Chung để khám tư vấn và có chỉ định nhập viện cách ly.
XN dương tính Covid-19</t>
  </si>
  <si>
    <t>NB448</t>
  </si>
  <si>
    <t>28 Nam Sơn 1, phường Hòa Cường Bắc, quận Hải Châu, thành phố Đà Nẵng;
Thôn 2, xã Ea Tiêu, huyện Cư Kuin, tỉnh Đắk Lắk.</t>
  </si>
  <si>
    <t>0948.148.687</t>
  </si>
  <si>
    <t>Sinh viên lớp NU17CLC, Trường Đại học Đông Á, Đà Nẵng</t>
  </si>
  <si>
    <t>Từ 22/6/2020 đến 17/7/2020 bệnh nhân thực tập tại Bệnh viện đa khoa (BVĐK) Đà Nẵng.</t>
  </si>
  <si>
    <t>Thực tập tại BVĐK Đà Nẵng</t>
  </si>
  <si>
    <t>Bệnh nhân có biểu hiện sốt, kèm đau họng nhưng không khám bệnh.</t>
  </si>
  <si>
    <t>Bệnh nhân được bạn tên Bùi Hoài Thu (ĐT 0338.702347) ở cùng phòng chở từ nhà đến bến xe Đà Nẵng, xuất phát lúc 19h00 cùng ngày từ thành phố Đà Nẵng về thành phố Buôn Ma Thuột bằng xe khách, nhà xe Quốc Trung (tuyến Thanh Hóa - Đắk Lắk), trên xe bệnh nhân đeo khẩu trang và không tiếp xúc với những người xung quanh.</t>
  </si>
  <si>
    <t>Sáng: BN xuống Bến xe Liên tỉnh phía Bắc của tỉnh Đắk Lắk, không về nhà và vào thẳng BVĐK Thiện Hạnh bằng xe Grab để khai báo y tế; được BVĐK Thiện Hạnh đưa vào khoa Truyền Nhiễm - BVĐK Vùng Tây Nguyên bằng xe cấp cứu.</t>
  </si>
  <si>
    <t>NB449</t>
  </si>
  <si>
    <t>683 Âu cơ, Phường Thanh Khê, quận Thanh Khê, Đà Nẵng
133/21/63/15 đường Hoàng Ngân, phường 16, Quận 8
Khách sạn Thanh Danh 2 số 104 -110 đường Châu Văn Liêm, Phường 11, Quận 11, TPHCM (21-22/7)</t>
  </si>
  <si>
    <t>0906784721 / 0907220913</t>
  </si>
  <si>
    <t>Trước có tiền sử dùng thuốc giảm đau quá liều nên bị tràn dịch màng phổi và đi vào Đà Nẵng điều trị từ đầu tháng 7</t>
  </si>
  <si>
    <t>3 năm không đi ra khỏi VN</t>
  </si>
  <si>
    <t>Ngày 26/6/2020, BN Reynol nhập viện BV Hoàn Mỹ Đà Nẵng vì triệu chứng viêm phổi (tiền sử viêm phổi trên 10 năm).</t>
  </si>
  <si>
    <t>BN Reynol được chuyển từ BV Hoàn Mỹ Đà Nẵng tới BV Đa Khoa Đà Nẵng. Trong thời gian điều trị tại BVĐK Đà Nẵng, BN được điều trị lần lượt tại các khoa: Cấp cứu, ICU, Ngoại lồng ngực, khoa Quốc tế, Nội hô hấp.</t>
  </si>
  <si>
    <t>Lúc 18 giờ ngày 20/7/2020, BN Garcia và BN Thanh Thúy được chuyển từ BVĐK Đà Nẵng đến bệnh viện Chợ Rẫy TPHCM bằng xe cấp cứu của BV Đà Nẵng (BKS:43A-00496), đi cùng xe có 1 tài xế và 2 nhân viên y tế. BN Reynol được BVĐK Đà Nẵng chẩn đoán Viêm phổi nặng/Tăng huyết áp/Tràn khí màng phổi đã dẫn lưu ngày 20/7/2020.</t>
  </si>
  <si>
    <t>Lúc 11 giờ, BN Reynol nhập phòng cách ly khoa cấp cứu, sau đó chuyển khoa Nội hô hấp của BV Chợ Rẫy với chẩn đoán là Viêm phổi không đáp ứng điều trị/Tràn Khí màng phổi đã dẫn lưu/Cường giáp đang điều trị. BN Thúy có mua đồ ăn ở căn tin của BV Chợ Rẫy. BN Thúy có đeo khẩu trang, BN Reynol không đeo khẩu trang.
Lúc 21 giờ 24 phút, BN Reynol được chuyển đến khoa Cấp cứu của BV Triều An bằng xe cấp cứu của BV Chợ Rẫy. Đi cùng có BN Thúy, 1 người bạn và 1 tài xế. Tại BV Triều An, BN tiếp xúc với 7 nhân viên y tế, 3 bảo vệ, 1 hộ lý và 1 kế toán.</t>
  </si>
  <si>
    <t>BN Reynol chuyển qua khoa Nội lầu 8, nằm phòng cách ly áp lực âm của BV Quốc tế City với triệu chứng ho nhiều, đau ngực khi ho; tiếp xúc 13 nhân viên.</t>
  </si>
  <si>
    <t>NB450</t>
  </si>
  <si>
    <t>0903257680</t>
  </si>
  <si>
    <t>Vợ bệnh nhân Garcia, chăm bệnh nhân từ Đà Nẵng - chuyển viện tại Hồ Chí Minh</t>
  </si>
  <si>
    <t>3 năm không đi ra khỏi VN
BN Thúy có về địa chỉ 683 Âu cơ, Phường Thanh Khê, quận Thanh Khê, Đà Nẵng 2 lần, có gặp chủ nhà và 2 nhân viên (từ 26/6-20/7)</t>
  </si>
  <si>
    <t>BV Hoàn Mỹ (Chăm ông Garcia)</t>
  </si>
  <si>
    <t>Chuyển viện sang BVĐK Đà Nẵng</t>
  </si>
  <si>
    <t>BV ĐK Đà Nẵng (Chăm ông Garcia)</t>
  </si>
  <si>
    <t>18h: Cùng ông Garcia chuyển từ BVĐK Đà Nẵng đến bệnh viện Chợ Rẫy TPHCM bằng xe cấp cứu của BV Đà Nẵng (BKS:43A-00496), đi cùng xe có 1 tài xế và 2 nhân viên y tế.</t>
  </si>
  <si>
    <t>11h: BN Thúy có mua đồ ăn ở căn tin của BV Chợ Rẫy. BN Thúy có đeo khẩu trang, BN Reynol không đeo khẩu trang.
11h18: BN Thúy thuê khách sạn Thanh Danh 2 ở tại lầu 3 phòng 306, tiếp xúc với lễ tân.
21h24: Cùng ông Garcia chuyển đến khoa Cấp cứu của BV Triều An bằng xe cấp cứu của BV Chợ Rẫy. Đi cùng có 1 người bạn và 1 tài xế. Tại BV Triều An, BN tiếp xúc với 7 nhân viên y tế, 3 bảo vệ, 1 hộ lý và 1 kế toán.</t>
  </si>
  <si>
    <t xml:space="preserve">6h48 đến 7h11 , BN Thúy đi cùng với 1 người bạn từ BV Quốc tế City đến KS Thanh Danh 2 bằng Grab car để lấy đồ. (Mã IOS-10471504:8:090). Sau đó trở lại BV bằng xe máy.
Check out khách sạn lúc 7h42 sáng
BN Thúy đi bộ đến AEON MALL Bình Tân1-2 lần để mua thức ăn. </t>
  </si>
  <si>
    <t xml:space="preserve">BN Thúy về nhà ở phường 16 quận 8 khoảng 1 tiếng để tắm rửa, lấy đồ rồi đi. Tại nhà có nói chuyện với 3 người nhà gồm mẹ và 2 em trai.
BN Thúy đi bộ đến AEON MALL Bình Tân1-2 lần để mua thức ăn. </t>
  </si>
  <si>
    <t xml:space="preserve">BN Thúy đi bộ đến AEON MALL Bình Tân1-2 lần để mua thức ăn. </t>
  </si>
  <si>
    <t xml:space="preserve">BN Thúy có triệu chứng sổ mũi, mỏi cơ, mệt mỏi.
BN Thúy đi bộ đến AEON MALL Bình Tân1-2 lần để mua thức ăn. </t>
  </si>
  <si>
    <t>10h: BN Thúy từ nhà đi xe máy chạy vòng vòng thành phố, chỉ ghé 1 quán bánh ướt lề đường 3 tháng 2 (BN có khẩu trang). 18h30: BN được vận động tự vào BV Bệnh Nhiệt đới để cách ly điều trị. 
Tối: BN Thúy đi Grab bike từ BV Quốc tế city về nhà tại Quận 8.
Lấy mẫu xét nghiệm</t>
  </si>
  <si>
    <t>NB451</t>
  </si>
  <si>
    <t>Tổ 5, thôn Bàu Cầu, Hòa Châu, Hòa Vang, Đà Nẵng</t>
  </si>
  <si>
    <t>0903537255/'0908347622 (chồng)</t>
  </si>
  <si>
    <t>Điều dưỡng khoa Nội thận - Nội tiết, BV Đà Nẵng</t>
  </si>
  <si>
    <t>Bệnh nhân là điều dưỡng khoa Nội thận - Nội tiết, BV Đà Nẵng. Từ ngày 24/7 khi có bệnh nhân COVID-19 tại BV Đà Nẵng, bệnh nhân ở hoàn toàn tại BV không về nhà</t>
  </si>
  <si>
    <t>Bệnh nhân có dự đám giỗ tại nhà</t>
  </si>
  <si>
    <t>Sau khi tan ca, bệnh nhân đi chợ Cẩm Lệ, quận Cẩm Lệ, thành phố Đà Nẵng sau đó về nhà</t>
  </si>
  <si>
    <t>7h- 7h30: mua bánh mì tại tiệm mì Đồng Tiến trên đường Hải Phòng, Thạch Thang</t>
  </si>
  <si>
    <t>Sáng mệt mỏi, tối sốt
Chiều bệnh nhân có xuống căn tin Bệnh viện lấy cơm</t>
  </si>
  <si>
    <t>Lấy mẫu XN</t>
  </si>
  <si>
    <t>Cách ly</t>
  </si>
  <si>
    <t>NB452</t>
  </si>
  <si>
    <t>Điện Trung, Điện Bàn, Quảng Nam</t>
  </si>
  <si>
    <t>0935112981</t>
  </si>
  <si>
    <t>Bệnh nhân tại Khoa Tim mạch, Bệnh viện Đà Nẵng</t>
  </si>
  <si>
    <t>Tiền sử bệnh mạch vành</t>
  </si>
  <si>
    <t>Bệnh nhân nằm điều trị bệnh mạch vành tại phòng 402, tầng 4 trung tâm Tim Mạch-bệnh viện Đà Nẵng</t>
  </si>
  <si>
    <t>Chuyển tới bệnh viện Phổi Đà Nẵng</t>
  </si>
  <si>
    <t>NB453</t>
  </si>
  <si>
    <t>22/07/2020</t>
  </si>
  <si>
    <t>07 An Thượng 15, phường An Mỹ, quận Ngũ Hành Sơn, thành phố Đà Nẵng</t>
  </si>
  <si>
    <t>0905427810 (con ruột tên Lê Khánh Bảo Châu)
Con gái tắt nguồn điện thoại, chưa liên lạc đc</t>
  </si>
  <si>
    <t>Nhân viên công ty Thủy sản Miền Trung</t>
  </si>
  <si>
    <t>Bệnh nhân tại Khoa thận - nội tiết, bệnh viện Đà Nẵng</t>
  </si>
  <si>
    <t>Suy thận chưa rõ giai đoạn nào</t>
  </si>
  <si>
    <t xml:space="preserve">Điều trị tại khoa Thận-Nội tiết </t>
  </si>
  <si>
    <t>Sốt, ho, tức ngực, khó thở
Ra viện Đà Nẵng</t>
  </si>
  <si>
    <t>Sau khi chạy thận xong, bệnh nhân sốt cao được chuyển vào cấp cứu, sau đó chuyển khoa Y học Nhiệt đới bệnh viện Đà Nẵng
XN dương tính Covid-19</t>
  </si>
  <si>
    <t>NB454</t>
  </si>
  <si>
    <t>Số K266/H35/54E Hoàng Diệu, phường Bình Hiên, quận Hải Châu, Đà Nẵng</t>
  </si>
  <si>
    <t>0905224028</t>
  </si>
  <si>
    <t>Bệnh nhân chăm sóc mẹ tại Khoa Nội hô hấp, bệnh viện Đà Nẵng</t>
  </si>
  <si>
    <t>Bệnh nhân chăm sóc mẹ (bà Trần Thị Tâm) tại khoa Nội Hô hấp, bệnh viện Đà Nẵng, hàng ngày mua đồ tại căn tin bệnh viện Đà Nẵng, buổi trưa về nhà nghỉ sau đó buổi chiều lại quay vào chăm bệnh. Buổi tối thỉnh thoảng có anh Lê Việt Long (cháu ruột) vào chăm người bệnh thay bệnh nhân.
Sáng đi mua rau ở gánh rau ngoài chợ Cồn - số 290 Hùng Vương, Vĩnh Trung, Hải Châu, Đà Nẵng</t>
  </si>
  <si>
    <t>Bệnh nhân chăm sóc mẹ (bà Trần Thị Tâm) tại khoa Nội Hô hấp, bệnh viện Đà Nẵng, sáng mua đồ tại căn tin bệnh viện Đà Nẵng, buổi trưa về nhà nghỉ sau đó buổi chiều lại quay vào chăm bệnh. 
Ở bệnh viện cả ngày và tự di chuyển bằng xe máy, ngoài ra không đi đâu khác</t>
  </si>
  <si>
    <t>NB455</t>
  </si>
  <si>
    <t>23/07/2020</t>
  </si>
  <si>
    <t>55 Hồ Biểu Chánh, phường Hòa Cường Bắc, quận Hải
Châu, thành phố Đà Nẵng (ở một mình).</t>
  </si>
  <si>
    <t>0329446612</t>
  </si>
  <si>
    <t>Sinh Viên ngành Điều dưỡng - khoa Y trường Đại Học Đông Á.</t>
  </si>
  <si>
    <t>Khoa Lão</t>
  </si>
  <si>
    <t xml:space="preserve">Bệnh nhân là sinh viên thực tập tại khoa Lão, Bệnh viện Đà Nẵng từ khoảng ngày 15/6/2020 đến 22/7/2020. Trong thời gian thực tập bệnh nhân có tới mua đồ ăn và nguyên liệu tại chợ đầu mối </t>
  </si>
  <si>
    <t>Bệnh nhân có triệu chứng ho kèm theo ít máu nên bệnh nhân vào khoa Cấp cứu Bệnh viện Đà Nẵng, sau đó được chuyển lên phòng 511 – khoa Nội hô hấp.</t>
  </si>
  <si>
    <t>Xuống căn tin bệnh viện mua nước uống</t>
  </si>
  <si>
    <t>NB456</t>
  </si>
  <si>
    <t>K14/18 Hải Phòng, phường Thạch Thang, quận Hải Châu, Tp. Đà Nẵng</t>
  </si>
  <si>
    <t>0935939328</t>
  </si>
  <si>
    <t>Khoa Nội tổng hợp</t>
  </si>
  <si>
    <t>Bệnh nhân chăm sóc người bệnh (hiện đã tử vong) tại Khoa Nội tổng hợp, bệnh viện Đà Nẵng</t>
  </si>
  <si>
    <t>Hiện bệnh nhân đang ở nhà với con trai (Nguyễn Đức Nhật).
Bệnh nhân thường xuyên đến chùa Tân Ninh tại địa chỉ 119 Nguyễn Chí Thanh, phường Hải Châu 1, quận Hải Châu, Tp. Đà Nẵng.</t>
  </si>
  <si>
    <t>Bệnh nhân đến chăm sóc người bệnh (Huỳnh Công Giao) đang điều trị tại Khoa Nội tổng hợp, bệnh viện Đà Nẵng, hiện bệnh nhân Giao đã tử vong.</t>
  </si>
  <si>
    <t>Bệnh nhân đến Thiền viện Bồ Đề (đường Hoàng Thị Loan, phường Hòa Minh, quận Liên Chiểu, Tp. Đà Nẵng). Sau đó cùng đoàn của Thiền viện Bồ Đề đi đến Quảng Nam (bệnh nhân không nhớ rõ đã đi những nơi nào) và về trong ngày.</t>
  </si>
  <si>
    <t>bệnh nhân tham dự đám tang của Huỳnh Công Giao (ở trên) tại thôn Lệ Sơn, xã Hòa Tiến, huyện Hòa Vang, Tp. Đà Nẵng. Sau đó về quê thăm chồng (Nguyễn Văn Nhi, số điện thoại: 0935568388) và mẹ chồng tại thôn Thái Sơn, xã Điện Tiến, thị xã Điện Bàn, tỉnh Quảng Nam.</t>
  </si>
  <si>
    <t>bệnh nhân tham dự đám giỗ nhà bạn tại địa chỉ 03 Lê Văn Long, phường Thanh Bình, quận Hải Châu, Tp. Đà Nẵng.</t>
  </si>
  <si>
    <t>Bệnh nhân đến chùa Hương Sơn, phường Hòa Hải, quận Ngũ Hành Sơn, Tp. Đà Nẵng.</t>
  </si>
  <si>
    <t>Bệnh nhân xuất hiện triệu chứng sốt, ho nên đến khám tại Trung tâm Y tế quận Hải Châu thì được chẩn đoán là sốt siêu vi và điều trị ngoại trú.
Con gái (Nguyễn Thị Tuyết Nga, số điện thoại: 0905606082) cùng chồng (2 vợ chồng ở địa chỉ K456 Tôn Đản, phường Hòa An, quận Cẩm Lệ, Tp. Đà Nẵng) thay phiên nhau đến nhà chăm</t>
  </si>
  <si>
    <t>Con gái và con rể đến chăm tại nhà riêng</t>
  </si>
  <si>
    <t>Triệu chứng không cải thiện, bệnh nhân đến tái khám tại Trung tâm Y tế quận Hải Châu, khai báo y tế và được lấy mẫu dịch hầu họng.
XN dương tính Covid-19
Sau đó bệnh nhân đến khám tại bệnh viện Hoàn Mỹ Đà Nẵng, được chẩn đoán theo dõi viêm phế quản phổi và điều trị ngoại trú.</t>
  </si>
  <si>
    <t>Bệnh nhân mệt nhiều, sốt, ho nên được đưa vào khoa Cấp cứu, bệnh viện Hoàn Mỹ Đà Nẵng, sau đó chuyển đến khu cách ly bệnh viện Hoàn Mỹ
XN dương tính Covid-19</t>
  </si>
  <si>
    <t>NB457</t>
  </si>
  <si>
    <t>29/7/2020</t>
  </si>
  <si>
    <t>166/102 Hùng Vương, tổ 33, phường Hải Châu 1, quận Hải Châu, thành phố Đà Nẵng.</t>
  </si>
  <si>
    <t>0913403817</t>
  </si>
  <si>
    <t>Bệnh nhân đến khám tại khoa Đông y - Bệnh viện Đà Nẵng.
Tiền sử: thường xuyên đau mỏi xương khớp, khi xét nghiệm dương tính không có biểu hiện gì ngoài đau mỏi xương khớp</t>
  </si>
  <si>
    <t>Hiện đang sinh sống cùng vợ, con trai, con dâu và hai cháu nội.
Thường xuyên sử dụng xe máy khi đi công việc cần thiết. Hằng ngày ăn sáng tại nhà, không biết uống café và không tiếp xúc với ai, không đi ra ngoại tỉnh, không tiếp xúc với người nước ngoài, hằng ngày chỉ ở nhà trên tầng 3.</t>
  </si>
  <si>
    <t xml:space="preserve">7h30 sáng: Bệnh nhân đi khám khoa Đông y - Bệnh viện Đà Nẵng, được nhập viện và châm cứu đến ngày
26/07/2020. Bệnh nhân châm cứu tại viện sau đó về nhà. </t>
  </si>
  <si>
    <t>7h30 - 9h30: Bệnh nhân tự đi xe máy đến Bệnh viện Đà Nẵng, châm cứu rồi về nhà</t>
  </si>
  <si>
    <t>Cách ly tại nhà riêng</t>
  </si>
  <si>
    <t>8h30: Bệnh nhân đến Trạm Y tế phường Hải Châu I, quận Hải Châu để khai báo y tế.
14h: Bệnh nhân đến Trung tâm Y tế Hải Châu khám, được lấy mẫu SARS – CoV – 2 và được Trung tâm Y tế hướng dẫn cách ly tại nhà chờ kết quả.</t>
  </si>
  <si>
    <t>Cách ly tại nhà riêng
XN dương tính Covid-19</t>
  </si>
  <si>
    <t>NB458</t>
  </si>
  <si>
    <t>Thôn Túy Loan Đông 2, xã Hòa Phong, huyện Hòa Vang, thành phố Đà Nẵng</t>
  </si>
  <si>
    <t>0905402993</t>
  </si>
  <si>
    <t>Bệnh nhân chăm sóc người nhà tại khoa Nội thận - Tiết niệu bệnh viện C Đà Nẵng (phòng 607)</t>
  </si>
  <si>
    <t>Hiện đang sinh sống cùng mẹ và em gái .
Hơn 1 tháng nay, bệnh nhân chăm sóc mẹ, chỉ về nhà lấy đồ cá nhân và đến bệnh viện. Bệnh nhân không nấu ăn, đồ ăn hàng ngày nhờ em gái mua.</t>
  </si>
  <si>
    <t>Bệnh nhân ăn sáng tại quán mỳ chay Túy Loan (gần Tiệm áo cưới Trâm Anh), và uống cafe tại quán Cafe Lộc tại Túy Loan –Hòa Phong – Hòa Vang – Đà Nẵng.</t>
  </si>
  <si>
    <t>Tối: Bệnh nhân phụ em bán trà sữa, ốc xiên nướng Na Trang tại chợ Túy Loan (gần khu vui chơi) – Hòa Phong – Hòa Vang – Đà Nẵng.</t>
  </si>
  <si>
    <t xml:space="preserve">Tối: Bệnh nhân phụ em bán trà sữa, ốc xiên nướng Na Trang tại chợ Túy Loan (gần khu vui chơi) – Hòa Phong – Hòa Vang – Đà Nẵng.
21h: bệnh nhân sốt, tức ngực nên đến khám tại phòng cấp cứu – Trung tâm Y tế Hòa Vang. Bệnh nhân không khai tiền sử dịch tễ đi chăm sóc mẹ tại bệnh viện Đà Nẵng nên sau khi khám, bác sĩ cho về nhà theo dõi.
23h02-23h15: bệnh nhân ăn quán mỳ Bà Kim tại Phú Hòa 2, Hòa Nhơn, Hòa Vang, Đà Nẵng. </t>
  </si>
  <si>
    <t>Sáng: Bệnh nhân ăn sáng tại quán bún chả cá Lệ thôn Phú Hòa 2 – Hòa Nhơn -Hòa Vang – Đà Nẵng, sau đó về nhà không tiếp xúc với ai. 
Tối: Bệnh nhân phụ em bán trà sữa, ốc xiên nướng Na Trang tại chợ Túy Loan (gần khu vui chơi) – Hòa Phong – Hòa Vang – Đà Nẵng.</t>
  </si>
  <si>
    <t>9h20 sáng: Bệnh nhân vẫn sốt nên đến khám tại phòng khám hô hấp Trung tâm Y tế Hòa Vang, lúc này bệnh nhân khai có đi chăm sóc mẹ ốm tại tầng 4 của Bệnh viện Đà Nẵng nên được chuyển đến cách ly Khu cách ly Trung tâm Y tế Hòa Vang. 
XN dương tính Covid-19</t>
  </si>
  <si>
    <t>NB459</t>
  </si>
  <si>
    <t>1/466 Hoàng Hoa Thám, Bưởi, Tây Hồ.</t>
  </si>
  <si>
    <t>0904687610</t>
  </si>
  <si>
    <t>Bệnh nhân đến khám bệnh tại Khoa tim mạch Bệnh viện C Đà Nẵng, trước đó đi du lịch Sài Gòn-các tỉnh miền tây từ đầu tháng 6, tới đầu tháng 7 quay lại Đà Nẵng dài ngày.</t>
  </si>
  <si>
    <t>Số điện thoại con gái Hoa: 0904105005</t>
  </si>
  <si>
    <t>Bệnh nhân đi khám tại Bệnh viện C Đà Nẵng do tim nhịp nhanh. Trong quá trình khám, bệnh nhân có nằm tại giường bệnh khoa cấp cứu để đo điện tim đồ. Khám xong buổi trưa có đi bộ ăn bánh mì tại đối viện cổng viện sau đó đi bộ về nhà chị gái tại K37/9 đường Hải Hồ, phường Thanh Bình, Hải Châu, Đà Nẵng. Chiều tự lái xe đi tắm biển ở bãi biển Mỹ Khê.</t>
  </si>
  <si>
    <t>Bệnh nhân đi tắm biển Mỹ Khê sáng và chiều; không tiếp xúc với ai. Sáng, trưa, tối ăn ở nhà chị gái</t>
  </si>
  <si>
    <t>Sáng 8h30p, bay từ Đà Nẵng về Hà Nội, số hiệu chuyến bay VN166. Con gái là chị Ngô Thị Quỳnh Hoa đón tại sân bay sau đó ăn trưa tại nhà con gái rồi về nhà. Sau khi về, chú mang quà sáng 4 nhà hàng xóm để tặng. Tối ăn cơm ở nhà, không đi đâu.</t>
  </si>
  <si>
    <t>Sáng đi ăn phở với anh Trí tại quán Phở Duy tại 3A Hàng Chuối sau đó đi uống cafe tại quán đường ngang Trần Xuân Soạn sau đó về nhà anh Việt (...) ăn cơm trưa. Buổi chiều chú Cẩn, chú Việt và anh Tuấn có đi ra ngõ 173 Hoàng Hoa Thám gần nhà máy bia xem sửa xe ô tô (không phải ở cửa hàng sửa xe, anh Tuấn mang đồ tới sửa xe).</t>
  </si>
  <si>
    <t>Ngủ tới trưa sau đó 2-3h mang quần áo đi giặt tại Cửa hàng Giặt là Đông Đô Như Ý ở dốc Tam Đa sau đó đi về nhà ăn tối và không đi đâu</t>
  </si>
  <si>
    <t>Chiều từ 15p30p-16h đi chợ Vĩnh Phúc mua xương, quẩy và giấy vệ sinh trong chợ sau đó đi Siêu thị Vinmart (ngõ 6 Vĩnh Phúc, Vĩnh Phú, Ba Đình, Hà Nội) gần chợ Vĩnh Phúc để mua sữa.</t>
  </si>
  <si>
    <t>Bệnh nhân đi xét nghiệm SARS-CoV-2 tại Nihe do có tiền sử di chuyển tới Đà Nẵng (bệnh nhân xác định là không được nhân viên y tế bệnh viện Đà Nẵng gọi điện nhắc đi xét nghiệm)
Sau khi khám xong tại NIHE, bệnh nhân đi vào tiệm bánh mỳ Nguyên Sinh (19 Lý Quốc Sư, Hàng Trống, Hoàn Kiếm, Hà Nội, Vietnam) ăn bánh mì sau đó trên đường đi về nhà mua bánh cuốn ở ngõ Thụy Khuê về ăn trưa
XN dương tính Covid-19</t>
  </si>
  <si>
    <t>NB460</t>
  </si>
  <si>
    <t>Thôn Đức Hòa, xã Đại Nghĩa, huyện Đại Lộc, tỉnh Quảng Nam</t>
  </si>
  <si>
    <t>0333490787/ 0333749078</t>
  </si>
  <si>
    <t>Bệnh nhân chăm chồng tại Khoa Hồi sức tích cực - Bệnh viện Đà Nẵng</t>
  </si>
  <si>
    <t xml:space="preserve">Ngày 18/6 - 20/7/2020: chăm chồng tại Khoa Hồi sức tích cực - Bệnh viện Đà Nẵng
Gặp chị Như đang mổ khí quản, chị là con của bệnh nhân K tụy, và một cô chăm mẹ bị cụt chân
</t>
  </si>
  <si>
    <t>chăm chồng tại Khoa Hồi sức tích cực - Bệnh viện Đà Nẵng
có bữa đi ra ngoài, có bữa ăn trong canteen, thăm chồng buổi trưa và dêm, chồng ở tầng 406</t>
  </si>
  <si>
    <t>chăm chồng tại Khoa Hồi sức tích cực - Bệnh viện Đà Nẵng
Ít tiếp xúc, không đi ra ngòa</t>
  </si>
  <si>
    <t>chăm chồng tại Khoa Hồi sức tích cực - Bệnh viện Đà Nẵng</t>
  </si>
  <si>
    <t>Chăm chồng tại Khoa Hồi sức tích cực - Bệnh viện Đà Nẵng có vào gặp bác sĩ để nói chuyện để thương lượng xuất viện</t>
  </si>
  <si>
    <t>đưa chồng về tại BVĐK khu vực Quảng Nam bằng xe 115 chăm sóc tiếp; Trong quá trình chăm sóc chồng thường xuyên về nhà ăn tối, tắm rửa rồi đi lại</t>
  </si>
  <si>
    <t xml:space="preserve">đau đầu mệt, đau họng </t>
  </si>
  <si>
    <t>hàng ngày về nhà tắm rửa về 1 tiếng, con cô nấu cơm, 5h-6h</t>
  </si>
  <si>
    <t>Mua và ra ngoài quán cơm mua thức ăn vào</t>
  </si>
  <si>
    <t>Vào quán Bà C mua thưc phẩm dầu nước mắm
Ở chợ nghĩa, mua quần áo, vào một quầy bạn của quầy cô Tiếp chợ Nghĩa</t>
  </si>
  <si>
    <t>người nhà xuống thăm</t>
  </si>
  <si>
    <t>bệnh viện tw quảng nam</t>
  </si>
  <si>
    <t>NB461</t>
  </si>
  <si>
    <t>Chùa Bảo Thắng - phường Sơn Phong - TP Hội An</t>
  </si>
  <si>
    <t>0795540899</t>
  </si>
  <si>
    <t>Bệnh nhân chăm sóc người nhà tại Khoa Hồi sức tích cực bệnh viện Đa khoa Đà Nẵng</t>
  </si>
  <si>
    <t>đến khoa Hồi sức tích cực chống độc - Bệnh viện  Đà Nẵng để chăm mẹ bị ốm</t>
  </si>
  <si>
    <t>mẹ mất nên về làm đám tang nhà ở gần chợ Lại Nghi - Điện Bàn, di chuyển bằng xe của bệnh viện</t>
  </si>
  <si>
    <t>Tự đi xe xuống chùa Bảo Thắng sau đó về lại nhà. Sau đó bệnh nhân đi chợ Lai Nghi mua hàng, trong suốt quá trình đi chợ đều có đeo khẩu trang</t>
  </si>
  <si>
    <t>về lại chùa Bảo Thắng</t>
  </si>
  <si>
    <t>nhờ người quen chở từ chùa Bảo Thắng về nhà, sau đó có dấu hiệu mệt mỏi</t>
  </si>
  <si>
    <t>nhờ người em đưa đến bệnh viện đa khoa Hội An khám và được cách ly tại bệnh viện</t>
  </si>
  <si>
    <t>NB462</t>
  </si>
  <si>
    <t>87 Ngô Quyền – Phường Minh An – thành phố Hội An - tỉnh Quảng Nam</t>
  </si>
  <si>
    <t>0702711417</t>
  </si>
  <si>
    <t>Lái thuyền (dịch vụ)</t>
  </si>
  <si>
    <t>Bệnh nhân chăm sóc BN428 tại Bệnh viện Đa Khoa Đà Nẵng</t>
  </si>
  <si>
    <t>TH này sống cùng vợ và con trai, làm nghề lái thuyền dịch vụ, ít tiếp xúc với hàng xóm xung quanh</t>
  </si>
  <si>
    <t>Trưa ra chăm bố là ông BN428 (Bùi Tây) tại khoa Nội – Tiết niệu bệnh viện Đa khoa Đà Nẵng;</t>
  </si>
  <si>
    <t>Trưa trở về nhà 
Chiều: bán nước mía cho chị Tâm gần nhà (quầy nước mía của vợ bán, bệnh nhân chỉ phụ bán cho 1 người và sau hôm đó quầy tạm nghỉ bán do nghe thông tin có dịch);
đi uống cafe tại quán Bi (chủ quán tên Bi) một mình</t>
  </si>
  <si>
    <t>Sang thăm nhà con trai lớn tại Cẩm Kim – Hội An, tại đây có tiếp xúc với 3 người: con trai lớn, con dâu và cháu (2 tháng tuổi);
đi uống cafe tại quán Bi (chủ quán tên Bi) một mình</t>
  </si>
  <si>
    <t>đi uống cafe tại quán Bi (chủ quán tên Bi) một mình</t>
  </si>
  <si>
    <t>đi uống cafe tại quán Bi (chủ quán tên Bi) một mình
XN dương tính Covid-19</t>
  </si>
  <si>
    <t>NB463</t>
  </si>
  <si>
    <t>Tổ 10 – Thanh Nam – Cẩm Nam – thành phố Hội An - tỉnh Quảng Nam</t>
  </si>
  <si>
    <t>0869844759</t>
  </si>
  <si>
    <t>TH này sống cùng con trai. Hằng ngày, bệnh nhân chủ yếu ở nhà, không đi đâu, buổi sáng có đi ăn sáng ở các quán ăn gần nhà (thường đi ăn sáng quán mỳ đối diện nhà).</t>
  </si>
  <si>
    <t>chăm ba BN428 tại BVĐK ĐN, Khoa Nội thận - Nội tiết - P116</t>
  </si>
  <si>
    <t>Sáng về lại nhà</t>
  </si>
  <si>
    <t>Uống cà phê Cường ở Thanh Nam,Cẩm Nam
Đi chợ Thanh Hà bán cá</t>
  </si>
  <si>
    <t>NB464</t>
  </si>
  <si>
    <t>Chưa có số điện thoại</t>
  </si>
  <si>
    <t>56 Lưu Quý Kỳ, Phường Minh An, TP Hội An, Quảng Nam</t>
  </si>
  <si>
    <t>Thăm bệnh nhân BN428 tại Bệnh viện Đa khoa Đà Nẵng</t>
  </si>
  <si>
    <t xml:space="preserve">Đi xe máy cùng con gái ra thăm BN 428 rồi về nhà lại trong cũng ngày. </t>
  </si>
  <si>
    <t>NB465</t>
  </si>
  <si>
    <t>Chưa liên hệ</t>
  </si>
  <si>
    <t>Số 64 Nguyễn Thượng Hiền, phường Khuê Trung, quận Cẩm Lệ, thành phố Đà Nẵng</t>
  </si>
  <si>
    <t>0349.702598</t>
  </si>
  <si>
    <t>Nhân viên Y tế tại khoa Nội thận - Nội tiết, BV Đà Nẵng</t>
  </si>
  <si>
    <t xml:space="preserve">Sáng: chở con đi học tại trường mầm non Bình Hòa số 63 Đỗ Thúc Tịnh
mua cháo tại quán cháo dinh dưỡng For You trên đường Lương Nhữ Hộc 1-2 lần
</t>
  </si>
  <si>
    <t>8h-8h30p: ăn sáng tại quán phở Hà Nội trên đường Phan Đăng Lưu
8h30p-9h30p: đi siêu thị Lotte Mart Đà Nẵng, phường Hòa Cường Bắc
Chiều cách ly tại BV Đà Nẵng</t>
  </si>
  <si>
    <t>Lấy mẫy XN</t>
  </si>
  <si>
    <t>NB466</t>
  </si>
  <si>
    <t>Trung tâm Bảo trợ xã hội Đà Nẵng, tổ 137, Đà Sơn, Hoà Khánh Nam, quận Liên Chiểu, Tp. Đà Nẵng</t>
  </si>
  <si>
    <t>Nhân viên trung tâm bảo trợ xã hội</t>
  </si>
  <si>
    <t>Trong khoảng 7,8 năm nay, bệnh nhân ở tại Trung tâm Bảo trợ xã hội Đà Nẵng</t>
  </si>
  <si>
    <t>Di chuyển giữa TT bảo trợ xã hội và khoa Thận - Nội tiết để chăm sóc BN</t>
  </si>
  <si>
    <t>NB467</t>
  </si>
  <si>
    <t>NB468</t>
  </si>
  <si>
    <t>27-28/7 (đau mỏi người)</t>
  </si>
  <si>
    <t>Thôn La Hà- xã Nghĩa Thương- Huyện Tư Nghĩa- Quảng Ngãi</t>
  </si>
  <si>
    <t>0398.602.760 (BN)</t>
  </si>
  <si>
    <t>Làm ruộng</t>
  </si>
  <si>
    <t>Bệnh nhân chăm chồng (Nguyễn Hoan) ở phòng 603 Khoa nội thận - nội tiết - bệnh viện Đà Nẵng từ giữa tháng 7</t>
  </si>
  <si>
    <t>Bệnh nhân mua thức ăn trong canteen, ăn và ở cùng chồng trong phòng 603. Không nói chuyện tiếp xúc với người trong phòng, đeo khẩu trang từ khi bùng dịch (23/7). Chồng chuyển từ Quảng Ngãi lên Đà Nẵng bằng xe cấp cứu</t>
  </si>
  <si>
    <t>NB469</t>
  </si>
  <si>
    <t>NB470</t>
  </si>
  <si>
    <t>152, Dương Bích Liên (Tổ 87, P. Hòa Minh, quận Liên Chiểu,
Tp. Đà Nẵng)</t>
  </si>
  <si>
    <t>0905.957.247 (BN)
0935.351.975 (Con gái Phạm Thị Thùy Trang)</t>
  </si>
  <si>
    <t>Từ đầu tháng 7, bệnh nhân chăm chồng tại khoa Nội thận - Nội tiết, bệnh viện Đà Nẵng.</t>
  </si>
  <si>
    <t>Bệnh nhân ở cùng chồng, con trai, con dâu và 2 cháu nội
Trong thời gian chăm chồng, bệnh nhân di chuyển giữa nhà và bệnh viện bằng xe máy hoặc xe bus nhưng không nhớ số hiệu chuyến xe; Trong thời gian này bệnh nhân có về nhà lấy quần áo, đồ dùng rồi vào lại chăm sóc chồng tại Bv Đà Nẵng không đi đâu hay tiếp xúc với ai ngoài gia đình. Từ ngày 22/7, bệnh nhân chỉ đi xe máy tới viện. Bệnh nhân không đi chợ, chủ yếu là con gái đi chợ. 
Tiền sử: Tăng Huyết áp điều trị không thường xuyên.</t>
  </si>
  <si>
    <t>Chăm chồng tại Khoa Nội Thận -Nội tiết, bệnh viện Đà Nẵng. Di chuyển qua lại giữa bệnh viện và nhà bằng xe máy hoặc xe bus</t>
  </si>
  <si>
    <t>Con gái ruột là Phan Thị Thùy Trang đem bảo hiểm y tế đến Bv Đà Nẵng để làm hồ sơ nhập viện cho bố và và cho biết chỉ gặp tiếp xúc bố chứ ko không có ai khác đến thăm
Đi du lịch vói nhóm Công ty Xi măng (... người đã được đưa đi cách ly).
8h: Bay Jetstar đến HCM lúc 13h
11h: check in nhà nghỉ Nhà nghỉ đường Đông Du, Quận 1, Tp. Hồ Chí Minh
Ăn trưa tại nhà nghỉ
14-15h: Đi dinh độc lập chơi
16h: Quay lai nhà nghỉ 
Tối: Đi bộ quanh nhà nghỉ, gọi taxi đi đến trung tâm thương mại lớn nhất (tầng 2-3) mua quần áo</t>
  </si>
  <si>
    <t xml:space="preserve">Sáng: ăn sáng ở khách sạn
8h: Đi Bến Tre (ô tô tour)
Đi Cầu Nổi ở sông Tiền Giang (thuê phà)
Trưa: quán bên cầu (chỗ người ta bán mật ong và đuôi ong)
Tham quan cầu nổi (Nhà máy kẹo Bến Tre) bằng phà
15h: Đi Cần Thơ (ô tô tour)
Check in Khách sạn Mường Thanh Cần Thơ
Đi khu du lịch Ninh Kiều
</t>
  </si>
  <si>
    <t>Sáng: ăn sáng ở khách sạn
Đi ô tô tour đến Thiền Viện Trúc Lâm Phương Nam ở Cần Thơ
Đi tham quan và ăn trưa ở khu du lịch Mỹ Khánh Cần Thơ
Quay về khách sạn Mường Thanh 
Chiều: đi bộ (30') ra khu chợ địa phương
Về ăn tối ở khách sạn
Tối không đi đâu</t>
  </si>
  <si>
    <t>Sáng: ăn sáng ở khách sạn Mường Thanh
Đi lên TP HCM bằng ô tô tour
Trưa: ăn trưa ở nhà hàng??
14h30: Bay VietnamAirlines về Đà Nẵng</t>
  </si>
  <si>
    <t>Bệnh nhân có đi du lịch Miền Tây: vào Dinh Độc Lập ( ở Nhà nghỉ Đông Du đường Đông Du, Quận 1, Tp. Hồ Chí Minh) sau đó xuống Bến Tre; Cần Thơ…không nhớ rõ địa chỉ.
Về Đà Nẵng: đi VietnamAirlines</t>
  </si>
  <si>
    <t xml:space="preserve">Đưa chồng ra viện. Trên đường về nhà, bệnh nhân đi mua cafe tại quán trên đường Đống Đa. </t>
  </si>
  <si>
    <t>Ở nhà chăm chồng</t>
  </si>
  <si>
    <t>Chồng shock nên đưa chồng nhập viện trở lại Khoa Nội Thận - Nội tiết, bệnh viện Đà Nẵng. Ở lại bệnh viện luôn, không di chuyển giữa viện và nhà nữa</t>
  </si>
  <si>
    <t>Thời gian chăm chồng tại Bệnh viện, bệnh nhân có mua đá, sữa, nước sôi và đồ dùng tại Căn tin. Buổi sáng, bệnh nhân mua xôi, bánh ướt, bánh mì... ở cổng viện để ăn.  Chiều, tối bệnh nhân có rủ một số người chăm bệnh nhân khác đi uống cafe tại quán cafe gần đường Quang Trung.</t>
  </si>
  <si>
    <t>Ở viện chăm chồng</t>
  </si>
  <si>
    <t>Ở viện chăm chồng
Cảm thấy đau đầu, không ho, không tức ngực hay khó thở.</t>
  </si>
  <si>
    <t>Ở viện chăm chồng
Lấy mẫu, chuyển qua Bệnh viện 199 – Bộ Công an để cách ly cùng chồng.
XN dương tính Covid-19</t>
  </si>
  <si>
    <t>NB471</t>
  </si>
  <si>
    <t>xã Duy Thành, huyện Duy Xuyên, tỉnh Quảng Nam</t>
  </si>
  <si>
    <t>0976675583</t>
  </si>
  <si>
    <t>Bệnh nhân chăm sóc BN477 tại khoa Thận - Nội tiết từ 17/7 tới nay</t>
  </si>
  <si>
    <t>Chăm BN477 tại khoa Thận - Nội tiết, BV Đà Nẵng</t>
  </si>
  <si>
    <t>NB472</t>
  </si>
  <si>
    <t>P. Cẩm Nam, thành phố Hội An, tỉnh Quảng Nam</t>
  </si>
  <si>
    <t>0935228173</t>
  </si>
  <si>
    <t>Bệnh nhân chăm sóc BN428 tại Khoa Nội thận - nội tiết bệnh viện Đà Nẵng từ 9/7 - 25/7</t>
  </si>
  <si>
    <t>Chăm BN428 tại P611, khoa Thận - Nội tiết, BV Đà Nẵng</t>
  </si>
  <si>
    <t>Cách ly tại Bệnh viện</t>
  </si>
  <si>
    <t>NB473</t>
  </si>
  <si>
    <t>Số 58 Nguyễn Thiện Kế, phường An Hải Đông, quận Sơn Trà, thành phố Đà Nẵng.</t>
  </si>
  <si>
    <t>0906469489</t>
  </si>
  <si>
    <t>Công nhân (từ lúc chăm bà chỉ ở nhà)</t>
  </si>
  <si>
    <t>Bệnh nhân chăm sóc BN482 tại Khoa Nội thận - nội tiết bệnh viện Đà Nẵng (cùng phòng với BN428)</t>
  </si>
  <si>
    <t>Hiện tại, bệnh nhân đang sống cùng với mẹ chồng, chồng và 02 con trai
Ngày nào cũng vào chăm BN482 từ 7h - 17h</t>
  </si>
  <si>
    <t>Bệnh nhân có đi mua sắm tại chợ An Hải Đông, phường An Hải Đông, quận Sơn Trà, TP Đà Nẵng.</t>
  </si>
  <si>
    <t>Bệnh nhân đi làm tại công ty TNHH Sinaran Việt Nam, Đường số 5, Khu Công Nghiệp Đà Nẵng, quận Sơn trà, TP Đà Nẵng. Lúc đi làm bệnh nhân đeo khẩu trang thường xuyên.</t>
  </si>
  <si>
    <t>Bệnh nhân đi làm tại công ty TNHH Sinaran Việt Nam, Đường số 5, Khu Công Nghiệp Đà Nẵng, quận Sơn trà, TP Đà Nẵng. Lúc đi làm bệnh nhân đeo khẩu trang thường xuyên.
Bệnh nhân có đi mua sắm tại chợ An Hải Đông, phường An Hải Đông, quận Sơn Trà, TP Đà Nẵng.</t>
  </si>
  <si>
    <t>Bệnh nhân vào viện chăm mẹ (BN482) tại phòng 616 Khoa nội thận - nội tiết bệnh viện Đà Nẵng</t>
  </si>
  <si>
    <t>Rát cổ, ho nhẹ
XN dương tính Covid-19</t>
  </si>
  <si>
    <t>Bệnh nhân cùng BN448 đưa sang Bệnh viện 199 để cách ly</t>
  </si>
  <si>
    <t>NB474</t>
  </si>
  <si>
    <t>311 Phạm Như Xương, phường Hòa Khánh Bắc, quận Liên Chiểu, Tp. Đà Nẵng.</t>
  </si>
  <si>
    <t>0364.611.419</t>
  </si>
  <si>
    <t>Từ ngày 21/7/2020 đến nay bệnh nhân ra chăm người nhà tại khoa Thận - Nội tiết, bệnh viện Đà Nẵng.</t>
  </si>
  <si>
    <t>Bệnh nhân ở xã Quế Long, huyện Quế Sơn, tỉnh Quảng Nam. Từ ngày 21/7 lên chăm con gái tại BV Đà Nẵng. Trong thời gian này bệnh nhân ở nhà trọ cùng con gái và con rể (Nguyễn Khánh Linh, 0398.660.098) tại địa chỉ 311 Phạm Như Xương, phường Hòa Khánh Bắc, quận Liên Chiểu, Tp. Đà Nẵng. Bệnh nhân cùng con rể thay nhau chăm sóc con gái, có ăn uống trong canteen bệnh viện. Bệnh nhân thường xuyên ngủ lại ở bệnh viện (ngủ dưới đất cùng 2-3 người chăm sóc khác), có triệu chứng như cúm từ 22-23/7</t>
  </si>
  <si>
    <t>Vào viện Đà Nẵng khoa nội thận nội tiết chăm sóc con gái</t>
  </si>
  <si>
    <t>Ngày 24/7/2020 bệnh nhân xuất hiện triệu chứng sốt, được con rể (Nguyễn Khánh Linh, 0398.660.098) mua thuốc tại quầy thuốc tây, sau 3 ngày dùng thuốc bệnh nhân đỡ sốt.</t>
  </si>
  <si>
    <t>bệnh nhân cùng con gái được bệnh viện Đà Nẵng chuyển đến bệnh viện 199 Bộ Công An tại Đà Nẵng và được lấy mẫu xét nghiệm dịch hầu họng với SARS-CoV-2.
XN dương tính Covid-19</t>
  </si>
  <si>
    <t>NB475</t>
  </si>
  <si>
    <t>không rõ</t>
  </si>
  <si>
    <t>Lê Duẩn, P. Tân Chính, Q. Thanh Khê, Tp. Đà Nẵng</t>
  </si>
  <si>
    <t>0387.338.572 (Chị Phan Thị Thanh, người giúp việc cho bà Loan)</t>
  </si>
  <si>
    <t>Bệnh nhân khoa nội thận - nội tiết bệnh viện Đa khoa Đà Nẵng</t>
  </si>
  <si>
    <t xml:space="preserve">Bệnh nhân lớn tuổi, có tiền sử viêm khớp gối mạn lâu năm không đi lại được. Mọi hoạt động di chuyển, ăn uống đều do chị Phan Thị Thanh là người giúp việc hỗ trợ. </t>
  </si>
  <si>
    <t>Bệnh nhân sốt do viêm, đau bụng, sau đó chuyển vào Khoa Nội Thận - Nội tiết, bệnh viện Đà Nẵng; được chẩn đoán sỏi cổ túi mật</t>
  </si>
  <si>
    <t>Nằm viện Khoa Nội Thận - Nội tiết, bệnh viện Đà Nẵng</t>
  </si>
  <si>
    <t>NB476</t>
  </si>
  <si>
    <t>(ho) không rõ</t>
  </si>
  <si>
    <t>786 Trường Chinh, phường Hoà Phát, quận Cẩm Lệ.</t>
  </si>
  <si>
    <t>0707.250.447 (Hoàng Thị Diễm Phúc - em gái bệnh nhân)</t>
  </si>
  <si>
    <t>Bệnh nhân phòng 602 khoa nội thận - nội tiết bệnh viện Đa khoa Đà Nẵng</t>
  </si>
  <si>
    <t>Bệnh nhân suy thận nặng lâu năm, hàng ngày vào bệnh viện Đa khoa Đà Nẵng chạy thận (người nhà đưa đi đến cổng viện, chiều đón về), cuối tuần bệnh nhân có về nhà với gia đình. Người nhà xác nhận khá yếu, không nói chuyện với ai trong lúc trong bệnh viện ngoài CBYT.</t>
  </si>
  <si>
    <t>NB477</t>
  </si>
  <si>
    <t>0976.675.583 (BN)
0969.303.014 (Người nhà Lê Thị Thanh Thúy)</t>
  </si>
  <si>
    <t>Bệnh nhân điều trị tại bệnh viện Đà Nẵng từ ngày 17/7 tới nay, được BN471 (vợ, chưa khởi phát) chăm sóc</t>
  </si>
  <si>
    <t>Điều trị tại khoa Thận - Nội tiết, BV Đà Nẵng</t>
  </si>
  <si>
    <t>NB478</t>
  </si>
  <si>
    <t>Thôn Cẩm Văn Bắc, xã Điện Hồng, huyện Điện Bàn, tỉnh
Quảng Nam</t>
  </si>
  <si>
    <t>0368.981.247 (con trai: Phạm Văn Tâm)
0961.309159 (con dâu: Trần Thị Thủy)</t>
  </si>
  <si>
    <t>Bệnh nhân phòng 603 khoa nội thận - nội tiết bệnh viện Đa khoa Đà Nẵng</t>
  </si>
  <si>
    <t>Trước khi vào viện, bệnh nhân sống cùng với vợ.
Bệnh nhân suy thận mạn, theo dõi ĐTĐ type 2. Trong viện bệnh nhân chỉ ăn uống theo tiêu chuẩn bệnh viện, không giao tiếp với ai trong cùng phòng. Bệnh nhân có con dâu, hai con trai (Phạm Văn Tư, Phạm Văn Dũng) và con gái ở Đà Lạt vào chăm.</t>
  </si>
  <si>
    <t>Bệnh nhân ở nhà mệt, phù nhiều 2 chi dưới nhập viện bệnh viện Đa khoa khu vực Quảng Nam điều trị</t>
  </si>
  <si>
    <t>Bệnh nhân ở bệnh viện ĐK khu vực Quảng nam</t>
  </si>
  <si>
    <t>Bệnh nhân nhập viện Khoa Nội thận - nội tiết phòng 603 bệnh viện Đà Nẵng (con trai Tâm đưa đi)</t>
  </si>
  <si>
    <t xml:space="preserve">Ở một mình tại bệnh viện </t>
  </si>
  <si>
    <t>Con gái (chị gái anh Tâm) từ Đà Lạt ra chăm</t>
  </si>
  <si>
    <t>Con gái quay về Đà Lạt (đã cách ly và âm tính), con dâu (vợ anh Tâm) vào chăm thay (vợ anh Tâm ăn trong canteen)</t>
  </si>
  <si>
    <t xml:space="preserve">Vợ anh Tâm (Trần Thị Thủy) ở lại chăm bệnh nhân </t>
  </si>
  <si>
    <t>NB479</t>
  </si>
  <si>
    <t>310 Lê Khiết, thị trấn Sông Vệ, huyện Tư Nghĩa, tỉnh Quảng Ngãi</t>
  </si>
  <si>
    <t>0378917455</t>
  </si>
  <si>
    <t>Bệnh nhân phòng 605 khoa nội thận - nội tiết bệnh viện Đa khoa Đà Nẵng từ ngày 16/7 đến nay</t>
  </si>
  <si>
    <t>Điều trị tại Phòng 605, khoa Thận - Nội tiết, Bv Đà Nẵng</t>
  </si>
  <si>
    <t>NB480</t>
  </si>
  <si>
    <t>Đường An Hải 16, Sơn Trà, Đà Nẵng</t>
  </si>
  <si>
    <t>0935.678.493 (Người nhà là Nguyễn Văn Tiến)</t>
  </si>
  <si>
    <t>Bệnh nhân điều trị tại phòng 606 Khoa nội thận - nội tiết bệnh viện Đà Nẵng</t>
  </si>
  <si>
    <t>Bệnh nhân suy thận (không quá yếu), vào viện từ 12-13/7. Bệnh nhân trước đó đã vào viện điều trị 2 tuần, sau đó về nhà 1 tuần (chỉ ở nhà), sau đó quay lại bệnh viện. Bệnh nhân có 5 người con thay phiên nhau vào chăm. Lâu lâu có cháu vào thăm.
Bệnh nhân chỉ ăn thức ăn trong bệnh viện theo khẩu phần, các con chăm không ngủ lại.
Chỉ có con nói chuyện với người trong phòng.</t>
  </si>
  <si>
    <t>NB481</t>
  </si>
  <si>
    <t>1955/ 1965</t>
  </si>
  <si>
    <t>Thôn Mậu Lâm, xã Đại Hưng, huyện Đại Lộc, tỉnh Quảng Nam</t>
  </si>
  <si>
    <t>0857.961.781 (CHồng Võ Văn Hùng)</t>
  </si>
  <si>
    <t>Bệnh nhân điều trị tại phòng 606 Khoa Nội tiết-Nội thận bệnh viện Đà Nẵng.</t>
  </si>
  <si>
    <t>Bệnh nhân bị suy thận, mổ bẹn nằm viện nhiều năm, vào viện từ tháng 2/2020. Trong tháng 7, bệnh nhân nằm viện toàn thời gian. Người chăm chính là chồng bệnh nhân, thỉnh thoảng có con dâu chị Nguyễn Thị Thu Hường vào thăm. Bệnh nhân yếu nên không di chuyển gì. Chồng bệnh nhân có mua đồ ăn ngoài viện cho cả chồng và bệnh nhân.</t>
  </si>
  <si>
    <t>NB482</t>
  </si>
  <si>
    <t>28/7/2020 (hơi mỏi người)</t>
  </si>
  <si>
    <t>Tổ 74, phường Hòa Hải, quận Ngũ Hành Sơn, thành phố Đà Nẵng.</t>
  </si>
  <si>
    <t>0935.286.308 (Người nhà là Lê Thị Hồng Trang)</t>
  </si>
  <si>
    <t>Bệnh nhân điều trị tại phòng 616 Khoa Nội tiết-Nội thận bệnh viện Đà Nẵng (Con gái xác nhận cùng phòng với BN428)</t>
  </si>
  <si>
    <t>Bệnh nhân điều trị tại khoa nội tiết - nội thận từ 16/7, có ba con gái (Bích, Trang và Ngọc) thay nhau vào chăm sóc. Chị Bích chăm buổi sáng và chiều, chị Ngọc và chị Trang thay phiên chăm buổi tối (chị Trang chỉ chăm 3 đêm). Ba con gái thay nhau chuẩn bị thức ăn (Trang - bữa sáng, Bích - bữa trưa, Ngọc - bữa tối). Ngoài ra có con rể và cháu vào thăm 1-2 lần.
Tiền sử: Tăng Huyết áp, Đái tháo đường Tuýp II, hẹp động mạch chi dưới.</t>
  </si>
  <si>
    <t>Bệnh nhân nhập viện BV Đà Nẵng khoa Nội thận - nội tiết</t>
  </si>
  <si>
    <t>Mệt mói người
XN dương tính Covid-19</t>
  </si>
  <si>
    <t>Di chuyển đến viện 119 để cách ly cùng BN473, có gặp con gái (Trang)</t>
  </si>
  <si>
    <t>NB483</t>
  </si>
  <si>
    <t>Nam Dương, Hải Châu, Đà Nẵng</t>
  </si>
  <si>
    <t>0905008158 
0905.783.298 (Người nhà là Hồ Vũ Đông Anh) - không gọi số này nữa
0917.508.158</t>
  </si>
  <si>
    <t>Bệnh nhân điều trị Khoa Nội tiết-Nội thận bệnh viện Đà Nẵng</t>
  </si>
  <si>
    <t>Người nhà (Hồ Vũ Đông Anh) không gặp Trần Thị Mến cách đây 2 tháng.
Bệnh nhân đã bỏ nhà đi 5 tháng nay và không liên lạc với gia đình tại địa K82/H10/38 Nguyễn Văn Linh, phường Nam Dương, quận Hải Châu, Tp. Đà Nẵng.
Hiện tại bệnh nhân đang điều trị tại bệnh viện Đà Nẵng. Bệnh nhân không hợp tác, không khai báo địa chỉ khi nhập viện.</t>
  </si>
  <si>
    <t>NB484</t>
  </si>
  <si>
    <t>23-24/7 (có sốt nhẹ)</t>
  </si>
  <si>
    <t>Tổ 2, P. Châu Hiệp, Thị trấn Nam Phước, huyện Duy Xuyên, tỉnh Quảng Nam.</t>
  </si>
  <si>
    <t>0706.217.414 (Người nhà là Huỳnh Tấn Lý)</t>
  </si>
  <si>
    <t>Bệnh nhân điều trị tại phòng 609 Khoa Nội tiết - Nội thận bệnh viện Đà Nẵng</t>
  </si>
  <si>
    <t>Chồng bệnh nhân (ông Lý) chăm sóc toàn thời gian.
Bệnh nhân suy thận, chạy thận tại bệnh viện Đà Nẵng, yếu, không đi ra ngoài, cả vợ chồng ăn cơm trong canteen bệnh viện, 1 tuần chạy thận 2 lần.</t>
  </si>
  <si>
    <t>Vào viện Đa khoa Đà Nẵng, chồng chăm toàn thời gian</t>
  </si>
  <si>
    <t>NB485</t>
  </si>
  <si>
    <t>0702.591.324
0935.407.656 (chồng là Huỳnh Ba, con trai là Phước, Tây, ???)</t>
  </si>
  <si>
    <t>Bệnh nhân điều trị tại phòng 610 Khoa Nội tiết-Nội thận bệnh viện Đà Nẵng</t>
  </si>
  <si>
    <t>Chồng bệnh nhân (ông Ba), ba con trai thay nhau vào chăm sóc bệnh nhân
Tiền sử: Bệnh nhân mắc tiểu đường lâu năm
Bệnh nhân không nói chuyện với ai, chỉ nói chuyện với người nhà
Sáng, trưa, chiều đều ăn thức ăn theo khẩu phần của bệnh viện, người nhà ăn đồ ăn canteen, lâu lâu 2-3 bữa ăn cháo ở cổng bệnh viện</t>
  </si>
  <si>
    <t>Bệnh nhân nhập viện Bệnh viện ĐK Đà Nẵng khoa nội thận - nội tiết</t>
  </si>
  <si>
    <t>NB486</t>
  </si>
  <si>
    <t>Chưa khởi phát (xác nhận bởi vợ BN)</t>
  </si>
  <si>
    <t>0905.941.542 (Người nhà là Lê Thị Lã)</t>
  </si>
  <si>
    <t>Bệnh nhân điều trị tại phòng 605 Khoa Nội tiết-Nội thận bệnh viện Đà Nẵng</t>
  </si>
  <si>
    <t>Vợ bệnh nhân (Lê Thị Lã) chăm sóc bệnh nhân một mình từ đầu tháng 6
Tiền sử: bệnh nhân mắc tiểu đường lâu năm, hơi lẫn
Bệnh nhân quảng giao, nói chuyện với nhiều người trong phòng, vợ bệnh nhân không nói chuyện với ai, hiện đang cách ly tại nhà</t>
  </si>
  <si>
    <t xml:space="preserve">Từ đầu tháng 6, bệnh nhân bị thương ở chân vào viện Đà Nẵng, hạn chế đi lại.
Hàng ngày: Sáng và trưa nhờ người trong cùng phòng mua thức ăn ở canteen hoặc bên ngoài bệnh viện, tối vợ mang thức ăn vào chăm. Vì tỉnh táo và đi lại được, người nhà vào thăm rất ít. </t>
  </si>
  <si>
    <t>Lần cuối người nhà vào thăm bệnh nhân</t>
  </si>
  <si>
    <t>Bệnh viện Đa khoa đóng cửa, hạn chế người nhà vào viện</t>
  </si>
  <si>
    <t>Cách ly tại bệnh viện</t>
  </si>
  <si>
    <t>NB487</t>
  </si>
  <si>
    <t>27-28/7/2020
Sốt</t>
  </si>
  <si>
    <t>0969.395.449 (Người nhà là Trương Thị Hường)</t>
  </si>
  <si>
    <t>Khoa Phục hồi chức năng</t>
  </si>
  <si>
    <t>Bệnh nhân điều trị tại khoa Phục hồi chức năng bệnh viện Đà Nẵng</t>
  </si>
  <si>
    <t>Vợ bệnh nhân chăm sóc bệnh nhân một mình, lâu lâu có con vào thăm</t>
  </si>
  <si>
    <t>Vào viện Đà Nẵng và mổ</t>
  </si>
  <si>
    <t>Xuất viện bệnh viện Đà Nẵng</t>
  </si>
  <si>
    <t>Quay lại bệnh viện Đà Nẵng, vào khoa Phục hồi Chức Năng, phòng 7 người.
Sáng, trưa, chiều vợ mua thức ăn bên ngoài (đôi lúc mua cháo và nước sôi ở canteen) cho bệnh nhân và vợ ăn
Bác sĩ vào thăm khám thứ 2, còn lại kỹ thuật viên PHCN vào thường xuyên (không nhớ tên là ai)</t>
  </si>
  <si>
    <t>Cách ly tại bệnh viện cùng vợ</t>
  </si>
  <si>
    <t>NB488</t>
  </si>
  <si>
    <t>31/7/2020</t>
  </si>
  <si>
    <t>42 trần cao vân, tổ 49 Phường Tam Thuận, Quận Thanh Khê, Thành phố Đà Nẵng</t>
  </si>
  <si>
    <t xml:space="preserve">0983.313.188 (Người nhà là Lâm Anh Vũ)
</t>
  </si>
  <si>
    <t>Bệnh nhân nằm viện mỗ thoát vị đĩa đệm từ 15/7/2020 tại khoa ngoại thần kinh, sau đó 17/7 chuyển sang khoa PHCN, con gái (BN633) và vợ (BN632) và con rể thay nhau vào chăm, thức ăn tự nấu, con gái chăm ca tối, ngủ lại cùng giường</t>
  </si>
  <si>
    <t>Điều trị tại khoa Ngoại thần kinh</t>
  </si>
  <si>
    <t>bệnh nhân được chuyển lên phòng 203 khoa phục hồi chức năng – Bệnh viện Đà Nẵng.</t>
  </si>
  <si>
    <t>điều trị tại phòng 203 khoa Phục hồi chức năng - Bệnh viện Đà Nẵng</t>
  </si>
  <si>
    <t>NB489</t>
  </si>
  <si>
    <t>378 Trưng Nữ Vương, phường Bình Thuận, quận Hải Châu, Tp. Đà Nẵng</t>
  </si>
  <si>
    <t>Bệnh nhân điều trị khoa Phục hồi chức năng, bệnh viện Đà Nẵng</t>
  </si>
  <si>
    <t>Ngày 22/6/2020 bệnh nhân đến khám và nhập viện tại khoa Phục hồi chức năng, bệnh viện Đà Nẵng.</t>
  </si>
  <si>
    <t>bệnh nhân về nhà chỉ tiếp xúc với người nhà và 1 người hàng xóm: BS Nguyễn Thị Quỳnh làm tại khoa Phục hồi chức năng, bệnh viện Đà Nẵng.</t>
  </si>
  <si>
    <t>bệnh nhân nhập viện lại tại khoa Phục hồi chức năng, bệnh viện Đà Nẵng.</t>
  </si>
  <si>
    <t>Đưa đi cách ly và lấy mẫu
XN dương tính Covid-19</t>
  </si>
  <si>
    <t>NB490</t>
  </si>
  <si>
    <t>K356/45/H02 Hoàng Diệu, phường Bình Thuận, quận Hải Châu, Tp. Đà Nẵng</t>
  </si>
  <si>
    <t>NB491</t>
  </si>
  <si>
    <t>Bình Định, huyện Thăng Bình, tỉnh Quảng Nam</t>
  </si>
  <si>
    <t>0798.776.522 (Vợ Nguyễn Thị Hường)</t>
  </si>
  <si>
    <t>BN nhập viện vào khoa Ngoại thần kinh, bệnh viện Đà Nẵng từ 02/7; sau đó chuyển khoa Phục hồi chức năng từ ngày 7/7 đến nay. Vợ là BN493 chăm sóc</t>
  </si>
  <si>
    <t>Điều trị tại khoa Ngoại - Thần kinh, BV Đà Nẵng</t>
  </si>
  <si>
    <t>Điều trị tại khoa Phục hồi Chức năng, BV Đà Nẵng</t>
  </si>
  <si>
    <t>Cách ly tại quân khu 5</t>
  </si>
  <si>
    <t>NB492</t>
  </si>
  <si>
    <t>Lưu Văn Hùng</t>
  </si>
  <si>
    <t>NB493</t>
  </si>
  <si>
    <t>0798.776.522</t>
  </si>
  <si>
    <t>BN chăm chồng (BN491) tại khoa Ngoại thần kinh, bệnh viện Đà Nẵng từ 02/7; sau đó chuyển khoa Phục hồi chức năng từ ngày 7/7 đến nay</t>
  </si>
  <si>
    <t>Chăm người thân tại khoa Ngoại - Thần kinh, BV Đà Nẵng</t>
  </si>
  <si>
    <t>Chăm người thân tại khoa Phục hồi Chức năng, BV Đà Nẵng</t>
  </si>
  <si>
    <t>Quay về nhà tại Quảng Nam, con gái chở xe máy</t>
  </si>
  <si>
    <t>Sáng: đi chợ tại chợ tự phát tại thôn Đồng Thanh Sơn, xã Bình Định Nam, huyện Thăng Bình, tỉnh Quảng Nam. 
Trưa: ra lại bệnh viện Đà Nẵng chăm chồng, con gái chở xe máy</t>
  </si>
  <si>
    <t>đến chơi tại nhà cô Nguyễn Thị Mực (thường trú tại 31 Lê Hồng Phong, phường Phước Ninh, quận Hải Châu, TP Đà Nẵng, số điện thoại: 0935.927608)</t>
  </si>
  <si>
    <t>NB494</t>
  </si>
  <si>
    <t>Tổ 3 - Hòa Thọ - Hòa Phú - Hòa Vang - TP Đà Nẵng</t>
  </si>
  <si>
    <t>0765.927.047</t>
  </si>
  <si>
    <t>Bệnh nhân chăm chồng (BN427, khởi phát 24/7) tại phòng 603, khoa Thận - Nội tiết từ 23/7 đến nay</t>
  </si>
  <si>
    <t>Bệnh nhân xác nhận chồng vào chạy thận từ 19/7, trong thời gian chăm chồng, chỉ ăn uống trong canteen bệnh viện</t>
  </si>
  <si>
    <t>nấu ăn tại tiệc đầy tháng tại nhà chị Nguyễn Thị Phương Lệ tại Tổ 3 - Hòa Thọ - Hòa Phú - Hòa Vang - TP Đà Nẵng</t>
  </si>
  <si>
    <t>6 giờ 30 Bệnh nhân đến khám tại Trạm Y tế Hòa Phú với triệu chứng mệt mỏi, đau đầu
8h - 9h: đến UBND xã Hòa Phú hỏi cấp BHXH
19h: đến Trạm Y tế xã Hòa Phú để nhận giấy nghỉ Bảo hiểm xã hội</t>
  </si>
  <si>
    <t>bệnh nhân đến UBND Hòa Phú tại Bộ phận A2 để đưa giấy nghỉ BHXH</t>
  </si>
  <si>
    <t>7h: dẫn con đến khám tại Trạm Y tế xã Hòa Phú với triệu chứng rối loạn tiêu hóa.</t>
  </si>
  <si>
    <t>Chăm chồng (BN427) tại khoa Thận - Nội tiết, BV Đà Nẵng</t>
  </si>
  <si>
    <t>NB495</t>
  </si>
  <si>
    <t>Nhà bố mẹ đẻ: 37 Nguyễn Phan Vinh
Nhà chồng: 169 Ông Ích Khiêm</t>
  </si>
  <si>
    <t>0775597839 (BN)
0905034365 (Bố bệnh nhân)
0919318752 (mẹ chồng)</t>
  </si>
  <si>
    <t>Bệnh nhân là kỹ thuật viên phòng Phục hồi chức năng bệnh viện Đa khoa Đà Nẵng</t>
  </si>
  <si>
    <t>Hàng ngày bệnh nhân đi làm từ 7h - 17h (trừ thứ 7 và chủ nhật).
Sau khi đi làm về sẽ đi qua nhà chú Dũng (họ hàng, bệnh nhân) để tập PHCN cho chú (địa chỉ: 15 Đinh Công Tráng - số điện thoại cô Phương - vợ chú Dũng: 0903531135)
Thường sáng đi ăn quán bún đầu đường Hải Phòng, trưa ăn ở canteen // tự ăn trưa (2 tuần trở lại đây), tối về nhà mẹ/nhà chồng ăn cơm.
Về nhà mẹ vào các tối thứ 7 và chủ nhật</t>
  </si>
  <si>
    <t>Đi du lịch Đà Lạt (bằng máy bay) với khoa PHCN, đi cùng 1 người trong khoa
Địa chỉ khách sạn: Đà Lạt Wonder Resort
Đi thăm: thung lũng tình yêu, chợ Đà Lạt, đường hầm Đất sét</t>
  </si>
  <si>
    <t>Đi du lịch Đà Lạt (bằng máy bay) với khoa PHCN
Địa chỉ khách sạn: Đà Lạt Wonder Resort
Đi thăm: thung lũng tình yêu, chợ Đà Lạt, đường hầm Đất sét</t>
  </si>
  <si>
    <t xml:space="preserve">17h-18h30p, bệnh nhân đi ăn cưới một chị (Nguyên - 0773510839) trong khoa tại nhà hàng Táo Đỏ Đà Nẵng (20 Nguyễn Thiện Thuật, Bình Hiên, Hải Châu, Đà Nẵng) cùng với khoa PHCN. Sau đó, bệnh nhân tiếp tục đi ăn nhà hàng Hải Sản Mơ Bé (140 Nguyễn Phan Vinh, Quận Sơn Trà, Đà Nẵng)
</t>
  </si>
  <si>
    <t>Cách ly với cả bệnh viện</t>
  </si>
  <si>
    <t>NB496</t>
  </si>
  <si>
    <t>thôn Yến Nê, xã Hòa Tiến, huyện Hòa Vang, Tp. Đà Nẵng.</t>
  </si>
  <si>
    <t>vợ (Đặng Thị Mới): 0934.792.531</t>
  </si>
  <si>
    <t>14 ngày chỉ ở nhà và bệnh viện điều trị</t>
  </si>
  <si>
    <t>phòng 603</t>
  </si>
  <si>
    <t>hôm 22 vợ về nhà ăn giỗ ở nhà em trai</t>
  </si>
  <si>
    <t>ngủ dưới đất</t>
  </si>
  <si>
    <t>Xuất viện và về nhà</t>
  </si>
  <si>
    <t>Khó thở mệt nhiều</t>
  </si>
  <si>
    <t>NB497</t>
  </si>
  <si>
    <t>12 Đặng Tử Kính, phường Thạch Thang, quận Hải Châu, Tp. Đà Nẵng</t>
  </si>
  <si>
    <t>vợ (Đỗ Thị Ánh Hoa): 0905.195.655</t>
  </si>
  <si>
    <t>Khoa Ngoại tổng hợp</t>
  </si>
  <si>
    <t>22/6-4/7 điều trị sỏi thận ở Đà Nẵng</t>
  </si>
  <si>
    <t>Vợ chăm sóc toàn thời gian trong viện (lâu lâu có con trai vào). Mua thức ăn bên ngoài và tự nấu.</t>
  </si>
  <si>
    <t>Điều trị ở khoa Ngoại tổng hợp</t>
  </si>
  <si>
    <t>Điều trị tại phòng mạch tư bác sĩ Xứng (đường Phan Văn Lưu, Khuê Chung, Cẩm Lệ, ĐN)</t>
  </si>
  <si>
    <t>8-9h: Nội thần kinh, Vinmec Đà Nẵng, tái khám Parkinson</t>
  </si>
  <si>
    <t>Sốt do viêm sỏi thận, đau bụng
--&gt; Khám và nhập viện Nội tổng hợp Bệnh viện Đà Nẵng</t>
  </si>
  <si>
    <t>Chuyển khoa Ngoại tổng hợp Bệnh viện Đà Nẵng</t>
  </si>
  <si>
    <t>NB498</t>
  </si>
  <si>
    <t>0905478758 (BN)
0905749040 (con gái Ngô thị Thùy Linh)</t>
  </si>
  <si>
    <t>Bệnh nhân chăm sóc BN499 tại Khoa nội thần kinh - huyết học bệnh viện Đà Nẵng</t>
  </si>
  <si>
    <t>Đến bệnh viện Đa khoa Đà Nẵng chăm bà Thu từ 7h-18h hàng ngày. Tự mua thức ăn trong bệnh viện, cho bà Thu ăn thức ăn gia đình chuẩn bị</t>
  </si>
  <si>
    <t>Đến bệnh viện Đa khoa Đà Nẵng chăm bà Thu từ 7h-18h hàng ngày. Tự mua thức ăn trong bệnh viện, cho bà Thu ăn thức ăn gia đình chuẩn bị
Xuất hiện triệu chứng sốt, ho, đau răng, tiểu buốt</t>
  </si>
  <si>
    <t>Đi đến nhà riêng của bà Thu để chăm sóc từ 7h - 18h hàng ngày</t>
  </si>
  <si>
    <t>Đi đến nhà riêng của bà Thu để chăm sóc từ 7h - 18h hàng ngày
Con trai chở đi xét nghiệm ở 39 Hải Phòng, phường Thạch Thang, Hải Châu, Đà Nẵng và 89/2 Nguyễn Thị Minh Khai, phường Thạch Thang, Hải Châu, Đà Nẵng</t>
  </si>
  <si>
    <t>Đưa bà Thu đến bệnh viện Đà Nẵng -&gt; cách ly -&gt; vào bệnh viện Ung Bướu Đà Nẵng -&gt; cách ly</t>
  </si>
  <si>
    <t>Bắt đầu tức ngực, ho và mệt từ chiều</t>
  </si>
  <si>
    <t>NB499</t>
  </si>
  <si>
    <t>0941161716 (Con là Nguyễn Thị Thu Hằng)
0913443070 (Con là Nam)</t>
  </si>
  <si>
    <t>Bệnh nhân điều trị trong Khoa Nội thần kinh - Huyết học tầng 7 bệnh viện đa khoa Đà Nẵng
Tiền sử: Tăng huyết áp, Đái tháo đường, Leukemia</t>
  </si>
  <si>
    <t>Có 3 người thường xuyên vào chăm:
- BN498 (Dung) thăm thường trực, từ 7h -18h hàng ngày, chăm ăn.
- Con gái Nguyễn Thị Thu Hằng - mang cơm tối từ 17-19h30 hàng ngày
- Con trai Nguyễn Hoài Nam - vào ngủ đêm cùng Bệnh nhân
Thức ăn do người nhà tự nấu, con gái Hằng đi chợ Kỳ Đồng</t>
  </si>
  <si>
    <t>Nhập viện Đa Khoa Đà Nẵng</t>
  </si>
  <si>
    <t>Ra viện Đa Khoa Đà Nẵng</t>
  </si>
  <si>
    <t>Hàng ngày ở nhà, có tiếp xúc với các con và dâu rể, hàng ngày có cô Dung đến chăm sóc. có ba người hàng xóm đến thăm (không nhớ hôm nào) (đều đã đi cách ly)</t>
  </si>
  <si>
    <t>Hàng ngày ở nhà, có tiếp xúc với các con và dâu rể, hàng ngày có cô Dung đến chăm sóc. có ba người hàng xóm đến thăm (không nhớ hôm nào) (đều đã đi cách ly)
Tối: người bắt đầu sốt (không đặc hiệu với người K máu)</t>
  </si>
  <si>
    <t>Sốt 38 độ rưỡi, có uống thuốc hạ sốt.
Cô Dung đưa đến bệnh viện Đà Nẵng -&gt; cách ly -&gt; vào bệnh viện Ung Bướu Đà Nẵng -&gt; cách ly cùng cô Dung</t>
  </si>
  <si>
    <t>NB500</t>
  </si>
  <si>
    <t>thôn Gò Hà, xã Hòa Khương, huyện Hòa Vang, Tp. Đà Nẵng</t>
  </si>
  <si>
    <t>0905014272 (BN)
Mẹ bệnh nhân (BN426) mới mất, không gọi nữa</t>
  </si>
  <si>
    <t>Giáo viên Trường THCS Đỗ Thục Tịnh.</t>
  </si>
  <si>
    <t>Bệnh nhân đến chăm sóc người nhà (BN426) tại Khoa Cấp cứu bệnh viện Đà Nẵng</t>
  </si>
  <si>
    <t>Bệnh nhân đi chợ chiều Hòa Khương tại xã Hòa Khương, huyện Hòa Vang, Tp. Đà Nẵng.</t>
  </si>
  <si>
    <t>Hằng ngày bệnh nhân đi chợ chiều Hòa Khương tại xã Hòa Khương, huyện Hòa Vang, Tp. Đà Nẵng.
Đến trường THCS Trần Quốc Tuấn, xã Hòa Phong, huyện Hòa Vang, TP. Đà Nẵng coi thi tuyển sinh lớp 10.</t>
  </si>
  <si>
    <t>Hằng ngày bệnh nhân đi chợ chiều Hòa Khương tại xã Hòa Khương, huyện Hòa Vang, Tp. Đà Nẵng.
Đến trường THCS Trần Quốc Tuấn, xã Hòa Phong, huyện Hòa Vang, TP. Đà Nẵng coi thi tuyển sinh lớp 10.
Bệnh nhân đến chăm mẹ (BN426) đến sáng 20 về</t>
  </si>
  <si>
    <t>Bệnh nhân đi chợ chiều Hòa Khương tại xã Hòa Khương, huyện Hòa Vang, Tp. Đà Nẵng.
Bệnh nhân đến chăm mẹ (BN426) đến sáng 22 về</t>
  </si>
  <si>
    <t>Hằng ngày bệnh nhân đi chợ chiều Hòa Khương tại xã Hòa Khương, huyện Hòa Vang, Tp. Đà Nẵng.
Bệnh nhân đến chăm mẹ (BN426) đến sáng 25 về</t>
  </si>
  <si>
    <t>Bệnh nhân đi chợ chiều Hòa Khương tại xã Hòa Khương, huyện Hòa Vang, Tp. Đà Nẵng.
Lúc 18 giờ bệnh nhân đi đám đầy tháng nhà hàng xóm (khoảng 5 mâm cỗ).
Bệnh nhân đi mua thuốc tại hiệu thuốc quầy thuốc cô Thái trước Trạm Y tế xã Hòa Khương, huyện Hòa Vang, Tp. Đà Nẵng.
Bệnh nhân đến trường THCS Đỗ Thúc Tịnh làm việc có tiếp xúc nhiều người.</t>
  </si>
  <si>
    <t>Bệnh nhân đi chợ chiều Hòa Khương tại xã Hòa Khương, huyện Hòa Vang, Tp. Đà Nẵng.
22h: bệnh nhân được đưa đi cách ly tập trung tại Khu Ký túc xá phía tây thành phố.</t>
  </si>
  <si>
    <t>NB501</t>
  </si>
  <si>
    <t>Tổ 23, phường Nam Dương, quận Hải Châu, Đà Nẵng</t>
  </si>
  <si>
    <t>0932564752 (BN)</t>
  </si>
  <si>
    <t>Bệnh nhân chăm sóc BN502 (chưa khởi phát) trong phòng 603 Khoa Nội thận - nội tiết bệnh viện Đa khoa Đà nẵng từ 21/7 - 24/7</t>
  </si>
  <si>
    <t>đưa chồng (BN502) đến khoa Cấp cứu bệnh viện Đà Nẵng, sau đó chồng bệnh nhân được chuyển đến khoa Thận - Tiết niệu, bệnh viện Đà Nẵng</t>
  </si>
  <si>
    <t>Chăm BN502 tại khoa Thận - Nội tiết</t>
  </si>
  <si>
    <t>Chăm BN502 tại khoa Thận - Nội tiết; BN502 xuất viện</t>
  </si>
  <si>
    <t>20h30p: đến Trạm y tế phường Nam Dương khai báo y tế.
Có biểu hiện sốt, ho, đau họng, mệt mỏi</t>
  </si>
  <si>
    <t>NB502</t>
  </si>
  <si>
    <t>0385478432 (BN)</t>
  </si>
  <si>
    <t>Bệnh nhân điều trị phòng 603 Khoa Nội thận - Nội tiết, bệnh viện Đa Khoa Đà Nẵng; bệnh nhàn 501 chăm(khởi phát 27/7)</t>
  </si>
  <si>
    <t>Nhập viện bệnh viện Đà Nẵng khoa nội thận - nội tiết do viêm đường tiết niệu, nằm phòng 603
Ăn cơm ở bệnh viện phát lên phòng cùng vợ</t>
  </si>
  <si>
    <t>NB503</t>
  </si>
  <si>
    <t>An Hải Đông, Sơn Trà, Đà Nẵng</t>
  </si>
  <si>
    <t>0935228173 (BN)</t>
  </si>
  <si>
    <t>Nhân viên y tế TTYT Hải Châu</t>
  </si>
  <si>
    <t>Bệnh nhân là nhân viên y tế khoa Nhi TTYT Hải Châu, hàng xóm của BN434, có tiếp xúc với con dâu BN434 (tên là Nguyên)</t>
  </si>
  <si>
    <t>Sống ở Đà Nẵng cùng chồng, con và ba mẹ chồng.
Trong thời gian vừa qua có tiếp xúc với chồng, con, ba mẹ chồng, mẹ đẻ, anh rể. 
Một con còn lại đang nằm viện ở Bệnh viện Hải Châu</t>
  </si>
  <si>
    <t>Đi chợ An Hải Đông và Đống Đa vào các buổi sáng</t>
  </si>
  <si>
    <t>Đi chợ An Hải Đông và Đống Đa vào các buổi sáng
Đi tập huấn tại Bệnh viện Phụ sản Nhi</t>
  </si>
  <si>
    <t>Xuất hiện triệu chứng sốt</t>
  </si>
  <si>
    <t>NB504</t>
  </si>
  <si>
    <t>27 thôn Bến Trễ, Cẩm Hà, Hội An, Quảng Nam</t>
  </si>
  <si>
    <t>Số điện thoại không đúng</t>
  </si>
  <si>
    <t>Bệnh nhân điều trị tại Khoa Nội thận - nội tiết bệnh viện Đà Nẵng từ tháng 5</t>
  </si>
  <si>
    <t>Cùng nhà với chồng và hai con gái
Tiền sử: đái tháo đường, suy thận mạn giai đoạn cuối
Đi xe bus với con gái (Lê Thị Huyền Diệu) chạy thận 2 lần 1 tuần (t2 và t5) buổi trưa - chiều, 16-17h đi xe bus về
mất thị lực 2 mắt, bệnh nhân dài hạn ở BVĐN</t>
  </si>
  <si>
    <t>Cách ly và lấy mẫu</t>
  </si>
  <si>
    <t>NB505</t>
  </si>
  <si>
    <t>Tức ngực, đau nhức người trong khoảng 27-29/7</t>
  </si>
  <si>
    <t>Hẻm 157/44 Phạm Như Xương, Hoà Khánh Nam, Liên Chiểu, thành phố Đà Nẵng</t>
  </si>
  <si>
    <t>0935595830 (BN)
Không lấy được số vợ và con</t>
  </si>
  <si>
    <t>Bệnh nhân điều trị trong Khoa Nội thận - Nội tiết, bệnh viện Đa Khoa Đà Nẵng</t>
  </si>
  <si>
    <t>Sống ở Đà Nẵng cùng vợ và con. 
Chạy thận hàng ngày từ 8h30-12h30 sáng thứ 2 và thứ 5, sau đó về nhà ăn cơm và nghỉ ngơi. Vợ là người chăm chính</t>
  </si>
  <si>
    <t>Bệnh nhân có đi chợ tại chợ Hoà Khánh Nam và chợ Hoà Khánh.</t>
  </si>
  <si>
    <t>25/7/2020, sau khi có lệnh phong toả Bệnh viện Đà Nẵng, bệnh nhân được cách ly tại Khách sạn số 11 Phạm Văn Đồng. Được Trung tâm Y tế Sơn Trà lấy mẫu xét nghiệm.</t>
  </si>
  <si>
    <t>NB506</t>
  </si>
  <si>
    <t>Tổ 65 Hòa Khánh Nam, Liên Chiểu, Đà Nẵng</t>
  </si>
  <si>
    <t>0336237439 (BN)
0353376631 (Vợ)
0986477301 (chị Ngô Thị Tiến)</t>
  </si>
  <si>
    <t>Bệnh nhân điều trị trong Khoa Nội thận - Nội tiết, bệnh viện Đa Khoa Đà Nẵng (không nhớ số phòng)</t>
  </si>
  <si>
    <t>Bệnh nhân có tiền sử suy tim, thiếu máu, viêm gan C, bệnh thận mạn giai đoạn cuối phát hiện cách đây 3 năm, chạy thận thường xuyên (2 lần/tuần, thứ 2 và thứ 5) tại bệnh viện Đà Nẵng</t>
  </si>
  <si>
    <t>Điều trị trong Khoa nội thận - nội tiết BVĐK Đà Nẵng</t>
  </si>
  <si>
    <t>Điều trị trong Khoa nội thận - nội tiết BVĐK Đà Nẵng
Có đi chợ tại chợ Hoà Khánh Nam và chợ Hoà Khánh</t>
  </si>
  <si>
    <t>Bệnh nhân được cách ly tại Khách sạn số 11 Phạm Văn Đồng</t>
  </si>
  <si>
    <t>Cách ly
Lấy mẫu XN</t>
  </si>
  <si>
    <t>Quay về Bv Đà Nẵng tiếp tục chạy thận
XN dương tính Covid-19</t>
  </si>
  <si>
    <t>NB507</t>
  </si>
  <si>
    <t>24 Phan Huy Ích, An hải Tây, Sơn Trà</t>
  </si>
  <si>
    <t>0942361963 (BN)
0905388528 (Vợ là Nguyễn Thị Như Hồng)</t>
  </si>
  <si>
    <t>Sống cùng vợ và con
Nằm viện chữa suy thận từ 14/5 
6/7 ra viện, sau đó đến chạy thận thường xuyên thứ 2 và thứ 5 hàng tuần
Hàng ngày ăn hàng quán ngoài cổng bệnh viện (phố Hải Phòng) và mua đá trong khuôn viên bệnh viện</t>
  </si>
  <si>
    <t>Điều trị trong Khoa nội thận - nội tiết BVĐK Đà Nẵng (phòng 603 - phòng bảo hiểm)</t>
  </si>
  <si>
    <t>Ra viện</t>
  </si>
  <si>
    <t>Đến bệnh viện đa khoa Đà Nẵng, tầng 2 khoa nội thận nội tiết để chạy thận</t>
  </si>
  <si>
    <t>Đến bệnh viện đa khoa, tầng 2 khoa nội thận nội tiết để chạy thận</t>
  </si>
  <si>
    <t>BN đi đám cưới nhà hàng Happy Palace ở khu phố mới, phường Vĩnh Điện, Điện Bàn, Quảng Nam bằng xe riêng. Trong ngày có thăm chị ruột ở đường Nguyễn Hiền, Sơn Trà, Đà Nẵng.</t>
  </si>
  <si>
    <t>NB508</t>
  </si>
  <si>
    <t>Chưa khởi phát ?</t>
  </si>
  <si>
    <t>238 Nguyễn Công Hoan</t>
  </si>
  <si>
    <t>0973.939.322 (BN)
0912.753.242 (Mẹ)
0934.026.428 (Vợ)
0986.763.456 (Chị)</t>
  </si>
  <si>
    <t>Bệnh nhân chăm sóc người nhà (BN437) trong phòng Hồi sức tích cực và khoa Nội thận - Nội tiết bệnh viện Đà Nẵng</t>
  </si>
  <si>
    <t>Sống với vợ và con nhỏ
Chăm sóc bố cùng mẹ (thường trực) và chị gái, chủ yếu mang thức ăn vào hàng ngày theo khung giờ 11h30-12h trưa và 23h-24h
Nghỉ làm 1 tháng nay để chăm bố</t>
  </si>
  <si>
    <t>NB509</t>
  </si>
  <si>
    <t>tổ 2, thôn Lệ Sơn Nam, xã Hòa Tiến, huyện Hòa Vang, Tp. Đà Nẵng</t>
  </si>
  <si>
    <t>0704544859</t>
  </si>
  <si>
    <t>sửa xe máy tại nhà (tiệm sửa xe Khanh)</t>
  </si>
  <si>
    <t>Bệnh nhân làm việc tại đám tang ông Huỳnh Công Giao của BN456 (Đoàn Thị Tập)</t>
  </si>
  <si>
    <t>Các buổi sáng đi chợ tại Lệ Trạch: thôn Lệ Sơn Bắc, xã Hòa Tiến, huyện Hòa Vang, Tp. Đà Nẵng.</t>
  </si>
  <si>
    <t>Các buổi sáng đi chợ tại Lệ Trạch: thôn Lệ Sơn Bắc, xã Hòa Tiến, huyện Hòa Vang, Tp. Đà Nẵng.
Bệnh nhân nấu ăn tại đám tang ông Huỳnh Công Giao tại tổ 1, thôn Lệ Sơn Nam, xã Hòa Tiến, huyện Hòa Vang, Tp. Đà Nẵng.</t>
  </si>
  <si>
    <t>Các buổi sáng đi chợ tại Lệ Trạch: thôn Lệ Sơn Bắc, xã Hòa Tiến, huyện Hòa Vang, Tp. Đà Nẵng.
bệnh nhân nấu ăn tại đám tang ông Huỳnh Công Giao tại tổ 1, thôn Lệ Sơn Nam, xã Hòa Tiến, huyện Hòa Vang, Tp. Đà Nẵng.</t>
  </si>
  <si>
    <t>Các buổi sáng đi chợ tại Lệ Trạch: thôn Lệ Sơn Bắc, xã Hòa Tiến, huyện Hòa Vang, Tp. Đà Nẵng.
9h: bệnh nhân đến Trạm Y tế xã Hòa Tiến khám với triệu chứng có sốt, ho và được kê đơn thuốc cho về nhà theo dõi thêm.</t>
  </si>
  <si>
    <t>Các buổi sáng đi chợ tại Lệ Trạch: thôn Lệ Sơn Bắc, xã Hòa Tiến, huyện Hòa Vang, Tp. Đà Nẵng.
Bệnh nhân đến khám tại khoa Cấp cứu, bệnh viện Đà Nẵng với triệu chứng sốt và được điều trị ngoại trú, trên đường đi về bệnh nhân ghé khám tại Trung tâm Y tế quận Cẩm Lệ tại Khoa Truyền nhiễm, phòng số 6.</t>
  </si>
  <si>
    <t>NB510</t>
  </si>
  <si>
    <t>16/7/2020</t>
  </si>
  <si>
    <t>30/7/2020</t>
  </si>
  <si>
    <t>436B/64 đường 3/2, phường 12, quận 10, Tp. HCM</t>
  </si>
  <si>
    <t>0775543367</t>
  </si>
  <si>
    <t>Bệnh nhân chăm sóc người nhà ở Khoa Nội tổng hợp bệnh viện Đà Nẵng</t>
  </si>
  <si>
    <t>Ngày 12/05/2020 – 20/05/2020: BN chăm nuôi mẹ với chẩn đoán là viêm phúc mạc tại bệnh viện đa khoa Đà Nẵng và bệnh viện Ung Bướu Đà Nẵng, mẹ BN mất ngày 02/06/2020.
Ngày 03/06/2020 – 16/06/2020: BN chăm nuôi ba là Phạm Lợi (1933) với chẩn đoán là viêm đại tràng- viêm đa khớp, ở bệnh viện Hoàn Mỹ Đà Nẵng.
Ngày 16/06/2020 – 01/07/2020: Ba BN xuất viện, BN về nhà cùng ba BN</t>
  </si>
  <si>
    <t>Chăm bố tại BN Hoàn Mỹ Đà Nẵng</t>
  </si>
  <si>
    <t>BN chăm nuôi ba tại phòng 305 bệnh nặng, lầu 3, khoa nội tổng hợp – dịch vụ bệnh viện Đà nẵng;</t>
  </si>
  <si>
    <t>BN chăm nuôi ba tại phòng 305 bệnh nặng, lầu 3, khoa nội tổng hợp – dịch vụ bệnh viện Đà nẵng;BN 
BN ngứa họng, ho khan, sốt.</t>
  </si>
  <si>
    <t>BN vào TP Hồ Chí Minh bằng máy bay số hiệu BL671 số ghế 7F, chồng chở BN về thẳng nhà tại quận 10 bằng xe máy, tự cách ly trong phòng riêng.</t>
  </si>
  <si>
    <t>BN tới bệnh viện quận 10 khám, có làm tờ khai y tế nên được phân loại khu sàng lọc của bệnh viện, Bv tư vấn BN về nhà và báo cho Trung tâm y tế quận 10. Bn đi bộ trên đường về nhà có ghé vào 3 ngân hàng để giao dịch gồm: ngân hàng HD Bank (459 Sư Vạn Hạnh), ACB bank (439-441 Sư Vạn Hạnh), Eximbank (371 – 373 Sư Vạn Hạnh), sau đó về nhà. Tối, Trung tâm Y tế tới nhà BN đưa BN vào khu cách ly tập trung của quận 10 đồng thời lấy mẫu XN gửi Trung tâm Kiểm soát bệnh tật, kết quả âm tính
ngày 28/07/2020.</t>
  </si>
  <si>
    <t>chuyển từ khu cách ly quận vào bệnh viện quận 10 và lấy mẫu xét nghiệm gửi bệnh viện BNĐ, ngày 30/7/2020, kết quả dương tính SARSCOV-2.</t>
  </si>
  <si>
    <t>NB517</t>
  </si>
  <si>
    <t>Số 7 Quang Trung, phường Lê Hồng Phong, thành phố Quãng Ngãi.</t>
  </si>
  <si>
    <t>0934871054</t>
  </si>
  <si>
    <t>Bệnh nhân điều trị tại Khoa Nội thần kinh - huyết học (phòng 707) bệnh viện Đà Nẵng</t>
  </si>
  <si>
    <t>29/6/2020: BN được chuyển từ bệnh viện đa khoa tỉnh Quảng Ngãi đến bệnh viện đa khoa Đà Nẵng bằng xe cấp cứu tự thuê (nhà xe Quảng Ngãi). Khoảng 17 giờ 30 cùng ngày, BN nhập viện khoa cấp cứu bệnh viện đa khoa Đà Nẵng. Sau đó khảng 19 giờ 30 cùng ngày, BN được chuyển lên khoa nội thần kinh – huyết học, lầu 7, phòng 707 (phòng có 10 giường).
Tiền sử: đái tháo đường, tăng huyết áp, suy thận cấp độ 3.</t>
  </si>
  <si>
    <t xml:space="preserve">BN được chuyển sang phòng 718 (phòng có 5 giường), lầu 7, khoa nội thần kinh-huyết học cho đến khi đến khám tại thành phố Hồ Chí Minh. </t>
  </si>
  <si>
    <t>9-10h: BN đến quán nước trên đường Quang Trung đối diện bệnh viện đa khoa Đà Nẵng. (Hoặc ngày 7/7; bệnh nhân không nhớ rõ)
BN sốt (38 – 39 o C), ho đàm và mệt mỏi nhiều.</t>
  </si>
  <si>
    <t>9-10h (không nhớ rõ ngày): Bn đến quán cà phê trên đường Ngô Gia Tự, phía sau bệnh viện đa khoa Đà Nẵng, chỉ tiếp xúc với chủ quán.</t>
  </si>
  <si>
    <t>có 03 người thân của chồng BN (sống tại Quảng Ngãi) đến thăm tại phòng 718, lầu 7, khoa nội thần kinh-huyết học.</t>
  </si>
  <si>
    <t>11h - 12h30: có 06 người đến thăm tại phòng 718, lầu 7, khoa nội thần kinh – huyết học, gồm có mẹ BN, 02 người bạn BN, 03 người em của BN (trong đó có 2 người em đã đến đến thăm vào ngày 30/6/2020). Tất cả đều sống tại Quảng Ngãi.</t>
  </si>
  <si>
    <t>Khoảng 12 giờ 30 – 15 giờ 30 ngày 22/7/2020: có 02 người bạn sống tại Quảng Ngãi đến thăm tại phòng 718, lầu 7, khoa nội thần kinh – huyết học.
Khoảng 15 giờ 30: BN đi xe cấp cứu tự thuê (nhà xe tại Quảng Ngãi- biển số 76B-01308) từ bệnh viện đa khoa Đà Nẵng đến bệnh viện Chợ Rẫy thành phố Hồ Chí Minh. Trên xe, ngoài BN và chồng còn có 04 người khác (01 tài xế, bố của tài xế, 01 y sĩ và 01 người hàng xóm của BN). Trong suốt quá trình di chuyển, chỉ ghé 01 trạm dừng ở tỉnh Phan Thiết( BN và người nhà không rõ cụ thể ở đâu) để ăn cơm, tuy nhiên BN không xuống xe.</t>
  </si>
  <si>
    <t>Khoảng 7 giờ 30: nhập khoa cấp cứu bệnh viện Chợ Rẫy. Đến khoảng 8 giờ lên khoa nội thận, khám bệnh tại phòng 21 và lấy máu tại phòng 22. Khoảng 11 giờ 30, xuống lại khoa cấp cứu. Khoảng 13 giờ lên phòng 22 khoa nội thận nhận kết quả xét nghiệm và sang phòng 22 để khám, sau đó lấy thuốc tại nhà thuốc bệnh viện.
Khoảng 15 giờ 30: con gái BN ở nhà đặt xe 6 chỗ qua ứng dụng Grab để BN và chồng về nhà, đến 16 giờ về tới nhà tại địa chỉ 24 đường 10, Hiệp Bình Chánh, Thủ Đức.
Chiều tối cùng ngày: 3 người bà con đến thăm BN khoảng 1 giờ đồng hồ, không mang khẩu trang có bắt tay với bệnh nhân.</t>
  </si>
  <si>
    <t>Chiều ngày 24/07/2020: có 2 người ở nhà đối diện đến thăm.</t>
  </si>
  <si>
    <t>Sáng 26/07/2020 BN cùng con gái và 4 người nhà đối diện đi uống cà phê tại quán cà phê Farme, đường số 13, Hiệp Bình Chánh, Thủ Đức.</t>
  </si>
  <si>
    <t>BN ở nhà không đi đâu và không ai tới thăm</t>
  </si>
  <si>
    <t>NB518</t>
  </si>
  <si>
    <t>48 Phú Thọ Hòa, phường Phú Thọ Hòa, huyện Tân Phú, TP Hồ Chí Minh</t>
  </si>
  <si>
    <t>0785262666</t>
  </si>
  <si>
    <t>Bệnh nhân chăm BN436 khoa Nội thận - nội tiết bệnh viện Đà Nẵng</t>
  </si>
  <si>
    <t>BN cùng chồng và con trai đi du lịch Nha Trang bằng xe riêng</t>
  </si>
  <si>
    <t>BN cùng chồng đi tàu lửa SE2 ra Đà Nẵng, ở khách sạn Tarasa phòng 503 địa chỉ 191 Đống Đa, Thạch Thanh, Đà Nẵng.
16 giờ 30 phút, BN cùng chồng đến khoa Thận-Nội Tiết (lầu 6) bệnh viện Đà Nẵng thăm BN 436 khoảng 1 tiếng, tại thời điểm này còn có vợ chồng em thứ bảy và em gái thứ tám.
17 giờ 30 phút ngày 19/7/2020 BN và chồng cùng 3 người nuôi bệnh ra khỏi bệnh viện trên đường về có ghé quán gà nướng trên đường Đống Đa (không nhớ rõ địa chỉ) (BN khai 3 người này đang ở Đà Nẵng và đã được cách ly). Sau đó, BN cùng chồng đi bộ về khách sạn.</t>
  </si>
  <si>
    <t>BN chăm BN436 từ sáng tới chiều, buổi sáng BN mua đồ ăn sáng ở đường Đống Đa gần bệnh viện, trưa BN về khách sạn trên đường đi cũng ghé các quán ăn, chiều về lại khách sạn.</t>
  </si>
  <si>
    <t>BN chăm BN436 từ sáng tới chiều, buổi sáng BN mua đồ ăn sáng ở đường Đống Đa gần bệnh viện, trưa BN về khách sạn trên đường đi cũng ghé các quán ăn, chiều về lại khách sạn.
10 giờ ngày 22/7/2020 BN trả phòng và về nhà họ hàng tại địa chỉ 73 Lê Đình Lý, Vĩnh Trung, Thanh Khê, Đà Nẵng. Chồng BN về thăm bà con ở Điện Bàn, Quảng Nam.</t>
  </si>
  <si>
    <t>BN chăm BN436 từ sáng tới chiều, buổi sáng BN mua đồ ăn sáng ở đường Đống Đa gần bệnh viện, trưa BN về khách sạn trên đường đi cũng ghé các quán ăn, chiều về lại khách sạn.
15 giờ ngày 23/7/2020, chồng BN về lại Đà Nẵng, sau đó vợ chồng BN thuê lại khách sạn Tasara (phòng 306).
Tối: BN và chồng BN có đến thăm BN 436.</t>
  </si>
  <si>
    <t>14 giờ 30: BN cùng chồng ra sân bay bằng taxi (khách sạn đặt xe) về TPHCM cùng chồng bằng đường hàng không trên chuyến bay QH0159, số ghế 30E và 30F.
21 giờ 30 phút: BN đến Tân Sơn Nhất. Khoảng 21 giờ 45 từ sân bay về nhà bằng ô tô riêng của gia đình do con trai  lái. Tất cả hành trình từ sân bay về Hồ Chí Minh BN đều mang khẩu trang và không nói chuyện với ai khác. Tại nhà riêng con trai còn có con dâu và 2 cháu nội.</t>
  </si>
  <si>
    <t>8h30 – 9h15: 2 vợ chồng đi ăn sáng bằng xe máy tại quán phở Quê Hương (địa chỉ: 48 Lê Lư, Phú Thọ Hòa, Tân Phú): quán có khoảng 5-6 người khách, nhân viên phục vụ, gia đình chủ quán (2 vợ chồng, 2 con và mẹ) (chỉ có vợ mang khẩu trang). Sau đó chồng chở BN đến chợ phường 18, Nguyễn Sơn, Phú Thọ Hòa mua rau và thịt (có mang khẩu trang), BN tự bắt xe ôm về.</t>
  </si>
  <si>
    <t>tự cách ly tại nhà</t>
  </si>
  <si>
    <t>18 giờ BN và chồng tự khai báo và được cách ly tập trung tại Trung tâm Y tế Tân Phú.</t>
  </si>
  <si>
    <t>Trung tâm Y tế quận Tân Phú lấy mẫu xét nghiệm</t>
  </si>
  <si>
    <t>NB519</t>
  </si>
  <si>
    <t>54/2 Lưu Quý Kỳ - An Hội – Minh An – Hội An</t>
  </si>
  <si>
    <t>Bệnh nhân chăm người nhà (BN428) tại Khoa nội thận - nội tiết bệnh viện Đà Nẵng</t>
  </si>
  <si>
    <t>TH này sống với cùng vợ là B.T.C, 2 con là B.Đ.Q.T và B.Đ.B.T tại phường Minh An, thành phố Hội An, tỉnh Quảng Nam</t>
  </si>
  <si>
    <t>Chăm bố vợ là BN428 (BN Bùi Tây) tại khoa Nội - Tiết Niệu, Bệnh viện Đà Nẵng</t>
  </si>
  <si>
    <t xml:space="preserve">Chăm bố vợ từ bệnh viện đi xe máy về thẳng nhà, ăn cơm cùng gia đình có tiếp xúc với mẹ, cô ruột, vợ, 2 con và cháu P.P.A.
Chiều đến nhà bạn tại Homestay Riverside Plum Garden - Nguyễn Phúc Tần, Cẩm Phô, Tp Hội An tiếp xúc với bạn là P.V.T và vợ bạn là chị H
</t>
  </si>
  <si>
    <t xml:space="preserve">Sáng cùng vợ đến quán Cà phê Lộc Viên trong Kiệt Trần Phú, không tiếp xúc với người nào khác.
+ 8h30-10h30 có đến uống Cà phê tại 56 Nguyễn Phúc Tần cùng bạn T., bạn P.V.T và 3 người khác. Sau đó về nhà ăn cơm cùng gia đình.
+ Tối bán hàng cùng vợ tại chợ đêm Nguyễn Hoàng đến 9h30 thì về nhà.
</t>
  </si>
  <si>
    <t>Đi câu tại cầu sắt Cẩm Kim có nói chuyện cùng bạn là anh P.V.T và anh P.N.</t>
  </si>
  <si>
    <t>Ở nhà cùng gia đình, không tiếp xúc với người nào khác</t>
  </si>
  <si>
    <t>Được đưa vào Khu cách ly Bệnh viên Đa khoa Hội An
XN dương tính Covid-19</t>
  </si>
  <si>
    <t>NB520</t>
  </si>
  <si>
    <t>Chưa có</t>
  </si>
  <si>
    <t>thôn Đông Đức, xã Điện Thọ,Thị xã Điện Bàn, Quảng Nam.</t>
  </si>
  <si>
    <t xml:space="preserve">Bệnh nhân đi đến thôn Châu Lâu, xã Điện Thọ để điều trị tư cho bệnh nhân có triệu chứng ho, sốt nhẹ là BN433 được công bố ngày 28/07/2020.
Bệnh nhân có đi điều trị cho nhiều người tại xã Điện Thọ và bán quầy thuốc tại nhà. Hàng ngày bệnh nhân có đi đến chợ hợp tác xã 1 tại thôn Châu Lâu để mua thức ăn.
</t>
  </si>
  <si>
    <t>bệnh nhân có đi điều trị cho nhiều người tại xã Điện Thọ và bán quầy thuốc tại nhà. Hàng ngày bệnh nhân có đi đến chợ hợp tác xã 1 tại thôn Châu Lâu để mua thức ăn.</t>
  </si>
  <si>
    <t>Cách ly vì F1 của NB433</t>
  </si>
  <si>
    <t>NB521</t>
  </si>
  <si>
    <t>thôn Châu Lâu, xã Điện Thọ, Thị xã Điện Bàn, tỉnh Quảng Nam.</t>
  </si>
  <si>
    <t>Bệnh nhân là cháu ngoại BN433</t>
  </si>
  <si>
    <t>Bệnh nhân nghỉ hè ở nhà chơi tại thôn Châu Lâu, Điện Thọ.
- Bệnh nhân chủ yếu ở nhà. Sáng hay đi mua đồ ăn gần nhà rồi về nhà.
- Hàng ngày bệnh nhân có đi đá bóng tại sân bóng thôn Tây cũ nay là La
Huân.
- Bệnh nhân có hay qua nhà hàng xóm là ông ngoại chú chơi rồi về nhà.</t>
  </si>
  <si>
    <t>Cách ly tập trung và xét nghiệm
XN dương tính Covid-19</t>
  </si>
  <si>
    <t>NB522</t>
  </si>
  <si>
    <t>Khu Lưu Minh, Khu phố 5, TT Hà Lam, Thăng Bình, Quảng Nam</t>
  </si>
  <si>
    <t>Thương binh, hưu trí</t>
  </si>
  <si>
    <t>Bệnh nhân điều trị tại phòng 614 khoa Nội thận - nội tiết bệnh viện Đà Nẵng</t>
  </si>
  <si>
    <t>BN mắc bệnh: Ung thư thận di căn phổi GĐ 4/Suy thận độ 4-5</t>
  </si>
  <si>
    <t>Nhập viện phòng 614, tầng 6, khoa Thận nội tiết, BN Đà Nẵng;
Trong thời gian nằm viện, BN không đi đâu, chỉ nằm tại chỗ.</t>
  </si>
  <si>
    <t>BN xuất viện trở về gia đình tại Khu phố 5, TT Hà Lam, Thăng Bình Quảng Nam, ở nhà không đi đâu;</t>
  </si>
  <si>
    <t>NB523</t>
  </si>
  <si>
    <t>Bệnh nhân chăm sóc BN522 tại phòng 614 khoa Nội thận - Nội tiết bệnh viện Đà Nẵng</t>
  </si>
  <si>
    <t>Chăm chồng toàn thời gian, ở tại bệnh viện, ăn uống tại canteen</t>
  </si>
  <si>
    <t>Vào viện chăm chồng</t>
  </si>
  <si>
    <t>Xuất viện cùng chồng
BN có triệu chứng sốt, ho, không đau ngực, có khạc đờm màu vàng hơi đặc</t>
  </si>
  <si>
    <t>9h: BN đến khám tại TTYT Thăng Bình, tại đây BN được người nhà dẫn thẳng vào phòng X-Quang chụp phim. Sau đó được người nhà chở về nhà, không đi các khu vực khác trong bệnh viện. Kết quả phim X-Quang được con của BN nhận.</t>
  </si>
  <si>
    <t>NB524</t>
  </si>
  <si>
    <t>15/7/2020</t>
  </si>
  <si>
    <t>Tổ 4, Kp Xuyên Đông (Đình An cũ), TT Nam Phước, Duy
Xuyên, Quảng Nam.</t>
  </si>
  <si>
    <t>Già</t>
  </si>
  <si>
    <t>Bệnh nhân điều trị tại phòng 606 khoa Nội thận - nội tiết bệnh viện Đà Nẵng</t>
  </si>
  <si>
    <t>ở tại địa phương và không đi đâu.</t>
  </si>
  <si>
    <t>10h00 Ngày 11/7/2020: vào khoa Cấp cứu BV Da Liễu Đà Nẵng được chẩn đoán: Zona vùng mặt, đến 15h00 cùng ngày chuyển Cấp cứu BVĐK Đà Nẵng (Lý do CLS: Suy thận, Suy tim), 17h00 được chuyển lên Khoa Thận – Tiết niệu tầng 6 (P606).
Trong thời gian này BN nằm tại phòng bệnh và không đi đâu, tiếp xúc với các bệnh nhân và người nhà các bệnh nhân cùng phòng (06 người bệnh và 1 số người nhà nuôi bệnh, không rõ tên, địa chỉ của những người tiếp xúc).</t>
  </si>
  <si>
    <t>Khoa Thận – Tiết niệu tầng 6 (P606)</t>
  </si>
  <si>
    <t>10h00 ngày 16/7/202: xuất viện, Chẩn đoán ra viện: Zona tạm ổn, Suy thận, suy tim. Di chuyển về nhà cháu Nguyễn Viết Thìn (1988) địa chỉ: 454/1 Nguyễn Tri Phương, Hòa Thuận Tây, Hải Châu, Đà Nẵng bằng phương tiện ôtô.
Người tiếp xúc: 07 người;</t>
  </si>
  <si>
    <t>Sáng Ngày 17/7/2020: ở nhà, đến 15h00 cùng ngày về nhà tại địa chỉ: Tổ 4, Kp Xuyên Đông (Đình An cũ), TT Nam Phước, Duy Xuyên bằng phương tiện ôtô của Văn Công Nhơn (1987);</t>
  </si>
  <si>
    <t>ở tại nhà, đến 20h00 có dấu hiệu sốt, được người nhà đưa vào Khoa Cấp cứu BVĐK Bình An, TT Nam Phước, sau đó được chuyển lên Khoa Nội tầng 5 (P505). Tại đây tiếp xúc với nhiều người trong phòng bệnh (không rõ số lượng), người nhà vào thăm nhiều (không rõ số lượng)</t>
  </si>
  <si>
    <t>nằm điều trị tại khoa Nội</t>
  </si>
  <si>
    <t>được chuyển xuống Khoa Đông Y (P204).</t>
  </si>
  <si>
    <t>điều trị tại khoa Đông Y.</t>
  </si>
  <si>
    <t>được chuyển lên Khoa Nội (P507).</t>
  </si>
  <si>
    <t>điều trị tại Khoa Nội.</t>
  </si>
  <si>
    <t>điều trị tại Khoa Nội, đến 10h00 ngày 27/7/2020 chuyển BVĐKKV Quảng Nam, BN vào Khoa Cấp cứu, đến 13h30 BN được chuyển vào Khoa HSTCCĐ.</t>
  </si>
  <si>
    <t>Cách ly lấy mẫu
XN dương tính Covid-19</t>
  </si>
  <si>
    <t>NB525</t>
  </si>
  <si>
    <t>Kp Phước Mỹ 3, TT Nam Phước, Duy Xuyên</t>
  </si>
  <si>
    <t>Bệnh nhân điều trị tại phòng 501 và 506 Khoa Tim mạch bệnh viện Đà Nẵng</t>
  </si>
  <si>
    <t>8h: BN tức ngực, người nhà đưa vào Phòng Khám BVĐK Bình An, TT Nam Phước được hướng dẫn chụp fim, đo điện tim và được chẩn đoán: Nghi ngờ hẹp van tim, đến 10h00 chuyển viện ra BVĐK Đà Nẵng (đi cùng con trai là Trần Tấn Dũng: 1970) bằng xe cấp cứu, BN vào Khoa Cấp cứu.
12h: được chuyển lên Khoa Tim mạch Can thiệp (P501).</t>
  </si>
  <si>
    <t>BN nằm điều trị tại bệnh phòng và không đi đâu, tiếp xúc với các bệnh nhân và người nhà các bệnh nhân cùng phòng (không
rõ tên, địa chỉ của những người tiếp xúc).</t>
  </si>
  <si>
    <t>BN chuyển qua phòng 506</t>
  </si>
  <si>
    <t>BN nằm điều trị tại phòng và không đi đâu, tiếp xúc với các bệnh nhân và người nhà các bệnh nhân cùng phòng (không rõ tên, địa chỉ của những người tiếp xúc).</t>
  </si>
  <si>
    <t>8h: xuất viện, di chuyển về nhà tại địa chỉ Kp Phước Mỹ 3, TT Nam Phước, Duy Xuyên bằng phương tiện taxi (không rõ xe, tên tài xế).</t>
  </si>
  <si>
    <t>BN ở tại nhà và không đi đâu. Trong khoảng thời gian này có con cháu trong nhà chăm nuôi và hàng xóm (không nắm rõ tên) đến thăm.</t>
  </si>
  <si>
    <t>NB526</t>
  </si>
  <si>
    <t>Phụ hồ</t>
  </si>
  <si>
    <t>Bệnh nhân chăm sóc BN525 tại Khoa Tim mạch bệnh viện Đà Nẵng</t>
  </si>
  <si>
    <t>8h, đưa ông Trần Tấm Lắm vào Phòng Khám BVĐK Bình An, TT Nam Phước, được hướng dẫn đưa ông Trần Tấm Lắm đi chụp fim và đo điện tim, đến 10h00 chuyển viện ra BVĐK Đà Nẵng (Bn Trần Tấn Lắm) bằng xe cấp cứu, đưa BN Lắm vào Khoa Cấp cứu, 12h00 được chuyển lên Khoa Tim mạch Can thiệp (P501), ở tại phòng chờ, có mua cơm tại phía trên bệnh viện tại 2 địa chỉ đường Hải Phòng (không nhớ tên quán)</t>
  </si>
  <si>
    <t>chăm người bệnh nằm điều trị tại bệnh phòng và không đi đâu, tiếp xúc với các bệnh nhân và người nhà các bệnh nhân cùng phòng (không rõ tên, địa chỉ của những người tiếp xúc).</t>
  </si>
  <si>
    <t>được chuyển qua P506.</t>
  </si>
  <si>
    <t xml:space="preserve">đưa người nhà xuất viện, di chuyển về nhà tại địa chỉ Kp Phước Mỹ 3, TT Nam Phước, Duy Xuyên bằng phương tiện taxi (không rõ xe, tên tài xế).
đi làm nghề thợ hồ tại Khu phố chợ Nam Phước (không rõ tiếp xúc với ai). </t>
  </si>
  <si>
    <t xml:space="preserve">đi làm nghề thợ hồ tại Khu phố chợ Nam Phước (không rõ tiếp xúc với ai). </t>
  </si>
  <si>
    <t>đi làm nghề thợ hồ tại Khu phố chợ Nam Phước (không rõ tiếp xúc với ai). 
có đi khai báo y tế tại TYT TT Nam Phước và được hướng dẫn cách ly tại nhà (tạm thời)</t>
  </si>
  <si>
    <t>8h00 ngày 29/7/2020: được đưa về khu cách ly tại Trung tâm Y tế Duy Xuyên bằng xe cấp cứu cùng với Trần Tấn Dũng, trong ngày được lấy mẫu xét nghiệm (Cán bộ phòng xét nghiệm TTYTDX).
XN dương tính Covid-19.</t>
  </si>
  <si>
    <t>NB547</t>
  </si>
  <si>
    <t>NB548</t>
  </si>
  <si>
    <t>NB549</t>
  </si>
  <si>
    <t>chùa Bảo Thắng, phường Sơn Phong</t>
  </si>
  <si>
    <t>NB550</t>
  </si>
  <si>
    <t>NB551</t>
  </si>
  <si>
    <t>NB552</t>
  </si>
  <si>
    <t>Thôn Hạ Nông Đông, xã Điện Phước, huyện Điện Bàn, tỉnh Quảng Nam.</t>
  </si>
  <si>
    <t>0783.799.395.</t>
  </si>
  <si>
    <t>Khoa Ngoại bỏng</t>
  </si>
  <si>
    <t>Bệnh nhân chăm sóc vợ (Lê Thị Thân) tại Khoa Ngoại bỏng, bệnh viện Đà Nẵng</t>
  </si>
  <si>
    <t>Bệnh nhân chủ yếu dành thời gian chăm sóc vợ, ít ra khỏi Bệnh viện Đà Nẵng.</t>
  </si>
  <si>
    <t>Vào khoa Ngoại bỏng bệnh viện Đà Nẵng chăm vợ</t>
  </si>
  <si>
    <t>Mua café tại xe đẩy lề đường Quang Trung vào buổi sáng, và mua mì tôm vào buổi chiều.</t>
  </si>
  <si>
    <t>NB553</t>
  </si>
  <si>
    <t>Tổ 11, phường Khuê Mỹ, quận Ngũ Hành Sơn, thành phố Đà Nẵng.</t>
  </si>
  <si>
    <t>0774.465.913</t>
  </si>
  <si>
    <t>Bệnh nhân vào viện điều trị Viêm màng não mủ tại khoa Y học nhiệt đới - Bệnh viện Đà Nẵng từ 6/6, sau đó chuyển sang Khoa Nội thần kinh bệnh viện Đà Nẵng 23/7</t>
  </si>
  <si>
    <t>Bệnh nhân ở bệnh viện từ 6/6-23/7, ăn đồ ăn người nhà nấu mang đến hoặc ăn canteen bệnh viện, không mua đồ ở ngoài cổng bệnh viện, một tuần có về nhà vài tối (người nhà đón hoặc đi xe Grab bike), không đi đâu khác trong thành phố</t>
  </si>
  <si>
    <t>Bệnh nhân uống café tại Moss Coffee địa chỉ 140/2 Hải Phòng, Hải Châu, Đà Nẵng 2 buổi; có 1 buổi tối bệnh nhân ăn quán bún thịt nướng đối diện 140/2 Hải Phòng (đầu hẻm chợ đêm).</t>
  </si>
  <si>
    <t>Bệnh nhân chuyển sang Khoa Nội thần kinh - huyết học bệnh viện Đà Nẵng</t>
  </si>
  <si>
    <t>Bệnh nhân về nhà ngủ, tại đây bệnh nhân gặp gỡ bố, mẹ, 2 em, vợ và con.</t>
  </si>
  <si>
    <t>Chiều bệnh nhân xuống căn tin Bệnh viện Đà Nẵng mua cơm</t>
  </si>
  <si>
    <t>Chiều xuất hiện triệu chứng sốt
XN dương tính Covid-19</t>
  </si>
  <si>
    <t>Bệnh nhân ho nhẹ</t>
  </si>
  <si>
    <t>NB554</t>
  </si>
  <si>
    <t>Thạch Bồ, Hòa Tiến, Hòa Vang, Đà Nẵng</t>
  </si>
  <si>
    <t>Nhân viên văn phòng</t>
  </si>
  <si>
    <t>Bệnh nhân đi đám cưới tại nhà hàng For You và ngồi chung bàn với BN416 ngày 18/7/2020.</t>
  </si>
  <si>
    <t>Bệnh nhân đi đám cưới tại nhà hàng For You và ngồi chung bàn với BN416.</t>
  </si>
  <si>
    <t>Bệnh nhân đi làm tại Tổ Tổng hợp Văn phòng nhân dân UBND huyện Hòa Vang.
Bệnh nhân tập văn nghệ cùng nhân viên Tổ Tổng hợp Văn phòng nhân dân UBND huyện Hòa Vang (khoảng 10 người) tại Sảnh Mầm non Trường Mầm non Hòa Phong 2, xã Hòa Phong, huyện Hòa Vang, thành phố Đà Nẵng.</t>
  </si>
  <si>
    <t>Bệnh nhân đi làm tại Tổ Tổng hợp Văn phòng nhân dân UBND huyện Hòa Vang.</t>
  </si>
  <si>
    <t>bệnh nhân được đưa đi cách ly tại Trung tâm Y tế huyện Hòa Vang, kết quả xét nghiệm COVID-19 lần 1 âm tính.</t>
  </si>
  <si>
    <t>NB555</t>
  </si>
  <si>
    <t>34/1 Châu Văn Liêm, phường Thuận Phước, quận Hải Châu, thành phố Đà Nẵng</t>
  </si>
  <si>
    <t>0933 008 004</t>
  </si>
  <si>
    <t>Khoa Ngoại thần kinh</t>
  </si>
  <si>
    <t>Bệnh nhân điều trị tại phòng 718 – Khoa Ngoại thần kinh - Bệnh viện Đà Nẵng</t>
  </si>
  <si>
    <t>Tiền sử bản thân: Đau khớp nặng đã nhập viện hai tháng
Bệnh nhân sống cùng nhà với 7 người (Võ Văn Giáo sinh năm 1954, Lê Thị Ba sinh năm 1956; Võ Văn Vũ sinh năm 1985, Võ Văn Văn sinh năm 1990, Lê Thị Trang sinh năm 1992, Nguyễn Thị Hạnh sinh năm 1990, Thái Thị Nhiên sinh năm 1990, Võ Thị Ngân Hà sinh 2014, Võ Lâm Khuê sinh 2018, Võ Văn Khôi, Võ Thị Thanh Ngân, Võ Thị Thanh Nga, Võ Thị Gia Hân 2,5 tháng tuổi). Trong thời gian ở nhà, bệnh nhân được hàng xóm đến thăm (Cô Lý, Chú Nhân, Thím Hai, Võ Văn Quyền…). Hàng ngày bệnh nhân ăn cơm cùng gia đình, tối ngủ cùng con gái 2 tuổi.</t>
  </si>
  <si>
    <t>Bệnh nhân điều trị tại phòng 718 – Khoa Nội thần kinh - Bệnh viện Đà Nẵng</t>
  </si>
  <si>
    <t>bệnh nhân được xuất viện và được bạn (Lê Thái Bình, 1991, SĐT 0918.949.102) ngụ cùng quê đến đón bằng xe riêng về quê ở thôn Giáo Ái Nam - Điện Hồng - Điện Bàn.</t>
  </si>
  <si>
    <t>Chiều ngày 26/07/2020 bệnh nhân đi ra Đà Nẵng bằng xe của anh Lê
Thái Bình và về nhà tại 34/1 Châu Văn Liêm.</t>
  </si>
  <si>
    <t>NB556</t>
  </si>
  <si>
    <t>Hương An - Quế Sơn - Quảng Nam</t>
  </si>
  <si>
    <t>0905.060.375</t>
  </si>
  <si>
    <t>Nhân viên Công ty FPT Complex Ngũ Hành Sơn</t>
  </si>
  <si>
    <t>Hàng ngày bệnh nhân đi làm sau đó về nhà, ít tiếp xúc với những người xung quanh, bệnh nhân thường ăn sáng và uống cà phê tại Căn tin Công ty FPT Complex Ngũ Hành Sơn</t>
  </si>
  <si>
    <t>Bệnh nhân thỉnh thoảng đi đạp xe quanh khu Hòa Phước, bệnh nhân không lui tới các khu vực điểm dịch. Vợ bệnh nhân là Trương Thị Oanh (1991), hiện chưa có kết quả xét nghiệm. Chưa xác định được nguồn lây</t>
  </si>
  <si>
    <t>Trưa ngày 22/7/2020: Bệnh nhân ăn trưa tại quán 1989, FPT City.</t>
  </si>
  <si>
    <t xml:space="preserve">Tối: Bệnh nhân đi ăn với con trai tại Phố nướng Tokyo, số 4 Phạm Văn Đồng, Phước Mỹ, Sơn Trà, Đà Nẵng
Buổi tối chơi với con trai ở đường bờ biển Mỹ Khê (đường Võ Nguyên Giáp)
</t>
  </si>
  <si>
    <t>9h: Mua bánh tiệm tạp hóa Tinh (Phạm Hùng, Đà Nẵng, // Vũ Nguyên)
Bệnh nhân tự chạy xe máy về quê Hương An - Quế Sơn - Quảng Nam
Về quê (nhà bố mẹ): chở cháu ra hàng tạp hóa của anh Trung gần nhà (mua bánh)
15h: bệnh nhân chạy xe về lại Đà Nẵng. Bệnh nhân có uống nước mía tại quán đối diện nhà.
Tối: Chở con trai bằng xe đạp đi chơi ở đường Vũ Miên, không tiếp xúc với ai</t>
  </si>
  <si>
    <t>Bệnh nhân có dấu hiệu sốt, tự uống thuốc hạ sốt tại nhà.</t>
  </si>
  <si>
    <t>Bệnh nhân còn sốt nên đến khám lại tại Trung tâm Y tế Cẩm Lệ, được lấy mẫu sàng lọc SARS-CoV2 và cho về nhà uống thuốc theo đơn.
XN dương tính Covid-19</t>
  </si>
  <si>
    <t>Bệnh nhân chỉ ở nhà, không đi đâu.</t>
  </si>
  <si>
    <t>XN dương tính Covid-19
Chuyển đến khu cách ly Trung tâm Y tế huyện Hòa Vang</t>
  </si>
  <si>
    <t>NB557</t>
  </si>
  <si>
    <t>Tổ 2, Lệ Sơn Nam, Hòa Tiến, Hòa Vang, Đà Nẵng.</t>
  </si>
  <si>
    <t>0775.427.618</t>
  </si>
  <si>
    <t>Nhỏ</t>
  </si>
  <si>
    <t>Bệnh nhân là cháu nội và thường xuyên tiếp xúc BN509.</t>
  </si>
  <si>
    <t>Bệnh nhân còn nhỏ, nên chỉ ở nhà, ít ra ngoài.</t>
  </si>
  <si>
    <t>14h-20h30: Bệnh nhân về nhà ông, bà ngoại tại Miếu Bông, Hòa Phước, Hòa Vang, Đà Nẵng.
Bệnh nhân xuất hiện triệu chứng sốt.</t>
  </si>
  <si>
    <t>Bệnh nhân không ra khỏi nhà.
Bệnh nhân sốt lại, và sử dụng thuốc hạ sốt.</t>
  </si>
  <si>
    <t>9h: bệnh nhân đến khám tại khoa Nhi – Bệnh viện Đa khoa Gia đình Đà Nẵng và được lấy mẫu xét nghiệm SARS – CoV – 2, sau đó được cho về nhà theo dõi sức khỏe.</t>
  </si>
  <si>
    <t>NB558</t>
  </si>
  <si>
    <t>Có sốt nhưng chưa rõ ngày</t>
  </si>
  <si>
    <t>Tổ 5, Phú Sơn 2, Hòa Khương, Hòa Vang, Đà Nẵng</t>
  </si>
  <si>
    <t>0931.924.645</t>
  </si>
  <si>
    <t>Bệnh nhân được cháu (tên Hải) đưa đến khám đau đầu tại Bệnh viện Tâm thần Đà Nẵng.</t>
  </si>
  <si>
    <t>Bệnh nhân đi khám mắt tại Bệnh viện Mắt Đà Nẵng.</t>
  </si>
  <si>
    <t>Bệnh nhân đi taxi cùng cháu (tên Hiền) và con gái đến khám tại Khoa cấp cứu - Bệnh viện Đà Nẵng, được chẩn đoán Zona và nhập viện điều trị nội trú tại tầng 7 tại Khoa Nội Thần kinh - Bệnh viện Đà Nẵng và được khám bệnh tại Khoa Mắt – Bệnh viện Đà Nẵng.</t>
  </si>
  <si>
    <t>điều trị nội trú tại tầng 7 tại Khoa Nội Thần kinh - Bệnh viện Đà Nẵng</t>
  </si>
  <si>
    <t>điều trị nội trú tại tầng 7 tại Khoa Nội Thần kinh - Bệnh viện Đà Nẵng
bệnh nhân chuyển đến Khu cách ly Bệnh viện 199 – Bộ Công an, và được cháu (tên Hải) chăm sóc tại đây.</t>
  </si>
  <si>
    <t>điều trị nội trú tại tầng 7 tại Khoa Nội Thần kinh - Bệnh viện Đà Nẵng
bệnh nhân chuyển đến Khu cách ly Bệnh viện 199 – Bộ Công an, và được cháu (tên Hải) chăm sóc tại đây.
Lấy mẫu xét nghiệm</t>
  </si>
  <si>
    <t>NB561</t>
  </si>
  <si>
    <t>Đau đầu không rõ từ hôm nào</t>
  </si>
  <si>
    <t>Thôn Thuận An, thị trấn Đông Phú, huyện Quế Sơn</t>
  </si>
  <si>
    <t>Bệnh nhân điều trị tại Khoa Ngoại thần kinh bệnh viện Đà Nẵng</t>
  </si>
  <si>
    <t>điều trị tại khoa Ngoại thần kinh Bệnh viện Đa khoa Đà Nẵng</t>
  </si>
  <si>
    <t>điều trị tại khoa Ngoại thần kinh Bệnh viện Đa khoa Đà Nẵng
Lúc 17 giờ 30 ngày 20/7/2020: Ra viện về ở tại phòng trọ 49 Hàn Thuyên Quận Hải Châu Đà Nẵng, ở cùng em họ
Ngày 18 giờ 00 ngày 20/7/2020: về Quế Sơn bằng xe ô tô của Chú Hưng cùng xóm, trên xe có tài xế và mẹ;</t>
  </si>
  <si>
    <t>đi Đà Nẵng bằng phương tiện buýt, có đeo khẩu trang, trên xe có đông người, xe xuất phát khoảng 15 giờ 30. Khi đến Đà Nẵng được bạn đón đưa đến Nhà Sách 300 Lê Duẩn, Đà Nẵng. Sau đó về nhà trọ ở cùng em họ;</t>
  </si>
  <si>
    <t>Sáng: được bạn đưa đến bệnh viện Đà Nẵng tái khám nhưng do bệnh viện bị phong tỏa nên không khám được, sau đó đến Công an Quận Thanh Khê để giải quyết vụ việc tai nạn giao thông, được bạn đưa chở đến địa điểm đón xe buýt để về nhà tại Quế Sơn</t>
  </si>
  <si>
    <t>Sáng: đến TTYT Quế Sơn khám, chụp phim điều trị ngoại trú;
Chiều: đến TTYT thị trấn Đông Phú khai báo y tế;</t>
  </si>
  <si>
    <t>đến TTYT Quế Sơn khám và nhập viện</t>
  </si>
  <si>
    <t>NB562</t>
  </si>
  <si>
    <t>thôn Nam Hà, xã Điện Trung,Thị xã Điện Bàn, Quảng Nam</t>
  </si>
  <si>
    <t>Bệnh nhân chăm sóc BN436 tại bệnh viện Đà Nẵng</t>
  </si>
  <si>
    <t>Sáng: Đến chăm BN436 tại Khoa hồi sức tích cực bệnh viện Đà Nẵng
14h: về nhà và không đi đâu</t>
  </si>
  <si>
    <t>Ở nhà tại nhà, có người thân đến thăm và gửi tiền đầy tháng cho cháu bà ở Sài Gòn. Bà mệt nên không đi đâu ra ngoài.</t>
  </si>
  <si>
    <t>Tiếp xúc (không gần) với chị hàng xóm</t>
  </si>
  <si>
    <t xml:space="preserve">Đến trạm y tế xã Điện Trung khai báo sau khi BN436 dương tính. Sau đó, đi về có ghé mua thức ăn tại sạp hàng gần cây xăng Điện Trung để mua thức ăn về nấu. </t>
  </si>
  <si>
    <t>Có triệu chứng ho nhẹ , mệt mỏi 
Xét nghiệm dương tính Covid-19</t>
  </si>
  <si>
    <t>NB563</t>
  </si>
  <si>
    <t>thôn Châu Lâu, xã Điện Thọ, Thị xã Điện Bàn, tỉnh Quảng Nam</t>
  </si>
  <si>
    <t>Bệnh nhân là con gái BN433, là dì BN521</t>
  </si>
  <si>
    <t>Cùng chồng thuê xe dịch vụ ra bệnh viện đa khoa Đà Nẵng khoa thần kinh để đón cha ruột và BN433 về tại nhà em gái ở thôn Châu Lâu, Điện Thọ</t>
  </si>
  <si>
    <t>Đi chợ nấu ăn đem qua cho ba và BN433</t>
  </si>
  <si>
    <t>Đi ăn quán bún ở trong thôn</t>
  </si>
  <si>
    <t>Đi nấu đám tại nhà của một gia đình tại thôn Châu Lâu</t>
  </si>
  <si>
    <t>Tham gia chuẩn bị nấu đám với nhóm người quen. Sau đó mọi người chở thức ăn đến nhà người gọi nấu nhưng chị không đi cùng</t>
  </si>
  <si>
    <t>Tham gia chuẩn bị nấu đám với nhóm người quen. Sau đó mọi người chở thức ăn đến nhà người gọi nấu nhưng chị không đi cùng
XN dương tính Covid-19</t>
  </si>
  <si>
    <t>NB564</t>
  </si>
  <si>
    <t>Nhân viên TTYT Thăng Bình</t>
  </si>
  <si>
    <t>BN522, BN523</t>
  </si>
  <si>
    <t>Bệnh nhân chăm sóc BN522 trong bệnh viện Đà Nẵng, sống chung với BN522 và BN523</t>
  </si>
  <si>
    <t>Sống chung gia đình BN 522; 523 cùng với 2 con gái là T.H.V (sinh 2011) và T.H.T (sinh 2013);</t>
  </si>
  <si>
    <t>Sáng sớm: Ghé quán cà phê Sen hồng,uống cà phê với người quen
10h30-11h: đi chợ tại khu chợ Ngã tư Hà Lam (phía trên đèn xanh đèn đỏ ngã tư Hà Lam khoảng 500m)
Đi làm tại Khoa Liên chuyên khoa Mắt-TMH-RHM- TTYT Thăng Bình (trừ những ngày đi Bệnh viện Đà Nẵng). Trong thời gian làm việc
tại bệnh viện, đã tiếp xúc với nhiều bệnh nhân nội trú và ngoại trú.
1 đến 2 lần/tuần, trường hợp đến mua hàng nhu yếu phẩm tại Tạp hóa Cô Mai – nằm trong chợ Hà Lam</t>
  </si>
  <si>
    <t xml:space="preserve">Bệnh viện Đà Nẵng chăm sóc BN522 (ra chăm sóc ban ngày; buổi tối trở về nhà tại KP5, TT Hà Lam, Thăng Bình). </t>
  </si>
  <si>
    <t>Bệnh viện Đà Nẵng chăm sóc BN522 (ra chăm sóc ban ngày; buổi tối trở về nhà tại KP5, TT Hà Lam, Thăng Bình). 
Tại Bệnh viện Đà Nẵng, trường hợp khai chỉ tiếp xúc với nhân viên căng tin; 3 điều dưỡng; 1 Bs Trưởng khoa Thận nội tiết khoảng 15 phút vào ngày 23/07 mà không đeo khẩu trang.</t>
  </si>
  <si>
    <t>NB565</t>
  </si>
  <si>
    <t>Thôn Thạnh Phú, xã Đại Chánh, Đại Lộc, Quảng Nam</t>
  </si>
  <si>
    <t>Bệnh nhân điều trị tại Khoa nội thần kinh - Cơ xương khớp, bệnh viện Đà Nẵng từ 30/6</t>
  </si>
  <si>
    <t>Nằm điều trị tại Khoa Nội Thần kinh - Cơ xương khớp, BV Đa khoa Đà Nẵng</t>
  </si>
  <si>
    <t>Bệnh nhân xuất viện đi taxi về nhà nhưng chưa liên hệ được với số điện thoại taxi</t>
  </si>
  <si>
    <t>Đi cách ly tập trung
XN dương tính Covid-19</t>
  </si>
  <si>
    <t>NB566</t>
  </si>
  <si>
    <t>địa chỉ Thôn Bùi, Hòa Tiến, Hưng Hà, tỉnh Thái Bình</t>
  </si>
  <si>
    <t>Bệnh nhân chăm sóc BN522 (sau khi BN522 xuất viện BV Đà Nẵng)</t>
  </si>
  <si>
    <t>Bệnh nhân chăm BN522 tại nhà riêng ở Quảng Nam</t>
  </si>
  <si>
    <t>06h sáng: Xuống xe tại khu vực cầu Nguyễn (Đông Hưng, Thái Bình) sau đó đi Taxi về nhà công dân Hoàng Văn Hùng.
Về Xã Hòa Tiến, huyện Hưng Hà đến Trạm Y tế khai báo theo qui định.</t>
  </si>
  <si>
    <t>Mua rau tại quán cóc tại đường vào làng Triều Quyến, xã Hòa Tiến.</t>
  </si>
  <si>
    <t>Cách ly tại Bệnh viện đa khoa Hưng Nhân
XN dương tính Covid-19</t>
  </si>
  <si>
    <t>NB567</t>
  </si>
  <si>
    <t>30/07/2020</t>
  </si>
  <si>
    <t>Phòng 602, tầng 6, block 2B, Chung cư Thái An 2, 602 Nguyễn Văn Quá, phường Đông Hưng Thuận, Quận 12, Tp.Hồ Chí Minh.</t>
  </si>
  <si>
    <t>làm việc tại Công ty Hải Dương (địa chỉ 45/5A, Tây Lân, Bà Điểm, Hóc Môn, Tp.Hồ Chí Minh).</t>
  </si>
  <si>
    <t>Từ ngày 18/7, bệnh nhân chăm người nhà tại Khoa Nội thận - nội tiết của BVĐK Đà Nẵng.</t>
  </si>
  <si>
    <t>Từ ngày 01/07/2020 đến ngày 23/07/2020, BN không đi đâu ngoài thành phố và có giao tiếp với các hộ dân xung quanh.</t>
  </si>
  <si>
    <t>11 giờ, BN di chuyển từ Tp.Hồ Chí Minh đến Đà Nẵng bằng máy bay. Sau đó di chuyển bằng xe riêng đến Khoa Thận-Nội tiết để chăm sóc mẹ đang điều trị tại đây.
21h, BN rời khỏi bệnh viện đưa thi hài mẹ về nhà tại địa chỉ số 16 Trương Minh Hùng, Cẩm An, Hội An, Quảng Nam bằng xe cấp cứu của bệnh viện.</t>
  </si>
  <si>
    <t>BN ở nhà tại địa chỉ trên chịu tang mẹ (trong thời gian diễn ra đám tang, khách viếng và người trong gia đình không ai mang khẩu trang).</t>
  </si>
  <si>
    <t>BN ở nhà tại địa chỉ trên chịu tang mẹ.
16 giờ, ngày 28/07/2020, BN ra sân bay bằng xe riêng (tài xế này cũng là người chở BN từ sân bay về Bệnh viện Đà Nẵng), di chuyển từ Quảng Nam vào Tp.Hồ Chí Minh trên chuyến bay VJ1379, số ghế 24A. 
Khoảng 17 giờ 30 phút, BN đến sân bay Tân Sơn Nhất và đón taxi Mai Linh, về đến địa chỉ 602 Nguyễn Văn Quá, phường Đông Hưng Thuận, Quận 12 lúc 18 giờ. Khi lên nhà, BN có di chuyển bằng thang máy (không nhớ rõ thang nào), lúc này trong thang máy có khoảng 4-5 người. Hiện BN sống 1 mình tại đây.</t>
  </si>
  <si>
    <t>Từ 7 giờ 15 phút đến 7 giờ 40 phút, BN đến và họp cùng công nhân trong công ty (khoảng 15 -16 người), BN có mang khẩu trang, sau đó BN về nhà. 
Đến 13 giờ cùng ngày, BN ra khai báo tại Trạm Y tế và được yêu cầu cách ly tập trung, sau đó BN quay về nhà chuẩn bị chờ đưa vào khu cách ly tập trung của Quận. Trên đường về nhà, BN có ghé chợ Cây Sộp mua đậu hủ, rau củ quả tại tiệm đồ chay (BN có mang khẩu trang). 
18 giờ được đưa vào khu cách ly của Quận 12.</t>
  </si>
  <si>
    <t>NB568</t>
  </si>
  <si>
    <t>159/24 Dạ Nam, phường 3, Quận 8.</t>
  </si>
  <si>
    <t>0389182580</t>
  </si>
  <si>
    <t>Nhân viên phục vụ</t>
  </si>
  <si>
    <t>Khoa Ngoại Thần kinh</t>
  </si>
  <si>
    <t>Từ ngày 18/7, bệnh nhân chăm người nhà tại Ngoại thần kinh của BVĐK Đà Nẵng.</t>
  </si>
  <si>
    <t>Trước giờ BN sống và làm việc tại TPHCM. Từ tháng 4/2020, BN thuê trọ tại tiệm nails ở địa chỉ trên. Nhà có 5 người gồm BN (thuê riêng 1 phòng ở tầng 3) và 4 người gia đình chủ nhà. BN không tiếp xúc với người xung quanh khu nhà ở cũng.Trong vòng 2 tuần nay, tiệm không có khách, các nhà kế bên cũng không qua lại với nhà bênh nhân ở.</t>
  </si>
  <si>
    <t>Lúc 20h10-21h, BN bay ra Đà Nẵng trên chuyến bay số hiệu VN7116, số ghế 34A.
Sau khi đến Đà Nẵng, BN được em gái chở bằng xe máy đến khoa Ngoại thần kinh của BVĐK Đà Nẵng. Trong suốt thời gian ở Đà Nẵng, BN đều ở lại BV cùng em gái để chăm sóc mẹ bị thoát vị đĩa đệm (nằm viện từ ngày 14/7).</t>
  </si>
  <si>
    <t>BN đi mua cháo trước cổng BV (đường Hải Phòng). Trưa 12h, BN mua cơm tại chợ Tam Giác Hải Phòng. Tối cùng ngày, BN mua Mì Quảng tại 106 Nguyễn Thị Định và mua cháo vịt trước Trường THCS Lê Độ. Sau đó BN quay lại BV.</t>
  </si>
  <si>
    <t>Sáng, BN đi ăn mì Quảng tại 106 Nguyễn Thị Định. 
Từ 8h-9h, BN ghé siêu thị Big-C Đà Nẵng. Sau khi, BN  mua cơm tại chợ Tam Giác Hải Phòng thì quay lại BV.</t>
  </si>
  <si>
    <t>Sáng, BN đi ăn bún mắm trên đường Trần Kế Xương. 
Lúc 17h, BN đi chợ Cồn. 
Lúc 21g, BN đi mua nem chua đá và ngồi ăn tại đuôi cầu Rồng.</t>
  </si>
  <si>
    <t>Lúc 7h50-9h, BN bay về TPHCM trên chuyến bay VJ647, số ghế 32F. 
Đi về nhà trọ bằng xe máy do bạn trai chở. BN có đeo khẩu trang.
Sau 9h ngày 22/7, BN sau khi về nhà trọ thì ở nhà và đặt đồ ăn qua Baemin.</t>
  </si>
  <si>
    <t>Làm việc tại nhà hàng Lá Phong (tp. HCM). làm việc từ 9h30 đến 14 giờ, nghỉ trưa tại nhà hàng, chiều làm từ 17 giờ đến 22 giờ.</t>
  </si>
  <si>
    <t>Làm việc tại nhà hàng Lá Phong (tp. HCM)
làm việc từ 9h30 đến 14 giờ, nghỉ trưa tại nhà hàng, chiều làm từ 17 giờ đến 22 giờ.</t>
  </si>
  <si>
    <t>Từ 9h30 đến 14 giờ ngày 26/7, BN đi làm tại nhà hàng. Chiều thì tự cách ly tại nhà. Tối đặt đồ ăn qua Baemin.</t>
  </si>
  <si>
    <t>sáng BN đặt đồ ăn qua Baemin. Lúc 18h, BN đi chợ Hòa Bình Quận 5 mua rau, cá, thịt heo. (BN có mang khẩu trang khi đi chợ)</t>
  </si>
  <si>
    <t>BN ở nhà tự nấu cơm ăn, không ra ngoài.</t>
  </si>
  <si>
    <t>Lúc 8h45, BN tự đi xe máy đến Trạm y tế phường 3, Q8 khai báo y tế. Tiếp xúc 3 nhân viên và 2 người khác đến khai báo y tế. Khoảng cách giữa nhân viên và BN khoảng 3 mét, giữa BN và 2 người khác là 4-5 mét. Tất cả mọi người đều đeo khẩu trang.
Lúc 9h10, BN được đưa lên khu cách ly tập trung của Quận 8 và được lấy mẫu lúc 16h.</t>
  </si>
  <si>
    <t>NB569</t>
  </si>
  <si>
    <t>Bàu Mạc 11, tổ 29, phường Hòa Khánh Bắc, quận Liên Chiểu, Tp. Đà Nẵng</t>
  </si>
  <si>
    <t>0943.747.119</t>
  </si>
  <si>
    <t>Từ ngày 15/7/2020 đến 21/7/2020 bệnh nhân được chồng chở bằng xe máy đến điều trị tại khoa Thận - Nội tiết, bệnh viện Đà Nẵng,</t>
  </si>
  <si>
    <t>Người trong gia đình tiếp xúc gần gồm: chồng (Trương Công Thông, 1980, 0944.706.570) và 2 con Trương Khánh Ngân (2018) và Trương Nguyễn Quỳnh Trâm (2011).
Bệnh nhân đang mang thai ở tuần thứ 35 của thai kỳ.</t>
  </si>
  <si>
    <t>điều trị tại khoa Thận - Nội tiết, bệnh viện Đà Nẵng</t>
  </si>
  <si>
    <t>bệnh nhân xuất viện và đi ô tô Grab về (không nhớ biển số xe).</t>
  </si>
  <si>
    <t>bệnh nhân ở nhà và không đi đâu</t>
  </si>
  <si>
    <t>bệnh nhân xuất hiện triệu chứng sốt và ho</t>
  </si>
  <si>
    <t>bệnh nhân đến khám tại Trung tâm y tế quận Liên Chiểu, Tp. Đà Nẵng sau đó về nhà tự cách ly.</t>
  </si>
  <si>
    <t>bệnh nhân báo nghỉ sinh, gặp tổ trưởng phân xưởng 1 sản xuất tại công ty Kanzaki địa chỉ ở đường số 6, khu công nghiệp Hòa Khánh Bắc, quận Liên Chiểu, Tp. Đà Nẵng.</t>
  </si>
  <si>
    <t>NB570</t>
  </si>
  <si>
    <t>0944.706.570</t>
  </si>
  <si>
    <t>Còn nhỏ</t>
  </si>
  <si>
    <t>Bệnh nhân chỉ ở nhà và tiếp xúc với bố, mẹ và em gái. Trong đó có mẹ là BN569</t>
  </si>
  <si>
    <t>Người trong gia đình tiếp xúc gần gồm: bố (Trương Công Thông, 1980, 0944.706.570), mẹ (Nguyễn Thị Như Ánh, 1985, 0943.747.119) và em (Trương Khánh Ngân, 2018).</t>
  </si>
  <si>
    <t>NB571</t>
  </si>
  <si>
    <t>29/07/2020</t>
  </si>
  <si>
    <t>169 ông ích khiêm, phường Thạch Thang, quận Hải Châu, Tp. Đà Nẵng</t>
  </si>
  <si>
    <t>0905.224.685</t>
  </si>
  <si>
    <t>Nhân viên khoa Y học cổ truyền, bệnh viện Đà Nẵng</t>
  </si>
  <si>
    <t>Khoa Y học Cổ truyền</t>
  </si>
  <si>
    <t>Từ ngày 15/7/2020 đến 22/7/2020 bệnh nhân làm việc tại khoa Y học cổ truyền, bệnh viện Đà Nẵng.</t>
  </si>
  <si>
    <t>làm việc tại khoa Y học cổ truyền, bệnh viện Đà Nẵng</t>
  </si>
  <si>
    <t>làm việc tại khoa Y học cổ truyền, bệnh viện Đà Nẵng
đi uống cà phê 1 mình tại quán cà phê gần cầu chân cầu Thuận Phước.
có châm cứu cho Nguyễn Thị Lệ Út (địa chỉ 278/1 Trần Cao Vân, phường Tam Thuận, quận Thanh Khê, Tp Đà Nẵng)
Khoảng 17 giờ đến 18 giờ: bệnh nhân đi dự đám cưới tại nhà hàng Táo Đỏ (phường Bình Hiên, quận Hải Châu, Tp. Đà Nẵng), ngồi cùng bàn với các nhân viên trong khoa (số người này đã được cách ly tại bệnh viện). Sau đám cưới, bệnh nhân đi ăn ở phường Thọ Quang, quận Sơn Trà, Tp. Đà Nẵng.</t>
  </si>
  <si>
    <t>có châm cứu cho Nguyễn Thị Lệ Út (địa chỉ 278/1 Trần Cao Vân, phường Tam Thuận, quận Thanh Khê, Tp Đà Nẵng)</t>
  </si>
  <si>
    <t>có châm cứu cho Nguyễn Thị Lệ Út (địa chỉ 278/1 Trần Cao Vân, phường Tam Thuận, quận Thanh Khê, Tp Đà Nẵng)
bệnh nhân có tiếp xúc với mẹ ruột (Trần Thị Vân, 1959) tại nhà ở địa chỉ 169 ông ích khiêm, phường Thạch Thang, quận Hải Châu, Tp. Đà Nẵng.</t>
  </si>
  <si>
    <t>cách ly tại khoa Y học cổ truyền, bệnh viện Đà Nẵng.</t>
  </si>
  <si>
    <t>NB572</t>
  </si>
  <si>
    <t>Tổ dân phố phường thọ đông B, TP Quảng Ngãi.</t>
  </si>
  <si>
    <t>0983910548</t>
  </si>
  <si>
    <t>Ngày 07/7/2020 bệnh nhân chăm mẹ tại khoa tích cực chống độc bệnh viện Đà Nẵng.
Ngày 16/7/2020 bệnh nhân chăm mẹ tại khoa nội thần kinh, bệnh viện Đà Nẵng.</t>
  </si>
  <si>
    <t>Hiện tại bệnh nhân sống cùng vợ và 02 người con tại Tổ dân phố phường thọ đông B, TP Quảng Ngãi
Ngày 28/6/2020 bệnh nhân đưa mẹ là BN số 574 ra bệnh viện Đa khoa Đà Nẵng nhập viện tại khoa lão.</t>
  </si>
  <si>
    <t>bệnh nhân chăm mẹ tại khoa tích cực chống độc bệnh viện Đà Nẵng.</t>
  </si>
  <si>
    <t>bệnh nhân chăm mẹ tại khoa nội thần kinh, bệnh viện Đà Nẵng.
11h30 ngày 16/7/2020 bệnh nhân đi xe về Quảng Ngãi (không nhớ tên xe) và có tiếp xúc với vợ và 2 con.</t>
  </si>
  <si>
    <t>bệnh nhân đi làm tại Trung tâm sát hạch lái xe Quảng Ngãi.</t>
  </si>
  <si>
    <t>03h30 sáng bệnh nhân đi xe giường nằm Thanh Hường ra lại Đà Nẵng.</t>
  </si>
  <si>
    <t>NB573</t>
  </si>
  <si>
    <t>khối 7B Điện Nam Đông, Điện Bàn, Quảng Nam</t>
  </si>
  <si>
    <t>0935586490</t>
  </si>
  <si>
    <t xml:space="preserve">Không </t>
  </si>
  <si>
    <t>Ngày 20/7/2020 bệnh nhân di chuyển bằng xe buýt từ Hội An ra Đà Nẵng nhập viện tại khoa Nội thần kinh, bệnh viện Đà Nẵng và điều trị đến nay.</t>
  </si>
  <si>
    <t>Bệnh nhân có tiền sử u tủy, Zona
Hiện tại bệnh nhân đang sống cùng chồng và 2 người con tại khối 7B Điện Nam Đông, Điện Bàn, Quảng Nam.</t>
  </si>
  <si>
    <t>Bệnh nhân cùng chồng di chuyển từ Hội An ra Đà Nẵng bằng xe buýt nhưng không đủ điều kiện nhập viện nên về lại nhà. Thời gian ở nhà bệnh nhân không tiếp xúc với ai ngoài hai người con.</t>
  </si>
  <si>
    <t>bệnh nhân di chuyển bằng xe buýt từ Hội An ra Đà Nẵng nhập viện tại khoa Nội thần kinh, bệnh viện Đà Nẵng và điều trị đến nay.</t>
  </si>
  <si>
    <t>NB574</t>
  </si>
  <si>
    <t>0983910548 (BN572, con trai)</t>
  </si>
  <si>
    <t>Ngày 07/7/2020 điều trị tại khoa tích cực chống độc bệnh viện Đà Nẵng.
Ngày 16/7/2020 điều trị tại khoa nội thần kinh, bệnh viện Đà Nẵng.</t>
  </si>
  <si>
    <t>Mẹ BN572
Ngày 28/6/2020 bệnh nhân nhập viện tại khoa lão, bệnh viện Đà Nẵng.</t>
  </si>
  <si>
    <t>điều trị tại khoa tích cực chống độc bệnh viện Đà Nẵng.</t>
  </si>
  <si>
    <t>điều trị tại khoa Nội thần kinh, BV Đà Nẵng</t>
  </si>
  <si>
    <t>NB575</t>
  </si>
  <si>
    <t>216 Thanh Thuỷ- Thanh Bình-Hải Châu-Đà Nẵng</t>
  </si>
  <si>
    <t>0978526076 
Phùng Thị Vân Kiêm (con)</t>
  </si>
  <si>
    <t>ngày 09/7/2020 bệnh nhân chóng mặt, nôn mửa được con gái đưa đi khám tại khoa cấp cứu tại bệnh viện Đà Nẵng, sau đó bệnh nhân được chuyển vào khoa Nội tổng hợp điều trị đến ngày 21/7/2020 thì được cho xuất viện.
17h00 ngày 22/7/2020 bệnh nhân nhập viện tại khoa cấp cứu, bệnh viện Đà Nẵng. Đến 21h30 cùng ngày bệnh nhân được chuyển vào khoa y học nhiệt đới, bệnh viện Đà Nẵng.</t>
  </si>
  <si>
    <t>Trong quá trình chăm sóc bệnh nhân thì có 4 người con và 1 cháu ngoại có tiếp xúc với bệnh nhân là: Phùng Thị Vân Kiêm 1961(con), Phùng Thị Hoài Thương 1970 (con), Phùng Thị Minh Khai 1976 (con), Phùng Thị Minh Hải 1978 (con), Nguyễn Thị Nguyên Thảo 1995 (cháu ngoại).</t>
  </si>
  <si>
    <t>09h00 ngày 09/7/2020 bệnh nhân chóng mặt, nôn mửa được con gái đưa đi khám tại khoa cấp cứu tại bệnh viện Đà Nẵng</t>
  </si>
  <si>
    <t>Điều trị tại khoa Nội tổng hợp, BV Đà Nẵng</t>
  </si>
  <si>
    <t>Xuất viện</t>
  </si>
  <si>
    <t>17h00, bệnh nhân nhập viện tại khoa cấp cứu, bệnh viện Đà Nẵng. 
21h30 cùng ngày bệnh nhân được chuyển vào khoa y học nhiệt đới, bệnh viện Đà Nẵng.</t>
  </si>
  <si>
    <t>06h00: bệnh nhân được chuyển vào khoa nội thần kinh đến nay.</t>
  </si>
  <si>
    <t>NB576</t>
  </si>
  <si>
    <t>K53/01 Đỗ Thúc Tịnh, Khuê Trung, Cẩm Lệ, TP Đà Nẵng</t>
  </si>
  <si>
    <t>0905865485</t>
  </si>
  <si>
    <t>Giáo viên (nghỉ sinh 1 năm nay)</t>
  </si>
  <si>
    <t>Ngày 15/7/2020 bệnh nhân đưa chồng đi cấp cứu tại khoa cấp cứu bệnh viện Đà Nẵng</t>
  </si>
  <si>
    <t>Hiện tại bệnh nhân sống cùng chồng và 02 người con tại số K53/01 Đỗ Thúc Tịnh, Khuê Trung, Cẩm Lệ, TP Đà Nẵng.</t>
  </si>
  <si>
    <t>bệnh nhân đưa chồng đến khám tại bệnh viện đa khoa Tâm Trí Đà Nẵng được chẩn đoán chẩn đoán sốt siêu vi cho về nhà.</t>
  </si>
  <si>
    <t>bệnh nhân đưa chồng đến khám tại bệnh viện đa khoa Tâm Trí Đà Nẵng lúc 11h00 và được cho nhập viện cùng ngày.</t>
  </si>
  <si>
    <t>Sáng: bệnh nhân được bệnh viện đa khoa Tâm Trí Đà Nẵng chẩn đoán sốt viêm màng não mủ.
17h00: bệnh nhân đưa chồng đi cấp cứu tại khoa cấp cứu bệnh viện Đà Nẵng, sau đó chuyển qua khoa hồi sức tích cực chống độc,</t>
  </si>
  <si>
    <t>Chăm bệnh nhân tại Khoa hồi sức tích cực - chống độc</t>
  </si>
  <si>
    <t>Chăm bệnh nhân tại Khoa Y học nhiệt đới</t>
  </si>
  <si>
    <t>Chăm bệnh nhân tại Phòng 707 Khoa Nội Thần kinh, BV Đà Nẵng
17-18h hàng ngày bệnh nhân có về nhà tắm rửa và cho con bú đến 21h00 cùng ngày thì quay lại bệnh viện Đà Nẵng.</t>
  </si>
  <si>
    <t>Chăm bệnh nhân tại Phòng 707 Khoa Nội Thần kinh, BV Đà Nẵng</t>
  </si>
  <si>
    <t>NB577</t>
  </si>
  <si>
    <t>Tổ 31 Hoà Minh, quận Liên Chiểu, TP Đà Nẵng</t>
  </si>
  <si>
    <t>0792.146482 Hoàng Thị Ngọc Hương (con dâu).</t>
  </si>
  <si>
    <t>Ngày 21/7/2020 bệnh nhân chạy thận tại khoa Nội thận – Nội tiết</t>
  </si>
  <si>
    <t>Hiện tại bệnh nhân sống cùng vợ chồng con trai (con dâu: Hoàng Thị Ngọc Hương ) và 03 cháu nội tại Tổ 31 Hoà Minh, quận Liên Chiểu, TP Đà Nẵng.
bệnh nhân có tiền sử bị suy thận mạn, chạy thận 02 lần/tuần tại bệnh viện Đà Nẵng (thứ 3, thứ 6 hàng tuần).</t>
  </si>
  <si>
    <t xml:space="preserve">Bệnh nhân chạy thận tại khoa Nội thận – Nội tiết, sau đó bệnh nhân cảm thấy mệt nên nhập viện </t>
  </si>
  <si>
    <t>bệnh nhân cảm thấy mệt mỏi được người nhà đưa đi cấp cứu tại bệnh viện Đà Nẵng và điều trị cho đến nay</t>
  </si>
  <si>
    <t>NB578</t>
  </si>
  <si>
    <t>21/07/2020</t>
  </si>
  <si>
    <t>169/04 Lê Duẩn, phường Hải Châu 2, quận Hải Châu, TP Đà Nẵng.</t>
  </si>
  <si>
    <t>0337.235777</t>
  </si>
  <si>
    <t xml:space="preserve">Ngày 21/7/2020 điều trị tại khoa lão, bệnh viện Đà Nẵng </t>
  </si>
  <si>
    <t>Hiện tại bệnh nhân sống cùng vợ, 02 vợ chồng con trai, 02 vợ chồng con gái và 03 cháu nội tại 169/04 Lê Duẩn, phường Hải Châu 2, quận Hải Châu, TP Đà Nẵng.
(trong quá trình ở viện bệnh nhân già yếu nên không đi đâu).</t>
  </si>
  <si>
    <t>Bệnh nhân nhập viện tại khoa Nội tổng hợp, BV Đà Nẵng</t>
  </si>
  <si>
    <t>Điều trị tại khoa Nội tổng hợp, Bv Đà Nẵng</t>
  </si>
  <si>
    <t>Bệnh nhân xuất viện</t>
  </si>
  <si>
    <t>Bệnh nhân cảm thấy mệt mỏi khó thở nên bệnh nhân nhập viện tại khoa lão, bệnh viện Đà Nẵng và nằm điều trị đến nay (trong quá trình ở viện bệnh nhân già yếu nên không đi đâu).</t>
  </si>
  <si>
    <t>điều trị tại khoa Lão, bv Đà Nẵng</t>
  </si>
  <si>
    <t>NB579</t>
  </si>
  <si>
    <t>Tổ 5, phường Hòa Thọ Đông, quận Cẩm Lệ, Tp. Đà Nẵng</t>
  </si>
  <si>
    <t>0935.620.209</t>
  </si>
  <si>
    <t>Từ ngày 15/7/2020 đến 24/7/2020 bệnh nhân nằm viện vào khoa Thận – Nội tiết, bệnh viện Đà Nẵng (phòng 601).</t>
  </si>
  <si>
    <t>Những người tiếp xúc gần trong gia đình: Mẹ ruột (Khương Thị Thu, 1944), chồng (Lương Khắc Tuấn, 1964, 0965.948.250) và con (Ngô Đình Hậu, 2005).</t>
  </si>
  <si>
    <t>Điều trị tại khoa Thận – Nội tiết, bệnh viện Đà Nẵng (phòng 601)</t>
  </si>
  <si>
    <t>Sáng ngày 25/7/2020 bệnh nhân ăn sáng tại quán bún chị Lộc gần Trung Tâm Giáo Dục Thường Xuyên Số 3 tại địa chỉ 224 Trường Chinh, phường Hoà An, quận Cẩm Lệ, Tp. Đà Nẵng.
bệnh nhân có đên công ty Xây lắp sản xuất và Thương mại dịch vụ Trường Long tại địa chỉ đường số 2 - Khu công nghiệp Hòa Cầm, phường Hòa Thọ Tây, quận Cẩm Lệ, Tp. Đà Nẵng.</t>
  </si>
  <si>
    <t>NB580</t>
  </si>
  <si>
    <t>25 đường Trần Kế Xương, phường Hải Châu, Đà Nẵng</t>
  </si>
  <si>
    <t>0913478476</t>
  </si>
  <si>
    <t>Nhân viên Y tế ở TTYT quận Cẩm Lệ</t>
  </si>
  <si>
    <t>TTYT quận Cẩm Lệ</t>
  </si>
  <si>
    <t>Bệnh nhân là nhân viên y tế phòng Siêu âm và phòng Cấp cứu TTYT quận Cẩm Lệ</t>
  </si>
  <si>
    <t>Hai tháng nay bệnh nhân chỉ di chuyển từ nhà đến chỗ làm, con gái đi chợ, thỉnh thoảng mua hàng ven đường gần TTYT quận Cẩm Lệ.
Tự nấu thức ăn mang đến</t>
  </si>
  <si>
    <t>Cảm thấy mệt mỏi, cảm, sốt, nhức người, thỉnh thoảng ho.
Vẫn đi làm</t>
  </si>
  <si>
    <t>NB581</t>
  </si>
  <si>
    <t>tổ 4 - thôn Lệ Sơn Nam - xã Hòa Tiến - huyện Hòa Vang - Tp. Đà Nẵng</t>
  </si>
  <si>
    <t>24/7/2020 đến 26/7/2020 bệnh nhân nhận làm việc tại Trung tâm Y tế huyện Hòa Vang, Tp. Đà Nẵng.</t>
  </si>
  <si>
    <t>bệnh nhân đến làm việc tại Khu tái định cư Lệ Sơn Nam, xã Hòa Tiến, huyện Hòa Vang, Tp. Đà Nẵng.</t>
  </si>
  <si>
    <t>bệnh nhân đến làm việc tại Siêu thị VinMart+ ở số 904 đường Tôn Đức Thắng, phường Hòa Khánh Bắc, quận Liên Chiểu, Tp. Đà Nẵng.</t>
  </si>
  <si>
    <t>bệnh nhân đến làm việc tại Siêu thị VinMart+ ở số 904 đường Tôn Đức Thắng, phường Hòa Khánh Bắc, quận Liên Chiểu, Tp. Đà Nẵng.
Làm việc tại Trung tâm Y tế huyện Hòa Vang, Tp. Đà Nẵng.</t>
  </si>
  <si>
    <t>Làm việc tại Trung tâm Y tế huyện Hòa Vang, Tp. Đà Nẵng.
bệnh nhân ăn sáng tại quán bún gần Trung tâm Y tế huyện Hòa Vang, Tp. Đà Nẵng.</t>
  </si>
  <si>
    <t>bệnh nhân ở nhà, không đi đâu.</t>
  </si>
  <si>
    <t>bệnh nhân đến nhà bà nội tại Khu tái định cư Lệ Sơn Nam, xã Hòa Tiến, huyện Hòa Vang, Tp. Đà Nẵng.
Lấy mẫu XN</t>
  </si>
  <si>
    <t>bệnh nhân đến nhà bà nội tại Khu tái định cư Lệ Sơn Nam, xã Hòa Tiến, huyện Hòa Vang, Tp. Đà Nẵng.
XN dương tính Covid-19</t>
  </si>
  <si>
    <t>NB582</t>
  </si>
  <si>
    <t>0987722233</t>
  </si>
  <si>
    <t>NB583</t>
  </si>
  <si>
    <t>Thôn Giáng Nam 1, xã Hòa Phước, huyện Hòa Vang, thành phố Đà Nẵng</t>
  </si>
  <si>
    <t>0775537147</t>
  </si>
  <si>
    <t>Nhân viên Y tế tại Khoa Thận - Nội tiết, BV Đà Nẵng</t>
  </si>
  <si>
    <t>Sáng: chở con đi học tại trường mầm non Tương Lai
BN ăn sáng tại quán gần trường mầm non (không nhớ rõ tên quán) vài lần
Đi làm tại BV</t>
  </si>
  <si>
    <t>bệnh nhân bị cách ly tại bệnh viện Đà Nẵng</t>
  </si>
  <si>
    <t>Sốt 
Lấy mẫu XN</t>
  </si>
  <si>
    <t>NB584</t>
  </si>
  <si>
    <t>1120/21/31, đường Trường Chinh, quận Cẩm Lệ, Tp. Đà Nẵng</t>
  </si>
  <si>
    <t>0935477391/ 0702.515.524</t>
  </si>
  <si>
    <t>Đi làm tại khoa Thận - Nội tiết, BV Đà Nẵng</t>
  </si>
  <si>
    <t>Cách ly tại BV</t>
  </si>
  <si>
    <t>NB585</t>
  </si>
  <si>
    <t>Thôn An Sơn, Xã Hoà Ninh, Hoà Vang, Đà Nẵng.</t>
  </si>
  <si>
    <t>0775417954/ 0905.402. 993</t>
  </si>
  <si>
    <t>Bệnh nhân điều trị phòng ... Khoa Nội thận - nội tiết Bệnh viện Đà Nẵng từ ngày 13/7</t>
  </si>
  <si>
    <t>Bệnh nhân bị viêm đường tiết niệu
Có cả gia đình vào chăm, bệnh nhân chỉ nằm trong phòng, và ăn cháo trong bệnh viện
Bệnh nhân sốt, sau đó xuống HSTC - 4 ngày hết sốt - sau đó chuyển về phòng 607, đã lấy mẫu, lại sốt lại, 5-6 ngày, chuyển đi cách ly đến khoa Ung Bướu, đã lấy thêm 2 lần mẫu</t>
  </si>
  <si>
    <t xml:space="preserve">Bệnh nhân đi khám tại BV Đà Nẵng và nhập viện đưa lên khoa Lão </t>
  </si>
  <si>
    <t>bệnh nhân ở nhà có dấu hiệu sốt.</t>
  </si>
  <si>
    <t>bệnh nhân nhập viện vào khoa Cấp cứu BV Đà Nẵng sau đó được chuyển lên khoa Lão cùng ngày thì bệnh nhân mệt, không thở được nên được chuyển xuống khoa Hồi sức tích cực – Chống độc nằm.</t>
  </si>
  <si>
    <t>Điều trị tại khoa Hồi sức tích cực – Chống độc, BV Đà Nẵng</t>
  </si>
  <si>
    <t>Bệnh nhân được chuyển qua khoa Thận - Tiết niệu nằm cho đến khi nghe trong khoa có bệnh nhân dương tính với SARS-Cov-2 thì được bệnh viện chuyển lên khoa Ung bướu BV Đà Nẵng nằm và trong thời gian này</t>
  </si>
  <si>
    <t>Điều trị tại qua khoa Thận - Tiết niệu, BV Đà Nẵng</t>
  </si>
  <si>
    <t>Điều trị tại qua khoa Thận - Tiết niệu, BV Đà Nẵng
Lấy mẫu xét nghiệm</t>
  </si>
  <si>
    <t>NB586</t>
  </si>
  <si>
    <t>53/01, Đỗ Thúc Tịnh, P. Khuê Trung , Q.Cẩm Lệ , Tp.Đà Nẵng.</t>
  </si>
  <si>
    <t>0905.865.485</t>
  </si>
  <si>
    <t>Ngày 15/7/2020, lúc 17h00 bệnh nhân cùng vợ đến cấp cứu tại khoa Cấp cứu BV Đà Nẵng cho đến 19h00 cùng ngày thì bệnh nhân được chuyển vào khoa Hồi sức tích cực – Chống độc, BV Đà Nẵng.</t>
  </si>
  <si>
    <t>bệnh nhân đau đầu, nôn mửa.</t>
  </si>
  <si>
    <t>bệnh nhân vào nhập viện tại Bệnh viện Tâm Trí để khám thì được chẩn đoán sốt siêu vi nên về nhà.</t>
  </si>
  <si>
    <t>bệnh nhân vẫn còn sốt, mê sảng nêm cùng vợ đến khám tại Bệnh viện Tâm Trí lúc 11h00.</t>
  </si>
  <si>
    <t>lúc 17h00 bệnh nhân cùng vợ đến cấp cứu tại khoa Cấp cứu BV Đà Nẵng cho đến 19h00 cùng ngày thì bệnh nhân được chuyển vào khoa Hồi sức tích cực – Chống độc, BV Đà Nẵng.</t>
  </si>
  <si>
    <t>Điều trị tại khoa Hồi sức tích cực chống độc, BV Đà Nẵng</t>
  </si>
  <si>
    <t>lúc 14h00 bệnh nhân được chuyển vào khoa Y học - Nhiệt đới, BV Đà Nẵng.</t>
  </si>
  <si>
    <t>Điều trị tại khoa Y học - Nhiệt đới, BV Đà nẵng</t>
  </si>
  <si>
    <t>Bệnh nhân được chuyển qua Phòng 707, khoa Nội Thần kinh, BV Đà Nẵng.</t>
  </si>
  <si>
    <t>điều trị tại khoa Nội Thần kinh, BV Đà Nẵng</t>
  </si>
  <si>
    <t>NB589</t>
  </si>
  <si>
    <t>20/73 Hồ Đắc Di, Tây Thạnh, Tân Phú, TPHCM</t>
  </si>
  <si>
    <t>0909888388</t>
  </si>
  <si>
    <t>Bệnh nhân đi du lịch Đà Nẵng và tham gia tiệc cưới For You ngày 22/7</t>
  </si>
  <si>
    <t>13-15h: BN đi du lịch Đà Nẵng cùng gia đình( vợ và 2 con) trên chuyến bay VN122, sau đó bắt taxi Mai Linh về nhà số 34 Vũ Quỳnh, Thành Khê, Thành phố Đà Nẵng.
Chiều tối đặt xe ô tô bằng ứng dụng Grab(xe X) đi cùng Ba Mẹ và các em họ đi ăn tại quán Nhúng Ớt, sau khi ăn em họ chở về nhà.</t>
  </si>
  <si>
    <t>BN cùng gia đình đi xe X đến khu du lịch Bà nà Hill, ở tại khách sạn Mercure Bà Nà, ăn trưa tại nhà hàng đối diện Khách sạn sau đó có đi chơi tại mê cung, chiều tối ăn buffet tại khách sạn.</t>
  </si>
  <si>
    <t>11h: BN cùng gia đình quay về Đà Nẵng bằng taxi Mai Linh
14h: đi Hội An bằng xe X lưu trú tại khách sạn A Little Luxurry Hội An tại địa chỉ 09 Phan Bội Châu, đi chơi và đi ăn lòng vòng trong phố cổ Hội An sau đó trở về khách sạn</t>
  </si>
  <si>
    <t>8h: từ khách sạn A Little Luxurry Hội An đi chơi tại Nam Hội An
16h: quay về lại khách sạn A little Luxurry, sau đó đi về Đà Nẵng bằng taxi Mai Linh
Tối:  BN cùng gia đình đi ăn đám họ của người bà con(đàng gái) tại 63 Bàu Càu 1, Hòa Vang, Đà Nẵng, sau khi ăn xong về nhà.</t>
  </si>
  <si>
    <t>Trưa: BN di chuyển bằng xe grab đi đám cưới của của người bà con (đàng gái) tại For you palace, sau khi ăn xong về nhà và không đi đâu.</t>
  </si>
  <si>
    <t>Sáng: BN cùng gia đình đi bằng xe ô tô cá nhân( mượn của người thân tại Đà Nẵng) để đi đám cưới (đàng trai) tại Huế, sau đám cưới đến và ở lại Homestay Huế villa, có uống coffee với Ông chủ Homestay.
Ở Huế: BN cùng gia đình đi uống café và ăn uống tại chân cầu Tràng Tiền, tiếp theo đi đến quán café Mắt Biếc và trở về Homestay.</t>
  </si>
  <si>
    <t>Đi xe X quay trở lại Đà Nẵng.</t>
  </si>
  <si>
    <t>11h: BN quay về Thành phố Hồ Chí Minh trên chuyến bay VN119, số ghế 16D, vợ và con BN và em trai đi Đăk lăk.
14-15h: BN gặp nhân viên tư vấn học tiếng Hoa tại khách sạn địa chỉ 419 đường Cộng Hòa, quận Tân Bình
18-19h: BN gặp nhân viên tư vấn bất động sản tại số khách sạn địa chỉ 140 Phan Xích Long, quận Phú Nhuận.</t>
  </si>
  <si>
    <t>BN ở nhà cả ngày không đi đâu, tiếp xúc người giúp việc</t>
  </si>
  <si>
    <t>Sáng: BN đi Củ Chi đi bằng xe công ty chở để đi xem Bất động sản nhưng không xem, có uống café với 2 người bạn
Chiều: BN tự lên TYT phường để đăng ký xét nghiệm.</t>
  </si>
  <si>
    <t>Sáng: BN đi xe của công ty đi đến KCL tập trung của quận Tân Phú để khai báo y tế và lấy mẫu xét nghiệm sau đó trở về nhà
XN dương tính Covid-19</t>
  </si>
  <si>
    <t>Ở nhà không đi đâu</t>
  </si>
  <si>
    <t>Ở nhà nghe tin do người khác báo có kết quả xét nghiệm âm tính nên ra quán cafe Napoli nói chuyện với một người quen, địa chỉ 68 Hồ Đắc Di, phường Tây Thạnh, quận Tân Phú. BN khai ngồi phía ngoài quán và có đeo khẩu trang.</t>
  </si>
  <si>
    <t>8-9h: BN đi cà phê cùng 1 người quen tại quán café Napoli sau đó 1 người quen đi ngang qua nói chuyện vài phút.</t>
  </si>
  <si>
    <t>NB590</t>
  </si>
  <si>
    <t>NB591</t>
  </si>
  <si>
    <t>Lang Châu Nam, Duy Phước, Duy Xuyên</t>
  </si>
  <si>
    <t>Sáng ngày 19/7/2020 ra lại đám tang, đến 17h00 cùng ngày có tiếp xúc trực tiếp với BN 456, 20h00 BN 456 rời đám tang, bản thân ở tại đám tang (tiếp xúc với nhiều người);</t>
  </si>
  <si>
    <t>từ TPHCM về sân bay Đà Nẵng lúc 17h00, sau đó di chuyển về dự đám tang cha tại địa chỉ Hòa Tiến, Hòa Vang, TP Đà Nẵng, đến 18h00 về nhà tại địa chỉ Lang Châu Nam, Duy Phước, Duy Xuyên;</t>
  </si>
  <si>
    <t>5h00 ngày 20/7/2020 tiếp tục tiếp xúc với BN 456, đến 12h00 BN 456 ra về. Thời điểm này bản thân tiếp xúc với nhiều người trong đó có chồng và con (Chồng: Trương Thanh Ngọc, Trương Duy Khánh, Trương Quốc Bảo);</t>
  </si>
  <si>
    <t>8h00 ngày 21/7/52020: uống cà phê quán Thanh Vân, Lang Châu Nam cùng với hàng xóm (Vợ chồng chị Lan và Anh Quang, Trọng, Phố, Tám, bảy, Hạnh, Lan);</t>
  </si>
  <si>
    <t>ở nhà và không đi đâu (tiếp xúc với hàng xóm;</t>
  </si>
  <si>
    <t>8h00: đến UBND xã nhận tiền thương binh liệt sỹ, ngồi chờ 30 phút sau đó nhận tiền;
9h00: bệnh nhân có biểu sốt nên đến BV Bình An, TT Nam Phước khám bệnh, được hướng dẫn chụp fim, xét nghiệm máu, siêu âm, sau đó nhận thuốc về nhà, chiều cùng ngày đến tạp hóa Sáu Ngát (Chợ Nam Phước) mua nhu yếu phẩm, trong chiều có người em tên Sung đến thăm;</t>
  </si>
  <si>
    <t>12h00: gội đầu quán Nga (Lang Châu Nam, Duy Phước), chiều cùng ngày hát Karaoke tại nhà vợ chồng chị Lan và anh Quang;</t>
  </si>
  <si>
    <t>ở tại nhà</t>
  </si>
  <si>
    <t>16h00 ngày 29/7/2020: đến nhà ông Lý (Duy Phước) để được khám bệnh, sau đó về nhà và có chị dâu là Trần thị Trị và 2 cháu ngoại của bà Trị, cháu chồng Trương Thị Mai đến thăm;
Tối 29/7/2020: ở tại nhà, người nhà lên Chốt Kiểm dịch số 2 Duy xuyên báo cáo tình hình;</t>
  </si>
  <si>
    <t>ở tại nhà. Chiều ngày 30/7/2020: được đưa đi cách ly tại Trung tâm Y tế Duy Xuyên.
XN dương tính Covid-19</t>
  </si>
  <si>
    <t>NB592</t>
  </si>
  <si>
    <t>Thôn Nam Thành, Duy Trung, Duy Xuyên, Quảng Nam.</t>
  </si>
  <si>
    <t>Bệnh viện Bình An, Quảng nam</t>
  </si>
  <si>
    <t>Ngày 22/7/2020 trở về trước ở tại địa phương và không đi đâu.</t>
  </si>
  <si>
    <t>07h00 Ngày 22/7/2020: vào khoa Cấp cứu BV Bình An, 9h00 đi chụp phim, siêu âm, xét nghiệm và được nhập viện tại Khoa Nội (P508) (tiếp xúc với Hồ Thị Thiếp và con cháu đến thăm);</t>
  </si>
  <si>
    <t>ở tại bệnh phòng (tiếp xúc là Hồ Thị Ba);</t>
  </si>
  <si>
    <t>14h00 ngày 24/7/2020: được chuyển qua P505;</t>
  </si>
  <si>
    <t>ở tại bệnh phòng và không đi đâu (không rõ tiếp xúc);</t>
  </si>
  <si>
    <t>xuất viện về nhà.
ở tại nhà và không đi đâu. Trong thời gian này có bà Năm Được đến thăm;</t>
  </si>
  <si>
    <t>ở tại nhà và không đi đâu. Trong thời gian này có bà Năm Được đến thăm;</t>
  </si>
  <si>
    <t>11h: được con trai là Hồ Văn Ly đưa Khoa cấp cứu Trung tâm Y tế Duy Xuyên, sau đó được chuyển ra BVĐK Khu vực Quảng Nam bằng xe cấp cứu;
XN dương tính Covid-19</t>
  </si>
  <si>
    <t>NB593</t>
  </si>
  <si>
    <t>16 Trương Minh Hùng - khối Thịnh Mỹ - phường Cẩm An - TP Hội An</t>
  </si>
  <si>
    <t>Đầu tháng 7, bệnh nhân thăm bệnh nhân tại phòng 607, khoa Nội Thận - Nội Tiết, bệnh viện Đa khoa Đà Nẵng</t>
  </si>
  <si>
    <t>Bệnh nhân có bệnh nền đái tháo đường và tăng huyết áp;
Lịch trình thường ngày của bệnh nhân: buổi sáng tắm biển bãi tắm Tân Mỹ, trưa và tối ăn cơm tại nhà cùng gia đình (các thành viên trong nhà đã đi cách ly);
Bệnh nhân thỉnh thoảng đến quán cà phê anh Huy để thăm và nói chuyện (đã được cách ly);</t>
  </si>
  <si>
    <t>bệnh nhân được con đưa đến Bệnh viện Hội An bằng xe máy để làm xét nghiệm máu;</t>
  </si>
  <si>
    <t>bệnh nhân ở nhà, tiếp vài người khách đến thăm gồm ông Thô, ông Hà, ông Cho;</t>
  </si>
  <si>
    <t>bệnh nhân ở nhà, tiếp vài người khách đến thăm gồm ông Thô, ông Hà, ông Cho;
bệnh nhân được con chở đến nhà ông Diên (Cẩm Hà) bàn việc làm mộ;
ông ở nhà lo tang vợ, trong quá trình có tiếp xúc với ông Lân (Cẩm Châu), và 2 sư cô Tịnh xá Ngọc Châu (sư Nguyệt và sư Dung);</t>
  </si>
  <si>
    <t>ông ở nhà lo tang vợ, trong quá trình có tiếp xúc với ông Lân (Cẩm Châu), và 2 sư cô Tịnh xá Ngọc Châu (sư Nguyệt và sư Dung);</t>
  </si>
  <si>
    <t>bệnh nhân được đưa đi cách ly tại trường Thủy Lợi.</t>
  </si>
  <si>
    <t>NB594</t>
  </si>
  <si>
    <t>Tổ 16, thôn Phước Trung, xã Cẩm Kim</t>
  </si>
  <si>
    <t>14/7, bệnh nhân có chăm sóc người thân tại Khoa Nội tổng hợp, bệnh viện Đa khoa Đà Nẵng</t>
  </si>
  <si>
    <t>Khoảng 9:00 đến 10:00 sáng ngày 14/7 đi xe buýt từ Hội An ra Đà Nẵng chăm con gái tại tầng 3 khu G, khoa Nội tổng hợp khu yêu cầu - Bệnh viện Đa Khoa Đà Nẵng;</t>
  </si>
  <si>
    <t>Chăm con tại khoa Nội tổng hợp</t>
  </si>
  <si>
    <t>đi xe bus về lại Hội An;</t>
  </si>
  <si>
    <t>ở tại nhà, có đến nhà cô em gái tên Xê nói chuyện khoảng 15 phút;</t>
  </si>
  <si>
    <t>Sáng 20/7 đi xe bus ra lại bệnh viện Đa khoa Đà Nẵng để chăm con gái
Trong thời gian tại Bệnh viện có di chuyển đi lại mua thức ăn đối diện cổng bệnh viện đường Hải Phòng. Không nói chuyện với những người khác trong phòng bệnh do tất cả đều sốt, nên ngại không giao tiếp;</t>
  </si>
  <si>
    <t>Trong thời gian tại Bệnh viện có di chuyển đi lại mua thức ăn đối diện cổng bệnh viện đường Hải Phòng. Không nói chuyện với những người khác trong phòng bệnh do tất cả đều sốt, nên ngại không giao tiếp;</t>
  </si>
  <si>
    <t>trưa ngày 22/7 đi xe bus về lại Hội An;
Sau khi từ bệnh viện về lại nhà, có biểu hiện mệt mỏi, đau lưng dấu hiệu cảm cúm;</t>
  </si>
  <si>
    <t>chỉ ở nhà, ít giao tiếp, có đến sửa xe đạp tại nhà con bà Kinh cùng thôn;</t>
  </si>
  <si>
    <t>NB595</t>
  </si>
  <si>
    <t>20 Hồ Văn Đại, KP3, Phường Quang Vinh, TP Biên Hòa, Đồng Nai</t>
  </si>
  <si>
    <t>Bệnh nhân cùng BN510 chăm sóc bố mẹ tại bệnh viện Đà Nẵng</t>
  </si>
  <si>
    <t xml:space="preserve">14-16h: Cùng chồng bay từ TSN về Đà Nẵng
Bắt taxi đến bệnh viện Đà Nẵng thăm bố, tiếp xúc BN510 10'.
Đi taxi quay về địa chỉ 148/2 Lý Tự Trọng, Phường Thuận Phước, Quận Hải Châu, ĐN
18h: Ăn tối ở nhà hàng Bé Anh (Lô B14-15 , Ngã Ba Hồ Nghinh, Sơn Trà, ĐN) </t>
  </si>
  <si>
    <t>Cùng BN510 chăm sóc bố trong BVĐN</t>
  </si>
  <si>
    <t>Sáng: đi chuyến BL671 đến HCM (số ghế 7F) cùng BN510 (số ghế 7E). 
10h: bệnh nhân đón xe Trường Thịnh Limousine về Biên Hòa (xe có 7 người)
11h-12h30: Cùng cô Trang (Bạn nhà đối diện) đi làm tóc ở tiệm tóc Bích gần nhà
Đi ăn trưa cùng gia đình ở quán cơm niêu Huyền Sương (B1+B2 Khu Liên Kế, Nguyễn Ái Quốc, Bửu Long, Biên Hòa, Đồng Nai)</t>
  </si>
  <si>
    <t>Ở nhà không ra ngoài 
18-19h30: mở tiệm thuốc, không có khách</t>
  </si>
  <si>
    <t>7h-9h30: Đến bệnh viện Đồng Nai lấy mẫu xét nghiệm lần 1 (âm tính)
Đến quán cà phê bên hông bệnh viện
Sau đó gia đình tự cách ly tại nhà</t>
  </si>
  <si>
    <t>Cùng gia đình đi cách ly tập trung ở TTYT Biên Hòa</t>
  </si>
  <si>
    <t>NB596</t>
  </si>
  <si>
    <t>tổ 4, thôn Vĩnh Xuân, xã Bình Trung, Thăng Bình, Quảng Nam.</t>
  </si>
  <si>
    <t>Nhân viên y tế phòng khám tư.</t>
  </si>
  <si>
    <t>Ngày 14-19/7: BN có vào khoa Ngoại chấn thương thần kinh, Bệnh viện C Đà Nẵng thăm người bệnh;</t>
  </si>
  <si>
    <t>BN hằng ngày làm việc tại 1 phòng khám tư trên đường Đống Đa, phường Thạch Thang, quận Hải Châu, Tp Đà Nẵng;
Ở trọ tại 228/20 Nguyễn Hoàng, phường Vĩnh Trung, quận Thanh Khê,
Đà Nẵng;</t>
  </si>
  <si>
    <t>BN có vào khoa Ngoại chấn thương thần kinh, Bệnh viện C Đà Nẵng thăm người bệnh;</t>
  </si>
  <si>
    <t>BN về quê tại tổ 4, thôn Vĩnh Xuân, xã Bình Trung, Thăng Bình, Quảng Nam;</t>
  </si>
  <si>
    <t>Sáng: BN đi ăn đám giỗ tại nhà ông ngoại ở tổ 1, Kế Xuyên 1, Bình Trung, Thăng Bình, Quảng Nam;
Chiều: BN có đi biển tại xã Bình Nam, Thăng Bình;</t>
  </si>
  <si>
    <t>- Sáng ngày 23/07, BN có đi chợ Kế Xuyên, Bình Trung, BN có ghé shop quần áo Trang tại chợ, BN có đeo khẩu trang khi đi chợ;
- Đến chiều ngày 23/07 BN trở ra lại TP Đà Nẵng. Đi làm việc bình thường;</t>
  </si>
  <si>
    <t>Chiều: BN trở về quê tại tổ 4, thôn Vĩnh Xuân, xã Bình Trung, Thăng Bình, Quảng Nam, BN tự cách ly tại nhà;</t>
  </si>
  <si>
    <t>Sáng, BN tới TYT xã Bình Trung để khai báo y tế, sau đó có vào Điện máy xanh xã Bình Trung để nộp tiền điện, trong thời gian này BN có đeo 2 khẩu trang. Sau đó về nhà và tự cách ly tại nhà;</t>
  </si>
  <si>
    <t>Tối 29/07, BN có sốt trên 37,5, vào khám tại BV ĐK tỉnh Quảng Nam, tình trạng sức khỏe ổn định, BN về lại nhà, tự cách ly theo dõi sức khỏe;</t>
  </si>
  <si>
    <t>Chiều 30/07, BN có triệu chứng sốt cao trên 38, BN vào lại BV ĐK tỉnh Quảng Nam, nhập viện</t>
  </si>
  <si>
    <t>NB597</t>
  </si>
  <si>
    <t>Khu Lưu Minh, Khu phố 5, TT Hà Lam, Thăng Bình, Quảng Nam;</t>
  </si>
  <si>
    <t>BN là con của BN 522; 523, sống cùng nhà với 2 BN này; có chăm bệnh nhân 522 tại bệnh viện Đà Nẵng</t>
  </si>
  <si>
    <t>BN có quán cafe riêng nhưng trong thời gian này BN không trực tiếp có mặt tại quán để bán cafe.</t>
  </si>
  <si>
    <t>BN hằng ngày ra Khoa Thận nội tiết, BV Đà Nẵng chăm sóc bố là BN 522 (sáng ra ĐN, chiều về lại Quảng Nam)</t>
  </si>
  <si>
    <t>BN chỉ ở nhà chăm sóc bố là BN522, hằng ngày BN đi chợ tại khu chợ Ngã tư Hà Lam (phía trên đèn xanh đèn đỏ ngã tư thị trấn Hà Lam khoảng 500m);</t>
  </si>
  <si>
    <t>NB598</t>
  </si>
  <si>
    <t>BN là con của BN Bùi Hoàng Ánh, Cháu ruột của BN 522; 523, sống cùng nhà với 2 BN này. Bệnh nhân không tới bệnh viện Đà Nẵng</t>
  </si>
  <si>
    <t>Hằng ngày BN chỉ chơi tại nhà, không đi đâu, thường xuyên tiếp xúc với BN 522 và BN 523</t>
  </si>
  <si>
    <t>NB599</t>
  </si>
  <si>
    <t>BN là con của BN564, Cháu ruột của BN 522; 523, sống cùng nhà với 2 BN này. Bệnh nhân không tới bệnh viện Đà Nẵng</t>
  </si>
  <si>
    <t>Hằng ngày BN chỉ chơi tại nhà, không đi đâu, thường xuyên tiếp xúc với BN564, BN 522 và BN 523</t>
  </si>
  <si>
    <t>NB600</t>
  </si>
  <si>
    <t>NB601</t>
  </si>
  <si>
    <t>Thường trú: 20/73 Hồ Đắc Di, Tây Thạnh, Tân Phú, TPHCM.
Tạm trú: Số 41 Hoàng Diệu – Phường Thắng Lợi  Tp Buôn Ma Thuột - Đắk Lắk.</t>
  </si>
  <si>
    <t>0968899999</t>
  </si>
  <si>
    <t>Bệnh nhân đi du lịch Đà Nẵng và tham gia tiệc cưới For You ngày 22/7
Bệnh nhân là vợ BN589</t>
  </si>
  <si>
    <t>13-15 giờ: Bệnh nhân đi du lịch Đà Nẵng cùng gia đình (chồng và 2 con) trên chuyến bay VN122, sau đó bắt taxi Mai Linh về nhà số 34 Vũ Quỳnh, Thành Khê, Thành phố Đà Nẵng.
Chiều tối đặt xe ô tô bằng ứng dụng Grab (xe X) đi cùng Ba Mẹ và các em họ đi ăn tại quán Nhúng Ớt, sau khi ăn em họ chở về nhà.</t>
  </si>
  <si>
    <t>Bệnh nhân cùng gia đình đi xe X đến khu du lịch Bà nà Hill, ở tại khách sạn Mercure Bà Nà, ăn trưa tại nhà hàng đối diện Khách sạn sau đó có đi chơi tại mê cung, chiều tối ăn buffet tại khách sạn.</t>
  </si>
  <si>
    <t>11 giờ trưa BN cùng gia đình quay về Đà Nẵng bằng taxi Mai Linh 
14 giờ đi Hội An bằng xe X lưu trú tại khách sạn A Little Luxurry Hội An tại địa chỉ 09 Phan Bội Châu, đi chơi và đi ăn lòng vòng trong phố cổ Hội An sau đó trở về khách sạn</t>
  </si>
  <si>
    <t>8 giờ sáng từ khách sạn A Little Luxurry Hội An đi chơi tại Nam Hội An 
Đến 16 giờ quay về lại khách sạn A little Luxurry, sau đó đi về Đà Nẵng bằng taxi Mai Linh
Tối cùng ngày BN cùng gia đình đi ăn đám họ của người bà con(đàng gái) tại 63 Bàu Càu 1, Hòa Vang, Đà Nẵng, sau khi ăn xong về nhà.</t>
  </si>
  <si>
    <t>Trưa Ngày 22/07/2020: di chuyển bằng xe grab đi đám cưới của của người bà con (đàng gái) tại For you palace, sau khi ăn xong về nhà và không đi đâu.</t>
  </si>
  <si>
    <t>Sáng bệnh nhân cùng gia đình đi bằng xe ô tô cá nhân( mượn của người thân tại Đà Nẵng) để đi đám cưới (đàng trai) tại Huế, sau đám cưới đến và ở lại Homestay Huế villa.
Tại Huế BN cùng gia đình đi uống café và ăn uống tại chân cầu Tràng Tiền, tiếp theo đi đến quán café Mắt Biếc và trở về Homestay.</t>
  </si>
  <si>
    <t>đi xe X quay trở lại Đà Nẵng.</t>
  </si>
  <si>
    <t>Trước ra sân bay cả gia đình đi ăn sáng tại quán bún gần số nhà 34 Vũ Quỳnh – Phường Thanh Khê Tây – Quận Thanh Khê – Đà Nẵng và uống cà phế gần chổ ăn sáng (không rõ địa chỉ), cả nhà không đeo khẩu trang và quay về nhà để đi ra sân bay bằng xe Grab, từ khi ra sân bay cả nhà đều đeo khẩu trang.
Lúc 9 giờ bệnh nhân và con về Thành phố Buôn Ma Thuột trên chuyến bay VN115, số ghế 20D. Từ sân bay về nhà anh trai tại số 91 Nguyễn Văn Cừ - Phường Tân Lập - Tp Buôn Ma Thuột bằng xe ô tô của anh trai và ăn trưa tại đây khoảng 20 người (không đeo khẩu trang).
Khoảng 14 giờ: về nhà mẹ đẻ tại số 41 Hoàng Diệu – Phường Thắng Lợi – Tp Buôn Ma Thuột, sau đó lên nhà chị gái tại số 43/15 Ama Khê – Tân Lập – Tp Buôn Ma Thuột ăn tiệc và tiếp xúc gần với 20 người.
Tối 25/7/2020 về nghỉ tại số số 41 Hoàng Diệu – Phường Thắng Lợi – Tp Buôn Ma Thuột.</t>
  </si>
  <si>
    <t>Sáng ở nhà
Trưa lên nhà chị gái 43/15 Ama Khê – Tân Lập – Tp Buôn Ma Thuột và tiếp xúc gần với thành viên trong gia đinh chị.
Chiều đi đám ma tại hẻm 75 Y Moan – Tân Lợi – Tân Lợi – Tp Buôn Ma Thuột và tiếp xúc gần với chủ nhà (chị Hà).
Tối: ở nhà không đi ra ngoài tại số 41 Hoàng Diệu.</t>
  </si>
  <si>
    <t xml:space="preserve"> ở nhà không đi ra ngoài tại số 41 Hoàng Diệu.</t>
  </si>
  <si>
    <t>Bệnh nhân và 5 người cùng nhà tại tp Buôn Ma Thuột được đưa vào khu cách ly tập trung tại Trung đoàn cảnh sát cơ động Tây Nguyên – Km6 Phường Tân Hòa – Tp Buôn Ma Thuột.
XN dương tính Covid-19</t>
  </si>
  <si>
    <t>NB602</t>
  </si>
  <si>
    <t>Số 101 Quốc Lộ 14 – Thôn 5 – Hòa Thuận – Tp Buôn Ma Thuột - Đắk Lắk.</t>
  </si>
  <si>
    <t>0779787899</t>
  </si>
  <si>
    <t>Bệnh nhân đi du lịch Đà Nẵng, là cháu của BN589 và BN (Hồ Thị Thanh Vân)</t>
  </si>
  <si>
    <t>Từ ở nhà đi Đà Nẵng</t>
  </si>
  <si>
    <t>ở nhà, không ra ngoài tại địa chỉ 63 Bầu Cầu 1 – Hòa Vang – Đà Nẵng, lúc 19 giờ bệnh nhân cùng gia đình (Ông bà ngoại, mẹ và em) đi xe Mai Linh không nhớ biển về Đắk Lắk, đeo khẩu trang suốt chuyến đi.</t>
  </si>
  <si>
    <t>ở tại nhà địa chỉ 13/2/9 Nguyễn Văn Cừ phường Tân Lập Thành Phố Buôn Ma Thuột không đi ra ngoài</t>
  </si>
  <si>
    <t>NB604</t>
  </si>
  <si>
    <t>chưa rõ</t>
  </si>
  <si>
    <t>Hòa Khê, Thanh Khê, Đà Nẵng</t>
  </si>
  <si>
    <t>0702696782</t>
  </si>
  <si>
    <t>Bệnh nhân điều trị tại phòng 609 khoa Nội Thận - Nội Tiết, Bv Đà Nẵng từ 14/7</t>
  </si>
  <si>
    <t>Bệnh nhân tiền sử Suy tim, suy thận, ngày 14/7 bị phù chân được người nhà đưa nhập viện tại Khoa Nội Thận - Nội tiết, Bv Đà Nẵng. Bệnh nhân yếu, khó thở từ lâu nên chưa rõ khởi phát. Thời gian nằm viện, bệnh nhân được em gái chăm sóc. Bệnh nhân có nói em gái đã âm tính. Hiện đang xin số điện thoại của em gái để hỏi thêm. Ngày 31/7 bệnh nhân được chuyển qua cách ly tại BV 199 và lấy mẫu xét nghiệm. Sau khi có kết quả dương tính ngày 2/8 được chuyển qua bệnh viện Lao Phổi điều trị</t>
  </si>
  <si>
    <t>Nhập khoa Nội Thận - Nội tiết, Bv Đà Nẵng do Phù chân</t>
  </si>
  <si>
    <t>Điều trị tại khoa Nội thận - Nội tiết, Bv Đà Nẵng</t>
  </si>
  <si>
    <t>Chuyển qua cách ly tại BV 199
Lấy mẫu XN</t>
  </si>
  <si>
    <t>NB605</t>
  </si>
  <si>
    <t>Quế Châu, Quế Sơn, Quảng Nam</t>
  </si>
  <si>
    <t>NB606</t>
  </si>
  <si>
    <t>Hòa Nhơn, Hòa Vang, Đà Nẵng</t>
  </si>
  <si>
    <t>NB607</t>
  </si>
  <si>
    <t>An Khê, Thanh Khê, Đà Nẵng</t>
  </si>
  <si>
    <t>NB608</t>
  </si>
  <si>
    <t>NB609</t>
  </si>
  <si>
    <t>NB610</t>
  </si>
  <si>
    <t>NB611</t>
  </si>
  <si>
    <t>NB612</t>
  </si>
  <si>
    <t>An Hải Tây, Sơn Trà, Đà Nẵng</t>
  </si>
  <si>
    <t>Con trai BN480</t>
  </si>
  <si>
    <t>NB613</t>
  </si>
  <si>
    <t>Hòa Thọ Đông, Cẩm Lệ, Đà Nẵng</t>
  </si>
  <si>
    <t>NB614</t>
  </si>
  <si>
    <t>Hòa Hải, Ngũ Hành Sơn, Đà Nẵng</t>
  </si>
  <si>
    <t>NB615</t>
  </si>
  <si>
    <t>266/31 Hoàng Diệu, phường Nam Dương, quận Hải Châu, Tp. Đà Nẵng</t>
  </si>
  <si>
    <t>0932.423.655</t>
  </si>
  <si>
    <t>Sinh viên tại chức ngành dược thực tập bào chế ở khoa dược</t>
  </si>
  <si>
    <t>Đại học Duy Tân</t>
  </si>
  <si>
    <t>Lúc 7 giờ ngày 26/07/2020 bệnh nhân đi học lớp thực hành tại trường đại học Duy Tân Đà Nẵng (từ 7 giờ đến 11 giờ) về nhà không đi đến nơi khác, chỉ tiếp xúc với giáo viên và bạn học</t>
  </si>
  <si>
    <t>Trong tháng 6, bệnh nhân có thực tập làm trình dược viên của công ty dược khánh hòa, không vào bệnh viện một năm nay. 
Trong tháng 7, bệnh nhân thường xuyên về nhà mẹ đẻ (76 Phù Đổng Cẩm Lệ) để ngủ và nghỉ ngơi, không bán cà phê. nhà mẹ đẻ bán cà phê (tên Cây Khế, ở cùng địa chỉ)</t>
  </si>
  <si>
    <t>Lúc 7 giờ ngày 26/07/2020 bệnh nhân đi học lớp thực hành tại trường đại học Duy Tân Đà Nẵng (từ 7 giờ đến 11 giờ) về nhà không đi đến nơi khác.
Chiều ngày 26/07/2020 bệnh nhân xuất hiện triệu chứng mệt mỏi, ớn lạnh nên ở nhà và sốt liên tục 5 ngày.</t>
  </si>
  <si>
    <t>Lúc 19 giờ 45 phút ngày 30/07/2020 bệnh nhân được bố (Nguyễn Hữu Nhật, 0913.430.905) chở đi khám và xét nghiệm covid.</t>
  </si>
  <si>
    <t>Lấy mẫu xét nghiệm</t>
  </si>
  <si>
    <t>NB616</t>
  </si>
  <si>
    <t>Điện Ngọc, Điện Bàn, Quảng Nam</t>
  </si>
  <si>
    <t>NB617</t>
  </si>
  <si>
    <t>NB618</t>
  </si>
  <si>
    <t>Hải Châu 2, Hải Châu, Đà Nẵng</t>
  </si>
  <si>
    <t>NB619</t>
  </si>
  <si>
    <t>Trung tâm Y tế Thanh Khê, Đà Nẵng</t>
  </si>
  <si>
    <t>Từ 30/6 đến Trước ngày 20/7, BN điều trị ngoại trú ở khoa Y học cổ truyền, không đi làm</t>
  </si>
  <si>
    <t>Sáng: Đi làm bình thường
Trưa: đi ăn với hai đồng nghiệp
Tối: Sốt, nhập viện Khoa Y học Cổ truyền, BV Đà Nẵng
Xuất viện trong ngày</t>
  </si>
  <si>
    <t>Ở nhà không làm gì</t>
  </si>
  <si>
    <t>Tối: bệnh nhân được bạn gái (Phạm Thị Tuyết Trinh: 0935.538966 thường trú tại 51 Nguyễn Khắc Cần, phường Nại Hiên Đông, quận Sơn Trà, TP Đà Nẵng) chở đi khám tại phòng khám Tai Mũi Họng - Bác sỹ Huỳnh Anh (trưởng khoa Tai Mũi Họng BV Đà Nẵng), đường Hải Phòng, phường Thạch Thang, quận Hải Châu, TP Đà Nẵng.</t>
  </si>
  <si>
    <t>Đỡ sốt</t>
  </si>
  <si>
    <t>Phòng khám tư bị phong tỏa vì bác sĩ trong BV Đà Nẵng
18h: bệnh nhân cùng mẹ đi mua thuốc tại nhà thuốc Huy Hoàng số 62 Trần Cao Vân, phường Tam Thuận, quận Thanh Khê, TP Đà Nẵng.</t>
  </si>
  <si>
    <t>Khai báo TTYT quận Thanh Khê, lấy mẫu và đi về
XN dương tính Covid-19</t>
  </si>
  <si>
    <t>NB620</t>
  </si>
  <si>
    <t>Lam Hạ - Phủ Lý - Hà Nam</t>
  </si>
  <si>
    <t>17/7 bệnh nhân có vào Đà Nẵng ở với chú tại 13/3 đường Ngô Trọng Tấn cạnh bệnh viện Tim</t>
  </si>
  <si>
    <t>Ngày 08/7/2020 bệnh nhân từ quê vào nhà em chồng chơi ở Đà Nẵng là anh Lương Ngọc Huy sinh năm 1975, địa chỉ 36/14 Lê Trọng Tấn- Phường Hòa Phát- Cẩm Lệ; nhà có 03 người: vợ Anh Huy và 02 con nhà Anh Huy.
Các địa điểm đi ở Đà Nẵng: Cầu Rồng, tìm việc tại quán ăn trên đường Nguyễn Chi Phương, đường 30/4. Ngày 14/7/2020 bắt đầu làm việc ở quán ăn Cuội đường 30/4; chủ quán tên là Đông: 0905524020.</t>
  </si>
  <si>
    <t>Đi vào Đà Nẵng ở với chú tại đường 13/3 Ngô Trọng Tấn, đi làm quán ăn tại đường 30/4 cạnh bệnh viện tim</t>
  </si>
  <si>
    <t>Đi về Hà Nam bằng nhà xe Kim Chi, trên xe có khoảng 30 người; đã khai báo y tế</t>
  </si>
  <si>
    <t>đến 7 giờ 30 sáng ngày 28/7 chị về đến nút giao Liêm Tuyền , chồng chị là Anh Lương Thanh Hà đi xe máy ra đón;
chiều ngày 28/7 bệnh nhân khai báo y tế và đến chợ bầu (quán cá Tuyết Thành) sau đó về nhà tự cách ly; tại nhà có Chồng và con trai (con trai: Lương Hữu Thành Long);</t>
  </si>
  <si>
    <t>Đau đầu</t>
  </si>
  <si>
    <t>Đau đầu tăng, có sốt; đã báo cho nhân viên Y tế phường</t>
  </si>
  <si>
    <t>NB621</t>
  </si>
  <si>
    <t>Xóm 3, Thôn Mỹ Huệ I, xã Bình Dương, Bình Sơn, Quảng Ngãi</t>
  </si>
  <si>
    <t>18/7 chăm người nhà tại phòng 707, khoa Nội thần kinh - huyết học, Bv Đà Nẵng</t>
  </si>
  <si>
    <t>Trong thời gian chăm cháu tại Bệnh viện, bệnh nhân ăn uống, sinh hoạt trong khuôn viên Bệnh viện, không đi ra ngoài.</t>
  </si>
  <si>
    <t>Chỉ sinh sống tại xã Bình Dương, Bình Sơn, Quảng Ngãi, không đi ra ngoài tỉnh</t>
  </si>
  <si>
    <t>4h sáng, bệnh nhân đi xe khách Văn Hường ra Đà Nẵng để nuôi cháu đang nằm viện điều trị tại phòng 707, tầng 7- Khoa Nội thần kinh - Huyết học, Bv Đà Nẵng.</t>
  </si>
  <si>
    <t>Chăm người thân tại phòng 707, Khoa Nội thần kinh - Huyết học, Bv Đà Nẵng</t>
  </si>
  <si>
    <t>lúc 10 h bệnh nhân đi xe khách Văn Hường về lại Quảng Ngãi (Chủ xe ở Thị trấn Bình Sơn, Số điện thoại nhà xe: 0905.227.910), trên xe có khoảng 7-8 người đi cùng. Bệnh nhân được xe đưa thẳng đến nhà.</t>
  </si>
  <si>
    <t>9 h -10 h bệnh nhân có đi chợ mua thức ăn tại Chợ tạm Mỹ Huệ I (gần Nghĩa trang Liệt sĩ). Chiều bệnh nhân có ra đồng làm Hoa màu</t>
  </si>
  <si>
    <t>Chỉ ở nhà, không tiếp xúc với ai</t>
  </si>
  <si>
    <t>đến Trạm y tế xã Bình Dương khai báo và được hướng dẫn cách ly tại nhà</t>
  </si>
  <si>
    <t>bệnh nhân chỉ ở nhà, không đi ra ngoài, không tiếp xúc ai ngoài các thành viên trong gia đình.</t>
  </si>
  <si>
    <t>bệnh nhân chỉ ở nhà, không đi ra ngoài, không tiếp xúc ai ngoài các thành viên trong gia đình.
Tối, bệnh nhân có biểu hiện sốt, nhiệt độ 38 độ, ho. Người nhà bệnh nhân có gọi báo Trạm y tế xã và được hướng dẫn cho bệnh nhân uống thuốc hạ sốt, chăm sóc theo dõi sức khỏe tại nhà.</t>
  </si>
  <si>
    <t>bệnh nhân vẫn còn sốt nhẹ, còn ho nên được Trưởng Trạm y tế xã hướng dẫn đến Trung tâm Y tế Bình Sơn để khám và điều trị.</t>
  </si>
  <si>
    <t>NB622</t>
  </si>
  <si>
    <t>Tổ dân phố Lãnh Thượng 2, thị trấn Đông Phú, huyện Quế Sơn</t>
  </si>
  <si>
    <t>đón xe buýt Quế Sơn – Đà Nẵng (Số xe không rõ) ra bệnh viện Đa Khoa Đà Nẵng vào lúc 11h00, đến phòng 612 Khoa Thận Nội Tiết thăm người thân. Ở lại một đêm trong bệnh viện</t>
  </si>
  <si>
    <t>16h45p: đi bộ ra cổng Bệnh viên Đà Nẵng đón xe buýt Quế Sơn – Đà Nẵng (ko rõ biển số xe) về đến bùng binh ngã ba thị trấn Đông Phú được chồng chở về thẳng nhà bằng xe máy</t>
  </si>
  <si>
    <t>7h30p: đi chợ Đông Phú</t>
  </si>
  <si>
    <t>khai báo y tế và được cách ly tại nhà</t>
  </si>
  <si>
    <t>18h30p: đi cách ly tại khu cách ly tập trung Thao trường 3 trong 1 xã quế Mỹ</t>
  </si>
  <si>
    <t>NB623</t>
  </si>
  <si>
    <t>Khối Quảng Hậu, phường Điện Nam Trung, Thị xã Điện Bàn, tỉnh Quảng Nam</t>
  </si>
  <si>
    <t>Bệnh viện Đa khoa Vĩnh Đức, BV Đa khoa Quảng Nam</t>
  </si>
  <si>
    <t>Sáng: đi khám tại bệnh viện Đa Khoa Vĩnh Đức khám (BN433 điều trị tại BV này từ ngày 25/7 – 27/7)
Chiều: mệt, sốt nên người thân thuê xe dịch vụ tại địa phương chở đến khoa cấp cứu Bệnh viện Đa khoa Khu vực Quảng Nam (BN524 điều trị tại BV này từ 25 – 29/7/2020). Sau đó được chuyển lên khoa Nội A.
Tối: chuyển lên khoa Hồi sức tích cực – chống độc</t>
  </si>
  <si>
    <t>Điều trị tại Khoa Hồi sức Tích cực - chống độc, Bv Đa khoa Vĩnh Đức</t>
  </si>
  <si>
    <t>XN dương tính Covid-19
Chuyển ra điều trị tại BV TW Huế</t>
  </si>
  <si>
    <t>NB624</t>
  </si>
  <si>
    <t>Trần Thị Mỹ</t>
  </si>
  <si>
    <t>khối Thịnh Mỹ - phường Cẩm An - TP Hội An</t>
  </si>
  <si>
    <t>Nhập viện và điều trị tại phòng 607 khoa Nội - Thận - Nội tiết Bệnh viện Đa khoa Đà Nẵng</t>
  </si>
  <si>
    <t>điều trị tại phòng 607 khoa Nội - Thận - Nội tiết Bệnh viện Đa khoa Đà Nẵng</t>
  </si>
  <si>
    <t>Xuất viện về nhà bằng xe bệnh viện</t>
  </si>
  <si>
    <t>NB625</t>
  </si>
  <si>
    <t>Bệnh nhân thăm mẹ chồng (NB624) ở phòng 607, khoa Thận - Nội tiết từ ngày 6/7 đến 21/7, BN là vợ của BN547</t>
  </si>
  <si>
    <t>có bệnh nền đau dạ dày, rối loạn tiền đình</t>
  </si>
  <si>
    <t>Thăm NB624 tại phòng 607 khoa Nội - Thận - Nội tiết Bệnh viện Đa khoa Đà Nẵng</t>
  </si>
  <si>
    <t>6h30 - 7h: đi chợ Cửa Đại (chợ Cẩm An cũ) ghé hàng cá, hàng rau
Chiều: có đến nhà cô M (ven sông), nhà anh H, nhà vợ chồng chú G, cô N</t>
  </si>
  <si>
    <t>Ở nhà lo đám tang, mua đồ ở tạp hóa cô Đ, cô P (đối diện trường TH Cẩm An 1), tạp hóa cô H (Cẩm Châu)</t>
  </si>
  <si>
    <t>đi chợ Cẩm Châu (chợ Bà Lê)</t>
  </si>
  <si>
    <t>đi chợ Cẩm Châu, sau đó có ghé quầy thuốc bên tay phải chợ</t>
  </si>
  <si>
    <t>đi cách ly tại trường Thủy Lợi</t>
  </si>
  <si>
    <t>NB626</t>
  </si>
  <si>
    <t>Kp Xuyên Đông (Đình An cũ), TT Nam Phước, Duy Xuyên</t>
  </si>
  <si>
    <t>0782792732</t>
  </si>
  <si>
    <t>Bệnh nhân chăm mẹ chồng(BN524) tại bệnh viện Bình An ngày 18-20/7/2020</t>
  </si>
  <si>
    <t>vào chăm mẹ chồng là BN 524 tại BV Bình An, TT Nam Phước</t>
  </si>
  <si>
    <t>vào chăm mẹ chồng là BN 524 tại BV Bình An, TT Nam Phước
14h00: về nhà</t>
  </si>
  <si>
    <t>5h00 - 9h00: bán hàng ăn sáng ở nhà (Bún, Mỳ) 
11h00: đi chợ Cầu Mống, Điện Bàn
13h15: đi đến BVĐK Bình An, TT Nam Phước Khoa Nội tầng 5 (P505)</t>
  </si>
  <si>
    <t>5h00 - 9h00: bán hàng ăn sáng ở nhà (Bún, Mỳ) 
11h00: đi chợ Cầu Mống, Điện Bàn</t>
  </si>
  <si>
    <t>đi cách ly tại KS Mỹ Sơn</t>
  </si>
  <si>
    <t>NB627</t>
  </si>
  <si>
    <t>Tổ 4, Kp Xuyên Đông, TT Nam Phước, Duy Xuyên</t>
  </si>
  <si>
    <t>0983491192</t>
  </si>
  <si>
    <t>12h00: ra BVĐK Đà Nẵng thăm mẹ là Lê Thị Đấu (BN524) nằm ở Khoa Thận – Tiết niệu tầng 6 (P606) khoảng 10 phút thì về nhà
Chiều: ở tại nhà, đến 20h00 đi chợ Nam Phước mua rau củ và sau đó về nhà</t>
  </si>
  <si>
    <t>6h00 - 12h00: bán rau củ tại chợ Hòa Xuân, Cẩm Lệ, TP Đà Nẵng rồi sau đó về nhà, 
Chiều: ở tại nhà
20h00: đi chợ Nam Phước mua rau củ để bán chợ vào ngày mai</t>
  </si>
  <si>
    <t>07h: đến nhà mẹ là bà Lê Thị Đấu (BN524) để thăm
20h00: đi chợ Nam Phước để lấy hàng từ của hàng rau củ để bán ngày mai</t>
  </si>
  <si>
    <t>6h00 - 12h00: bán rau củ tại chợ Hòa Xuân, Cẩm Lệ, TP Đà Nẵng rồi sau đó về nhà, 
Chiều: ở tại nhà
20h00: đi chợ Nam Phước mua rau củ để bán chợ vào ngày mai
21h: đến BV Bình An, TT Nam Phước để thăm mẹ là BN426, sau đó về lại nhà</t>
  </si>
  <si>
    <t>16h00 ra thăm mẹ là BN524 tại Khoa HSTC, đến 16h30 thì về nhà</t>
  </si>
  <si>
    <t>15h00: đến Ngân hàng Nông nghiệp và Phát triển nông thôn TT Nam Phước, Duy xuyên
Tối: đi cách ly tập trung tại khu cách ly Khách sạn Mỹ Sơn</t>
  </si>
  <si>
    <t>NB628</t>
  </si>
  <si>
    <t xml:space="preserve">20/7/2020 </t>
  </si>
  <si>
    <t>Tổ 07, Thôn Túy Loan Đông 1, xã Hòa Phong, huyện Hòa Vang, TP. Đà Nẵng</t>
  </si>
  <si>
    <t>0905462110</t>
  </si>
  <si>
    <t>giáo viên</t>
  </si>
  <si>
    <t xml:space="preserve">Ngày 6/7 dến 21/7, bệnh nhân có chăm bố  cùng BN667 và BN668 tại Khoa Thận - Nội tiết bệnh viện Đa khoa Đà Nẵng. Bố bệnh nhân bị nặng nên có chuyển nhiều phòng, bệnh nhân không nhớ rõ số phòng. </t>
  </si>
  <si>
    <t>Bệnh nhân là giáo viên trường THCS Trần Quốc Tuấn, được nghỉ hè từ 13/7. Bệnh nhân tiền sử khỏe mạnh, hiện đang được điều trị tại TTYT huyện Hòa Vang.
Từ giữa tháng 5, bệnh nhân có chăm bố tại khoa Nội Thần Kinh, Bv Đà Nẵng nằm điều trị tới 16/6. Ngày 17/6, bệnh nhân đưa bố chuyển qua BV chấn thương chỉnh hình điều trị tời 5/7. Ngày 6/7 chuyển tới khoa Thận - Nội tiết, BV Đà Nẵng điều trị tời 21/7</t>
  </si>
  <si>
    <t>Chăm bố tại BV Chấn thương chỉnh hình</t>
  </si>
  <si>
    <t>Chăm bố tại khoa Thận - Nội tiết, BV đa khoa Đà nẵng. Bệnh nhân đi qua lại bệnh viện, trường học và nhà riêng, ngoài ra buổi sáng có đi chợ Túy Loan</t>
  </si>
  <si>
    <t>Chăm bố tại khoa Thận - Nội tiết, BV đa khoa Đà nẵng. Bệnh nhân đi qua lại bệnh viện và nhà riêng, ngoài ra buổi sáng có đi chợ Túy Loan.
Lúc này bệnh nhân được nghỉ hè nên không tới trường</t>
  </si>
  <si>
    <t>Chăm bố tại khoa Thận - Nội tiết, BV đa khoa Đà nẵng. Bệnh nhân đi qua lại bệnh viện và nhà riêng, ngoài ra buổi sáng có đi chợ Túy Loan.</t>
  </si>
  <si>
    <t>Chăm bố tại khoa Thận - Nội tiết, BV đa khoa Đà nẵng. Bệnh nhân đi qua lại bệnh viện và nhà riêng, ngoài ra buổi sáng có đi chợ Túy Loan.
Bệnh nhân có chở con đi học thêm tại nhà Cô giáo Phan Thị Đào (SĐT: 0905.448.942) tại xã Hòa Nhơn, huyện Hòa Vang, Tp. Đà Nẵng
Bệnh nhân có xuất hiện triệu chứng đau lưng, mệt mỏi và sốt nhẹ. Bệnh nhân có ra trạm y tế xã Hòa Phong xin thuốc uống (Có đeo khẩu trang)</t>
  </si>
  <si>
    <t>Đưa bố ra viện về nhà bố Thôn An Tân, xã Hòa Phong, Đà nẵng.
Bệnh nhân có đưa cơm tới nhà cho bố, có gặp và nói chuyện với em gái và chị (không nói chuyện với mẹ, dỗi???)
Có đi chợ Túy Loan</t>
  </si>
  <si>
    <t>Bệnh nhân có đưa cơm tới nhà cho bố, có gặp và nói chuyện với em gái và chị 
Có đi chợ Túy Loan</t>
  </si>
  <si>
    <t>Sáng bn đi chợ Túy Loan,.
Bệnh nhân có đi đám giỗ ở nhà cô chồng là Lê Thị Tùy (Địa chỉ: thôn Cẩm Toại Đông, xã Hòa Phong, huyện Hòa Vang, Tp. Đà Nẵng)</t>
  </si>
  <si>
    <t>Bệnh nhân nghe có thông tin dịch nên không đi chợ nữa, chỉ ở nhà và nhờ hàng xóm đi chợ giúp</t>
  </si>
  <si>
    <t>Tới TTYT Hòa Vang xin đi cách ly do có tiền sử tới BV Đà Nẵng</t>
  </si>
  <si>
    <t>NB629</t>
  </si>
  <si>
    <t>0905701808 (Chồng)</t>
  </si>
  <si>
    <t>Thông dịch viên bệnh viện Gia đình Đà nẵng (Family Hospital)</t>
  </si>
  <si>
    <t>Bệnh nhân là con dâu, ở cùng nhà với NB509 (khởi phát ngày 24/7); là mẹ của NB557 (khởi phát 26/7).</t>
  </si>
  <si>
    <t>Bệnh nhân đi làm theo giờ hành chính, hàng ngày đi làm tiếp xúc với nhân viên công ty. Bệnh nhân không đi chợ, hàng ngày có mẹ đi chợ. Trong tháng 7, bệnh nhân không đi đâu khác ngoài nhà và công ty.</t>
  </si>
  <si>
    <t>bệnh nhân đi làm tại tầng 4 bộ phận dịch vụ cao cấp thuộc khoa Khám bệnh. Có tiếp xúc gần với 18 nhân viên phòng dịch vụ cao cấp</t>
  </si>
  <si>
    <t>bệnh nhân đi làm tại tầng 4 bộ phận dịch vụ cao cấp thuộc khoa Khám bệnh. Có tiếp xúc gần với 18 nhân viên phòng dịch vụ cao cấp
Có mua bánh mỳ trước cổng Bệnh viện để ăn sáng</t>
  </si>
  <si>
    <t>Chiều, cả nhà (chị Huyền, chồng và con là BN557) đi về nhà ngoại tại Thôn Cầu Mong, xã Hòa Phước, Hòa Vang, Đà Nẵng. Nhà ngoài cách gia đình khoảng 5-7 km. Trên đường đi bệnh nhân không dừng lại hàng quán mua bán.
Tối bệnh nhân quay lại nhà phát hiện con là BN557 sốt</t>
  </si>
  <si>
    <t>Chiều, Bệnh nhân có vào chợ Cẩm Lệ mua sữa cho con nhưng không nhớ cửa hàng bán sữa.</t>
  </si>
  <si>
    <t>Con Đặng Gia An 2018 (BN 557) sốt nên Bệnh nhân xin nghỉ làm để đưa con đi Xét nghiệm ở Bệnh viện Gia đình bằng xe máy cá nhân</t>
  </si>
  <si>
    <t xml:space="preserve">Bệnh nhân đi làm ở tầng 1 sàng lọc cách ly có mua bánh mỳ để ăn sáng trước cổng Bệnh viện rồi về nhà.
</t>
  </si>
  <si>
    <t>Có kết quả dương tính nên bệnh nhân được đi cách ly tại TTYT Hòa Vang, lấy mẫu xét nghiệm</t>
  </si>
  <si>
    <t>Cách ly
Sốt 38 độ</t>
  </si>
  <si>
    <t>NB630</t>
  </si>
  <si>
    <t>0704544859 (vợ)
0932.063.745 (BN)</t>
  </si>
  <si>
    <t>Lái xe 7 chỗ của gia đình, thợ sửa xe. Tuy nhiên từ khi bắt đầu dịch COVID-19 đầu năm 2020, bệnh nhân không có việc làm</t>
  </si>
  <si>
    <t>Bệnh nhân là chồng, ở cùng nhà NB509 (khởi phát 24/7).</t>
  </si>
  <si>
    <t>Bệnh nhân có tiền sử bị sỏi thận, gần đây xuất hiện cơn đau quặn thận.
Hằng ngày bệnh nhân có thói quen uống cà phê sáng tại quán cà phê Hoà gần nhà và có tiếp xúc với bạn là Tàu và Truyện và làm việc sửa xe tại nhà.</t>
  </si>
  <si>
    <t>Bệnh nhân đi đám giỗ cậu tại Yến Nê 1 và có tiếp xúc với mẹ vợ, dì bảy, dì 10, dượng 4 Biểu, anh họ Ngô Tịch, em Nguyễn Tuấn, Nguyễn Thịnh, cậu 3, chú Sự</t>
  </si>
  <si>
    <t>Bệnh nhân có di chuyển từ Đà Nẵng đến Quảng Ngãi bằng ô tô cá nhân và có tiếp xúc với hai người là Trần Văn Tân và Phạm Thị Ánh Tùng (SĐT: 0395.173.887)</t>
  </si>
  <si>
    <t>NB631</t>
  </si>
  <si>
    <t>204 Dũng Sĩ Thanh Khê, phường Thanh Khê Tây, quận Thanh Khê, thành phố Đà Nẵng</t>
  </si>
  <si>
    <t>0934.907348</t>
  </si>
  <si>
    <t>Là chị em gái với Bệnh nhân 510 (khởi phát 16/7), BN 595 (chưa khởi phát). Ngày 1/7 - 22/7, bệnh nhân có chăm bố ở cùng phòng BN 456 (Đoàn thị Tập, khởi phát 24/7)</t>
  </si>
  <si>
    <t>Bệnh nhân đang sống cùng với chồng (Nguyễn Văn Minh: 0913.484955), con trai (Nguyễn Huy Quân: 0977.095709), con dâu (Ngô Thị Hiền Trang) và 02 cháu nội (Nguyễn Ngô Thanh Long, Nguyễn Ngô Thanh An) tại 204 Dũng Sĩ Thanh Khê, phường Thanh Khê Tây, quận Thanh Khê, thành phố Đà Nẵng.</t>
  </si>
  <si>
    <t>bệnh nhân chăm bệnh cha ruột tại phòng 305, khoa Nội tổng hợp, bệnh viện Đà Nẵng. Thỉnh thoảng có xuống căn tin bệnh viện mua đồ ăn</t>
  </si>
  <si>
    <t>bệnh nhân chăm bệnh cha ruột tại phòng 305, khoa Nội tổng hợp, bệnh viện Đà Nẵng. Thỉnh thoảng có xuống căn tin bệnh viện mua đồ ăn.
Tại phòng 305 có bệnh nhân 456 vào chăm sóc anh chồng 01 buổi ngày 09/7/2020 (bệnh nhân khai không tiếp xúc với bệnh nhân 456)</t>
  </si>
  <si>
    <t>Bệnh nhân đưa cha ruột xuất viện và về nhà</t>
  </si>
  <si>
    <t>bệnh nhân đến nhà cha ruột tại số 148/23 Lý Tự Trọng, phường Thuận Phước, quận Hải Châu, TP Đà Nẵng (cha ruột bệnh nhân sống 01 mình). Tại đây bệnh nhân tiếp xúc với bệnh nhân 510, bệnh nhân 595 (chị em gái)</t>
  </si>
  <si>
    <t>bệnh nhân có triệu chứng mệt mỏi, ho khan, ngứa cổ nhưng không đi khám tại cơ sở y tế, chỉ nhờ con trai đi mua thuốc tại tiệm thuốc Phước Thành đường Dũng Sĩ Thanh Khê, phường Thanh Khê Tây, quận Thanh Khê, thành phố Đà Nẵng về uống</t>
  </si>
  <si>
    <t>bệnh nhân tự cách li tại nhà, ở riêng 1 phòng, không tiếp xúc với ai</t>
  </si>
  <si>
    <t>11h00 – 11h15 ngày 30/7/2020 bệnh nhân được chồng chở đi mua đồ tại siêu thị Coopmart Đà Nẵng, số 478 Điện Biên Phủ, phường Thanh Khê Đông, quận Thanh Khê, TP Đà Nẵng</t>
  </si>
  <si>
    <t>cách li tại Trung tâm y tế quận Thanh Khê; lấy mẫu xét nghiệm</t>
  </si>
  <si>
    <t>NB632</t>
  </si>
  <si>
    <t>42 Trần Cao Vân, phường Tam Thuận, quận Thanh Khê, thành phố Đà Nẵng</t>
  </si>
  <si>
    <t>0905.001122</t>
  </si>
  <si>
    <t>17/7/2020 đến 25/7/2020 bệnh nhân cùng con gái thay phiên nhau chăm sóc chồng tại Khoa phục hồi chức năng, bệnh viện Đà Nẵng</t>
  </si>
  <si>
    <t>Hiện tại, bệnh nhân đang sống cùng với chồng, con gái (Mai Thị Xuân Hương: 0905001122), con rể (Lâm Anh Vũ: 0983.313188) và 02 cháu ngoại tại 42 Trần Cao Vân, phường Tam Thuận, quận Thanh Khê, thành phố Đà Nẵng. Chồng bệnh nhân là bệnh nhân 488.</t>
  </si>
  <si>
    <t xml:space="preserve">chăm chồng tại tại Khoa phục hồi chức năng, bệnh viện Đà Nẵng.
Đi chợ Thanh Bình, K76 Ông Ích Khiêm, phường Thanh Bình, quận Hải Châu, TP Đà Nẵng </t>
  </si>
  <si>
    <t>Đi chợ Thanh Bình, K76 Ông Ích Khiêm, phường Thanh Bình, quận Hải Châu, TP Đà Nẵng</t>
  </si>
  <si>
    <t>bệnh nhân đến giao dịch tại ngân hàng PVCombank số 492 Hoàng Diệu, phường Bình Hiền, quận Hải Châu, Thành phố Đà Nẵng</t>
  </si>
  <si>
    <t>bệnh nhân không đi đâu</t>
  </si>
  <si>
    <t>NB633</t>
  </si>
  <si>
    <t>Mở shop bán quần áo tại nhà</t>
  </si>
  <si>
    <t>Từ 25/5 BN632 mổ thoát vị đĩa đệm ở khoa Ngoại thần kinh.17/7/2020 đến 25/7/2020 bệnh nhân cùng mẹ (BN632) thay phiên nhau chăm sóc bố tại Khoa phục hồi chức năng, bệnh viện Đà Nẵng</t>
  </si>
  <si>
    <t>Hiện tại, bệnh nhân đang sống cùng với cha mẹ, chồng (Lâm Anh Vũ: 0983.313188) và 02 người con tại 42 Trần Cao Vân, phường Tam Thuận, quận Thanh Khê, thành phố Đà Nẵng. Cha bệnh nhân là bệnh nhân 488. Có quen hộ lý tên Lành</t>
  </si>
  <si>
    <t>chăm bố tại tại Khoa phục hồi chức năng, bệnh viện Đà Nẵng.
Nghỉ bán quần áo</t>
  </si>
  <si>
    <t>chăm bố tại tại Khoa phục hồi chức năng, bệnh viện Đà Nẵng.</t>
  </si>
  <si>
    <t xml:space="preserve">chăm bố tại tại Khoa phục hồi chức năng, bệnh viện Đà Nẵng.
Từ 10h00 – 11h00 bệnh nhân đến Trung tâm hành chính quận Cẩm Lệ, đường Ông Ích Đường, phường Khuê trung, quận Cẩm lệ, TP Đà Nẵng
Từ 13h00 – 13h30 bệnh nhân đến để liên hệ công việc tại phòng số 5 Chi cục thuế quận Cẩm Lệ số 8 Nguyễn Nhàn, phường Hòa Thọ Đông, quận Cẩm Lệ, TP Đà Nẵng.
</t>
  </si>
  <si>
    <t>bệnh nhân có mua đồ tại siêu thị Vinmart số 148 Ông Ích Khiêm, phường Thanh Bình, quận Hải Châu, TP Đà Nẵng</t>
  </si>
  <si>
    <t>11h00, bệnh nhân có đi mua đồ tại tiệm tạp hóa Mai Phương, đường Ông Ích Khiêm, phường Thanh Bình, quận Hải Châu, TP Đà Nẵng. Tại đây bệnh nhân đứng tại khu vực giãn cách của tiệm tạp hóa để nhận đồ.</t>
  </si>
  <si>
    <t>Mua đồ tại tiệm tạp hóa Quyên, số 66 Trần Cao Vân, phường Tam Thuận, quận Thanh Khê, thành phố Đà Nẵng.
Mua thuốc tại tiệm thuốc tây Phước Thiện 3 số 170 Ông Ích Khiêm, phường Thạch Thang, quận Hải Châu, TP Đà Nẵng.
Đến giao dịch tại ngân hàng PVCombank số 492 Hoàng Diệu, phường Bình Thuận, quận Hải Châu, Thành phố Đà Nẵng</t>
  </si>
  <si>
    <t>NB634</t>
  </si>
  <si>
    <t>Số 139 Dũng Sĩ Thanh Khê, tổ 43 phường Thanh Khê Tây, quận Thanh Khê, Tp Đà Nẵng</t>
  </si>
  <si>
    <t xml:space="preserve">0906.550.245 </t>
  </si>
  <si>
    <t>Là chị em gái với Bệnh nhân 510 (khởi phát 16/7), BN 595 (chưa khởi phát), BN631 (24/7). Ngày 1/7 - 22/7, bệnh nhân có chăm bố ở cùng phòng BN 456 (Đoàn thị Tập, khởi phát 24/7)</t>
  </si>
  <si>
    <t>Chăm sóc bố tại tại phòng 305 Khoa nội tổng hợp Bệnh viện Đà Nẵng</t>
  </si>
  <si>
    <t>sáng vào bệnh viện và làm thủ tục xuất viện cho cha ruột và đợi tại khoa đến 19h00 mới có xe cấp cứu đưa cha ruột về nhà</t>
  </si>
  <si>
    <t>sáng có mua cháo tại quán cháo dinh dưỡng Thảo gần quán cháo Huệ đường Dũng Sĩ Thanh Khê không nhớ rõ địa chỉ . Sáng cùng ngày gia đình con gái gồm 4 người và cô giúp việc có tới nhà chơi trong ngày rồi về lại nhà tại địa chỉ 46/3 Nguyễn Thành Hãn, phường Hòa Thuận Tây ,Đà Nẵng. Không tiếp xúc với hàng xóm</t>
  </si>
  <si>
    <t xml:space="preserve">khoảng 07h30 – 08h30 đưa chồng bằng xe máy đến khám bệnh tại phòng khám số 7 khoa nội, Bệnh viện quận Thanh Khê do sốt, ho và được chẩn đoán viêm phế quản và cho về nhà, bệnh nhân chờ tại ghế bên ngoài. 09h00 có đi chợ Phú lộc một mình bằng xe máy tại 45 Hồ Quý Ly chỉ mua rau rồi về có mang khẩu trang. Trong ngày có đến quầy tạp hóa gần quán Nga đường Dũng Sĩ Thanh Khê không rõ địa chỉ, lúc mua hàng có khoảng 3 người.
</t>
  </si>
  <si>
    <t>ở nhà chăm chồng do viêm phế quản</t>
  </si>
  <si>
    <t>Chiều: cùng chồng đến TTYT quận Thanh khê để xin khai báo y tế và được cán bộ y tế hướng dẫn (không biết tên) rồi về nhà</t>
  </si>
  <si>
    <t xml:space="preserve">Sáng: 2 vợ chồng ra khai báo y tế tại trạm y tế phường Thanh Khê Tây sau đó về nhà.
</t>
  </si>
  <si>
    <t>ở nhà chăm sóc chồng và có về thăm bố tại địa chỉ 148/23 Lý Tự Trọng, phường Thuận Phước, Đà Nẵng</t>
  </si>
  <si>
    <t>NB635</t>
  </si>
  <si>
    <t>thôn Ngọc Sơn Tây, xã Bình Phục, huyện Thăng Bình, tỉnh Quảng Nam</t>
  </si>
  <si>
    <t>0982.782.557</t>
  </si>
  <si>
    <t>16/7 -23/7: Bệnh nhân điều trị tại Khoa Nội thận - Nội tiết, BV Đà Nẵng</t>
  </si>
  <si>
    <t>Những người trong gia đình có tiếp xúc gần với bệnh nhân: con gái Lê Thị Tuyết (bệnh nhân thứ 446), con rể Nguyễn Đức Ngọc, cháu Nguyễn Đức Hoàng Ngân, cháu Nguyễn Ánh Minh</t>
  </si>
  <si>
    <t>bệnh nhân được con gái (Lê Thị Tuyết - BN446) đưa đến khám và nhập viện tại Khoa Nội thận - Tiết niệu, bệnh viện C Đà Nẵng</t>
  </si>
  <si>
    <t>Điều trị tại Khoa Nội thận - Tiết niệu, BV C Đà Nẵng</t>
  </si>
  <si>
    <t>bệnh nhân xuất viện về nhà tại thôn Ngọc Sơn Tây, xã Bình Phục, huyện Thăng Bình, tỉnh Quảng Nam</t>
  </si>
  <si>
    <t>bệnh nhân từ nhà tại thôn Ngọc Sơn Tây, xã Bình Phục, huyện Thăng Bình, tỉnh Quảng Nam ra nhà con gái (Lê Thị Tuyết) tại địa chỉ 55 Tú Mỡ, phường Hòa An, quận Cẩm Lệ, Tp. Đà Nẵng</t>
  </si>
  <si>
    <t>NB636</t>
  </si>
  <si>
    <t>số 3 Lê Văn Long, phường Thanh Bình, quận Hải Châu, Tp. Đà Nẵng</t>
  </si>
  <si>
    <t xml:space="preserve">0905.102.707
</t>
  </si>
  <si>
    <t>Ngày 20/7/2020, bệnh nhân có tham dự đám giỗ ông HCG, có tiếp xúc gần với bệnh nhân Đoàn Thị Tập (456) (khởi phát 24/7)</t>
  </si>
  <si>
    <t>Bệnh nhân sống 1 mình tại địa chỉ số 3 Lê Văn Long, phường Thanh Bình, quận Hải Châu, Tp. Đà Nẵng.
Vào các buổi sáng hằng ngày, bệnh nhân đi tập dưỡng sinh cùng đội dưỡng sinh gồm khoảng 20 người, tại công viên phường Thanh Bình, quận Hải Châu, Tp. Đà Nẵng.</t>
  </si>
  <si>
    <t>Ngày 20/7/2020, bệnh nhân có tham dự đám giỗ (khoảng 30 - 40 người) ở nhà tại số 3 Lê Văn Long, phường Thanh Bình, quận Hải Châu, Tp. Đà Nẵng, tại đây bệnh nhân tiếp xúc gần với bệnh nhân Đoàn Thị Tập (456).</t>
  </si>
  <si>
    <t>bệnh nhân chỉ ở nhà tại địa chỉ số 3 Lê Văn Long, phường Thanh Bình, quận Hải Châu, Tp. Đà Nẵng và không đi đến nơi khác</t>
  </si>
  <si>
    <t>bệnh nhân ăn sáng tại quán mỳ Quảng Gấm đường Hải Hồ, phường Thanh Bình, quận Hải Châu, Tp. Đà Nẵng cùng đội dưỡng sinh, (khoản 20 người); sau đó cùng nhau đi uống cà phê tại địa chỉ 170 Lý Tự Trọng, phường Thanh Bình, quận Hải Châu, Tp. Đà Nẵng.</t>
  </si>
  <si>
    <t>được đưa đến khu cách ly ở Khu Ký túc xá phía Tây, phường Hòa Hiệp Nam, quận Liên Chiểu, Tp. Đà Nẵng</t>
  </si>
  <si>
    <t>NB637</t>
  </si>
  <si>
    <t>Tổ 4 Miếu Bông, xã Hòa Phước, huyện Hòa Vang, thành phố Đà Nẵng</t>
  </si>
  <si>
    <t>0935.020909</t>
  </si>
  <si>
    <t>Tự do</t>
  </si>
  <si>
    <t>Từ ngày 16/7/2020 đến 20/7/2020 bệnh nhân qua trực đám tang tại nhà bạn là Huỳnh Công Giao.</t>
  </si>
  <si>
    <t xml:space="preserve">Hiện tại, bệnh nhân đang sống cùng với cha (Dương Ngọc Khả: 0905.097212), mẹ, bà ngoại, 2 người anh (anh Dương Ngọc Tuấn: 0905.565799), chị dâu và 02 cháu tại Tổ 4 Miếu Bông, xã Hòa Phước, huyện Hòa Vang, thành phố Đà Nẵng.
- Bệnh nhân làm việc tự do, chủ yếu làm trên mạng Internet
</t>
  </si>
  <si>
    <t>Trực đám tang ông Huỳnh Công Giao</t>
  </si>
  <si>
    <t>Trực đám tang ông Huỳnh Công Giao.
Có gặp BN 456????</t>
  </si>
  <si>
    <t>từ 06h00 đến 07h15 và 18h00 đến 19h15 bệnh nhân có đi tập tại phòng tập Gym Kfitness Center số 301 Phạm Hùng, xã Hòa Phước, huyện Hòa Vang, thành phố Đà Nẵng</t>
  </si>
  <si>
    <t xml:space="preserve">từ 06h00 đến 07h15 và 18h00 đến 19h15 bệnh nhân có đi tập tại phòng tập Gym Kfitness Center số 301 Phạm Hùng, xã Hòa Phước, huyện Hòa Vang, thành phố Đà Nẵng
Sáng, bệnh nhân có đi chợ miếu Bông, Quốc lộ 1A, Xã Hòa Phước, huyện Hòa Vang, thành phố Đà Nẵng
Trưa, bệnh nhân có tham dự đám cưới của anh Nguyễn Viết Vinh (0935.762613) tại lô đất trống gần bến xe Đức Long, thôn Quá Giáng 2, xã Hòa Phước, huyện Hòa Vang, thành phố Đà Nẵng.
</t>
  </si>
  <si>
    <t xml:space="preserve">từ 06h00 đến 07h15 và 18h00 đến 19h15 bệnh nhân có đi tập tại phòng tập Gym Kfitness Center số 301 Phạm Hùng, xã Hòa Phước, huyện Hòa Vang, thành phố Đà Nẵng
Sáng, bệnh nhân có đi chợ miếu Bông, Quốc lộ 1A, Xã Hòa Phước, huyện Hòa Vang, thành phố Đà Nẵng
</t>
  </si>
  <si>
    <t xml:space="preserve">từ 06h00 đến 07h15 và 18h00 đến 19h15 bệnh nhân có đi tập tại phòng tập Gym Kfitness Center số 301 Phạm Hùng, xã Hòa Phước, huyện Hòa Vang, thành phố Đà Nẵng
Từ 18h00 đến 21h00: bệnh nhân nhậu tại nhà Nguyễn Văn Việt Quốc (0702143143)
21h30 đến 24h00 bệnh nhân đi uống nước mía cùng Trần Minh Tin (0935.255869) và Ngô Huỳnh Đại Nam (0774.337437) tại quán nước mía vỉa hè dưới gầm cầu sông Hàn. </t>
  </si>
  <si>
    <t>từ 06h00 đến 07h15 và 18h00 đến 19h15 bệnh nhân có đi tập tại phòng tập Gym Kfitness Center số 301 Phạm Hùng, xã Hòa Phước, huyện Hòa Vang, thành phố Đà Nẵng
Từ 9h00 đến 11h00: bệnh nhân có đi uống cà phê tại quán High5 Coffee số 31A Lê Đại Hành, Phường Khuê Trung, Quận Cẩm Lệ cùng Võ Lý Hùng (0905.616994) và Trần Thị Phương Trinh (0935.392245)</t>
  </si>
  <si>
    <t>từ 06h00 đến 07h15 và 18h00 đến 19h15 bệnh nhân có đi tập tại phòng tập Gym Kfitness Center số 301 Phạm Hùng, xã Hòa Phước, huyện Hòa Vang, thành phố Đà Nẵng
Sáng: bệnh nhân có ăn sáng tại nhà cô Dương Thị Hường (0905009548, Tổ 4 Miếu Bông, xã Hòa Phước, huyện Hòa Vang, thành phố Đà Nẵng). Tại đây  bệnh nhân tiếp xúc khoảng 7-8 người</t>
  </si>
  <si>
    <t>bệnh nhân đến trung tâm y tế quận Cẩm Lệ khai báo y tế, sau đó được cho đi cách ly tại khu ký túc xá phía tây phường Hòa Hiệp Nam, quận Liên Chiểu, thành phố Đà Nẵng</t>
  </si>
  <si>
    <t>NB638</t>
  </si>
  <si>
    <t>thôn Lệ Sơn Nam, xã Hòa Tiến, huyện Hòa Vang, Tp. Đà Nẵng</t>
  </si>
  <si>
    <t>0905.669.580</t>
  </si>
  <si>
    <t>Chuyên viên kinh doanh (làm việc trên máy vi tính)</t>
  </si>
  <si>
    <t>16/7/2020 đến 20/7/2020, bệnh nhân tham dự đám tang của bố là ông HCG</t>
  </si>
  <si>
    <t>Những người trong gia đình có tiếp xúc gần với bệnh nhân: mẹ (Nguyễn Thị Liệu, 1947, 0768.495.428); chị (Huỳnh Thị Hồng Thắm - NB640, 1982)</t>
  </si>
  <si>
    <t>bệnh nhân tham dự đám tang của bố HCG, có tiếp xúc gần với BN 456 và BN 509</t>
  </si>
  <si>
    <t>bệnh nhân chỉ ở nhà tại thôn Lệ Sơn Nam, xã Hòa Tiến, huyện Hòa Vang, Tp. Đà Nẵng và di chuyển đến địa chỉ 50 Văn Tiến Dũng, phường Hòa Xuân, quận Cẩm Lệ, Tp. Đà Nẵng (nhà trọ) để làm việc
lúc 17 giờ hằng ngày, bệnh nhân đến huyện Duy Xuyên, tỉnh Quảng Nam để thắp hương</t>
  </si>
  <si>
    <t>bệnh nhân chỉ ở nhà tại thôn Lệ Sơn Nam, xã Hòa Tiến, huyện Hòa Vang, Tp. Đà Nẵng và di chuyển đến địa chỉ 50 Văn Tiến Dũng, phường Hòa Xuân, quận Cẩm Lệ, Tp. Đà Nẵng (nhà trọ) để làm việc
lúc 17 giờ hằng ngày, bệnh nhân đến huyện Duy Xuyên, tỉnh Quảng Nam để thắp hương
22 giờ ngày 24/7/2020, bệnh nhân đến địa chỉ 17 Nguyễn Đình Chiểu, Hội An, Quảng Nam để đưa đồ cho bạn là Lê Thanh Hải (0935.460.694)</t>
  </si>
  <si>
    <t>bệnh nhân chỉ ở nhà tại thôn Lệ Sơn Nam, xã Hòa Tiến, huyện Hòa Vang, Tp. Đà Nẵng và di chuyển đến địa chỉ 50 Văn Tiến Dũng, phường Hòa Xuân, quận Cẩm Lệ, Tp. Đà Nẵng (nhà trọ) để làm việc
lúc 17 giờ hằng ngày, bệnh nhân đến huyện Duy Xuyên, tỉnh Quảng Nam để thắp hương
Lúc 18 giờ, bệnh nhân đi mua đèn năng lượng mặt trời ở đường Ông Ích Khiêm, Tp. Đà Nẵng để lắp mộ cho bố nhưng không nhớ rõ địa chỉ.
Lúc 21 giờ, bệnh nhân cùng với bạn đi uống cà phê tại Dream cafe ở 339 Mẹ Thứ, xã Hoà Châu, huyện Hòa Vang, Tp. Đà Nẵng nhưng quán đã thực hiện giãn cách xã hội và không hoạt động</t>
  </si>
  <si>
    <t>bệnh nhân chỉ ở nhà tại thôn Lệ Sơn Nam, xã Hòa Tiến, huyện Hòa Vang, Tp. Đà Nẵng và di chuyển đến địa chỉ 50 Văn Tiến Dũng, phường Hòa Xuân, quận Cẩm Lệ, Tp. Đà Nẵng (nhà trọ) để làm việc</t>
  </si>
  <si>
    <t>cách ly ở Ký túc xá phía Tây, phường Hòa Hiệp Nam, quận Liên Chiểu</t>
  </si>
  <si>
    <t>NB639</t>
  </si>
  <si>
    <t>586/90 Ông Ích Khiêm, phường Nam Dương, quận Hải Châu, Tp. Đà Nẵng</t>
  </si>
  <si>
    <t>0934.816.085</t>
  </si>
  <si>
    <t xml:space="preserve">Nhân viên kinh doanh của Công ty cổ phần xây dựng Và thương mại Phúc Minh Tân
</t>
  </si>
  <si>
    <t>Chiều ngày 21/7/2020, bệnh nhân đến thăm bố chồng (BN502) điều trị tại khoa Thận - tiết niệu, bệnh viện Đà Nẵng</t>
  </si>
  <si>
    <t xml:space="preserve">Chiều, bệnh nhân (có mang khẩu trang) đến thăm bố chồng điều trị tại khoa Thận - tiết niệu, bệnh viện Đà Nẵng trong khoảng 15 phút (không tiếp xúc với những người khác trong phòng bệnh)
</t>
  </si>
  <si>
    <t>Sáng, bệnh nhân dùng xe máy đưa con đi học tại trường mầm non Ngọc Lan tại địa chỉ 64 Huỳnh Thúc Kháng, phường Nam Dương, quận Hải Châu, Tp. Đà Nẵng
bệnh nhân tham dự đám cưới tại nhà hàng tiệc cưới Golden Phoenix ở đường 2 tháng 9, phường Hòa Cường Bắc, quận Hải Châu, Tp. Đà Nẵng, ngồi cùng bàn với 2 em chồng (Lê Khắc Hoàng Anh và Lê Khắc Hoàng Nhi)</t>
  </si>
  <si>
    <t xml:space="preserve">bệnh nhân chỉ đi làm tại Công ty cổ phần xây dựng Và thương mại Phúc Minh Tân rồi về nhà và chỉ tiếp xúc với những người trong gia đình.
</t>
  </si>
  <si>
    <t>Sáng, bệnh nhân tiếp tục dùng xe máy đưa con đi học tại trường mầm non Ngọc Lan tại địa chỉ 64 Huỳnh Thúc Kháng, phường Nam Dương, quận Hải Châu, Tp. Đà Nẵng</t>
  </si>
  <si>
    <t xml:space="preserve">bố chồng (BN502) xuất viện (bệnh viện Đà Nẵng) về nhà và có tiếp xúc với bệnh nhân
bệnh nhân tiếp tục đi làm tại Công ty cổ phần xây dựng Và thương mại Phúc Minh Tân rồi về nhà và chỉ tiếp xúc với những người trong gia đình.
</t>
  </si>
  <si>
    <t>bệnh nhân tự cách ly ở nhà tại địa chỉ 586/90 Ông Ích Khiêm, phường Nam Dương, quận Hải Châu, Tp. Đà Nẵng</t>
  </si>
  <si>
    <t>cách ly tại Khu Ký túc xá phía Tây, phường Hòa Hiệp Nam, quận Liên Chiểu, Tp. Đà Nẵng</t>
  </si>
  <si>
    <t>NB640</t>
  </si>
  <si>
    <t>thôn Lệ Sơn Nam, xã Hòa Tiến, huyện Hòa Vang, thành phố Đà Nẵng.</t>
  </si>
  <si>
    <t>Ngày 20/7/2020, trong đám tang Ông Huỳnh Công Giao có bà Loan  hàng xóm (BN 509), em dâu (BN 456) và con nuôi là Huỳnh Công Tô (thuê nhà số 50 – Văn Tiến Dũng, Cẩm Lệ, Đà Nẵng, nghề nghiệp: Lập trình viên) đến phục vụ đám tang</t>
  </si>
  <si>
    <t>Bệnh nhân bị bệnh động kinh đang sống cùng với ba Huỳnh Công Giao  và mẹ (Bà Liệu) tại thôn Lệ Sơn Nam, xã Hòa Tiến, huyện Hòa Vang, thành phố Đà Nẵng. 
Bệnh nhân bị Động kinh nên chỉ ở nhà với gia đình không cho đi đâu ra khỏi nhà</t>
  </si>
  <si>
    <t>Tham dự đám tang ông HCG</t>
  </si>
  <si>
    <t>cách ly tại Khu Ký túc xá phía tây thành phố Đà Nẵng</t>
  </si>
  <si>
    <t>NB641</t>
  </si>
  <si>
    <t>99 Hùng Vương, phường Hải Châu 1, quận Hải Châu, Tp. Đà Nẵng</t>
  </si>
  <si>
    <t xml:space="preserve">0339.105.070
</t>
  </si>
  <si>
    <t xml:space="preserve">Sinh viên trường Đại học Kỹ thuật Y dược Đà Nẵng </t>
  </si>
  <si>
    <t>13/7/2020 đến 24/7/2020: Đi thực tập tại Khoa Thận Tiết niệu, có tiếp xúc với BN 427, 428, 429, 430, 451</t>
  </si>
  <si>
    <t xml:space="preserve">Bệnh nhân ở cùng 9 người bạn tại phòng 415 của khu ký túc xá Trường Đại học Kỹ thuật Y dược Đà Nẵng gồm </t>
  </si>
  <si>
    <t xml:space="preserve">bệnh nhân ăn sáng tại đường Ngô Gia Tự, phường Thạch Thang, quận Hải Châu, Tp. Đà Nẵng
đi thực tập tại Khoa Thận tiết niệu, bệnh viện Đà Nẵng và có tiếp xúc với các bệnh nhân số 427, 428, 429, 430, 451 và hai bệnh nhân nữa không nhớ rõ tên. 
Buổi trưa, bệnh nhân lấy cơm sinh viên ở đường Ông Ích Khiêm, Tp. Đà Nẵng cùng với bạn là Lê Thị Kim Ngân rồi về ký túc xá Trường Đại học Kỹ thuật Y dược Đà Nẵng để nghỉ trưa. 
Buổi chiều, bệnh nhân tiếp tục đến thực tập tại bệnh viện Đà Nẵng sau đó đến tối thì về lại ký túc xá.
</t>
  </si>
  <si>
    <t>bệnh nhân ăn sáng tại đường Ngô Gia Tự, phường Thạch Thang, quận Hải Châu, Tp. Đà Nẵng
đi thực tập tại Khoa Thận tiết niệu, bệnh viện Đà Nẵng và có tiếp xúc với các bệnh nhân số 427, 428, 429, 430, 451 và hai bệnh nhân nữa không nhớ rõ tên. 
Buổi trưa, bệnh nhân lấy cơm sinh viên ở đường Ông Ích Khiêm, Tp. Đà Nẵng cùng với bạn là Lê Thị Kim Ngân rồi về ký túc xá Trường Đại học Kỹ thuật Y dược Đà Nẵng để nghỉ trưa. 
Buổi chiều, bệnh nhân tiếp tục đến thực tập tại bệnh viện Đà Nẵng sau đó đến tối thì về lại ký túc xá.
Buổi tối, dạy thêm tại đường Hùng Vương, quận Hải Châu, tp. Đà Nẵng và tiếp xúc với Lê Thị Diệu</t>
  </si>
  <si>
    <t>bệnh nhân tự cách ly tại ký túc xá Trường Đại học Kỹ thuật Y dược Đà Nẵng</t>
  </si>
  <si>
    <t>bệnh nhân tự cách ly tại ký túc xá Trường Đại học Kỹ thuật Y dược Đà Nẵng
Tối, bệnh nhân đến biển Mỹ Khê rồi về lại ký túc xá Trường Đại học Kỹ thuật Y dược Đà Nẵng</t>
  </si>
  <si>
    <t>bệnh nhân tự cách ly tại ký túc xá Trường Đại học Kỹ thuật Y dược Đà Nẵng
Chiều, bệnh nhân tự đi xe máy đến mua tạp hoá tại đường Trần Kế Xương, quận Hải Châu, Tp. Đà Nẵng</t>
  </si>
  <si>
    <t>bệnh nhân tự cách ly tại ký túc xá Trường Đại học Kỹ thuật Y dược Đà Nẵng
Lúc 19 giờ, bệnh nhân đến trạm y tế phường Hải Châu I, quận Hải Châu, Tp. Đà Nẵng để khai báo y tế.</t>
  </si>
  <si>
    <t>cách ly tập trung tại Ký túc xá phía Tây, phường Hòa Hiệp Nam, quận Liên Chiểu, Tp. Đà Nẵng.</t>
  </si>
  <si>
    <t>NB642</t>
  </si>
  <si>
    <t>H2/24 K15 Phạm Ngũ Lão, phường Hải Châu 2, quận Hải Châu, Tp. Đà Nẵng</t>
  </si>
  <si>
    <t xml:space="preserve">0905.234.555
</t>
  </si>
  <si>
    <t>Kỹ sư điện nước</t>
  </si>
  <si>
    <t xml:space="preserve">Sáng ngày 13/7/2020, bệnh nhân chở mẹ đi khám tại Bệnh viện Đà Nẵng </t>
  </si>
  <si>
    <t xml:space="preserve">Uống cà phê sáng tại quán cà phê Vườn quê ở đường Ngô Chi Lan
Sáng ngày 13/7/2020, bệnh nhân chở mẹ đi khám tại Bệnh viện Đà Nẵng sau đó đi làm tại 74 Bạch Đằng, Tp. Đà Nẵng và có tiếp xúc với 13 đồng nghiệp cùng phòng làm việc.
Chiều đi làm về bệnh nhân có đi mua sữa tại tạp hoá ở đường Ông Ích Khiêm và đi chợ Đống Đa rồi về nhà
</t>
  </si>
  <si>
    <t>Uống cà phê sáng tại quán cà phê Vườn quê ở đường Ngô Chi Lan</t>
  </si>
  <si>
    <t>Uống cà phê sáng tại quán cà phê Vườn quê ở đường Ngô Chi Lan
bệnh nhân xuất hiện triệu chứng mệt mỏi, đau họng nên đi khám ở bệnh viện Gia Đình thì được chẩn đoán viêm họng và cho về nhà</t>
  </si>
  <si>
    <t>Uống cà phê sáng tại quán cà phê Vườn quê ở đường Ngô Chi Lan
bệnh viện Gia Đình khám và được lấy mẫu xét nghiệm dịch hầu họng với vi rút SARS-CoV-2, sau đó về nhà và chỉ tiếp xúc với những người trong gia đình</t>
  </si>
  <si>
    <t>Uống cà phê sáng tại quán cà phê Vườn quê ở đường Ngô Chi Lan
Lấy mẫu xét nghiệm rồi về nhà</t>
  </si>
  <si>
    <t>Uống cà phê sáng tại quán cà phê Vườn quê ở đường Ngô Chi Lan
bệnh nhân (có mang khẩu trang) đi chợ Đống đa lúc 16h00 và mua sữa cho con ở đường Ông Ích Khiêm rồi về nhà
XN dương tính Covid-19</t>
  </si>
  <si>
    <t>NB643</t>
  </si>
  <si>
    <t>thôn Tiên Phú Tây – Tiên Mỹ - Tiên Phước – Quảng Nam</t>
  </si>
  <si>
    <t>Làm Nông</t>
  </si>
  <si>
    <t>Khoa Nội - Thần kinh Huyết học</t>
  </si>
  <si>
    <t>20-24/7: bệnh nhân điều trị tại khoa Nội - Thần kinh Huyết học - Phòng 706, Bệnh viện Đa khoa Đà Nẵng</t>
  </si>
  <si>
    <t>Tiền sử mắc Đa u tủy xương</t>
  </si>
  <si>
    <t>Nằm viện khoa Nội - Thần kinh Huyết học - Phòng 706, Bệnh viện Đa khoa Đà Nẵng</t>
  </si>
  <si>
    <t>cháu ngoại Nguyễn Thị Thanh Thúy chở bệnh nhân về khu chung cư Bộ Quốc phòng (Khu CT2 - phòng: 605, địa chỉ: 17 – Tôn Thất Thuyết – Cẩm Lệ - Đà Nẵng)</t>
  </si>
  <si>
    <t>con trai Bùi văn Hóa (sinh năm 1976, địa chỉ nhà: 29 – Huyền trân Công Chúa - TP Quảng ngãi, thường trú tại 67 -  Duy Tân -  Đà Nẵng) chở bệnh nhân về Tam Kỳ bằng ô tô riêng, trên xe có cháu Nguyễn Thị Thanh Thúy đi cùng; đến đường tránh cao tốc, con gái Bùi Thị Bích Ngọc và con rễ Nguyễn Thành Lâm chở về nhà (địa chỉ: Thôn Tiên Phú Tây – Tiên Mỹ - Tiên Phước) bằng xe máy;</t>
  </si>
  <si>
    <t>ở nhà cùng chồng là ông Bùi Văn Hồng, không đi đâu</t>
  </si>
  <si>
    <t>NB644</t>
  </si>
  <si>
    <t>thôn Giáo Ái, xã Điện Hồng,Thị xã Điện Bàn, Quảng Nam</t>
  </si>
  <si>
    <t>Tiếp xúc với BN 555 (em trai) ngày 24-26/7</t>
  </si>
  <si>
    <t>em ruột Võ Văn Vũ là BN555 (công bố dương tính tại Đà Nẵng) có về nhà chơi tại thôn Giáo Ái – Điện Hồng –  Điện Bàn</t>
  </si>
  <si>
    <t>em ruột Võ Văn Vũ là BN555 (công bố dương tính tại Đà Nẵng) có về nhà chơi tại thôn Giáo Ái – Điện Hồng –  Điện Bàn
bệnh nhân uống cà phê sáng tại quán gần nhà (quán này có bán thêm tạp hóa) trước khi đi làm tại Đà Nẵng (nơi làm việc: cửa hàng kinh doanh tôn Nguyễn Kiệt – số 475, Phạm Hùng – Cẩm Lệ - Đà Nẵng). Chiều về lại nhà, có tiếp xúc với người trong nhà và bạn bè trong xóm</t>
  </si>
  <si>
    <t>bệnh nhân uống cà phê sáng tại quán gần nhà (quán này có bán thêm tạp hóa) trước khi đi làm tại Đà Nẵng (nơi làm việc: cửa hàng kinh doanh tôn Nguyễn Kiệt – số 475, Phạm Hùng – Cẩm Lệ - Đà Nẵng). Chiều về lại nhà, có tiếp xúc với người trong nhà và bạn bè trong xóm</t>
  </si>
  <si>
    <t>sáng uống cà phê gần nhà rồi đi Đà Nẵng làm việc, buổi tối về có tiếp xúc với hàng xóm và bạn bè gần nhà</t>
  </si>
  <si>
    <t>Cách ly, Lấy mẫu</t>
  </si>
  <si>
    <t>NB645</t>
  </si>
  <si>
    <t>Tiếp xúc với BN 555 (con trai) ngày 24-26/7</t>
  </si>
  <si>
    <t>Bệnh nhân chủ yếu ở nhà để giữ cháu. Buổi sáng hay đi mua thức ăn tại chỗ sạp bán hàng (địa chỉ: trước hợp tác xã 1, xã Điện Hồng, Điện Bàn)</t>
  </si>
  <si>
    <t>Con trai là BN555 (công bố dương tính tại Đà Nẵng) có về nhà chơi tại thôn Giáo Ái – Điện Hồng –  Điện Bàn</t>
  </si>
  <si>
    <t>NB646</t>
  </si>
  <si>
    <t>K218/15 Đống Đa, phường Thuận Phước, quận Hải Châu, Tp. Đà Nẵng</t>
  </si>
  <si>
    <t>0787.683.362</t>
  </si>
  <si>
    <t>Bệnh nhân là nhân viên y tế Khoa Nội thận nội tiết Bệnh viện Đà Nẵng</t>
  </si>
  <si>
    <t>Bệnh nhân sống cùng gia đình: bố (Nguyễn Văn Xuân, 1962), mẹ (Nguyễn Thị Anh, 1961), vợ (Ngô Thị Xuân An, 1990), con (Nguyễn Ngọc Minh, 2019).</t>
  </si>
  <si>
    <t>Bệnh nhân chỉ đi làm tại viện rồi về nhà</t>
  </si>
  <si>
    <t>Sáng: Bệnh nhân ở nhà không đi đâu
Chiều: bệnh nhân tiếp tục làm việc tại khoa Thận - Nội tiết, bệnh viện Đà Nẵng. 
Tối: bệnh nhân đến khách sạn Golden Sea, quận Sơn Trà, Tp. Đà Nẵng (phòng 1012) gặp 2 đồng nghiệp là Lê Trung Thế và Võ Quang Hân.</t>
  </si>
  <si>
    <t>Làm việc và ở tại BV Đà Nẵng</t>
  </si>
  <si>
    <t>NB647</t>
  </si>
  <si>
    <t>Bệnh nhân - BVĐK Đà Nẵng</t>
  </si>
  <si>
    <t>NB648</t>
  </si>
  <si>
    <t>NB649</t>
  </si>
  <si>
    <t>NB650</t>
  </si>
  <si>
    <t>tổ 9, Mỹ Xuyên, thị trấn Nam Phước, huyện Duy Xuyên, tỉnh Quảng Nam</t>
  </si>
  <si>
    <t xml:space="preserve">0905.469.58
</t>
  </si>
  <si>
    <t>Bệnh nhân điều trị trong Khoa Nội thận nội tiết, BV Đà Nẵng</t>
  </si>
  <si>
    <t>Bệnh nhân sống cùng gia đình: vợ (Nguyễn Thị Thu Hải, 1987, 0905.600.845) và anh trai (Nguyễn Văn Thưởng, 0905.420.677).
Bệnh nhân được chăm trong bệnh viện bởi: vợ, anh trai, 1 người nhà bệnh nhân khác (Hà) và 1 bệnh nhân nằm cùng phòng (Tài).</t>
  </si>
  <si>
    <t>Bệnh nhân đi một mình từ Quảng Nam ra Đà Nẵng bằng xe khách Quảng Đà (không nhớ biển số xe) đến nhập viện tại bệnh viện Đà Nẵng để chuẩn bị phẫu thuật.</t>
  </si>
  <si>
    <t>Trưa: sau khi phẫu thuật xong, bệnh nhân được chuyển đến khoa Thận - nội tiết, bệnh viện Đà Nẵng</t>
  </si>
  <si>
    <t>Bệnh nhân chỉ ở tại phòng bệnh để điều trị, không đi đến nơi khác.</t>
  </si>
  <si>
    <t>Bệnh nhân ăn tối tại quán cơm đối diện khoa cấp cứu, bệnh viện Đà Nẵng ở đường Quang Trung, phường Thạch Thang, quận Hải Châu, Tp. Đà Nẵng.</t>
  </si>
  <si>
    <t>NB651</t>
  </si>
  <si>
    <t>thị trấn Nam Phước, huyện Duy Xuyên, tỉnh Quảng Nam</t>
  </si>
  <si>
    <t>chồng (Ngô Diêm) 0935.202.369, con trai (Ngô Thế Toàn) 0903.225.252</t>
  </si>
  <si>
    <t>Bệnh nhân được đưa đi cấp cứu và chuyển vào Khoa Nội (phòng 707) bệnh viện Đà Nẵng</t>
  </si>
  <si>
    <t xml:space="preserve">Bệnh nhân sống cùng chồng (Ngô Diêm, 0935.202.369), con trai (Ngô Thế Toàn, 0903.225.252) và con dâu đang bầu 11 tuần. 
Bệnh nhân được bệnh viện Đà Nẵng chuyển đến bệnh viện Gia đình (không nhớ rõ ngày). Từ thời điểm đó đến ngày 31/7/2020 bệnh nhân được điều trị tại Bệnh viện Gia đình. Trong thời gian bệnh nhân được điều trị tại bệnh viện Đà Nẵng và bệnh viện Gia Đình, bệnh nhân chỉ ở trong bệnh viện, không đi đến nơi khác.
</t>
  </si>
  <si>
    <t>Bệnh nhân chỉ ở nhà tại thị trấn Nam Phước, huyện Duy Xuyên, tỉnh Quảng Nam, tiếp xúc với những người trong gia đình, không đi đến nơi khác.</t>
  </si>
  <si>
    <t>Bệnh nhân được đưa đến cấp cứu tại bệnh viện Đà Nẵng, sau đó được chuyển đến khoa Nội (phòng 707).</t>
  </si>
  <si>
    <t>NB652</t>
  </si>
  <si>
    <t xml:space="preserve">tổ 15, phường Hoà Hiệp Bắc, quận Liên Chiểu, Tp. Đà Nẵng
</t>
  </si>
  <si>
    <t xml:space="preserve">0369.788.606
</t>
  </si>
  <si>
    <t>Bệnh nhân chăm chồng trong khoa nội thận - nội tiết bệnh viện Đà Nẵng</t>
  </si>
  <si>
    <t>Giáo viên tại trường mầm non Búp Sen Vàng ở địa chỉ 37 Nguyễn Phước Chu, phường Hoà Hiệp Bắc, quận Liên Chiểu, Tp. Đà Nẵng
Bệnh nhân sống cùng gia đình: bố chồng (Nguyễn Ba), mẹ chồng (Trần Thị Thu, 1958), chồng (Nguyễn Tiên, 1983), em rể (Trần Quang Luyện), em chồng (Nguyễn Thị Tiền, 1987) và hai người con của em chồng.</t>
  </si>
  <si>
    <t xml:space="preserve">Đưa chồng đến khám và nhập viện khoa nội thận nội tiết bệnh viện Đà Nẵng
Bệnh nhân ở tại bệnh viện Đà Nẵng chăm sóc chồng và không về nhà. Bệnh nhân có đi mua đồ ăn ở đường Quang Trung, phường Thạch Thang, quận Hải Châu, Tp. Đà Nẵng nhưng không nhớ rõ  tên quán.
</t>
  </si>
  <si>
    <t xml:space="preserve">Bệnh nhân ở tại bệnh viện Đà Nẵng chăm sóc chồng và không về nhà. Bệnh nhân có đi mua đồ ăn ở đường Quang Trung, phường Thạch Thang, quận Hải Châu, Tp. Đà Nẵng nhưng không nhớ rõ  tên quán.
</t>
  </si>
  <si>
    <t>8h: bệnh nhân về nhà rồi đi làm tại trường mầm non Búp Sen Vàng</t>
  </si>
  <si>
    <t>17h: bệnh nhân đi thăm bà ngoại (Trần Thị Rô) tại Trung tâm y tế quận Liên Chiểu.
Tối: bệnh nhân đến nhà anh trai tham dự sinh nhật và có tiếp xúc với anh trai Trương Thanh Linh 1980 và chị dâu Nguyễn Thị Chung 1984 cùng 10 người khác (không rõ thông tin) rồi về nhà.</t>
  </si>
  <si>
    <t>Chiều: bệnh nhân tham dự đám cưới ở nhà hàng Biển xanh tại khu dân cư văn hoá biển Kim Liên, phường Hòa Hiệp Bắc, quận Liên Chiểu, Tp. Đà Nẵng và có tiếp xúc với 20 đồng nghiệp (chỉ nhớ được hai giáo viên ngồi bênh cạnh mình là Trần và Hằng).</t>
  </si>
  <si>
    <t>Bệnh nhân tiếp tục làm việc tại trường mầm non Búp Sen Vàng sau đó về nhà.</t>
  </si>
  <si>
    <t>Bệnh nhân chỉ ở nhà, chỉ tiếp xúc với những người trong gia đình và không đi đến nơi khác.</t>
  </si>
  <si>
    <t>14h: bệnh nhân được em rể (Trần Quang Luyện) đưa bằng xe máy đên trạm y tế Phường Hoà Hiệp Bắc, quận Liên Chiểu, Tp. Đà Nẵng để khai báo y tế.</t>
  </si>
  <si>
    <t>NB653</t>
  </si>
  <si>
    <t>Trần Thị Phương Lan</t>
  </si>
  <si>
    <t>32/3 Trần Cao Ngân, Xuân Hà, Thanh Khê, Đà Nẵng</t>
  </si>
  <si>
    <t>0905514945</t>
  </si>
  <si>
    <t>Nhân viên Y tế khoa dược</t>
  </si>
  <si>
    <t>Khoa Dược, BV Phụ sản - Nhi Đà Nẵng</t>
  </si>
  <si>
    <t>Nhân viên Dược, BV Phụ sản - Nhi Đà Nẵng</t>
  </si>
  <si>
    <t xml:space="preserve">Chưa xác định nguồn lây. Bệnh nhân không liên quan tới hội thảo ngày 21-24/7 tổ chức tại bệnh viện mà có BN503 tham dự. </t>
  </si>
  <si>
    <t>bệnh nhân đang sống cùng với mẹ (Nguyễn Thị Sĩ: 0708.061087) và em trai (Trần Quang: 0905.288098) nhưng ít khi tiếp xúc với em trai. Bệnh nhân không bao giờ đi chợ. Hàng ngày, buổi sáng, bệnh nhân qua nhà chị gái tại đường Mỹ Đa Tây 2, phường Khê Mỹ, Ngũ Hành Sơn để đón chị đi làm cùng (chị gái làm tại khoa Phụ Nội, BV Sản Nhi). Buổi trưa hbệnh nhân có về nhà chị ruột Trần Thị Phương Uyên (0935.868515 thường trú tại số 6 Mỹ Đa Tây 2, phường Khuê Mỹ, quận Ngũ Hành Sơn, thành phố Đà Nẵng). Tại đây bệnh nhân chỉ tiếp xúc với chị ruột.</t>
  </si>
  <si>
    <t>Bệnh nhân đi chấm thầu tại phòng thông tin thuốc bệnh viện Phụ Sản - Nhi Đà Nẵng. Trong phòng có Trần Anh Vũ và Đỗ Thị Cẩm Uyên (cùng thường trú tại K21/10 Lê Hồng Phong, quận Hải Châu, TP Đà Nẵng, Trần Anh Vũ: 0905.137639)</t>
  </si>
  <si>
    <t xml:space="preserve">7h30-8h30 bệnh nhân đi lễ nhà thờ Tam Tòa số 274 Trần Cao Vân, phường Tam Thuận, quận Thanh Khê, thành phố Đà Nẵng
14-17h: bệnh nhân đi chấm thầu tại phòng thông tin thuốc bệnh viện Phụ Sản - Nhi Đà Nẵng. Trong phòng có Trần Anh Vũ, Đỗ Thị Cẩm Uyên  và Nguyễn Thị Thu Thủy (0905.640969 thường trú tại K90/6 Phan Bá Phiến, phường Thọ Quang, quận Sơn Trà, thành phố Đà Nẵng).
</t>
  </si>
  <si>
    <t>Bệnh nhân đi làm tại bệnh viện bệnh viện Phụ Sản - Nhi Đà Nẵng. Bệnh nhân có đi đến những phòng sau: Phòng thống kê, phòng thông tin thuốc, kho hóa chất. Buổi chiều 01 ngày có ghé tạp hóa Cúc Trang đường Lê Độ, quận Thanh Khê, thành phố Đà Nẵng mua đồ (không nhớ rõ ngày).
Ho húng hắng</t>
  </si>
  <si>
    <t>Sáng: bệnh nhân đi làm tại bệnh viện bệnh viện Phụ Sản - Nhi Đà Nẵng. Bệnh nhân có đi đến những phòng sau: Phòng thống kê, phòng thông tin thuốc, kho hóa chất. Buổi chiều 01 ngày có ghé tạp hóa Cúc Trang đường Lê Độ, quận Thanh Khê, thành phố Đà Nẵng mua đồ (không nhớ rõ ngày).
17h00 đến 17h30 bệnh nhân đi lấy cao răng tại Phòng khám nha khoa Lâm Thanh Phong II, đường Nguyễn Tất Thành, phường Xuân Hà, quận Thanh Khê, thành phố Đà Nẵng
 18h00 đến 19h00 bệnh nhân đi làm móng tay tại tiệm tóc Thu kiệt 338 Trần Cao Vân, phường Xuân Hà, quận Thanh Khê, thành phố Đà Nẵng.</t>
  </si>
  <si>
    <t>bệnh nhân đi làm tại bệnh viện bệnh viện Phụ Sản - Nhi Đà Nẵng. Bệnh nhân có đi đến những phòng sau: Phòng thống kê, phòng thông tin thuốc, kho hóa chất.</t>
  </si>
  <si>
    <t xml:space="preserve">bệnh nhân đi làm tại bệnh viện bệnh viện Phụ Sản - Nhi Đà Nẵng. Bệnh nhân có đi đến những phòng sau: Phòng thống kê, phòng thông tin thuốc, kho hóa chất. Buổi chiều 01 ngày có ghé tạp hóa Cúc Trang đường Lê Độ, quận Thanh Khê, thành phố Đà Nẵng mua đồ (không nhớ rõ ngày).
</t>
  </si>
  <si>
    <t xml:space="preserve">Sáng: Mua bánh mì tại tiệm bánh mì Đồng Tiến, số 206 -208 Quang Trung, phường Thanh Bình, quận Hải Châu, thành phố Đà Nẵng
7h30-9h: bệnh nhân đi lễ nhà thờ Tam Tòa số 274 Trần Cao Vân, phường Tam Thuận, quận Thanh Khê, thành phố Đà Nẵng.
Bệnh nhân chấm thầu tại phòng thông tin thuốc bệnh viện Phụ Sản - Nhi Đà Nẵng cùng Nguyễn Thị Thu Thủy
</t>
  </si>
  <si>
    <t xml:space="preserve">bệnh nhân có triệu chứng ho. 
Sáng: mua bánh mì tại tiệm bánh mì Đồng Tiến số 206 -208 Quang Trung, phường Thanh Bình, quận Hải Châu, thành phố Đà Nẵng
Bệnh nhân đi làm và đi đến những phòng sau: Phòng thống kê, kho hóa chất, tiệm thuốc của bệnh viện Phụ Sản - Nhi Đà Nẵng. Buổi chiều 01 ngày (không nhớ rõ ngày) bệnh nhân có ghé nhà chị ruột Trần Thị Phương Linh (0972.035166 thường trú tại số 5 Ung Văn Khiêm, phường Mỹ An, quận Ngũ Hành Sơn, thành phố Đà Nẵng). Tại đây bệnh nhân không vào nhà, chỉ đứng ngoài cửa để lấy đồ.
</t>
  </si>
  <si>
    <t>Sáng: Bệnh nhân đi làm và đi đến những phòng sau: Phòng thống kê, kho hóa chất, tiệm thuốc của bệnh viện Phụ Sản - Nhi Đà Nẵng. Buổi chiều 01 ngày (không nhớ rõ ngày) bệnh nhân có ghé nhà chị ruột Trần Thị Phương Linh (0972.035166 thường trú tại số 5 Ung Văn Khiêm, phường Mỹ An, quận Ngũ Hành Sơn, thành phố Đà Nẵng). Tại đây bệnh nhân không vào nhà, chỉ đứng ngoài cửa để lấy đồ.
Chiều: Ghé tạp hóa Cúc Trang trên đường Lê Độ mua một số vật dụng cơ bản</t>
  </si>
  <si>
    <t xml:space="preserve">Bệnh nhân đi làm và đi đến những phòng sau: Phòng thống kê, kho hóa chất, tiệm thuốc của bệnh viện Phụ Sản - Nhi Đà Nẵng. Buổi chiều 01 ngày (không nhớ rõ ngày) bệnh nhân có ghé nhà chị ruột Trần Thị Phương Linh (0972.035166 thường trú tại số 5 Ung Văn Khiêm, phường Mỹ An, quận Ngũ Hành Sơn, thành phố Đà Nẵng). Tại đây bệnh nhân không vào nhà, chỉ đứng ngoài cửa để lấy đồ.
</t>
  </si>
  <si>
    <t xml:space="preserve">bệnh nhân chấm thầu tại phòng thông tin thuốc bệnh viện Phụ Sản - Nhi Đà Nẵng. Trong phòng có Nguyễn Thị Thu Thủy </t>
  </si>
  <si>
    <t xml:space="preserve">bệnh nhân chấm thầu tại phòng thông tin thuốc bệnh viện Phụ Sản - Nhi Đà Nẵng. Trong phòng có Nguyễn Thị Thu Thủy. Sau đó có qua phòng tiếp liệu nói chuyện với Đỗ Thị Cẩm Uyên.
</t>
  </si>
  <si>
    <t>Sau khi lấy mẫu tại Bệnh viện phụ Sản - Nhi, bệnh nhân đi đổ xăng tại cây xăng gần Bệnh viện, sau đó bệnh nhân ghét vào siêu thị Vinmart trên đường Trần Cao Ngân gần nhà để mua đồ ăn
Xét nghiệm dương tính</t>
  </si>
  <si>
    <t xml:space="preserve">bệnh nhân đi làm tại phòng thống kê khoa dược bệnh viện Phụ Sản - Nhi Đà Nẵng. Chiều có qua kho hóa chất nói chuyện với Nguyễn Thị Thu Thảo (0773.414793 thường trú tại 08 Hoàng Công Chất, phường Khuê Mỹ, quận Ngũ Hành Sơn, thành phố Đà Nẵng)
</t>
  </si>
  <si>
    <t>NB654</t>
  </si>
  <si>
    <t>Phòng 408, khu chung cư K3, phường Khuê Trung, quận Cẩm Lệ, thành phố Đà Nẵng.</t>
  </si>
  <si>
    <t>0935.676188</t>
  </si>
  <si>
    <t>Bệnh nhân đang làm Bảo vệ  tại Bến xe trung tâm Đà Nẵng, đường  Tôn Đức Thắng, phường Hoà Minh, quận Liên Chiểu, thành phố Đà Nẵng.</t>
  </si>
  <si>
    <t>Hiện tại, bệnh nhân đang sống cùng với vợ (Phan Thị Mơ: 0986.958889) và 02 người con 
Buổi trưa và tối những ngày đi làm, bệnh nhân ăn tại nhà ăn của Bến xe trung tâm Đà Nẵng.</t>
  </si>
  <si>
    <t>Làm 24h xong nghỉ</t>
  </si>
  <si>
    <t>hướng dẫn cho người đi xe khách</t>
  </si>
  <si>
    <t>9h-9h30: bệnh nhân cùng vợ đi chùa Linh Ứng Đà Nẵng, phường Thọ Quang, quận Sơn Trà, TP Đà Nẵng</t>
  </si>
  <si>
    <t>Số lượng xe tăng lên, được tăng cường điều vào trong nhà ga để dãn cách bớt khách</t>
  </si>
  <si>
    <t xml:space="preserve">6h-6h30 bệnh nhân chở vợ đi chợ đầu mối Hòa Cường, đường Lê Nổ, phường Hoà Cường Nam, quận Hải Châu, thành phố Đà Nẵng. Bệnh nhân chỉ đứng ngoài, không vào chợ.
Đi làm: Số lượng xe tăng lên, được tăng cường điều vào trong nhà ga để dãn cách bớt khách
Bắt đầu Rát họng
</t>
  </si>
  <si>
    <t>Đi làm bình thường</t>
  </si>
  <si>
    <t>vẫn rát họng</t>
  </si>
  <si>
    <t>Ho, gai người, sốt 38 độ
7h đi bệnh viện Gia đình xét nghiệm</t>
  </si>
  <si>
    <t>NB655</t>
  </si>
  <si>
    <t xml:space="preserve">58 Nguyễn Thiện Kế, phường An Hải Đông, quận Sơn Trà, Tp. Đà Nẵng
</t>
  </si>
  <si>
    <t>mẹ (BN473): 0906.469.489</t>
  </si>
  <si>
    <t>Bệnh nhân là con trai sống cùng nhà BN473</t>
  </si>
  <si>
    <t>Bệnh nhân sống cùng bà nội, bố, mẹ và em trai</t>
  </si>
  <si>
    <t>Bệnh nhân tiếp xúc gần với BN473 (BN473 có ho và rát họng)</t>
  </si>
  <si>
    <t>Bệnh nhân ở nhà, chỉ tiếp xúc với người nhà</t>
  </si>
  <si>
    <t>Trưa: bệnh nhân có đi ăn cùng hàng xóm ở quán ăn gần nhà tại địa chỉ 58 Nguyễn Thiện Kế, phường An Hải Đông, quận Sơn Trà, Tp. Đà Nẵng sau đó về nhà chơi game cùng em trai.</t>
  </si>
  <si>
    <t>BN473 xét nghiệm dương tính</t>
  </si>
  <si>
    <t>Bệnh nhân được đưa đi cách ly tại Trường chính trị ở địa chỉ 215 Nguyễn Công Trứ, phường An Hải Bắc, quận Sơn Trà, Tp. Đà Nẵng.</t>
  </si>
  <si>
    <t>NB656</t>
  </si>
  <si>
    <t xml:space="preserve">(Con trai Trần Sỹ Đăng) Số 240 – Trưng Nữ Vương, P. Bình Thuận, Q. Hải Châu, Tp. Đà Nẵng. </t>
  </si>
  <si>
    <t xml:space="preserve">0905.123.999 </t>
  </si>
  <si>
    <t>Bệnh nhân chăm chồng trong khoa Tim mạch can thiệp bệnh viện Đà Nẵng</t>
  </si>
  <si>
    <t xml:space="preserve">Bệnh nhân sống cùng gia đình: chồng Trần Sỹ Đồng, con trai Trần Sỹ Đăng, con dâu Nguyễn Thị Hà Thu và cháu Trần Sỹ Nguyên (10 tháng). </t>
  </si>
  <si>
    <t xml:space="preserve">Bệnh nhân bay từ Tp. Hồ Chí Minh đến Tp. Đà Nẵng thăm gia đình con trai tại địa chỉ: Số 240 – Trưng Nữ Vương, P. Bình Thuận, Q. Hải Châu, Tp. Đà Nẵng. </t>
  </si>
  <si>
    <t>bệnh nhân đi ô tô cùng chồng vào Quảng Ngãi dự đám giỗ tại xã Nghĩa Lâm, huyện Tư Nghĩa, Quảng Ngãi đến chiều ra lại Đà Nẵng.</t>
  </si>
  <si>
    <t>Bệnh nhân chỉ ở nhà con trai</t>
  </si>
  <si>
    <t>Chồng bệnh nhân Trần Sỹ Đồng bị lên cơn đau tim nên Bệnh nhân đưa chồng vào cấp cứu tại Khoa cấp cứu, Bệnh viện Đa khoa Gia Đình và sau đó chồng được nhập viện tại Khoa Hồi sức – Cấp cứu</t>
  </si>
  <si>
    <t>Bệnh nhân vào thăm chồng ở Khoa HSTC ở viện Gia Đình, sau đó về nhà</t>
  </si>
  <si>
    <t>Bệnh nhân chuyển chồng qua nhập viện tại Khoa Phẫu thuật - Can thiệp Tim mạch, Bệnh viện Đà Nẵng để đặt stent và nhập viện điều trị tại đây.</t>
  </si>
  <si>
    <t>Bệnh nhân vào viện chăm sóc chồng ở BV Đà Nẵng</t>
  </si>
  <si>
    <t xml:space="preserve">Chồng Bệnh nhân được xuất viện nên cùng chồng về ở tại nhà con trai </t>
  </si>
  <si>
    <t>Bệnh nhân chăm sóc chồng bị bệnh ở tại nhà con trai và không đi đâu.</t>
  </si>
  <si>
    <t>Bệnh nhân chăm sóc chồng bị bệnh ở tại nhà con trai và không đi đâu.
Mệt, sốt, thở hụt hơi</t>
  </si>
  <si>
    <t>Bệnh nhân ở tại nhà con trai và không đi đâu</t>
  </si>
  <si>
    <t>Bệnh nhân được con trai chở đến TTYT quận Hải Châu để khám và khai báo y tế sau đó về nhà con trai.</t>
  </si>
  <si>
    <t>Bệnh nhân ở tại nhà con trai và không đi đâu.</t>
  </si>
  <si>
    <t xml:space="preserve">Bệnh nhân được con trai chở đến TTYT quận Hải Châu để khám lại nhưng bệnh viện thông báo đóng cửa nên về lại nhà con trai.
</t>
  </si>
  <si>
    <t>NB657</t>
  </si>
  <si>
    <t>47 Hà Đặc, phường An Hải Bắc, quận Sơn Trà, Tp. Đà Nẵng</t>
  </si>
  <si>
    <t xml:space="preserve">0947.969.486
</t>
  </si>
  <si>
    <t>Giáo viên mầm non</t>
  </si>
  <si>
    <t>Bệnh nhân có tiếp xúc với BN510, BN595 và bố chồng có tiền sử chữa bệnh trong bệnh viện Đà Nẵng</t>
  </si>
  <si>
    <t>Bệnh nhân sống cùng chồng (Phạm Phú Phong, 1964) và con (Phạm Lê Minh Nguyệt, 2005)</t>
  </si>
  <si>
    <t>10h: bệnh nhân đi làm tại trường mầm non Trúc Quỳnh, phường An Hải Bắc, quận Sơn Trà, Tp. Đà Nẵng, tiếp xúc với đoàn kiểm tra gồm Tống Văn Chính, Nguyễn Thị Cẩm Vân, Phạm Thị Hoa.
Bệnh nhân về nhà bố chồng tổ chức đám giỗ cho mẹ chồng tại địa chỉ 148/23 Lý Tự Trọng, phường Thanh Bình, quận Hải Châu, Tp. Đà Nẵng, tiếp xúc với những người trong gia đình nhà chồng (BN510, BN595, BN631, BN634)</t>
  </si>
  <si>
    <t>bệnh nhân tiếp tục đi làm tại trường mầm non Trúc Quỳnh và về nhà tại địa chỉ 47 Hà Đặc, phường An Hải Bắc, quận Sơn Trà, Tp. Đà Nẵng, không đi đến nơi nào khác.</t>
  </si>
  <si>
    <t xml:space="preserve">bệnh nhân tiếp tục đi làm tại trường mầm non Trúc Quỳnh.
16h30:, bệnh nhân đến khoa Nội tổng hợp, bệnh viện Đà Nẵng chở bố chồng về nhà tại địa chỉ 148/23 Lý Tự Trọng, phường Thanh Bình, quận Hải Châu, Tp. Đà Nẵng, sau đó về nhà.
</t>
  </si>
  <si>
    <t>8h30, bệnh nhân đi chợ Phước Mỹ, quận Sơn Trà, Tp. Đà Nẵng sau đó tiếp tục đi làm tại trường mầm non Trúc Quỳnh.</t>
  </si>
  <si>
    <t xml:space="preserve">Bệnh nhân xuất hiện triệu chứng mệt mỏi nên xin phép nghỉ ở nhà và tiếp xúc với chị chồng (BN510)
15h: bệnh nhân tiếp tục đi làm tại trường mầm non Trúc Quỳnh, tiếp xúc với hai người (Trần Thị Quỳnh Như và Trần Thị Quỳnh Trang, 1979) và về nhà.
Tối: bệnh nhân đến nhà bố chồng, tiếp xúc với em chồng (BN595) và chị chồng (BN510).
</t>
  </si>
  <si>
    <t xml:space="preserve">16h: bệnh nhân đi chợ Phước Mỹ , quận Sơn Trà, Tp. Đà Nẵng và có ghé qua cửa hàng bé Tẹo để mua hàng rồi đi về nhà.
Bệnh nhân chỉ ở nhà, không đi đến nơi khác
</t>
  </si>
  <si>
    <t>bệnh nhân chỉ ở nhà, không đi đến nơi khác</t>
  </si>
  <si>
    <t>Bệnh nhân cùng chồng đến Trạm y tế phường An Hải Bắc để khai báo y tế rồi về tự cách ly ở nhà.</t>
  </si>
  <si>
    <t>Tự cách ly tại nhà</t>
  </si>
  <si>
    <t>Đưa đi cách ly</t>
  </si>
  <si>
    <t>NB658</t>
  </si>
  <si>
    <t>26 Cao Xuân Dục, phường Thuận Phước, quận hải Châu, thành phố Đà Nẵng.</t>
  </si>
  <si>
    <t>0777.502459</t>
  </si>
  <si>
    <t>Bệnh nhân cùng BN659, BN661 và BN662 chăm bố tại phòng 607 khoa Nội thận nội tiết bệnh viện Đà Nẵng</t>
  </si>
  <si>
    <t>Bệnh nhân đang sống cùng với chồng và 02 người con
Chồng bệnh nhân làm nghề đánh cá nên bệnh nhân có đi qua Cảng cá Thọ Quang, quận Sơn Trà, thành phố Đà Nẵng bán cá tầm khoảng thời gian 3h00 đến 5h00 hàng ngày (Ngày 30/7/2020 đến hôm nay thì bệnh nhân không đi bán).
Trung bình 2-3 lần/tuần bệnh nhân có đi chợ Đống Đa, đường Lương Ngọc Quyến, phường Thuận Phước, quận Hải Châu, thành phố Đà Nẵng.</t>
  </si>
  <si>
    <t>Bệnh nhân chăm bố trong bệnh viện Đà Nẵng</t>
  </si>
  <si>
    <t>Gặp BN659 tại nhà riêng</t>
  </si>
  <si>
    <t>Bệnh nhân qua nhà mẹ ruột (Phan Thị Tiếu số 46 Đỗ Anh Hàn, phường An Hải Bắc, quận Sơn Trà, thành phố Đà Nẵng) cùng gia đình đi khai báo y tế tại Trung tâm y tế quận Sơn Trà.--&gt; cách ly</t>
  </si>
  <si>
    <t>NB659</t>
  </si>
  <si>
    <t>05 Mỹ Khê 6, phường Phước Mỹ, quận Sơn Trà, Tp. Đà Nẵng</t>
  </si>
  <si>
    <t>0905.030.617</t>
  </si>
  <si>
    <t>Bệnh nhân cùng BN658, BN661 và BN662 chăm bố tại phòng 607 khoa Nội thận nội tiết bệnh viện Đà Nẵng</t>
  </si>
  <si>
    <t>Bệnh nhân chăm sóc bố tại khoa Hồi sức tích cực, bệnh viện Đà Nẵng. Sau đó bố bệnh nhân được chuyển qua khoa Thận nội tiết, bệnh viện Đà Nẵng, đến trưa thì bệnh nhân về nhà tại địa chỉ 05 Mỹ Khê 6, phường Phước Mỹ, quận Sơn Trà, Tp. Đà Nẵng.</t>
  </si>
  <si>
    <t>bệnh nhân chỉ ở nhà, tiếp xúc với những người trong gia đình, không đi đến nơi khác.</t>
  </si>
  <si>
    <t>Bệnh nhân tiếp tục chăm sóc bố tại bệnh viện Đà Nẵng, đến chiều thì về nhà.</t>
  </si>
  <si>
    <t>11h: bệnh nhân tham dự đám cưới tại tầng 1 nhà hàng Phì Lũ tại đường 2/9, phường Hòa Cường Bắc, quận Hải Châu, Tp. Đà Nẵng, tiếp xúc với Lê Văn Trung, Đặng Văn Xin, Nguyễn Thị Hà, Trần Thị Bích Liên. 
Sau đó đến nhà chị Mai Thị Gia (BN658) tại địa chỉ 26 Cao Xuân Dục, phường Thuận Phước, quận Hải Châu, Tp. Đà Nẵng.</t>
  </si>
  <si>
    <t>bệnh nhân ở nhà và thường xuyên đi chợ Phước Mỹ, quận Sơn Trà, Tp. Đà Nẵng và chợ An Hải Bắc, quận Sơn Trà, Tp. Đà Nẵng.</t>
  </si>
  <si>
    <t xml:space="preserve">Bệnh nhân ở nhà và thường xuyên đi chợ Phước Mỹ, quận Sơn Trà, Tp. Đà Nẵng và chợ An Hải Bắc, quận Sơn Trà, Tp. Đà Nẵng.
Bệnh nhân đến 145 Nguyễn Trung Trực, phường An Hải Bắc, quận Sơn Trà, Tp. Đà Nẵng và đến nhà chị Mai Thị Lời (BN662) tại địa chỉ 48 Thành Vinh 2, phường Thọ Quang, quận Sơn Trà, Tp. Đà Nẵng.
</t>
  </si>
  <si>
    <t>NB660</t>
  </si>
  <si>
    <t>tổ 46 Trương Định, phường Mân Thái, quận Sơn Trà, Tp. Đà Nẵng</t>
  </si>
  <si>
    <t>0905.242.742; chồng (0905.999.506)</t>
  </si>
  <si>
    <t>Bệnh nhân là đồng nghiệp BN473 tại công ty trách nhiệm hữu hạn Sinaran Việt Nam</t>
  </si>
  <si>
    <t>Bệnh nhân đi làm tại công ty trách nhiệm hữu hạn Sinaran Việt Nam ở đường số 5 khu công nghiệp Đà Nẵng, quận Sơn Trà, Tp. Đà Nẵng rồi về nhà, chỉ tiếp xúc với những người trong gia đình, không đi đến nơi khác.</t>
  </si>
  <si>
    <t>bệnh nhân đi làm tại công ty trách nhiệm hữu hạn Sinaran Việt Nam, tiếp xúc với BN473 và 24 người trong tổ làm việc.</t>
  </si>
  <si>
    <t>Chiều: bệnh nhân tiếp tục đi làm tại công ty trách nhiệm hữu hạn Sinaran Việt Nam, tiếp xúc với BN473. 
18g30: bệnh nhân tham dự tiệc thôi nôi con chị Kha (0935.722.027), tiếp xúc với Kha, Ngọc (0905.926.005), Tâm (0905.766.403) và Hiền (0909.570.697) tại quán gỏi cá Bé Vân tại địa chỉ 729 đường Nguyễn Tất Thành, quận Thanh Khê, Tp. Đà Nẵng.</t>
  </si>
  <si>
    <t xml:space="preserve">Bệnh nhân tiếp tục đi làm tại công ty trách nhiệm hữu hạn Sinaran Việt Nam và về nhà, không đi đến nơi khác.
</t>
  </si>
  <si>
    <t>16h45: bệnh nhân có đi chợ Mân Lập tại phường Mân Thái, quận Sơn Trà, Tp. Đà Nẵng.</t>
  </si>
  <si>
    <t>Bệnh nhân tiếp tục đi làm tại công ty trách nhiệm hữu hạn Sinaran Việt Nam và về nhà. Buổi tối cùng ngày, em gái chồng là Lê Thị Tuyết Nhung (0782.129.719) và chồng (thường trú tại địa chỉ 97 Nguyễn Đình Chiểu, quận Ngũ Hành Sơn, Tp. Đà Nẵng) đến chơi.</t>
  </si>
  <si>
    <t>Bệnh nhân tiếp tục đi làm tại công ty trách nhiệm hữu hạn Sinaran Việt Nam và về nhà, không đi đến nơi khác.</t>
  </si>
  <si>
    <t>bệnh nhân tiếp tục đi làm tại công ty trách nhiệm hữu hạn Sinaran Việt Nam. 
Trưa, bệnh nhân được đưa đi cách ly tại Trường chính trị ở địa chỉ 215 Nguyễn Công Trứ, phường An Hải Bắc, quận Sơn Trà, Tp. Đà Nẵng.</t>
  </si>
  <si>
    <t>NB661</t>
  </si>
  <si>
    <t xml:space="preserve">46 Đỗ Anh Hàn, phường An Hải Bắc, quận Sơn Trà, Tp. Đà Nẵng </t>
  </si>
  <si>
    <t xml:space="preserve">(Trương Ngọc Thạch - BN...) 0905.774.307
</t>
  </si>
  <si>
    <t>Bệnh nhân cùng BN658, BN659 và BN662 chăm chồng (đã mất) tại phòng 607 khoa Nội thận nội tiết bệnh viện Đà Nẵng</t>
  </si>
  <si>
    <t>Bệnh nhân chăm chồng tại khoa HSTC</t>
  </si>
  <si>
    <t>Bệnh nhân chăm chồng tại khoa Nội thận - nội tiết</t>
  </si>
  <si>
    <t>Bệnh nhân tự cách ly tại nhà ở 46 Đỗ Anh Hàn, phường An Hải Bắc, quận Sơn Trà, Tp. Đà Nẵng.</t>
  </si>
  <si>
    <t>Chồng bệnh nhân mất
Bệnh nhân và người nhà đưa đi cách ly</t>
  </si>
  <si>
    <t>NB662</t>
  </si>
  <si>
    <t xml:space="preserve">48 Thành Vinh 2, phường Thọ Quang, quận Sơn Trà, Tp. Đà Nẵng
</t>
  </si>
  <si>
    <t>0907.415.623</t>
  </si>
  <si>
    <t>Bệnh nhân cùng BN658, BN659 và BN661 chăm bố tại phòng 607 khoa Nội thận nội tiết bệnh viện Đà Nẵng</t>
  </si>
  <si>
    <t>Sáng: bệnh nhân đi chợ Mai ở phường Thọ Quang, quận Sơn Trà, Tp. Đà Nẵng và tập thể dục tại đường Lê Văn Lương, phường Thọ Quang, quận Sơn Trà, Tp. Đà Nẵng cùng ba người bạn là Duyên, Tình và Hoài.
Bệnh nhân chăm bố tại khoa HSTC</t>
  </si>
  <si>
    <t>Sáng: bệnh nhân đi chợ Mai ở phường Thọ Quang, quận Sơn Trà, Tp. Đà Nẵng và tập thể dục tại đường Lê Văn Lương, phường Thọ Quang, quận Sơn Trà, Tp. Đà Nẵng cùng ba người bạn là Duyên, Tình và Hoài.
Bệnh nhân chăm bố tại khoa Nội thận - nội tiết</t>
  </si>
  <si>
    <t>Bệnh nhân tiếp tục tập thể dục tại đường Lê Văn Lương , phường Thọ Quang, quận Sơn Trà, Tp. Đà Nẵng rồi về nhà, không đi đến nơi khác.</t>
  </si>
  <si>
    <t>Gặp BN659 tại nhà riêng
Bệnh nhân tiếp tục tập thể dục tại đường Lê Văn Lương , phường Thọ Quang, quận Sơn Trà, Tp. Đà Nẵng rồi về nhà, không đi đến nơi khác.</t>
  </si>
  <si>
    <t>NB663</t>
  </si>
  <si>
    <t>K38/18 Lê Hữu Trác, phường An Hải Đông, quận Sơn Trà, Tp. Đà Nẵng</t>
  </si>
  <si>
    <t>(Nguyễn Văn Minh): 0927.101.179</t>
  </si>
  <si>
    <t>Bệnh nhân là cháu của BN503 (dì) và cháu ngoại  của BN608</t>
  </si>
  <si>
    <t>Bệnh nhân ở nhà cùng bố (Nguyễn Văn Minh), mẹ (Mai Thị Xuân Hương) và em (Nguyễn Minh Toàn).
Bệnh nhân ở cạnh gia đình dì (BN503) và ông ngoại (BN608)</t>
  </si>
  <si>
    <t xml:space="preserve">Nghỉ hè.
Bệnh nhân chỉ ở nhà và qua nhà ông, bà ngoại </t>
  </si>
  <si>
    <t>Bệnh nhân bị tai nạn gãy tay. Sau đó được bố đưa đến khám và nhập viện tại Trung tâm y tế quận Hải Châu.</t>
  </si>
  <si>
    <t>bệnh nhân được phẫu thuật và tiếp tục điều trị tại Trung tâm y tế quận Hải Châu, bệnh nhân chỉ được bố chăm sóc, không đi đâu khác</t>
  </si>
  <si>
    <t>NB664</t>
  </si>
  <si>
    <t>60 Trương Chí Cương, phường Hòa Cường Nam, quận Hải Châu, Tp. Đà Nẵng</t>
  </si>
  <si>
    <t>bố (Mai Anh Đức): 0914.168.983</t>
  </si>
  <si>
    <t>Bệnh nhân và mẹ có tiếp xúc với BN420 (không nhớ rõ ngày trong tháng 7)</t>
  </si>
  <si>
    <t>Bệnh nhân sống với bố (đã dương), mẹ và hai em
Từ lúc được nghỉ hè 11/7/2020 đến nay, bệnh nhân chỉ ở nhà và đến những nơi đã nêu trên, không đi đến nơi nào khác.</t>
  </si>
  <si>
    <t xml:space="preserve">Bệnh nhân và bố có đưa em bệnh nhân (Mai Trần Thạch Thảo) đi học tại trường Mầm non Smax Kid tại địa chỉ 90/1 Nguyễn Nhàn, phường Hòa Xuân, quận Cẩm Lệ, Tp. Đà Nẵng. Sau đó, bệnh nhân có vào trong trường, vào trong lớp của em bệnh nhân là Lớp Kid và chỉ ngồi đọc truyện khoảng từ 8 giờ 30 đến 9g30, không nói chuyện với cô giáo. Sau đó bệnh nhân được bố đưa đến địa chỉ 33 Lê Quang Hòa, phường Hòa Xuân, quận Cẩm Lệ, Tp. Đà Nẵng và quán cà phê bên cạnh </t>
  </si>
  <si>
    <t xml:space="preserve">bệnh nhân đi học tại Trung tâm ILA số 244 Nguyễn Hữu Thọ, phường Khuê Trung , quận Cẩm Lệ, Tp. Đà Nẵng.
bệnh nhân và bố có đưa em bệnh nhân (Mai Trần Thạch Thảo) đi học tại trường Mầm non Smax Kid tại địa chỉ 90/1 Nguyễn Nhàn, phường Hòa Xuân, quận Cẩm Lệ, Tp. Đà Nẵng. Sau đó, bệnh nhân có vào trong trường, vào trong lớp của em bệnh nhân là Lớp Kid và chỉ ngồi đọc truyện khoảng từ 8 giờ 30 đến 9g30, không nói chuyện với cô giáo. Sau đó bệnh nhân được bố đưa đến địa chỉ 33 Lê Quang Hòa, phường Hòa Xuân, quận Cẩm Lệ, Tp. Đà Nẵng và quán cà phê bên cạnh </t>
  </si>
  <si>
    <t xml:space="preserve">bệnh nhân và bố có đưa em bệnh nhân (Mai Trần Thạch Thảo) đi học tại trường Mầm non Smax Kid tại địa chỉ 90/1 Nguyễn Nhàn, phường Hòa Xuân, quận Cẩm Lệ, Tp. Đà Nẵng. Sau đó, bệnh nhân có vào trong trường, vào trong lớp của em bệnh nhân là Lớp Kid và chỉ ngồi đọc truyện khoảng từ 8 giờ 30 đến 9g30, không nói chuyện với cô giáo. Sau đó bệnh nhân được bố đưa đến địa chỉ 33 Lê Quang Hòa, phường Hòa Xuân, quận Cẩm Lệ, Tp. Đà Nẵng và quán cà phê bên cạnh </t>
  </si>
  <si>
    <t>bệnh nhân đi học tại Trung tâm ILA số 244 Nguyễn Hữu Thọ, phường Khuê Trung , quận Cẩm Lệ, Tp. Đà Nẵng.</t>
  </si>
  <si>
    <t>bệnh nhân được bố chở đến nhà ông bà nội ở 583 Lê Văn Hiến, phường Hòa Hải, quận Ngũ Hành Sơn, Tp. Đà Nẵng chơi và có tiếp xúc với ông, bà nội cùng gia đình người bác ruột.</t>
  </si>
  <si>
    <t>bệnh nhân được bố chở đến nhà ông bà ngoại ở địa chỉ 215 Hoàng Diệu, phường Nam Dương, quận Hải Châu, Tp. Đà Nẵng.</t>
  </si>
  <si>
    <t>NB665</t>
  </si>
  <si>
    <t>Ký túc xá sinh viên Phía Đông Tp. Đà Nẵng, quận Ngũ Hành Sơn, Tp. Đà Nẵng.</t>
  </si>
  <si>
    <t>0398.970.921</t>
  </si>
  <si>
    <t>Bệnh nhân là bạn học của BN488 tại trường Đại học Đông Á</t>
  </si>
  <si>
    <t>Bệnh nhân sống tại ký túc xá cùng 4 người bạn khác</t>
  </si>
  <si>
    <t xml:space="preserve">bệnh nhân chỉ đi học rồi về Ký túc xá sinh viên Phía Đông Tp. Đà Nẵng, tiếp xúc với bốn bạn cùng phòng: Nguyễn Phạm Kim Yến (0981.767.613), Nguyễn Khánh Phương (0971.077.840), Đặng Hà Mỹ Thu (0965.639.710), Trần Võ Anh Trâm (0398.517.711).
</t>
  </si>
  <si>
    <t>Bệnh nhân đi học tại trường đại học Đông Á ,tiếp xúc với Hồ Thị Yến Nhi (BN448)
Chiều, bệnh nhân chỉ ở khu ký túc xá cùng bốn bạn cùng phòng nêu trên, sau đó bệnh nhân có xuống căn tin ký túc xá để mua đồ uống rồi trở về phòng.</t>
  </si>
  <si>
    <t>Chiều bệnh nhân chỉ ở khu ký túc xá cùng bốn bạn cùng phòng nêu trên, sau đó bệnh nhân có xuống căn tin ký túc xá để mua đồ uống rồi trở về phòng.</t>
  </si>
  <si>
    <t>Chiều: bệnh nhân xuất hiện triệu chứng tức ngực và khó thở. Sau đó được đưa đi cách ly tại khu ký túc xá phía Tây, phường Hòa Hiệp Bắc, quận Liên Chiểu, Tp. Đà Nẵng.</t>
  </si>
  <si>
    <t>NB666</t>
  </si>
  <si>
    <t>421 – đường Lê Duẩn (Tổ 01, P. Thạc Gián, Q. Thanh Khê, Tp. Đà Nẵng, TP. Đà Nẵng.</t>
  </si>
  <si>
    <t xml:space="preserve">Con trai Nguyễn Văn Sinh (SĐT: 0905.995.718)
Con gái Nguyễn Thị Hoa (SĐT: 0905.084.901) </t>
  </si>
  <si>
    <t>Bệnh nhân điều trị trong Khoa Lão, BV Đà Nẵng từ 23/7 đến 29/7 (đưa đi cách ly)</t>
  </si>
  <si>
    <t xml:space="preserve">Bệnh nhân sống cùng gia đình gồm: Nguyễn Văn Sinh và Nguyễn Văn Hiếu.
Tiền sử bệnh: Viêm dạ dày ruột, Suy thận, Thoái hóa não, sa sút trí tuệ và Tăng huyết áp
</t>
  </si>
  <si>
    <t>Bệnh nhân nhập BV Đà Nẵng, con trai Sinh chăm sóc chính.
Hàng ngày, anh Sinh về nhà tắm rửa, lấy quần áo và có tiếp xúc với người nhà còn lại ở bệnh viện chăm bố.</t>
  </si>
  <si>
    <t>Bệnh nhân nhập BV Đà Nẵng, con trai Sinh chăm sóc chính.
Hàng ngày, anh Sinh về nhà tắm rửa, lấy quần áo và có tiếp xúc với người nhà còn lại ở bệnh viện chăm bố.
Bệnh nhân có tiếp xúc với con gái là chị Nguyễn Thị Hoa (1967) đến thăm trong đêm rồi ra về.</t>
  </si>
  <si>
    <t>Cách ly cùng người nhà ở Trường Quân sự Quân khu V</t>
  </si>
  <si>
    <t>NB667</t>
  </si>
  <si>
    <t xml:space="preserve">Tổ 03, Thôn Cẩm Toại Tây, xã Hòa Phong, huyện Hòa Vang, Tp. Đà Nẵng. (Thường xuyên ở nhà bố mẹ ruột tại thôn An Tân, xã Hòa Phong, Hòa Vang, Đà Nẵng)
</t>
  </si>
  <si>
    <t>0905.705.192</t>
  </si>
  <si>
    <t>Bệnh nhân cùng BN628 và BN668 chăm bố tại Khoa Nội thận - nội tiết, BV Đà Nẵng từ 5-21/7</t>
  </si>
  <si>
    <t>Bệnh nhân có địa chỉ nhà riêng nhưng hầu hết thời gian là ở cùng nhà bố mẹ ruột (Bố Nguyễn Văn Thành và Mẹ Phạm Thị Đạm)
Trong thời gian trước khi đi cách ly (31/7) bệnh nhân có đi chợ Túy Loan, xã Hòa Phong, Hòa Vang, Đà Nẵng khoảng 01 đến 02 lần (không nhớ rõ thời gian). Bệnh nhân vào chợ rồi ra nhanh, luôn mang khẩu trang.</t>
  </si>
  <si>
    <t>Bệnh nhân cùng BN628 và BN668 chăm bố khoa Khoa Nội thận - nội tiết, BV Đà Nẵng</t>
  </si>
  <si>
    <t>Bố bệnh nhân xuất viện. Bệnh nhân có ghé qua nhà bố thăm và có tiếp xúc với BN628 và BN668 và Nguyễn Thị Minh (ở tại xã Hòa Nhơn)</t>
  </si>
  <si>
    <t>Bệnh nhân có gặp tiếp xúc cô Nguyễn Thị Mộng Thơ – giáo viên trường THPT Ông Ích Khiêm và con cô Thơ là Võ Phước Bảo Hân</t>
  </si>
  <si>
    <t xml:space="preserve">Họp công đoàn tại trường Mầm non Hoà Phú (khoảng 28 người);
Bệnh nhân có đến uống quán cà phê cô Tạo (SĐT: 0905.358.045) ở ngã 3 xã Hòa Phú, Hòa Vang, Đà Nẵng: có gặp và tiếp xúc với con gái cô Tạo là Huỳnh Thị Hoàng Thư – SN 1994 (SĐT: 0935.527.725). Trong lúc tiếp xúc với chị Thư có bồng cháu nhỏ hơn 06 tháng tuổi;
Bệnh nhân có gặp 02 người con chú ruột Nguyễn Văn Trọng và Nguyễn Văn Thanh Bình (bà con) ở thôn An Tân, xã Hòa Phong, Hòa Vang, Đà Nẵng. </t>
  </si>
  <si>
    <t>Bệnh nhân chủ yếu ở ở nhà chăm bố tại thôn An Tân, xã Hòa Phong, Hòa Vang, Đà Nẵng.</t>
  </si>
  <si>
    <t xml:space="preserve">Bệnh nhân đi mua đồ tại tạp hóa Hiền Cho và tạp hóa Tuyết Hùng có gặp tiếp xúc chị Tuyết. (Cả 02 tạp hóa đều ở địa chỉ: Tổ 1 – thôn Dương Lâm 1 - Hòa Phong - Hòa Vang - TP Đà Nẵng)
</t>
  </si>
  <si>
    <t>Bệnh nhân chủ yếu ở nhà bố mẹ ruột tại thôn An Tân, xã Hòa Phong, Hòa Vang, Đà Nẵng.</t>
  </si>
  <si>
    <t>Bệnh nhân được đưa đi cách ly</t>
  </si>
  <si>
    <t>NB668</t>
  </si>
  <si>
    <t>Tổ 03, Thôn Cẩm Toại Tây, xã Hòa Phong, huyện Hòa Vang, Tp. Đà Nẵng</t>
  </si>
  <si>
    <t>0905.953.426</t>
  </si>
  <si>
    <t>Nhân viên Kế toán Công ty Huy Thạch</t>
  </si>
  <si>
    <t>Bệnh nhân cùng BN628 và BN667 chăm bố tại Khoa Nội thận - nội tiết, BV Đà Nẵng</t>
  </si>
  <si>
    <t>Bệnh nhân sống cùng gia đình tại Tổ 03, Thôn Cẩm Toại Tây, xã Hòa Phong, huyện Hòa Vang, Tp. Đà Nẵng. Có tiếp xúc gần với người nhà: Trương Thanh Hoàng - SN 1980 (SĐT: 0989.489.591); Trương Hoàng Lâm - SN 2014 và Trương Ngọc Hoàng - SN 2012..
Hầu hết thời gian BN667 và BN628 là người chăm</t>
  </si>
  <si>
    <t>Bệnh nhân cùng BN628 và BN667 chăm bố khoa Khoa Nội thận - nội tiết, BV Đà Nẵng</t>
  </si>
  <si>
    <t>Bệnh nhân có ăn cơm 01 ngày tại công ty Huy Thạch (Cơm hộp), ngồi ăn trong văn phòng nên không tiếp xúc gần với công nhân tại đây. C
Các ngày còn lại bệnh nhân chạy đi và về, ăn cơm tại nhà. 
Bố bệnh nhân xuất viện về nhà tại thôn An Tân, xã Hòa Phong, huyện Hòa Vang, Tp. Đà Nẵng. Bệnh nhân có ghé qua nhà bố thăm và có tiếp xúc với những người trong gia đình gồm: Bn628, BN667 và Nguyễn Thị Minh (ở tại xã Hòa Nhơn)</t>
  </si>
  <si>
    <t xml:space="preserve">Bệnh nhân cùng chồng đi xe máy về nhà bố chồng tại thôn Vịnh Giang - Bình Nam - Thăng Bình - Quảng Nam. Có tiếp xúc với bố mẹ chồng là: Bố Trương Thanh Hường và mẹ tên Hiền
</t>
  </si>
  <si>
    <t xml:space="preserve">Bệnh nhân có đi chợ Túy Loan, xã Hòa Phong, Hòa Vang, Đà Nẵng. Trong ngày Bệnh nhân còn có đi công chứng tại Tổ công chứng hồ sơ một cửa UBND xã Hòa Phong, Hòa Vang, Đà Nẵng (02 lần/ngày)
</t>
  </si>
  <si>
    <t>bệnh nhân ở nhà với gia đình, không đi đâu hay tiếp xúc với ai ngoài gia đình</t>
  </si>
  <si>
    <t>NB669</t>
  </si>
  <si>
    <t>Quang Vinh, Biên Hòa, Đồng Nai</t>
  </si>
  <si>
    <t>0913719901</t>
  </si>
  <si>
    <t>Bác sĩ Bệnh Viện Đa khoa Đồng Nai (khoa Ung Bướu)</t>
  </si>
  <si>
    <t>Bệnh nhân cùng BN510, BN595, BN631 và BN634 chăm sóc bố tại phòng 305 (cùng phòng với Huỳnh Công Giao - được BN456 chăm sóc). Bệnh nhân tiếp xúc BN510 từ 19-20/7, BN595 từ 25-31/7</t>
  </si>
  <si>
    <t>Bệnh nhân là chồng BN595</t>
  </si>
  <si>
    <t>4h BN 669 cùng BN595 đi máy bay từ Tân Sơn Nhất ra Đà Nẵng
16h bắt Taxi (không nhớ hãng xe và biển số xe) tới Bệnh viện Đà Nẵng tại Khoa Nội để thăm bố, tại đây có gặp chị gái (BN510). Khoảng được 8 phút thì về nhà tại địa chỉ 148/2 Lý Tự Trọng, P. Thuận Phước, Q. Hải Châu, có tiếp xúc với 4 người trong gia đình, buổi tối lúc 18h00 cùng gia đình đi ăn tại nhà hàng Bé Anh (Lô B14-15, Ngã Ba Hồ Nghinh, Nguyễn Cao Luyện, Sơn Trà, Đà Nẵng)</t>
  </si>
  <si>
    <t>7h: bệnh nhân đi uống cà phê 1 mình (không nhớ địa chỉ)
Trưa về nhà đám giỗ mẹ vợ (cùng 4 thành viên trong gia đình - BN510, BN595, BN631, Bn634). 
Sau đó cả nhà cùng đi ra Bệnh viện Đà Nẵng để thăm bố tại khoa Nội tổng hợp trong 5 phút, trao đổi tình hình sức khỏe của người nhà. 15h00, BN 669 đón taxi (không rõ loại) ra sân bay Đà Nẵng về TP. Hồ Chí Minh trên chuyến bay VN 7131 (không nhớ số ghế), đón xe Grab về nhà tại 20 Hồ Văn Đại, KP3, P. Quang Vinh, TP. Biên Hòa</t>
  </si>
  <si>
    <t>7h00 lên Bệnh viện Chợ Rẫy bằng xe Grab (Tài xế Nguyễn Đình Sinh, số điện thoại 0936568765, hiện đang ở Bình Chánh, TP. Hồ Chí Minh), học tại khoa Ngoại vú lầu 7 học RFA (khu ung bươu) tại đây có tiếp xúc với một số bác sĩ học cùng lớp, trong quá trình giao tiếp có mang khẩu trang. 
Trưa cùng ngày đi ăn cùng nhóm bác sĩ học cùng trên tại quán số 4 Lý thường Kiệt, Quận 5 TP. Hồ Chí Minh; sau đó về Biên Hòa làm phòng mạch tại khu phố 3, P. Quang Vinh từ 16h00 đến tối.</t>
  </si>
  <si>
    <t>Buổi sáng làm việc tại khoa Ung Bướu, bệnh viện Đa khoa Đồng Nai, trong quá trình làm việc có mang khẩu trang. Buổi trưa về nhà và làm phòng mạch tại nhà từ 15h30 đến 18h00. 18h30 ăn tối tại nhà anh rể, địa chỉ: khu phố 5, P. Tân Hiệp, Tp. Biên Hòa.</t>
  </si>
  <si>
    <t>Sáng làm việc tại khoa Ung Bướu, Bệnh viện Đa khoa Đồng Nai, làm việc với đoàn Bệnh viện Ung bướu TP. Hồ Chí Minh (danh sách đang xác minh), trong quá trình làm việc có mang khẩu trang. Buổi trưa đi ăn trưa cùng đoàn tại nhà hàng Thiết Mộc Lan, địa chỉ: 38 Đồng Khởi, P. Tân Hiệp, Tp. Biên Hòa, Đồng Nai. Buổi chiều về nhà làm việc tại phòng khám</t>
  </si>
  <si>
    <t xml:space="preserve">Sáng làm việc tại khoa Ung Bướu, Bệnh viện Đa khoa Đồng Nai. 13h00 đi ăn trưa tại nhà hàng K’Tân 2 (địa chỉ: Võ Thị Sáu - Nhà hàng - Món Việt tại 42 Võ Thị Sáu, KP. 4, P. Thống Nhất, Tp. Biên Hòa, Đồng Nai)  cùng 3 bác sĩ bệnh viện Đồng Nai (Bs Hiển, Bs Sơn, Ô. Duẩn (tiệm vàng). Buổi chiều làm việc tại phòng khám từ 13h30 đến 19h30.
</t>
  </si>
  <si>
    <t xml:space="preserve">Sáng uống cà phê một mình tại quán Arobi gần nhà
7-8h: đi đám tang tại hẻm chợ Tân Vạn, Phường Tân Vạn, TP. Biên Hòa cùng Bs Hoàng khu B, Điều dưỡng Ánh.
10h: Vợ (BN595 ) từ Đà Nẵng về nhà tại TP. Biên Hòa, cả gia đình ăn trưa tại quán cơm niêu Huyền Sương tại B1+B2 Khu Liên Kế, Nguyễn Ái Quốc, P. Bửu Long, Tp. Biên Hòa, Đồng Nai. 
Chiều ở cùng gia đình tại nhà, không làm phòng mạch. 
19h: đi đánh bida với con trai tại quán Bida Cầu (không nhớ địa chỉ trên đường Nguyễn Văn Trị).
</t>
  </si>
  <si>
    <t>Sáng uống cà phê với bác sĩ Kiên (Bệnh viện Singmark) tại quán Arobi Cách mạng tháng 8, phường Quang Vinh từ 8h00 đến 8h30, sau đó về nhà. Chiều làm phòng khám tại nhà từ 17h00 đến 19h30.</t>
  </si>
  <si>
    <t>Sáng vào Bệnh viện Đồng Nai làm xét nghiệm SARS-CoV-2 (tối cùng ngày cho kết quả âm tính), sau đó về nhà và tự cách ly</t>
  </si>
  <si>
    <t>Chuyển cách ly đến Bệnh viện Đồng Nai</t>
  </si>
  <si>
    <t>Xét nghiệm lần 2 (âm tính)</t>
  </si>
  <si>
    <t>NB671</t>
  </si>
  <si>
    <t>Duy Sơn, Duy Xuyên, Quảng Nam</t>
  </si>
  <si>
    <t>Khoa Đông Y</t>
  </si>
  <si>
    <t>BV Bình An - Duy Xuyên</t>
  </si>
  <si>
    <t>Ngày 22/4, bệnh nhân nằm cùng phòng 204, khoa Đông Y với BN524 (đã mất)</t>
  </si>
  <si>
    <t>làm thợ hồ tại địa phương và không đi đâu</t>
  </si>
  <si>
    <t>bị tai biến chuyển xuống khoa Cấp cứu - TTYT Duy Xuyên; từ TTYT Duy Xuyên chuyển ra BV ĐKKV Quảng Nam (bằng xe cấp cứu); sau đó chuyển ra khoa Cấp cứu - BVĐK Đà Nẵng, 11 giờ chuyển vào khoa Hồi sức (có anh rễ Phạm Văn Quang và mẹ ruột là bà Trần Thị Năm đi cùng); đến 16 giờ 00 cùng ngày được chuyển lên phòng 309 - khoa Ngoại - Thần kinh</t>
  </si>
  <si>
    <t>ở tại Phòng 309 - Khoa Ngoại - Thần kinh - BVĐK Đà Nẵng; không đi đâu, tiếp xúc với ba ruột (ông Nguyễn Văn Lựu) và em ruột (Nguyễn Văn Giang)</t>
  </si>
  <si>
    <t>buổi sáng ở tại Khoa Ngoại - Thần kinh, đến 16 giờ chuyển lên khoa Mổ</t>
  </si>
  <si>
    <t>chuyển vào Khoa Hồi sức (không tiếp xúc với ai)</t>
  </si>
  <si>
    <t>Buổi sáng ở tại Khoa Hồi sức (không tiếp xúc với ai); 
Buổi chiều chuyển Khoa Ngoại - Thần Kinh phòng 309; có ba, em Giang, cô ruột Nguyễn Thị Đào (địa chỉ: Đà Nẵng) đến thăm;</t>
  </si>
  <si>
    <t>ở tại Khoa Ngoại - Thần Kinh, có em ruột Nguyễn Thị Diễm và 2 cháu Phạm Văn Linh, Phạm Văn Lĩnh (địa chỉ: Duy Trung – Duy Xuyên) đến thăm</t>
  </si>
  <si>
    <t>Điều trị tại Khoa Ngoại - Thần Kinh</t>
  </si>
  <si>
    <t>buổi sáng ở tại Khoa Ngoại; 16h00: xuất viện, 
BN di chuyển bằng phương tiện taxi (không rõ biển số, tài xế) về nhập viện tại BV Bình An – Duy Xuyên; 17h00: chuyển lên Phòng 204 - Khoa Đông Y (chùng phòng BN524)</t>
  </si>
  <si>
    <t>Điều trị tại Phòng 204 - Khoa Đông Y, BV Bình An - Duy Xuyên</t>
  </si>
  <si>
    <t>Chuyển qua điều trị tại Phòng 205 - Khoa Đông Y, BV Bình An - Duy Xuyên (nằm 1  mình)</t>
  </si>
  <si>
    <t>Điều trị tại Phòng 205 - Khoa Đông Y, BV Bình An - Duy Xuyên (nằm 1  mình)</t>
  </si>
  <si>
    <t>xuất viện, di chuyển về nhà bằng phương tiện taxi (không rõ biển số, tài xế); về đến nhà được cách ly tại nhà và có bác Minh đến thăm
được cách ly tại nhà, tiếp xúc với người nhà có cô Nguyễn Thị Hồng (Chiêm Sơn – Duy Sơn – Duy Xuyên), em Nguyễn Thị Lan (công nhân Công ty HITECH – Duy Xuyên) đến thăm</t>
  </si>
  <si>
    <t>được cách ly tại nhà, tiếp xúc với người nhà có cô Nguyễn Thị Hồng (Chiêm Sơn – Duy Sơn – Duy Xuyên), em Nguyễn Thị Lan (công nhân Công ty HITECH – Duy Xuyên) đến thăm</t>
  </si>
  <si>
    <t>được đưa đi cách ly tập trung tại khu cách ly Khách sạn Mỹ Sơn, lấy mẫu xét nghiệm</t>
  </si>
  <si>
    <t>NB672</t>
  </si>
  <si>
    <t>Đại Hiệp, Đại Lộc, Quảng Nam</t>
  </si>
  <si>
    <t>20-21/7: Bệnh nhân cùng mẹ là BN469 chăm bố tại Khoa Thận - Nội tiết, Bv Đà Nẵng</t>
  </si>
  <si>
    <t>Bệnh nhân sống cùng vợ (bà Lê Thị Hương) và 2 con (Phan Đình Khiêm, Phan Đình Khoa). Hằng ngày, bệnh nhân đi làm tại Công ty Cổ phần thực phẩm Quốc tế - thuộc kho chứa hàng của Công ty vận tải Việt Nhật (Địa chỉ: 11B khu công nghiệp Hòa Khánh, tại đây có khoảng 20 công nhân làm việc, bệnh nhân là người làm thuê tại kho). Buổi sáng: bệnh nhân đi làm, chiều về tại nhà tại 
Đại Hiệp</t>
  </si>
  <si>
    <t>Chăm bố cùng mẹ (BN469) chăm bố tại Khoa Thận -  Nội tiết, Bv Đà Nẵng</t>
  </si>
  <si>
    <t>khoảng 10h30 có 04 bạn đến nhà thăm chơi (Đặng Ngọc Quốc Bảo, địa chỉ: Tích Phú - Đại Hiệp; Trịnh Hữu Cường, địa chỉ: Phú Quý - Đại Hiệp; Nguyễn Lương Quý, địa chỉ: Hòa Khương – Hòa Vang - Đ; Nguyễn Vũ Khánh, địa chỉ: Tích Phú - Đại Hiệp – Đại Lộc)</t>
  </si>
  <si>
    <t>chở con đi học thêm tại nhà cô Hạnh (Phú Trung, Đại Hiệp, Đại Lộc), không có tiếp xúc với cô Hạnh</t>
  </si>
  <si>
    <t>xay gạo tại nhà Ông Mười (thôn Tích Phú, Đại Hiệp, Đại Lộc)</t>
  </si>
  <si>
    <t>Cách ly tập trung</t>
  </si>
  <si>
    <t>NB673</t>
  </si>
  <si>
    <t>Thôn Đồng Chu- xã Yên Định- huyện Sơn Động- Bắc Giang</t>
  </si>
  <si>
    <t>0985380657</t>
  </si>
  <si>
    <t>Đi du lịch Đà Nẵng ngày 21/7 - 24/7</t>
  </si>
  <si>
    <t>Bệnh nhân cùng đoàn đến Đà Nẵng khoảng 10h30p, xe của tour du lịch đón và đưa đến nhà hàng Trần đường Nguyễn Văn Linh ăn trưa, sau đó về nghỉ tại Khách sạn Tây Bắc số 4 đường Hà Bổng - quận Sơn Trà; chiều đi Bán đảo Sơn Trà, viếng Linh ứng Tự, tắm bãi biển Mỹ Khê; tối ăn tại nhà hàng Cội Nguồn lô 1A43 - khu Đảo xanh</t>
  </si>
  <si>
    <t>đi Bà Nà Hill, ăn trưa tại nhà hàng Lavender – Bà Nà Hill; chiều tắm biển Mỹ Khê; tối ăn tại nhà hàng Hồng Phúc đường Nguyễn Tri Phương (gần khách sạn), khoảng 19h00 đi chợ đêm sau đó đi uống cafe (không nhớ địa chỉ)</t>
  </si>
  <si>
    <t>sáng đi Vincom Đà Nẵng; trưa ăn tại nhà hàng Sơn Dương 2 đường Xô Viết Nghệ Tĩnh, sau đó đi massage tại quán massage An; tối đi Hội An, ăn tối tại  nhà hàng Golden light – Hội An, 21h00 về đến khách sạn.</t>
  </si>
  <si>
    <t>sáng đi uống café gần khách sạn, sau đó về nghỉ tại khách sạn; ăn trưa tại nhà hàng Chúc lâm viên đường Trần Quý Cáp; chiều đi Ngũ hành sơn và ăn bún chả tại nhà hàng ông Tạ đường Nguyễn Chí Thanh, sau đó ra sân bay Đà Nẵng về Nội Bài trên chuyến bay VN7198, khởi hành lúc 21h00 cùng ngày. Từ sân bay di chuyển bằng xe ô tô của gia đình về TP Bắc Giang hồi 23h30p cùng ngày và nghỉ tại Khách sạn Thắng Lợi, địa chỉ: E59-60 đường Cả Trọng - Phường Hoàng Văn Thụ - TP Bắc Giang</t>
  </si>
  <si>
    <t>khoảng 9h00p đi ăn sáng tại quán bún cá 207 - đường Cả Trọng, Phường Hoàng Văn Thụ - TP Bắc Giang. Sau đó về Sơn Động bằng xe ô tô riêng của gia đình bệnh nhân</t>
  </si>
  <si>
    <t>BN đi đến công trình tại phường Yết Kiêu – TP Hạ Long, tại đây có tiếp xúc gần với ông Bình (ĐT: 0989014038) là quản lý công trình, sau đó về Bãi Cháy tiếp xúc với ông Minh, bà Huyền (ĐT: 0848335858), đến nhà bà Son (đ/c: khu 8 Bãi Cháy), tiếp xúc với ông Pha nhà gần cổng chợ Bãi Cháy (ĐT: 0913048433); ăn trưa tại quán cơm sạch bà Liên khu 7 Bãi Cháy</t>
  </si>
  <si>
    <t>bệnh nhân và gia đình được cách ly tại nhà và theo dõi sức khỏe</t>
  </si>
  <si>
    <t>NB674</t>
  </si>
  <si>
    <t>0985380657 (con trai)</t>
  </si>
  <si>
    <t>NB675</t>
  </si>
  <si>
    <t>Đình Lập, Lạng Sơn</t>
  </si>
  <si>
    <t>0974 519  331</t>
  </si>
  <si>
    <t>Sốt 38 độ</t>
  </si>
  <si>
    <t>Cách ly tại TTYT Đình Lập</t>
  </si>
  <si>
    <t>NB676</t>
  </si>
  <si>
    <t>NB677</t>
  </si>
  <si>
    <t>NB678</t>
  </si>
  <si>
    <t>Xét nghiệm</t>
  </si>
  <si>
    <t>NB680</t>
  </si>
  <si>
    <t>Nhân viên Y tế - Bệnh viện Phụ sản Nhi Đà Nẵng</t>
  </si>
  <si>
    <t>0905.640969</t>
  </si>
  <si>
    <t>BV Phụ sản – Nhi Đà Nẵng</t>
  </si>
  <si>
    <t xml:space="preserve">Đi làm tại khoa dược, bệnh viện Phụ Sản - Nhi Đà Nẵng.
Buổi tối bệnh nhân có đi ăn tối cùng chồng và 03 người con tại quán cơm gà Mạnh Lan số 763 Ngô Quyền, phường An Hải Bắc, quận Sơn Trà, Thành phố Đà Nẵng
</t>
  </si>
  <si>
    <t>Đi làm tại khoa dược, bệnh viện Phụ Sản - Nhi Đà Nẵng.
19h00 đến 21h30: đi họp lớp cấp 3 (khoảng 13 người) tại nhà hàng Phước Thái số 18 Hồ Nghinh, phường Phước Mỹ, quận Sơn Trà, thành phố Đà Nẵng.
21h45 đến 23h00: hát karaoke tại quán karaoke An Phú, đường Dương Đình Nghệ, quận Sơn Trà, thành phố Đà Nẵng.</t>
  </si>
  <si>
    <t>Đi làm tại khoa dược, bệnh viện Phụ Sản - Nhi Đà Nẵng.</t>
  </si>
  <si>
    <t>Chấm thầu tại phòng thông tin thuốc bệnh viện Phụ Sản - Nhi Đà Nẵng cùng bệnh nhân 653</t>
  </si>
  <si>
    <t>Đi làm tại khoa dược, bệnh viện Phụ Sản - Nhi Đà Nẵng.
Mua bánh mì tại tiệm bánh mì Ba Hưng, đường Lê Văn Hiến, quận Ngũ Hành Sơn</t>
  </si>
  <si>
    <t>Chấm thầu tại phòng thông tin thuốc bệnh viện Phụ Sản - Nhi Đà Nẵng cùng bệnh nhân 653
Mua bánh mì tại tiệm bánh mì Ba Hưng, đường Lê Văn Hiến, quận Ngũ Hành Sơn</t>
  </si>
  <si>
    <t>Chiều: mua đồ tại chợ Chiều, đường Ngô Quyền, phường Thọ Quang, quận Sơn Trà
Lấy mẫu tại bệnh viện Phụ Sản - Nhi Đà Nẵng</t>
  </si>
  <si>
    <t>mua đồ tại siêu thị VinMart, đường Lê Tấn Trung, phường Thọ Quang, quận Sơn Trà</t>
  </si>
  <si>
    <t>NB681</t>
  </si>
  <si>
    <t>15 Nguyễn Trung Trực, phường Nại Hiên Đông, quận Sơn Trà, Tp. Đà Nẵng</t>
  </si>
  <si>
    <t xml:space="preserve">0905.432.403
</t>
  </si>
  <si>
    <t>Chăm mẹ tại phòng 305 khu tổng hợp, bệnh viện Đà Nẵng cùng phòng ông HCG từ ngày 20/7 - 25/7</t>
  </si>
  <si>
    <t>Chăm người thân tại phòng 305, khoa Nội tổng hợp, BV Đà Nẵng</t>
  </si>
  <si>
    <t>Tổ chức đám tang mẹ tại địa chỉ 15 Nguyễn Trung Trực, phường Nại Hiên Đông, quận Sơn Trà, Tp. Đà Nẵng</t>
  </si>
  <si>
    <t>NB682</t>
  </si>
  <si>
    <t>Chung cư Làng cá tầng 101, phường Nại Hiên Đông, quận Sơn Trà, Tp. Đà Nẵng</t>
  </si>
  <si>
    <t>0905.432.403</t>
  </si>
  <si>
    <t>NB683</t>
  </si>
  <si>
    <t>Số 240 Trưng Nữ Vương, phường Bình Thuận, quận Hải Châu, Tp. Đà Nẵng</t>
  </si>
  <si>
    <t xml:space="preserve">0903.507.737 (BN) / 0905.123.999 (vợ)
</t>
  </si>
  <si>
    <t>Khoa Hồi sức Tích cực</t>
  </si>
  <si>
    <t>bệnh nhân bay từ Tp. Hồ Chí Minh đến Tp. Đà Nẵng thăm và ở với gia đình con trai tại địa chỉ 240 Trưng Nữ Vương, phường Bình Thuận, quận Hải Châu, Tp. Đà Nẵng</t>
  </si>
  <si>
    <t>bệnh nhân đi ô tô cùng vợ đến Quảng Ngãi dự đám giỗ tại xã Nghĩa Lâm, huyện Tư Nghĩa, tỉnh Quảng Ngãi, đến chiều cùng ngày, bệnh nhân cùng vợ trở về Đà Nẵng</t>
  </si>
  <si>
    <t>Ở nhà con trai tại địa chỉ 240 Trưng Nữ Vương, phường Bình Thuận, quận Hải Châu, Tp. Đà Nẵng</t>
  </si>
  <si>
    <t>bệnh nhân lên cơn đau tim nên được gia đình đưa đến cấp cứu tại khoa Cấp cứu, bệnh viện Đa khoa Gia Đình và sau đó được chuyển đến khoa Hồi sức - Cấp cứu, BV Đà Nẵng</t>
  </si>
  <si>
    <t>Điều trị tại khoa Hồi sức - Cấp cứu, BV Đà Nẵng</t>
  </si>
  <si>
    <t>Điều trị tại khoa Phẫu thuật - Can thiệp Tim mạch, bệnh viện Đà Nẵng</t>
  </si>
  <si>
    <t>Khám tại Trung tâm y tế quận Sơn Trà
Sổ mũi, ho
Lấy mẫu xét nghiệm</t>
  </si>
  <si>
    <t>NB684</t>
  </si>
  <si>
    <t>0905.117.331</t>
  </si>
  <si>
    <t>Bệnh nhân là chồng BN657 (chưa khởi phát), anh trai BN595 (khởi phát 24/7), em trai BN510 (khởi phát 16/7), em trai BN631 (khởi phát 24/7), anh trai BN634 (khởi phát 24/7), anh trai BN657 (khởi phát 24/6), anh trai BN669 (chưa khởi phát)</t>
  </si>
  <si>
    <t>Sáng: đi làm tại 258 Bạch Đằng, quận Hải Châu
Trưa: đi ăn trưa tại quán Hải sản Cu Trai tại đường 03 Mai Am, quận Hải Châu</t>
  </si>
  <si>
    <t xml:space="preserve">6h30: đón bạn tại sân bay Phú Bài (Huế) 
Sáng: đi làm tại phòng phát sóng truyền hình Huế
Trưa: nhận phòng tại khách sạn Parkview 09 Ngô Quyền, TP Huế; ăn trưa tại KS
Chiều: đi làm tại sở Thông tin truyền thông T.T.Huế </t>
  </si>
  <si>
    <t>9h: làm việc tại trung tâm thông tin văn hoá thế thao Huyện Phú Lộc và UBND Huyện Phú Lộc
10h30: ăn trưa quán Gái Đẳng tại đá bạc Huyện Phú Lộc
20 giờ: chở bạn ra sân bay Phú Bài sau đó ghé ăn phở ở Lăng Cô (không nhớ địa chỉ) rồi về Đà Nẵng</t>
  </si>
  <si>
    <t>Sáng - 18h: đến 258 Bạch Đằng, quận Hải Châu, Tp. Đà Nẵng để làm việc
Tối: Ăn tối tại quán Gia Khánh góc đường Tiểu La với Lê Thanh Nghị rồi về nhà.</t>
  </si>
  <si>
    <t>Sáng: đi thăm mộ mẹ và có tiếp xúc với bệnh nhân số 595 và bệnh nhân số 631</t>
  </si>
  <si>
    <t>7 giờ: tiễn người nhà ra sân bay Đà Nẵng là bệnh nhân 595 và bệnh nhân 510.</t>
  </si>
  <si>
    <t>cách ly tại Trung tâm y tế quận Sơn Trà sau đó chuyển tới Học viện Chính trị, phường An Hải Bắc, quận Sơn Trà, Tp. Đà Nẵng</t>
  </si>
  <si>
    <t>NB685</t>
  </si>
  <si>
    <t>38/18 Lê Hữu Trác, phường An Hải Đông, quận Sơn Trà, Tp. Đà Nẵng</t>
  </si>
  <si>
    <t xml:space="preserve">0777.515.915
</t>
  </si>
  <si>
    <t>bệnh nhân chỉ ở nhà tại 38/18 Lê Hữu Trác, phường An Hải Đông, quận Sơn Trà, Tp. Đà Nẵng</t>
  </si>
  <si>
    <t>cách ly tại Học viện Chính trị, quận Sơn Trà, Tp. Đà Nẵng</t>
  </si>
  <si>
    <t>NB686</t>
  </si>
  <si>
    <t xml:space="preserve">Chung cư B1, đường Dương Văn Nga, quận Sơn Trà, Tp. Đà Nẵng
</t>
  </si>
  <si>
    <t xml:space="preserve">0905.848.207
</t>
  </si>
  <si>
    <t>Khoa Nội tổng hợp
Khu cư trú</t>
  </si>
  <si>
    <t>Bệnh nhân là em của Phạm Lợi, cô của BN510, BN</t>
  </si>
  <si>
    <t>Anh trai bệnh nhân ra viện, BN có vào thăm anh trai tiếp xúc với một cháu gái (một bệnh nhân dương tính) nhưng không nhớ ai</t>
  </si>
  <si>
    <t xml:space="preserve">bệnh nhân thăm anh trai ở nhà riêng và tiếp xúc với cháu là BN510 </t>
  </si>
  <si>
    <t>bệnh nhân ở nhà tại Chung cư B1, đường Dương Văn Nga, quận Sơn Trà, Tp. Đà Nẵng, chỉ tiếp xúc với những người trong gia đình, còn quầy tạp hoá thì đóng cửa, không buôn bán đến hiện nay.</t>
  </si>
  <si>
    <t>bệnh nhân xuất hiện triệu chứng mệt mỏi nên tiếp tục ở nhà và chỉ tiếp xúc với những người trong gia đình.</t>
  </si>
  <si>
    <t>Bệnh nhân chỉ ở nhà</t>
  </si>
  <si>
    <t>Bệnh nhân được con dâu chở đến trạm y tế phường Nại Hiên Đông, quận Sơn Trà để khai báo y tế được đưa đi cách ly.</t>
  </si>
  <si>
    <t>NB687</t>
  </si>
  <si>
    <t>60 Trương Chí Cương, phường Hoà Cường Nam, quận Hải Châu, Tp. Đà Nẵng</t>
  </si>
  <si>
    <t xml:space="preserve">0914.168.983
</t>
  </si>
  <si>
    <t>Kinh doanh tự do</t>
  </si>
  <si>
    <t>Bệnh nhân ở cùng vợ Trần Nguyễn Thuỳ Chung (1981), con Mai Trần Phước Nguyên (BN664), con Mai Trần Hải Nam (2014) và con Mai Trần Thị Thảo (2018)</t>
  </si>
  <si>
    <t>Bệnh nhân đến khám và nhập viện tại bệnh viện Đa khoa Gia đình Đà Nẵng</t>
  </si>
  <si>
    <t>Bệnh nhân được xuất viện và về nhà, chỉ tiếp xúc với những người gia đình</t>
  </si>
  <si>
    <t>Bệnh nhân chở BN644 đến nhà ông bà nội ở 583 Lê Văn Hiến, phường Hòa Hải, quận Ngũ Hành Sơn, Tp. Đà Nẵng và tiếp xúc với ông, bà nội cùng gia đình người bác ruột.</t>
  </si>
  <si>
    <t>Bệnh nhân tham dự họp khoá tại trường Hoàng Hoa Thám, quận Sơn Trà, Tp. Đà Nẵng (khoản 300 người), đến trưa cùng ngày, bệnh nhân đi ăn tại khách sạn Minh Toàn ở đường 2/9, quận Hải Châu, Tp. Đà Nẵng, (khoản 300 người) nhưng chỉ tiếp xúc gần với 20 bạn trong lớp
Tối: bệnh nhân chở vợ và con đến nhà ông bà ngoại ở địa chỉ 215 Hoàng Diệu, phường Nam Dương, quận Hải Châu, Tp. Đà Nẵng rồi về nhà, không đến nơi khác.</t>
  </si>
  <si>
    <t>Bệnh nhân đi làm tại địa chỉ 33 Lê Quang Hòa, phường Hòa Xuân, quận Cẩm Lệ, Tp. Đà Nẵng (không vào cơ quan chỉ đứng ở ngoài cửa).</t>
  </si>
  <si>
    <t>XN dương tính SARS-CoV-2</t>
  </si>
  <si>
    <t>NB688</t>
  </si>
  <si>
    <t xml:space="preserve">Số K113/25 Trần Xuân Lê, phường Hòa Khê, quận Thanh Khê, thành phố Đà Nẵng.
</t>
  </si>
  <si>
    <t>0973.741792</t>
  </si>
  <si>
    <t>Giữ trẻ tại gia</t>
  </si>
  <si>
    <t>Hiện tại, bệnh nhân đang sống cùng với vợ và 02 con trai, bệnh nhân ở nhà phụ vợ chăm trẻ tại nhà</t>
  </si>
  <si>
    <t>6h30-7h30: bệnh nhân uống cà phê  tại quán cà phê Đào Thu số 91 Trần Xuân Lê, phường Hòa Khê, quận Thanh Khê, thành phố Đà Nẵng
Bệnh nhân chở con là BN619 đi điều trị ngoại trú tại khoa Y học cổ truyền, bệnh viện Đà Nẵng</t>
  </si>
  <si>
    <t>10h-10h30: bệnh nhân có đi khám cùng 02 con trai (BN619, BN690) tại phòng khám bác sỹ Huỳnh Đình Lai, đường Hải Phòng, phường Thạch Thang, quận Hải Châu, thành phố Đà Nẵng.</t>
  </si>
  <si>
    <t>bệnh nhân chỉ ở nhà, không đi đâu</t>
  </si>
  <si>
    <t>NB689</t>
  </si>
  <si>
    <t>0329.802137</t>
  </si>
  <si>
    <t xml:space="preserve">Hiện tại, bệnh nhân đang sống cùng với chồng và 02 con trai, bệnh nhân mở nhóm trẻ gia đình tại nhà.
Bệnh nhân hay đi chợ mua đồ tại Chợ góc ngã tư Huỳnh Ngọc Huệ và Hà Huy Tập. </t>
  </si>
  <si>
    <t>Bệnh nhân lúc đi chợ có tiếp xúc và nói chuyện với chị Nhàn (0932.789971) khoảng 10 phút.
Bệnh nhân có triệu chứng rát họng.</t>
  </si>
  <si>
    <t>Bệnh nhân đi khám tại phòng khám Tai Mũi Họng - Bác sỹ Huỳnh Anh, đường Hải Phòng, phường Thạch Thang, quận Hải Châu, TP Đà Nẵng</t>
  </si>
  <si>
    <t>18h: bệnh nhân cùng BN619 đi mua thuốc tại nhà thuốc Huy Hoàng số 62 Trần Cao Vân, phường Tam Thuận, quận Thanh Khê, TP Đà Nẵng.</t>
  </si>
  <si>
    <t>NB690</t>
  </si>
  <si>
    <t>0763.693057</t>
  </si>
  <si>
    <t>đi học lớp anh văn tại phòng B206 trường Đại học Bách khoa Đà Nẵng (từ 13h30 đến 16h30) và ở nhà, không đi đâu</t>
  </si>
  <si>
    <t>Sốt nhẹ
13h00 - 15h00: đi học tại trường Đại học Bách khoa Đà Nẵng</t>
  </si>
  <si>
    <t>13h30 - 16h00: đi thi tại trường Đại học Bách khoa Đà Nẵng</t>
  </si>
  <si>
    <t xml:space="preserve">10h00 - 10h30: đi khám cùng cha và anh trai (NB691) tại phòng khám bác sỹ Huỳnh Đình Lai, đường Hải Phòng, phường Thạch Thang, quận Hải Châu, thành phố Đà Nẵng
</t>
  </si>
  <si>
    <t>chuyển đi cách ly và lấy mẫu xét nghiệm dịch hầu họng
Lấy mẫu XN</t>
  </si>
  <si>
    <t>NB691</t>
  </si>
  <si>
    <t>Hòa Phước, Hòa Vang, Đà Nẵng</t>
  </si>
  <si>
    <t>0935.568.085 / 0935.179.606 (chị gái)</t>
  </si>
  <si>
    <t>Bệnh nhân là em vợ BN556, dì BN692</t>
  </si>
  <si>
    <t>lên nhà chị gái (Địa chỉ: thôn Miếu Bông, xã Hòa Phước, huyện Hòa Vang, Tp. Đà Nẵng) trông giữ giúp cháu (BN692) bị sốt nhẹ, nhà không có ai trông giữ</t>
  </si>
  <si>
    <t>Ở nhà chị gái trông cháu</t>
  </si>
  <si>
    <t>Bồng cháu sang nhà hàng xóm chơi</t>
  </si>
  <si>
    <t>cách ly tập trung tại Trường Tiểu học Hòa Nhơn 1</t>
  </si>
  <si>
    <t>NB692</t>
  </si>
  <si>
    <t>0905.060.375 (bố)</t>
  </si>
  <si>
    <t>Bệnh nhân là con trai BN556, cháu BN692</t>
  </si>
  <si>
    <t>Sốt nhẹ</t>
  </si>
  <si>
    <t>NB693</t>
  </si>
  <si>
    <t>Hòa Châu, Hòa Vang, Đà Nẵng</t>
  </si>
  <si>
    <t xml:space="preserve">0899.237.721 </t>
  </si>
  <si>
    <t>Bệnh nhân là cô của BN 630 và em của BN509</t>
  </si>
  <si>
    <t>đi sửa xe tại nhà cháu (BN630)</t>
  </si>
  <si>
    <t>Sáng: đến trường Trường Mầm non Đôrêmon 2 xong đi về nhà
Chiều: ghé qua nhà người thân là ông Nguyễn Văn Thêm (Địa chỉ: Thôn La Bông, xã Hòa Tiến, huyện Hòa Vang, Tp. Đà Nãng) để chuẩn bị cho đám giỗ</t>
  </si>
  <si>
    <t>qua nhà ông Nguyễn Văn Thêm để lo đám giỗ
đi sửa xe tại nhà cháu (BN630)</t>
  </si>
  <si>
    <t>đến trường Trường Mầm non Đôrêmon 2 xong đi về nhà</t>
  </si>
  <si>
    <t>NB694</t>
  </si>
  <si>
    <t>Kiệt 177 Lê Trọng Tấn, tổ 32, phường Hoà Phát, quận Cẩm Lệ, Tp. Đà Nẵng</t>
  </si>
  <si>
    <t>0764.648.930</t>
  </si>
  <si>
    <t>Chăm sóc em tại bệnh viện Đà Nẵng sau đó về quê</t>
  </si>
  <si>
    <t>Tham dự đám tang tại ở thôn Phú Xuân, Đại Thắng, Đại Lộc, Quảng Nam</t>
  </si>
  <si>
    <t>di chuyển từ Quảng Nam về nhà</t>
  </si>
  <si>
    <t>đi làm bốc vác hàng tại đường 29/3, phường Hoà Xuân, quận Cẩm Lệ</t>
  </si>
  <si>
    <t>NB695</t>
  </si>
  <si>
    <t>175/13 Ông Ích Khiêm, quận Hải Châu, Tp. Đà Nẵng</t>
  </si>
  <si>
    <t>0903.530.755</t>
  </si>
  <si>
    <t>Bệnh nhân điều trị trong Khoa nội thận - nội tiết BV Đà Nẵng từ 25/7</t>
  </si>
  <si>
    <t xml:space="preserve"> Bệnh nhân sống cùng gia đình, từ ngày 25/7/2020 đến nay những người tiếp xúc gần với bệnh nhân: con gái (Nguyễn Hoàng Hải Yến, 1999), chồng (Trần Thanh Phương, 1978, 0905410460).</t>
  </si>
  <si>
    <t>Bệnh nhân chỉ ở nhà, tiếp xúc với những người trong gia đình, không đi đến nơi khác.</t>
  </si>
  <si>
    <t>Nhập viện Khoa Nội thận nội tiết Đà Nẵng</t>
  </si>
  <si>
    <t>Bệnh nhân điều trị tại khoa Thận - nội tiết, bệnh viện Đà Nẵng, có con gái (Nguyễn Hoàng Hải Yến) và chồng (Trần Thanh Phương) đến chăm sóc, bệnh nhân chỉ ở trong bệnh viện Đà Nẵng, không đi đến nơi khác.</t>
  </si>
  <si>
    <t>NB696</t>
  </si>
  <si>
    <t>K59 H4/01 đường Núi thành, quận Hải Châu, Tp. Đà Nẵng</t>
  </si>
  <si>
    <t>0934.963.537</t>
  </si>
  <si>
    <t>Bệnh nhân sống cùng gia đình, từ ngày 20/7/2020 đến nay tiếp xúc với: chồng (Trần Dũng, 0905.755.892), và ba người em của chồng (Trần Thị Mỹ Hồng, Trần Thị Mỹ Hạnh và Trần Thị Như Loan)
Trong nửa đầu tháng 7/2020 (không nhớ rõ ngày), bệnh nhân được phẫu thuật tay tại bệnh viện Đa khoa Hoàn Mỹ Đà Nẵng.</t>
  </si>
  <si>
    <t>Bệnh nhân điều trị tại Khoa nội thận nội tiết. Trong thời gian này bệnh nhân chỉ ở khoa, không đi ra ngoài, chỉ có chồng (Trần Dũng) và 3 người em của chồng (Trần Thị Mỹ Hồng, Trần Thị Mỹ Hạnh và Trần Thị Như Loan) đến chăm sóc.</t>
  </si>
  <si>
    <t>Cách ly tại viện (không biết có cùng người chăm sóc không)</t>
  </si>
  <si>
    <t>NB697</t>
  </si>
  <si>
    <t>Nguyền Thị Bình</t>
  </si>
  <si>
    <t>Tổ 02, thôn Thạch Nham Tây, xã Hòa Nhơn, huyện Hòa Vang, Tp. Đà Nẵng</t>
  </si>
  <si>
    <t>0702.695.371
(chồng)0905.943.160</t>
  </si>
  <si>
    <t>Bệnh nhân ở cùng gia đình con gái tại: Tổ 02, thôn Thạch Nham Tây, xã Hòa Nhơn, huyện Hòa Vang, Tp. Đà Nẵng gồm: Con gái Nguyễn Thị Lý (1996) , Con rể Dương Đình Diện. Còn chồng bệnh nhân Nguyễn Văn Điền  (1968) thường xuyên chăm sóc mẹ già tại địa chỉ Tổ 03, Thôn Phước Hưng, xã Hòa Nhơn, huyện Hòa Vang, Tp. Đà Nẵng.
Bệnh nhân nhập viện tại Khoa Hồi sức – Tích cực, Bệnh viện Đà Nẵng từ 17/5-17/6. Thời gian này do chồng bệnh nhân Nguyễn Văn Điền  (1968) chăm sóc và có vài lần con gái Nguyễn Thị Lý (1996) xuống thăm.</t>
  </si>
  <si>
    <t>Bệnh nhân điều trị tại Khoa nội thận nội tiết, chỉ có chồng - Nguyễn Văn Điền đến chăm</t>
  </si>
  <si>
    <t>NB698</t>
  </si>
  <si>
    <t>NB699</t>
  </si>
  <si>
    <t>NB700</t>
  </si>
  <si>
    <t>NB701</t>
  </si>
  <si>
    <t>tổ 3, thôn Cẩm Toại Đông, xã Hòa Phong, huyện Hòa Vang, Tp. Đà Nẵng</t>
  </si>
  <si>
    <t>(Lê Thị Ánh Tuyết - con gái) 0914.725.255</t>
  </si>
  <si>
    <t>Bệnh nhân điều trị chạy thận trong khoa nội thận nội tiết bệnh viện Đà Nẵng từ tháng 6</t>
  </si>
  <si>
    <t>Bệnh nhân sống cùng chồng ở nhà riêng, có con là BN708, BN709 và Lê Thị Ánh Tuyết thường xuyên vào thăm. Bệnh nhân ở thường xuyên trong viện, thứ 2 và thứ 5 có con đến đưa đi chạy thận
Những người tiếp xúc gần với bệnh nhân: Lê Thị Ánh Tuyết (1973, 0914.725.255), Lê Đình Thông (BN708), Lê Đình Anh Tuyên (1972), Lê Thị Thảo (1975) và Lê Thị Thương (1978).</t>
  </si>
  <si>
    <t>NB702</t>
  </si>
  <si>
    <t>Nguyễn Đức Thành</t>
  </si>
  <si>
    <t>0369.193.966</t>
  </si>
  <si>
    <t>bệnh thận mạn 3 năm nay, thường xuyên điều trị chạy thận tại bệnh viện Đà Nẵng từ tháng 2/2020. Lịch chạy thận của bệnh nhân là thứ 3, 5, 7 hằng tuần</t>
  </si>
  <si>
    <t>Chạy thận thứ 3,5,7 hàng tuần tại khoa Thận - Nội tiết, BV Đà Nẵng và ở nhà</t>
  </si>
  <si>
    <t>NB703</t>
  </si>
  <si>
    <t>34 Nguyễn Hữu Thọ, phường Hòa Thuận Tây, quận Hải Châu, Tp. Đà Nẵng</t>
  </si>
  <si>
    <t>0986.151.194</t>
  </si>
  <si>
    <t>Bệnh nhân điều trị trong khoa Nội thần kinh, BV Đà Nẵng từ 18/7</t>
  </si>
  <si>
    <t>Bệnh nhân sống cùng gia đình, từ ngày 01/7/2020 đến nay tiếp xúc gần với: chồng (Nguyễn Việt Tiệp, 1972), con (Nguyễn Lê Mai Hằng, 2011), chị (Lê Thị Phương Thảo), cháu (Lê Anh Đức, 2008), cháu (Lê Anh Tài, 2012), em trai (Lê Minh Thành, 1982), em dâu (Lê Thị Hoa), cháu (Lê Minh Hương, 2006), cháu (Lê Minh Quân, 2013).
Tiền sử bệnh: Chảy máu chân răng
Suốt quá trình nằm viện không có ai đến chăm sóc, chỉ có bác sĩ Hương, khoa Nội thần kinh, bệnh viện Đà Nẵng trực tiếp điều trị cho bệnh nhân.</t>
  </si>
  <si>
    <t>Bệnh nhân bán cà phê tại nhà riêng</t>
  </si>
  <si>
    <t>Bệnh nhân tự đi xe máy đến khám tại Bệnh viện Gia đình do bị nhiều vết bầm trên da, tại đây bệnh nhân được xét nghiệm máu và được chẩn đoán thiếu tiểu cầu
13h: Bệnh nhânchuyển đến bệnh viện Đà Nẵng (13 giờ), sau đó được chuyển đến điều trị tại khoa Nội thần kinh</t>
  </si>
  <si>
    <t>Bệnh nhân điều trị trong Khoa Nội thần kinh BV Đà Nẵng</t>
  </si>
  <si>
    <t>Bệnh nhân điều trị trong Khoa Nội thần kinh BV Đà Nẵng, tiếp xúc với chị Lê Thị Phương Thảo</t>
  </si>
  <si>
    <t>NB704</t>
  </si>
  <si>
    <t>0905.774.307</t>
  </si>
  <si>
    <t>Bệnh nhân chỉ ở nhà tại địa chỉ 05 Mỹ Khê 6, phường Phước Mỹ, quận Sơn Trà, Tp. Đà Nẵng và đi chợ Phước Mỹ, quận Sơn Trà, Tp. Đà Nẵng, chỉ tiếp xúc với những người trong gia đình, không đến nơi khác.</t>
  </si>
  <si>
    <t>Bệnh nhân chăm sóc người nhà tại khoa Thận - nội tiết, bệnh viện Đà Nẵng, sau đó về nhà, không đến nơi khác.</t>
  </si>
  <si>
    <t>Bệnh nhân tự cách ly tại nhà</t>
  </si>
  <si>
    <t>NB705</t>
  </si>
  <si>
    <t>46 Đỗ Anh Hàn, phường An Hải Bắc, quận Sơn Trà, Tp. Đà Nẵng</t>
  </si>
  <si>
    <t>0932.659.234</t>
  </si>
  <si>
    <t>Bệnh nhân chỉ ở nhà và đến các nhà lân cận trong xóm (không nhớ tên), không đi đến nơi khác</t>
  </si>
  <si>
    <t>Cách ly cùng cả gia đình</t>
  </si>
  <si>
    <t>NB706</t>
  </si>
  <si>
    <t>83 Bãi Sậy, phường Khuê Trung, quận Cẩm Lệ, Tp. Đà Nẵng</t>
  </si>
  <si>
    <t>0775.589.586</t>
  </si>
  <si>
    <t>Bệnh nhân chăm sóc mẹ trong bệnh viện Đà Nẵng từ tháng 5/2020, sau đó 7/7 được chuyển đến bệnh viện Phổi Đà Nẵng điều trị, ngày 20/7 mẹ bệnh nhân được chuyển đến khoa Hồi Sức tích cực, bệnh viện Đà Nẵng.</t>
  </si>
  <si>
    <t xml:space="preserve">Bệnh nhân sống cùng chồng (Võ Đức Phùng), con (Võ Đức Quang), con dâu (Nguyễn Thị Anh Thư) và 2 cháu nội </t>
  </si>
  <si>
    <t>Bệnh nhân chăm sóc mẹ trong khoa HSTC, BV Đà Nẵng</t>
  </si>
  <si>
    <t>Bệnh nhân chuyển mẹ sang BV Phổi Đà Nẵng</t>
  </si>
  <si>
    <t>Bệnh nhân chăm sóc mẹ ở bệnh viện Phổi Đà Nẵng</t>
  </si>
  <si>
    <t>Bệnh nhân chuyển mẹ về khoa HSTC Bệnh viện Đà Nẵng</t>
  </si>
  <si>
    <t>Bệnh nhân chăm sóc mẹ trong khoa HSTC, BV Đà Nẵng, sau đó về nhà.
Mẹ bệnh nhân mất</t>
  </si>
  <si>
    <t>bệnh nhân xuất hiện triệu chứng ho, không sốt và không điều trị gì.</t>
  </si>
  <si>
    <t>Bệnh nhân đến địa chỉ 438 Hoàng Văn Thái, phường Hòa Khánh Bắc, quận Liên Chiểu, Tp. Đà Nẵng để tổ chức đám tang cho mẹ và về nhà, không đi đến nơi khác.</t>
  </si>
  <si>
    <t>Bệnh nhân đến Trung tâm y tế phường Khuê Trung, quận Cẩm Lệ, Tp. Đà Nẵng để khai báo y tế và được khuyến cáo cách ly tại nhà.</t>
  </si>
  <si>
    <t>Bệnh nhân đến chợ Khuê Trung, quận Cẩm Lệ, Tp. Đà Nẵng và về nhà, không đi đến nơi khác.</t>
  </si>
  <si>
    <t>NB707</t>
  </si>
  <si>
    <t>14 Nguyễn Khoái, phường Hoà Thuận Tây, quận Hải Châu, Tp. Đà Nẵng</t>
  </si>
  <si>
    <t>0982.373.708</t>
  </si>
  <si>
    <t>Bệnh nhân chăm sóc bố ở khoa Nội tổng hợp từ 19/6 đến 23/7</t>
  </si>
  <si>
    <t>Bệnh nhân sống cùng gia đình tiếp xúc gần với bệnh nhân: chồng (Nguyễn Văn Long, 1964), con (Nguyễn Đỗ Công Vương, 1994), con dâu (Trần Khánh Uyên, 1998), con (Nguyễn Đỗ Văn Quốc, 1995), cháu (Nguyễn Hoàng Bách, 2018), mẹ chồng (Đoàn Thị Thao, 1941), Huỳnh Tấn Lân, Đỗ Văn Tân, cháu Việt.</t>
  </si>
  <si>
    <t>Bệnh nhân cùng với Huỳnh Tấn Lân, Đỗ Văn Tân và cháu Việt (Điện Phương, Điện Bàn, Quảng Nam) chăm sóc bố (Đỗ Thanh) tại khoa Nội tổng hợp, bệnh viện Đà Nẵng đến tối thì về nhà, không đi đến nơi khác.</t>
  </si>
  <si>
    <t>Bố bệnh nhân xuất viện về quê ở Điện Phương, Điện Bàn còn bệnh nhân thì về nhà.</t>
  </si>
  <si>
    <t>Bệnh nhân đi chợ Nguyễn Tri Phương với tần suất 3 ngày/1 lần (không nhớ rõ ngày nào) sau đó về nhà, không tiếp xúc với ai, không đi đến nơi nào khác.</t>
  </si>
  <si>
    <t xml:space="preserve">Bệnh nhân đi chợ Nguyễn Tri Phương với tần suất 3 ngày/1 lần (không nhớ rõ ngày nào) sau đó về nhà.
Bệnh nhân đi đám hỏi cho con trai tại 51 Bùi Xương Tự, phường Hòa Thọ Đông, quận Cẩm Lệ và tiếp xúc với 10 người. </t>
  </si>
  <si>
    <t>7h bệnh nhân đến chợ Nguyễn Tri Phương, sau đó đến 9 giờ cùng ngày, bệnh nhân được đưa đi cách ly.</t>
  </si>
  <si>
    <t>NB708</t>
  </si>
  <si>
    <t>28 Nguyễn Sắc Kim, phường Hoà Xuân, quận Cẩm Lệ, Tp. Đà Nẵng</t>
  </si>
  <si>
    <t>0905.950.956</t>
  </si>
  <si>
    <t>Lái xe grab</t>
  </si>
  <si>
    <t>Bệnh nhân cùng BN709 chăm sóc BN701 ở phòng 606 tại BV Đà Nẵng</t>
  </si>
  <si>
    <t>Bệnh nhân ở tại địa chỉ 28 Nguyễn Sắc Kim, phường Hoà Xuân, quận Cẩm Lệ, Tp. Đà Nẵng cùng với mẹ ruột (Nguyễn Thị Thu, 1946), vợ (Nguyễn Thị Huyền, 1987, 0936.703.877), con (Lê Đình Thái, 2013) và con (Lê Nguyễn Diễm Quỳnh, 2018). Bệnh nhân đến thăm BN701 vào thứ 2 và thứ 5 hàng tuần</t>
  </si>
  <si>
    <t>Bệnh nhân chạy xe Grab và chỉ chở được vài khách (không nhớ rõ số lượng), sau đó về nhà, không đi đến nơi khác.</t>
  </si>
  <si>
    <t>bệnh nhân cảm thấy mệt mỏi nên chỉ ở nhà, tiếp xúc với những người trong gia đình, không đến nơi khác.</t>
  </si>
  <si>
    <t>Đến TTYT Quang Thọ Đông cùng BN709 để lấy mẫu
XN dương tính Covid-19</t>
  </si>
  <si>
    <t>NB709</t>
  </si>
  <si>
    <t>0936.703.877</t>
  </si>
  <si>
    <t>Bệnh nhân cùng BN708 chăm sóc BN701 ở phòng 606 tại BV Đà Nẵng</t>
  </si>
  <si>
    <t>Nhân viên Vinpearl Luxury Đà Nẵng, quận Ngũ Hành Sơn, Tp. Đà Nẵng
Bệnh nhân ở cùng với mẹ chồng (Nguyễn Thị Thu, 1946), chồng (Lê Đình Thông, 1982, 0905.950.956), con (Lê Đình Thái, 2013) và con (Lê Nguyễn Diễm Quỳnh, 2018).
Bệnh nhân đến thăm BN701 vào thứ 2 và thứ 5 hàng tuần</t>
  </si>
  <si>
    <t>Bệnh nhân chăm sóc mẹ tại bệnh viện Đà Nẵng rồi về nhà tại địa chỉ 28 Nguyễn Sắc Kim, phường Hoà Xuân, quận Cẩm Lệ, Tp. Đà Nẵng, chỉ tiếp xúc với những người trong gia đình, không đến nơi khác</t>
  </si>
  <si>
    <t>Bệnh nhân đi làm tại Vinpearl Luxury Đà Nẵng, quận Ngũ Hành Sơn, Tp. Đà Nẵng 1 tuần/1 lần sau đó về nhà, chỉ tiếp xúc với những người trong gia đình, không đến nơi khác.</t>
  </si>
  <si>
    <t>Bệnh nhân đi làm tại Vinpearl Luxury Đà Nẵng, quận Ngũ Hành Sơn, Tp. Đà Nẵng 1 tuần/1 lần sau đó về nhà, chỉ tiếp xúc với những người trong gia đình, không đến nơi khác.
Bệnh nhân đến chợ Hoà Xuân, quận Cẩm Lệ, Tp. Đà Nẵng rồi về nhà, chỉ tiếp xúc với những người trong gia đình.</t>
  </si>
  <si>
    <t>Bệnh nhân tiếp tục đi làm tại Vinpearl Luxury Đà Nẵng, quận Ngũ Hành Sơn, Tp. Đà Nẵng và chỉ tiếp xúc với đồng nghiệp là Phạm Duy Thành (0934.710.391) rồi về nhà và chỉ tiếp xúc với những người trong gia đình.
Bệnh nhân thấy mệt, mất khứu giác</t>
  </si>
  <si>
    <t>Bệnh nhân tiếp tục đi làm tại Vinpearl Luxury Đà Nẵng, quận Ngũ Hành Sơn, Tp. Đà Nẵng và chỉ tiếp xúc với đồng nghiệp là Phạm Duy Thành (0934.710.391) rồi về nhà và chỉ tiếp xúc với những người trong gia đình.</t>
  </si>
  <si>
    <t>Đến TTYT Quang Thọ Đông cùng BN708 để lấy mẫu
XN dương tính Covid-19</t>
  </si>
  <si>
    <t>NB710</t>
  </si>
  <si>
    <t xml:space="preserve">Khu dân cư số 6E, tổ dân phố Trường Thọ Đông B, phường Trương Quang Trọng, Tp. Quảng Ngãi </t>
  </si>
  <si>
    <t>0702.467.142</t>
  </si>
  <si>
    <t>Khoa Lão
Khoa Hồi sức tích cực
Khoa Nội thần kinh</t>
  </si>
  <si>
    <t>Bệnh nhân chăm vợ (BN574) cùng con trai (BN572) tại 3 khoa: Khoa Lão, Khoa Hồi sức tích cực, khoa Nội thần kinh BV Đà Nẵng từ 28/6</t>
  </si>
  <si>
    <t>Bệnh nhân sống cùng gia đình. Trong thời gian từ ngày 10/7/2020 đến nay những người tiếp xúc gần với bệnh nhân: vợ (Lê Thị Viện) - BN574, con (Phạm Hồng Công) - BN572, con Phạm Hồ Thành(0905.062.000). Vợ bệnh nhân vào viện từ 28/6</t>
  </si>
  <si>
    <t>Bệnh nhân chỉ ở bệnh viện Đà Nẵng khoa Lão để chăm sóc vợ</t>
  </si>
  <si>
    <t>Bệnh nhân chỉ ở bệnh viện Đà Nẵng khoa Lão để chăm sóc vợ
Bệnh nhân về nhà tại Khu dân cư số 6E, tổ dân phố Trường Thọ Đông B, phường Trương Quang Trọng, Tp. Quảng Ngãi, tiếp xúc với vợ, chồng con trai và 2 cháu.</t>
  </si>
  <si>
    <t>Bệnh nhân quay về Quảng Ngãi</t>
  </si>
  <si>
    <t>Bệnh nhân từ nhà tại Quảng Ngãi đến khoa Hồi sức tích cực chống độc, bệnh viện Đà Nẵng để chăm vợ</t>
  </si>
  <si>
    <t>NB711</t>
  </si>
  <si>
    <t>20/29 Hoàng Hoa Thám, phường Tân Chính, quận Thanh Khê, Tp. Đà Nẵng</t>
  </si>
  <si>
    <t>Bệnh nhân nhận nhiệm vụ canh gác tại khoa Thận - nội tiết, bệnh viện Đà Nẵng</t>
  </si>
  <si>
    <t>Bệnh nhân sống cùng gia đình.
Từ ngày 17/7/2020 đến nay những người tiếp xúc gần với bệnh nhân: Phạm Văn Nghĩa (0967.278.410), Hiếu (0935.508.316), Nguyễn Khánh Hoàng (0702.345.023), Huỳnh Thị Tố Uyên (0778.090.697), Bùi Thị Thanh Hà, bố (Phan Xuân Anh, 0903.594.056), Nguyễn Thị Lương (0777.549.825), Phan Thị Diệu Thanh, Phước (0935.683.451), Lộc (0905.019.324), Nhật (0905.748.042)
Bệnh nhân đi ăn sáng tại quán bánh canh - mì quảng gần nhà (không rõ tên quán và không nhớ ngày, không thường xuyên)</t>
  </si>
  <si>
    <t xml:space="preserve">Bệnh nhân nhận nhiệm vụ canh gác tại khoa Thận - nội tiết, bệnh viện Đà Nẵng
22h: bệnh nhân đến quán Minh Phương đường Yên Khê 2, phường Thanh Khê tây, quận Thanh Khê cùng 4 người bạn là Nghĩa, Hoàng, Phước và Hiếu.
</t>
  </si>
  <si>
    <t>Bệnh nhân chỉ ở nhà, tiếp xúc với những người trong gia đình và không đi đến nơi khác</t>
  </si>
  <si>
    <t>Bệnh nhân tiếp tục làm nhiệm vụ tại bệnh viện Đà Nẵng sau đó về nhà, tiếp xúc với những người trong gia đình và không đi đến nơi khác</t>
  </si>
  <si>
    <t>18h: bệnh nhân đến rạp phim Galaxy đường Điện Biên Phủ cùng Huỳnh Thị Tố Uyên sau đó đến quán bánh canh Dốc đường Dũng Sĩ Thanh Khê cùng Huỳnh Thị Tố Uyên và Phạm Văn Nghĩa</t>
  </si>
  <si>
    <t>Bệnh nhân đến quán cà phê tại địa chỉ 44 Hồ Tương cùng với Bùi Thị Thanh Hà và Phạm Văn Nghĩa</t>
  </si>
  <si>
    <t>20h30: bệnh nhân uống nước tại đường Như Nguyệt cùng Huỳnh Thị Tố Uyên</t>
  </si>
  <si>
    <t>NB712</t>
  </si>
  <si>
    <t>Hà Thị Phương</t>
  </si>
  <si>
    <t>261/7 Tôn Đức Thắng, phường Hoà Minh, quận Liên Chiểu, Tp. Đà Nẵng</t>
  </si>
  <si>
    <t>0936.702.050</t>
  </si>
  <si>
    <t>Hòa Minh - Liên Chiểu - Đà Nẵng Ngày 23/7/2020 có đi chùa Hương Sơn (Non nước), ngày 21/7/2020 có đi chủa Bồ Đề (đường Hoàng Thị Loan, Liên Chiểu)</t>
  </si>
  <si>
    <t>17h: đến Thiền viện Bồ đề, đường Hoàng Thị Loan sau đó về nhà</t>
  </si>
  <si>
    <t>đến chùa Hương Sơn tại phường Hoà Hải, quận Ngũ Hành Sơn rồi về nhà</t>
  </si>
  <si>
    <t>đi chợ Hoà Mỹ, phường Hòa Minh, quận Liên Chiểu sau đó về nhà</t>
  </si>
  <si>
    <t>khám và nhập viện tại Bệnh viện Giao thông vận tải Đà Nẵng</t>
  </si>
  <si>
    <t>Chuyển đến Bv Phổi Đà Nẵng
Lấy mẫu XN</t>
  </si>
  <si>
    <t>NB713</t>
  </si>
  <si>
    <t>Tổ 6, thôn Hội Phước, xã Hoà Phú, huyện Hoà Vang, Tp. Đà Nẵng</t>
  </si>
  <si>
    <t>0905.054.522</t>
  </si>
  <si>
    <t>Làm rẫy</t>
  </si>
  <si>
    <t>Bệnh nhân sống cùng bố, mẹ, vợ và 2 con</t>
  </si>
  <si>
    <t>Bệnh nhân có tiếp xúc với nhiều người trong xã Hoà Phú (bệnh nhân không nhớ rõ ai)</t>
  </si>
  <si>
    <t>bệnh nhân lên rẫy ở bản Đỏ thuộc xã Hoà Phú, huyện Hoà Vang, Tp. Đà Nẵng.</t>
  </si>
  <si>
    <t>Bệnh nhân lên rẫy ở bản Đỏ thuộc xã Hoà Phú, huyện Hoà Vang, Tp. Đà Nẵng, bệnh nhân có đi cùng anh Dũng (0935.040.774).</t>
  </si>
  <si>
    <t>bệnh nhân lên rẫy ở bản Đỏ thuộc xã Hoà Phú, huyện Hoà Vang, Tp. Đà Nẵng</t>
  </si>
  <si>
    <t>Chiều: sau khi bệnh nhân lên rẫy về bệnh nhân xuất hiện triệu chứng sốt, nổi hạch ở mang tai</t>
  </si>
  <si>
    <t>Bệnh nhân vẫn còn sốt nên ở nhà.</t>
  </si>
  <si>
    <t>Bệnh nhân hết sốt và vào buổi chiều cùng ngày bệnh nhân đến Bệnh viện Đa khoa Tâm Trí, Đà Nẵng để làm xét nghiệm nhưng bệnh viện không tiếp nhận sau đó bệnh nhân đến Trung tâm y tế quận Cẩm Lệ nhưng đã hết giờ làm việc nên bệnh nhân về nhà tại tổ 6, thôn Hội Phước, xã Hoà Phú, huyện Hoà Vang, Tp. Đà Nẵng</t>
  </si>
  <si>
    <t>Bệnh nhân đến Trung tâm y tế Cẩm Lệ lấy mẫu dịch hầu họng để làm xét nghiệm với vi rút SARS-CoV-2, sau đó bệnh nhân đến Bệnh viện đa khoa Gia đình Đà Nẵng để khám, tại đây bệnh nhân được lấy mẫu xét nghiệm và được chẩn đoán sốt siêu vi, sưng hạch cổ, viêm xoang nặng nên được cấp thuốc và điều trị ngoại trú
XN dương tính Covid-19</t>
  </si>
  <si>
    <t>Bệnh nhân chỉ ở nhà, tiếp xúc với người trong gia đình.</t>
  </si>
  <si>
    <t>NB714</t>
  </si>
  <si>
    <t>19/7/2020</t>
  </si>
  <si>
    <t>5/4 Kiều Mai, Phúc Diễn, Bắc Từ Liêm</t>
  </si>
  <si>
    <t>0978.583.191</t>
  </si>
  <si>
    <t>Đi du lịch Đà Nẵng ngày 14/7 - 17/7</t>
  </si>
  <si>
    <t>Check-in tại Khách sạn Hidden (120 Bạch Đằng, Bắc Phú Mỹ, Ngũ Hành Sơn)</t>
  </si>
  <si>
    <t>Du lịch Đà Nẵng. 18h30p về tới Hà Nội</t>
  </si>
  <si>
    <t>Đi làm tại văn phòng xí nghiệp Xe buýt 10/10 (địa chỉ ở phố Trần Vỹ, Mai Dịch, Cầu Giấy)</t>
  </si>
  <si>
    <t>Sáng: đưa con về quê tại xóm Cầu, Yên Phúc, Ý Yên Nam Định. 
16 giờ gia đình quay trở lại Hà Nội
Bệnh nhân bắt đầu có biểu hiện sốt nhẹ, viêm họng, tự uống thuốc tại nhà</t>
  </si>
  <si>
    <t>Sáng: Đi làm tại văn phòng xí nghiệp Xe buýt 10/10
Chiều: Về cửa hàng thiết bị Y tế tại Lý Quý Đức đón vợ</t>
  </si>
  <si>
    <t>Sáng: Đi làm tại văn phòng xí nghiệp Xe buýt 10/10
Chiều: Về cửa hàng thiết bị Y tế tại Lý Quý Đức đón vợ
Tối: Liên hoan cùng đồng nghiệp tại 168 Trần Vỹ, Mai Dịch, sau đó đi hát karaoke tại A99 Lê Đức Thọ, Nam Từ Liêm</t>
  </si>
  <si>
    <t>Sáng: Về quê vợ tại thôn Lạc Thành Bắc, Tây Ninh, Tiền Hải, Thái Bình</t>
  </si>
  <si>
    <t>Sáng: Đi làm tại văn phòng xí nghiệp Xe buýt 10/10
Chiều: Về cửa hàng thiết bị Y tế tại Lý Quý Đức đón vợ
Khai báo y tế và bắt đầu thực hiện đeo khẩu trang</t>
  </si>
  <si>
    <t>Sáng: Đi làm tại văn phòng xí nghiệp Xe buýt 10/10
Chiều: Về cửa hàng thiết bị Y tế tại Lý Quý Đức đón vợ
Test nhanh tại phường có kết quả âm tính.</t>
  </si>
  <si>
    <t>9 giờ, BN đi khám tại BV Y học cổ truyền Bộ Công An , được chụp Xquang phổi (có hình ảnh đám mờ ở phổi) sau đó được tư vấn đến BV Hà Đông điều trị</t>
  </si>
  <si>
    <t>8 giờ, BN đến BV Hà Đông đăng ký khám và khai báo y tế. Sau đó BN xin chuyển sang bệnh viện Phổi Hà Nội để khám. Đến 9 giờ 30 phút tại BV Phổi Trung Ương (Ba Đình), bệnh nhân khai báo y tế và được tư vấn chuyển sang bệnh viện Nhiệt đới Trung ương 2 khám, điều trị (BN đến viện lúc 10 giờ 30 phút)</t>
  </si>
  <si>
    <t>NB715</t>
  </si>
  <si>
    <t>Nguyễn Thị Phương</t>
  </si>
  <si>
    <t>Khối Thịnh Mỹ, phường Cẩm An, Hội An</t>
  </si>
  <si>
    <t>Bán mỳ Quảng tại Chợ Cửa Đại</t>
  </si>
  <si>
    <t>Chăm người thân tại Khoa Nội thận - Nội tiết, BV Đà Nẵng từ Tết Nguyên Đán tới 21/7</t>
  </si>
  <si>
    <t>Bệnh nhân có tiếp xúc với con gái BN593 (khởi phát 30/7), em của BN547 (chưa khởi phát), BN625 (chưa khởi phát)</t>
  </si>
  <si>
    <t>Chăm sóc mẹ là bà Huỳnh Thị Nga (đã mất) tại phòng 607 khoa Nội - Thận - Nội tiết Bệnh viện Đa khoa Đà Nẵng
Bán mỳ quảng tại Chợ Cửa Đại (luôn đeo khẩu trang)</t>
  </si>
  <si>
    <t>Chăm sóc mẹ tại BVĐK Đà Nẵng, luôn luôn mang khẩu trang, hằng ngày đi mua cháo, cơm, mua khẩu trang ở trước cổng bệnh viện đường Quang Trung, ăn sáng tại cổng bệnh viện đường Hải Phòng, có vào căn tin bệnh viện mua nước</t>
  </si>
  <si>
    <t>từ Đà Nẵng về bằng ô tô thuê</t>
  </si>
  <si>
    <t>Đi chợ Cẩm An có tiếp xúc: mua dưa (bà Giàu), mua rau, sả (bà Năm), mua bao bì (bà Xô, Phước Hải), thịt heo (chị Hiệp), mì sợi (cô An), mua gà (chị Thanh – Trường Lệ), mua trầu cau đầu chợ, mua cá của 4 người Duy Nghĩa</t>
  </si>
  <si>
    <t>trong đám tang có tiếp xúc với cô Bé bán rau, Trung (An Bàng), Lê Tám (Cẩm Thanh), Cương bán chả (Cửa Đại), vợ Ngọc (trong hẻm bà Trà), Vinh con chú Sang, Vỹ con Biểu bán đá, Thành con cô Phụng, Hà sửa xe, Lê Tấn Trung bán sơn</t>
  </si>
  <si>
    <t>Cách ly tại khu cách ly tập trung Trạm Y tế Cẩm Hà</t>
  </si>
  <si>
    <t>Lấy mẫu xét nghiệm lần 1</t>
  </si>
  <si>
    <t>Âm tính</t>
  </si>
  <si>
    <t>Sốt nhẹ, ho, rát họng</t>
  </si>
  <si>
    <t>NB716</t>
  </si>
  <si>
    <t>Tổ 11, KP Xuyên Tây, TT Nam Phước, Duy Xuyên</t>
  </si>
  <si>
    <t>Tham dự đám tang Ông HCG từ ngày 16/7 - 20/7</t>
  </si>
  <si>
    <t>sống ở nhà cùng chồng (Huỳnh Công Trực) và 3 con (Nguyễn Công Trường, Huỳnh Thủy Tiên, Huỳnh Thị Trà My); bán quầy thuốc thú y tại nhà và ngã Tư thôn Chiêm Sơn, Duy Sơn, Duy Xuyên</t>
  </si>
  <si>
    <t>cùng chồng ra dự đám tang (xe ô tô gia đình) tại thôn Lệ Sơn Nam, xã Hòa Tiến, huyện Hòa Vang</t>
  </si>
  <si>
    <t>tham dự đám tang ông HCG</t>
  </si>
  <si>
    <t>6h: cùng chồng đưa tang về quê tại thị trấn Nam Phước để chôn cất. Đến 12 giờ cùng ngày về nhà riêng (xe ô tô gia đình), sau đó chỉ ở nhà, không đi đâu</t>
  </si>
  <si>
    <t>buổi sáng ở nhà không đi đâu; lúc 16 giờ cùng ngày đến bán thuốc tại ngã Tư thôn Chiêm Sơn, Duy Sơn (đi xe máy), có vài người đến mua thuốc (không rõ)</t>
  </si>
  <si>
    <t>ở nhà và bán quầy thuốc thú y
Sáng đi chợ Đình và chợ huyện (gần cầu Chìm)</t>
  </si>
  <si>
    <t xml:space="preserve">ở nhà và bán quầy thuốc thú y
Sáng đi chợ Đình và chợ huyện (gần cầu Chìm)
Sốt nhẹ, đau mỏi </t>
  </si>
  <si>
    <t>ở nhà và bán quầy thuốc thú y
Sáng đi chợ Đình và chợ huyện (gần cầu Chìm)
16 giờ: đến nhà cha chồng</t>
  </si>
  <si>
    <t>cùng chồng đi xét nghiệm Covid-19 tại BVĐK Vĩnh Đức
XN dương tính Covid-19</t>
  </si>
  <si>
    <t>NB717</t>
  </si>
  <si>
    <t>Tham dự đám tang Ông HCG từ ngày 19/7 - 20/7</t>
  </si>
  <si>
    <t>Ở và làm việc tại địa phương</t>
  </si>
  <si>
    <t>10h00: cùng với chồng (Huỳnh Công Phương) ra dự đám tang HCG
14h00: về nhà tại địa chỉ Tổ 11, KP Xuyên Tây, TT Nam Phước; ở nhà và làm công việc gia đình</t>
  </si>
  <si>
    <t>ở tại nhà và không đi đâu, chỉ làm nông tại nhà</t>
  </si>
  <si>
    <t>9h00: ra lại đám tang cùng chồng và con (tiếp xúc với những người trong đám tang), đến 17h00 cùng ngày 2 vợ chồng về lại nhà tại TT Nam Phước, bản thân ở nhà và không đi đâu</t>
  </si>
  <si>
    <t>6h00: đi lên nhà thờ Tộc Huỳnh Công
11h: về lại nhà tại TT Nam Phước cùng với chồng bằng xe máy, buổi chiều ở tại nhà và làm công việc nhà</t>
  </si>
  <si>
    <t>buổi sáng đi chợ Đình (TT Nam Phước) mua thức ăn; 10h00 đi đến UBND TT Nam Phước để nộp tiền tại Hội trường UBND Thị trấn, có tiếp xúc nhân viên Ngân hàng Chính sách (khoảng 2-3 người, không rõ tên), khoảng 30 phút ra về, buổi chiều ở tại nhà và làm công việc nhà</t>
  </si>
  <si>
    <t>dấu hiệu sốt, cảm cúm
Ở và làm việc tại địa phương</t>
  </si>
  <si>
    <t>Đến Trạm Y tế thị trấn Nam Phước để khai báo y tế</t>
  </si>
  <si>
    <t>NB718</t>
  </si>
  <si>
    <t>Bình Dương, Thăng Bình, Quảng Nam</t>
  </si>
  <si>
    <t>0394.829.082</t>
  </si>
  <si>
    <t>Bệnh nhân nằm điều tị tại BV Đà Nẵng nhiều tháng nay</t>
  </si>
  <si>
    <t>Bệnh nhân có tiền sử đái tháo đường tuýp 2, đa u tủy; được điều trị thường xuyên tại bệnh viện Đà Nẵng</t>
  </si>
  <si>
    <t>NB719</t>
  </si>
  <si>
    <t>tổ 20, Bình Khương, Bình Giang, Thăng Bình, Quảng Nam</t>
  </si>
  <si>
    <t>Thợ cắt tóc tại nhà</t>
  </si>
  <si>
    <t>Bệnh nhân thăm người nhà trong khoa hồi sức tích cực BV Đà Nẵng ngày 23/7</t>
  </si>
  <si>
    <t>BN ở cùng nhà với mẹ Ngô Thị Lan, vợ Trương Thị Thanh và con gái  Huỳnh Tố Quyên.</t>
  </si>
  <si>
    <t>Sáng: bệnh nhân chăm ông nội tại tầng 2, khoa Hồi sức tích cực, BVĐK ĐN.
14h30, ông nội BN chuyển lên khoa Ngoại Tiêu hóa. 
15h30, bệnh nhân về nhà bằng xe máy;</t>
  </si>
  <si>
    <t>4h45-6h, BN cùng với 4 người bạn của mình: Nguyễn Văn Tân, Việt (gần nhà), Võ Ngọc Cát (thôn 3 – Bình Túy – Bình Giang – Thăng Bình) và anh Hòa (làm việc tại Bưu điện Thăng Bình) đi tập Gym tại Phòng Gym Phạm Gia, TT Hà Lam, Thăng Bình.
8h-16h: BN mở cửa tiệm cắt tóc tại nhà, 1 ngày khoảng dưới 10 khách đến cắt tóc;
BN thường ăn sáng tại nhà, một vài ngày BN ăn sáng tại quán Mỳ Thắng (tổ 20, Bình Khương, Bình Giang)
Buổi chiều hằng ngày, BN đến nhà bà ngoại Nguyễn Thị Hiền để  thắp hương cho ông ngoại tại tổ 20, Bình Khương, Bình Giang</t>
  </si>
  <si>
    <t>8h-16h: BN mở cửa tiệm cắt tóc tại nhà, 1 ngày khoảng dưới 10 khách đến cắt tóc;
BN thường ăn sáng tại nhà, một vài ngày BN ăn sáng tại quán Mỳ Thắng (tổ 20, Bình Khương, Bình Giang)
Buổi chiều hằng ngày, BN đến nhà bà ngoại Nguyễn Thị Hiền để  thắp hương cho ông ngoại tại tổ 20, Bình Khương, Bình Giang
BN đi đám nhà mới tại nhà cô Huỳnh Thị Xuân (tổ 24, Bình Khương, Bình Giang), khoảng 10 - 12 bàn. BN ngồi cùng bàn với Nguyễn Anh Hữu, Nguyễn Thanh Tùng, Trần Đăng Danh, Trần Chân</t>
  </si>
  <si>
    <t>6h30-7h15: BN có uống cafe tại Quán T (tổ 20, Bình Khương, Bình Giang).
8h-16h: BN mở cửa tiệm cắt tóc tại nhà, 1 ngày khoảng dưới 10 khách đến cắt tóc;
BN thường ăn sáng tại nhà, một vài ngày BN ăn sáng tại quán Mỳ Thắng (tổ 20, Bình Khương, Bình Giang)
Buổi chiều hằng ngày, BN đến nhà bà ngoại Nguyễn Thị Hiền để  thắp hương cho ông ngoại tại tổ 20, Bình Khương, Bình Giang</t>
  </si>
  <si>
    <t>8h-16h: BN mở cửa tiệm cắt tóc tại nhà, 1 ngày khoảng dưới 10 khách đến cắt tóc;
BN thường ăn sáng tại nhà, một vài ngày BN ăn sáng tại quán Mỳ Thắng (tổ 20, Bình Khương, Bình Giang)
Buổi chiều hằng ngày, BN đến nhà bà ngoại Nguyễn Thị Hiền để  thắp hương cho ông ngoại tại tổ 20, Bình Khương, Bình Giang</t>
  </si>
  <si>
    <t>chuyển điều trị tại Bệnh viện Đa khoa Trung ương Quảng Nam.</t>
  </si>
  <si>
    <t>NB720</t>
  </si>
  <si>
    <t xml:space="preserve">tổ 1, Tiên Đỏa, Bình Sa, Thăng Bình, Quảng Nam
</t>
  </si>
  <si>
    <t>thợ sửa điện thoại</t>
  </si>
  <si>
    <t>Bệnh nhân điều trị tại phòng 207 khoa Ngoại Thần kinh, BV Đà Nẵng</t>
  </si>
  <si>
    <t>BN ở cùng nhà với Mẹ Trần Thị Thanh, vợ Hoàng Thị Thanh Thuận, con trai Trần Đình Hưng (16 tháng tuổi), em gái Trần Thị Hồng Vũ và em rể Nguyễn Hoàng Duy</t>
  </si>
  <si>
    <t>BN nhập viện tại phòng 207, tầng 2, khoa Ngoại Thần kinh (cơ sở 2), BVĐK ĐN để điều trị chấn thương cột sống thắt lưng</t>
  </si>
  <si>
    <t>BN xuất viện và về nhà bằng xe ô tô cùng với vợ và con;</t>
  </si>
  <si>
    <t>BN đi làm tại cơ sở sửa chữa điện thoại T.L (đường Tiểu La, TT Hà Lam, Thăng Bình), tại đây BN thường xuyên tiếp xúc, ăn trưa cùng 4 thành viên trong gia đình chủ cơ sở là Lê Thanh Lâm, Lê Gia Bảo, Lê Gia Hân, Lê Thị Linh và 1 bạn Lê Văn Phụng - thợ sửa chữa cùng làm việc. Khoảng thời gian này BN thường xuyên không đeo khẩu trang.
BN có ăn uống tại cơ cở sửa chữa điện thoại cùng với gia đình chủ cơ sở, 1 đồng nghiệp và 2 người khác là Nguyễn Tấn Tài và Nguyễn Minh Việt cùng trú tại Tiên Đỏa, Bình Sa.
BN có vài lần đến mua nước uống tại tiệm tạp hóa của người đàn ông ở phía sau cơ sở sửa chữa điện thoại mình làm việc</t>
  </si>
  <si>
    <t>BN nghỉ làm, ở nhà tự cách ly tại nhà và không đi đâu, BN thường xuyên đeo khẩu trang</t>
  </si>
  <si>
    <t>BN được chuyển đến cách ly tại KCL tập trung trường Trần Quý Cáp, Bình Quý</t>
  </si>
  <si>
    <t>BN chuyển điều trị tại Bệnh viện Đa khoa Trung ương Quảng Nam</t>
  </si>
  <si>
    <t>NB721</t>
  </si>
  <si>
    <t>0935.626.159</t>
  </si>
  <si>
    <t>Bệnh nhân tiếp xúc với BN562 - người chăm BN436 trong bệnh viện cùng BN443 và BN518</t>
  </si>
  <si>
    <t>Bệnh nhân sống cùng BN562</t>
  </si>
  <si>
    <t>Bệnh nhân làm việc công ty thực phẩm Sáng Ngọc, lô C2 – 11 đường Trần Nhân Tông, quận Sơn Trà, thành phố Đà Nẵng;</t>
  </si>
  <si>
    <t>bệnh nhân tự cách ly tại nhà. Chỉ làm việc tại nhà và tiếp xúc với người trong nhà. Hiện những người nhà đã được đưa đi cách ly tập trung;</t>
  </si>
  <si>
    <t>bệnh nhân tự cách ly tại nhà. Chỉ làm việc tại nhà và tiếp xúc với người trong nhà. Hiện những người nhà đã được đưa đi cách ly tập trung</t>
  </si>
  <si>
    <t>Mẹ bệnh nhân (BN562) có biểu hiện ho, sốt nhẹ được chuyển đi cách ly tập trung tại khu điều trị phòng khám Điện Nam – Điện Ngọc</t>
  </si>
  <si>
    <t>Bệnh nhân là F1 được đưa đi cách ly tập trung tại KCL Đại học Nội Vụ</t>
  </si>
  <si>
    <t xml:space="preserve">Chuyển cách ly điều trị tại Bệnh viện Đa khoa Khu vực Quảng Nam. </t>
  </si>
  <si>
    <t>NB722</t>
  </si>
  <si>
    <t>Tổ 5, thôn Trung Đông, Duy Trung, Duy Xuyên</t>
  </si>
  <si>
    <t>0787746391</t>
  </si>
  <si>
    <t>Bệnh nhân tiếp xúc với BN456 tại đám tang ông HCG ngày 19/7</t>
  </si>
  <si>
    <t>Bệnh nhân sống ở địa phương và có đi chợ tại thôn Trung Đông, Duy Trung, Duy Xuyên. Có tiếp xúc với Lê Thị Đến và Nguyễn Thị Phượng (hàng xóm)</t>
  </si>
  <si>
    <t>18h: tham dự đám tang ông HCG tại thôn Lệ Sơn Nam, xã Hòa Tiến, huyện Hòa Vang;</t>
  </si>
  <si>
    <t>16h: có tiếp xúc trực tiếp với BN456 trong đám tang;</t>
  </si>
  <si>
    <t>6h: đưa đám tang về quê tại thị trấn Nam Phước để chôn cất.
10h20: về nhà riêng (xe máy gia đình cháu Huỳnh Công Viễn chở);</t>
  </si>
  <si>
    <t>BN sống ở địa phương và có đi chợ tại thôn Trung Đông, Duy Trung, Duy Xuyên. Có tiếp xúc với Lê Thị Đến và Nguyễn Thị Phượng (hàng xóm);</t>
  </si>
  <si>
    <t>7h30: đi khai báo y tế tại TYT Duy Trung bằng phương tiện xe máy Nguyễn Thị Nữ (con gái) chở;</t>
  </si>
  <si>
    <t>cách ly tại nhà không tiếp xúc với ai</t>
  </si>
  <si>
    <t xml:space="preserve"> cách ly TTYT Duy Xuyên</t>
  </si>
  <si>
    <t>cách ly tại khu cách ly trường tiểu học Duy Trung và ở đây được lấy mẫu xét nghiệm
XN dương tính Covid-19</t>
  </si>
  <si>
    <t>NB723</t>
  </si>
  <si>
    <t xml:space="preserve">Tổ 2, thôn Nam Thành, Duy Trung, Duy Xuyên
</t>
  </si>
  <si>
    <t>Bệnh viện Bình An - Duy Xuyên</t>
  </si>
  <si>
    <t>ở tại địa phương và không đi đâu;</t>
  </si>
  <si>
    <t>7h: xuống P505 - khoa Nội - Bệnh viện Bình An - Duy Xuyên để nuôi mẹ là BN592 (con gái Nguyễn Thị Diễm Sương chở xuống)</t>
  </si>
  <si>
    <t>ở tại bệnh phòng và không đi đâu (không rõ tiếp xúc)</t>
  </si>
  <si>
    <t>về nhà (phương tiện xe taxi Grab) và không đi đâu</t>
  </si>
  <si>
    <t>6h: chồng Nguyễn Tiến (SĐT: 0333.110.149), chở xuống Phòng khám Trung tâm Y tế Duy xuyên để xin thuốc tiểu đường. 
10h: về nhà và không đi đâu (phương tiện xe máy gia đình);</t>
  </si>
  <si>
    <t>ở nhà và không đi đâu;</t>
  </si>
  <si>
    <t>10h: đưa BN592 xuống Khoa cấp cứu - Trung tâm Y tế Duy Xuyên (cùng em trai là Hồ Văn Ly) đến 11h00 về nhà bằng phương tiện xe taxi Grab;</t>
  </si>
  <si>
    <t>12h: đi khai báo y tế tại TYT Duy Trung cùng chồng là ông Nguyễn Tiến (phương tiện xe máy gia đình). 
14h30: được đưa đi cách ly tại khu cách ly Trường TH Duy Trung</t>
  </si>
  <si>
    <t>NB724</t>
  </si>
  <si>
    <t>NB725</t>
  </si>
  <si>
    <t>Số K814/60 Trần Cao Vân, phường Thanh Khê Đông, quận Thanh Khê, thành phố Đà Nẵng</t>
  </si>
  <si>
    <t>Bệnh nhân không vào bệnh viện chỉ tiếp xúc với người có vào bệnh viện</t>
  </si>
  <si>
    <t xml:space="preserve">bệnh nhân đang sống cùng với chồng (Trương Văn Lanh: 0902.712806), cha mẹ chồng và 03 người con </t>
  </si>
  <si>
    <t>9-10h: bệnh nhân đi chợ Kỳ Đồng, quận Thanh Khê, thành phố Đà Nẵng</t>
  </si>
  <si>
    <t>9-10h: bệnh nhân đi chợ Kỳ Đồng, quận Thanh Khê, thành phố Đà Nẵng
Bệnh nhân có chở bàn ghế đến địa chỉ 705 Trần Cao Vân, phường Thanh Khê Đông, quận Thanh Khê, thành phố Đà Nẵng</t>
  </si>
  <si>
    <t>9-10h: bệnh nhân đi chợ Kỳ Đồng, quận Thanh Khê, thành phố Đà Nẵng
Bệnh nhân có chở bàn ghế đến địa chỉ 05 Nguyễn Đức Trung, phường Xuân Hà, quận Thanh Khê, thành phố Đà Nẵng</t>
  </si>
  <si>
    <t>Sáng: bệnh nhân đi khám tại khoa Tai Mũi Họng, Trung tâm y tế quận Thanh Khê, được chẩn đoán viêm họng cấp sau đó được cho về nhà.
Bệnh nhân chở bàn ghế đến đại chỉ 282/8 Huỳnh Ngọc Huệ, phường Hòa Khê, quận Thanh Khê, thành phố Đà Nẵng
Chiều: bệnh nhân đến dọn bàn ghế tại địa chỉ K7/25 Phan Văn Định, phường Hòa Khánh Bắc, quận Liên Chiểu, thành phố Đà Nẵng ( không tiếp xúc gần với ai có mang khẩu trang)</t>
  </si>
  <si>
    <t>Bệnh nhân tiếp xúc với chị Lê Thị Lan (Địa chỉ 814/77 Trần Cao Vân, phường Thanh Khê Đông, quận Thanh Khê, thành phố Đà Nẵng) đã từng đến BV Đà Nẵng Khoa Nội tổng hợp tầng 3, phòng 311 ( ngày 18/07/20) thăm ông Phạm Đào – hiện tại đang ở BV Ung bướu) tại nhà riêng trong gần 1 tiếng đồng hồ.</t>
  </si>
  <si>
    <t>Bệnh nhân có chở bàn ghế đến địa chỉ 54 Phạm Văn Nghị, phường Thạc Gián, quận Thanh Khê, thành phố Đà Nẵng</t>
  </si>
  <si>
    <t xml:space="preserve">Bệnh nhân đến khám tại khoa Tai Mũi Họng, Trung tâm y tế quận Thanh Khê, được bác sỹ Đỗ Văn Đô (0935.007083 thường trú tại K19/23 Trần Xuân Lê, quận Thanh Khê, thành phố Đà Nẵng) nội soi và được cấp thuốc theo đơn cho về nhà. </t>
  </si>
  <si>
    <t>Trưa: bệnh nhân đi ăn đám cưới tại sảnh A tầng 4, nhà hàng Mikado số 487 Nguyễn Tất Thành, quận Thanh Khê, thành phố Đà Nẵng</t>
  </si>
  <si>
    <t>Trưa: bệnh nhân đi ăn đám cưới tại sảnh A tầng 1, nhà hàng Mikado số 487 Nguyễn Tất Thành, quận Thanh Khê, thành phố Đà Nẵng</t>
  </si>
  <si>
    <t>Bệnh nhân đi mua thuốc tại nhà thuốc Hòa Thuận số 213 Yên Khê 2, phường Thanh Khê Đông, quận Thanh Khê, thành phố Đà Nẵng ( Số điện thoại: 0703.204177).</t>
  </si>
  <si>
    <t>Tối: bệnh nhân sốt cao, tức ngực nên đi khám tại Trung tâm y tế quận Thanh Khê và được lấy mẫu xét nghiệm dịch hầu họng.
XN dương tính Covid-19</t>
  </si>
  <si>
    <t>bệnh nhân đi khám tại khoa Tai Mũi Họng, Trung tâm y tế quận Thanh Khê (bác sỹ Đỗ Văn Đô khám)</t>
  </si>
  <si>
    <t>NB726</t>
  </si>
  <si>
    <t>K141/35/1 Trần Xuân Lê, tổ 58 phường Hoà Khê, quận Thanh Khê, Tp. Đà Nẵng</t>
  </si>
  <si>
    <t>bố (Lê Minh Hậu): 0376.066.531 và mẹ (Trần Nguyễn Anh Thư): 0905.092.847</t>
  </si>
  <si>
    <t>Bệnh nhân được BN688 và BN689 trông giữ tại nhà riêng</t>
  </si>
  <si>
    <t>Bệnh nhân sống cùng gia đình. Những người trong gia đình tiếp xúc gần với bệnh nhân: bố (Lê Minh Hậu, 1987, 0376066531), mẹ (Trần Nguyễn Anh Thư, 1987, 0905.092.847), anh (Trần Đình Quốc Tiến, 2015), chị (Lê Trần Phương Anh, 2015), bà nội (Lê Thị Thanh Hòa, 1967, 0767.598.929), bà ngoại (Nguyễn Thị Thử, 1960, 0905.371.708)</t>
  </si>
  <si>
    <t>Bệnh nhân được gia đình gửi giữ trẻ với BN688 và BN689. Bệnh nhân được mẹ đưa, đón và không tiếp xúc với ai ngoại trừ cô giáo và các bạn trong lớp sau đó về nhà, không đi nơi khác.</t>
  </si>
  <si>
    <t>Lớp giữ trẻ tạm thời dừng hoạt động nên bện nhân chỉ ở nhà, chỉ tiếp xúc với những người trong gia đình và không đi đến nơi khác</t>
  </si>
  <si>
    <t>Bệnh nhân được cách ly tại nhà, chỉ tiếp xúc với những người trong gia đình, có bà nội là Lê Thị Thanh Hòa, thường trú tại địa chỉ 228/22/14  u Cơ, phường Hoà Khánh Bắc, quận Liên Chiểu và bà ngoại là Nguyễn Thị Thử, thường trú tại 193 Trần Cao Vân, phường Xuân Hà, quận Thanh Khê thường xuyên đến chăm sóc</t>
  </si>
  <si>
    <t>NB727</t>
  </si>
  <si>
    <t>tổ 7 phường Hòa Hiệp Nam, quận Liên Chiểu, thành phố Đà Nẵng</t>
  </si>
  <si>
    <t>0975.554449</t>
  </si>
  <si>
    <t>Lái xe văn phòng thường trú báo Công an nhân dân tại Đà Nẵng.</t>
  </si>
  <si>
    <t>Bệnh nhân cùng Nguyễn Văn Long đi công tác tại xã Duy Tân, huyện Duy Xuyên, tỉnh Quảng Nam (chỉ đi khảo sát đường đi, không ghé địa điểm nào)</t>
  </si>
  <si>
    <t>Bệnh nhân cùng Nguyễn Văn Long, Tạ Hoài Thu (0914.044888) và đoàn từ thiện đi địa đạo Vĩnh Mốc, tỉnh Quảng Trị để trao quà từ thiện
7h-7h30 đoàn từ thiện ghé quán ăn Bà Sửu, huyện Phú Lộc, tỉnh Thừa Thiên Huế ăn sáng, sau đó đến thẳng địa đạo Vĩnh Mốc để trao quà từ thiện
11h cùng ngày đoàn đến dâng hương tại nghĩa trang Trường Sơn, xã Vĩnh Trường, huyện Gio Linh, tỉnh Quảng Trị, sau đó về thành phố Đông Hà, tỉnh Quảng trị ăn trưa
13h về lại Đà Nẵng</t>
  </si>
  <si>
    <t>Bệnh nhân đón Phạm Quang Khải (0913.248042) và Trần Quang Huy (0988.824682) cùng trú tại Hà Nội từ sân bay về khách sạn Alacarte số Võ Nguyên Giáp, phường Phước Mỹ, quận Sơn Trà, thành phố Đà Nẵng. 
Buổi trưa bệnh nhân đi ăn cùng Nguyễn Văn Long, Phạm Quang Khải và Trần Quang Huy tại nhà hàng Phì Lũ 1 số 225 Nguyễn Chí Thanh, phường Hải Châu 1, quận Hải Châu, thành phố Đà Nẵng. 
19h-21h: bệnh nhân cùng Nguyễn Văn Long, Phạm Quang Khải và Trần Quang Huy đi ăn tại nhà hàng Trung Gia số 64 Võ Nguyên Giáp, phường Mân Thái, quận Sơn Trà, thành phố Đà Nẵng</t>
  </si>
  <si>
    <t>Sáng: bệnh nhân có tham dự cuộc họp tại cơ quan. Buổi họp ngoài bệnh nhân còn có 6 người là: Phạm Quang Khải, Trần Quang Huy, anh Thân lai (0935.567868), anh Long (0979.986029), Ngọc Thi (0976.110018), chị Thu (0914.044888).
Trưa: bệnh nhân chở Phạm Quang Khải và Trần Quang Huy đi Hà Nội. Buổi trưa ăn tại quán Mai Nga, số 630 Lạc Long Quân, thị trấn Lăng Cô, Phú Lộc, tỉnh Thừa Thiên Huế. 
Chiều đến Quảng Bình, bệnh nhân nghỉ tại nhà khách Nhật Lệ, thành phố Đồng Hới, tỉnh Quảng Bình.
Tối đó bệnh nhân đi nhậu với nhóm 6 người tại nhà hàng nổi ven biển Nhật Lệ, trong đó có Dương Sông Lam (0914.204799)</t>
  </si>
  <si>
    <t>Sáng: bệnh nhân có đi ăn sáng và uống cà phê tại thành phố Đồng Hới, tỉnh Quảng Bình. 
Trưa ăn quán dọc đường (không nhớ tên). 
23h30: bệnh nhân đến Hà Nội và nghỉ tại nhà xe số 92 Nguyễn Du, phường Nguyễn Du, quận Hai Bà Trưng, thành phố  Hà Nội.</t>
  </si>
  <si>
    <t xml:space="preserve">Sáng: bệnh nhân cùng anh Tuấn (0904.277145) đi ăn tại quán phở Tùng, phố Liên Trì, quận Hoàn Kiếm, thành phố Hà Nội. </t>
  </si>
  <si>
    <t>bệnh nhân chạy xe từ Hà Nội về Đà Nẵng thì có gia đình anh Goòng (0979.361958) gồm 04 người xin đi nhờ xe về Đà Nẵng. 
Buổi tối bệnh nhân nghỉ tại khách sạn Hữu Nghị, thành phố Đông Hà, tỉnh Quảng Trị.</t>
  </si>
  <si>
    <t>bệnh nhân về tới Đà Nẵng, sau đó bệnh nhân ở lại cơ quan, không về nhà.</t>
  </si>
  <si>
    <t>bệnh nhân đi khám tại bệnh viện đa khoa Gia Đình Đà Nẵng và  được lấy mẫu xét nghiệm dịch hầu họng.
XN dương tính Covid-19</t>
  </si>
  <si>
    <t>NB728</t>
  </si>
  <si>
    <t xml:space="preserve">278/3C Trần Cao Vân, quận Thanh Khê, Tp. Đà Nẵng </t>
  </si>
  <si>
    <t xml:space="preserve">(Trần Đức Nghĩa): 0935.637.819
</t>
  </si>
  <si>
    <t>Bệnh nhân điều trị liên tục tại khoa nội thận nội tiết từ cuối tháng 6 đầu tháng 7</t>
  </si>
  <si>
    <t>Bệnh nhân sống cùng gia đình. Trong thời gian từ ngày 01/7/2020 đến nay những trong gia đình tiếp xúc gần với bệnh nhân: con (Trần Đức Nghĩa, 0935.637.819), con (Trần Đức Thông, 0935.535.532), con (Trần Thị Hồng Nga, 0905.740.811).
Thời gian trong viện, bệnh nhân chỉ nằm tại khoa, không đi đến nơi khác và chỉ có 3 người con (Trần Đức Nghĩa, Trần Đức Thông, Trần Thị Hồng Nga) thay nhau chăm sóc.</t>
  </si>
  <si>
    <t>bệnh nhân được chuyển đến khu cách ly của bệnh viện Đa khoa Gia Đình Đà Nẵng</t>
  </si>
  <si>
    <t>NB729</t>
  </si>
  <si>
    <t xml:space="preserve">tổ 9, thôn Nam Hà, Bình Dương, Thăng Bình, Quảng Nam
</t>
  </si>
  <si>
    <t>Buôn bán phế liệu</t>
  </si>
  <si>
    <t>Khoa Y học Nhiệt đới, Khoa Nội</t>
  </si>
  <si>
    <t>Bệnh nhân điều trị trong Khoa Y học Nhiệt đới từ 20/7, trong khoa Nội từ 23-24/7. Trong thời gian nằm viện, bệnh nhân được con trai Đoàn Văn Mạnh chăm sóc;</t>
  </si>
  <si>
    <t>Bệnh nhân sống cùng chồng Đoàn Văn Hùng, 2 người con trai Đoàn Văn Mạnh, Đoàn Việt Tuấn, con dâu Trần Thị Sáu và cháu nội Trần Trà Giang</t>
  </si>
  <si>
    <t>BN nhập viện khoa Nhiệt đới - BVĐK ĐN, được chẩn đoán và điều trị SXH Dengue;</t>
  </si>
  <si>
    <t>Bệnh nhân được chuyển sang phòng 500, tầng 5, Khoa Nội</t>
  </si>
  <si>
    <t>Chiều: bệnh nhân xuất viện, cùng con trai về nhà tại tổ 9, thôn Nam Hà, Bình Dương, Thăng Bình, Quảng Nam bằng xe máy;</t>
  </si>
  <si>
    <t xml:space="preserve">Bệnh nhân chủ yếu ở trong nhà, không đi ra ngoài, BN khai báo có đi chợ Lạc Câu, Bình Dương 2 lần, có ghé quầy trái cây bà N để mua trái cây;
Có ông hàng xóm Nguyễn Xuân Thanh đến nhà thăm 2 lần và ông Phan Đức Dung qua nhà thăm 1 lần.	</t>
  </si>
  <si>
    <t>Bệnh nhân đến TYT khai báo y tế, được cách ly và lấy mẫu xét nghiệm
XN dương tính Covid-19</t>
  </si>
  <si>
    <t>NB730</t>
  </si>
  <si>
    <t xml:space="preserve">Điện Thắng Nam, Điện Bàn, tỉnh Quảng Nam
</t>
  </si>
  <si>
    <t xml:space="preserve">(Nguyễn Thị Bích Thuỷ): 0935.283.996
</t>
  </si>
  <si>
    <t>Khoa Nội thần kinh - huyết học</t>
  </si>
  <si>
    <t>Bệnh nhân chăm sóc chồng (đã mất) tại Khoa Nội thần kinh huyết học, bệnh viện Đà Nẵng từ 5-31/7 (2/7 vào khoa Y học nhiệt đới)</t>
  </si>
  <si>
    <t>Bệnh nhân sống cùng gia đình. Từ ngày 02/7/2020 đến nay, những người trong gia đình tiếp xúc gần với bệnh nhân: chồng, con gái (Nguyễn Thị Bích Thuỷ, 1983), con trai (Nguyễn Văn Châu, 1987, 0766.683.025), con dâu (Lê Thị Biên, 1989) và 2 cháu, con trai (Nguyễn Văn Chung 1985, 0935.631.693)</t>
  </si>
  <si>
    <t>Bệnh nhân đưa chồng đến khám và nhập viện tại khoa Y học nhiệt đới, bệnh viện Đà Nẵng</t>
  </si>
  <si>
    <t>Bệnh nhân chăm chồng tại khoa Y học nhiệt đới bệnh viện Đà Nẵng</t>
  </si>
  <si>
    <t>Bệnh nhân chăm chồng tại khoa Nội thần kinh - huyết học bệnh viện Dà Nẵng</t>
  </si>
  <si>
    <t>Chiều: bệnh nhân được đưa đi cách ly tại Bệnh viện Đa khoa Gia đình Đà Nẵng.</t>
  </si>
  <si>
    <t>chồng bệnh nhân mất và được đưa đi hoả thiêu nhưng bệnh nhân không đi cùng, tiếp tục được cách ly tại bệnh viện Đa khoa Gia đình Đà Nẵng.</t>
  </si>
  <si>
    <t>NB731</t>
  </si>
  <si>
    <t xml:space="preserve">Kiệt 264 Tô Hiệu, phường Hoà Minh, quận Liên Chiểu, Tp. Đà Nẵng
</t>
  </si>
  <si>
    <t>0915.350.070</t>
  </si>
  <si>
    <t>Công ty Thiết bị y tế IMED</t>
  </si>
  <si>
    <t>Bệnh nhân là đồng nghiệp BN619</t>
  </si>
  <si>
    <t>Bệnh nhân sống cùng chồng (Nguyễn Phúc Thăng, 1983) và con (Nguyễn Phúc Khang, 2012)</t>
  </si>
  <si>
    <t>Bệnh nhân đi làm tại công ty Thiết bị y tế IMED, tiếp xúc với BN619 (đồng nghiệp).</t>
  </si>
  <si>
    <t>Bệnh nhân tiếp tục đi làm tại công ty Thiết bị y tế IMED, buổi chiều, tối đến nhà chồng tại 33 Nguyễn Quyền, phường Hoà An, quận Cẩm Lệ ăn cơm và có tiếp xúc với bố chồng (Nguyễn Phúc Thanh, 1944, 0934.746.648), mẹ chồng (Lê Thị Lệ Mai, 1945, 09459.013.444), em chồng (Nguyễn Phúc Hùng, 0905.966.852), chị chồng (Trần Thị Ly, 1972, 0935.549.980)</t>
  </si>
  <si>
    <t>8h30: bệnh nhân uống cà phê ở 04 Phan Thanh, quận Thanh Khê, Tp. Đà Nẵng, tiếp xúc với 6 người gồm Hường (0905.224.522), Loan (0902.555.109), Nga (0898.165.705), Nguyệt (0766.717.886), Phương (0905.463.809), Thơi (0799.300.759) và 1 nhân viên phục vụ ở quán cà phê sau đó đến mua bánh mỳ ở quán bánh mỳ bà Lan ở đường Triệu Nữ Vương, quận Hải Châu, Tp. Đà Nẵng rồi trở về nhà, không đi đến nơi khác</t>
  </si>
  <si>
    <t xml:space="preserve">Bệnh nhân đi làm tại công ty Thiết bị y tế IMED, sau đó trở về nhà chồng ăn cơm, tiếp xúc với những người trong gia đình, không đi đến nơi khác.
</t>
  </si>
  <si>
    <t xml:space="preserve">bệnh nhân được ở nhà làm việc, không đi đến nơi khác. </t>
  </si>
  <si>
    <t xml:space="preserve">19h20: bệnh nhân đi mua rau và đồ đông lạnh tại siêu thị Mega sau đó qua nhà chồng, tiếp xúc với những người trong gia đình, không đi đến nơi khác.
</t>
  </si>
  <si>
    <t>Bệnh nhân chỉ ở nhà tại Kiệt 264 Tô Hiệu, phường Hoà Minh, quận Liên Chiểu, Tp. Đà Nẵng, tiếp xúc với những người trong gia đình, không đi đến nơi khác</t>
  </si>
  <si>
    <t>Bệnh nhân đến nhà mẹ ruột tại Kiệt 304 Trần Cao Vân, quận Thanh Khê, Tp. Đà Nẵng, ăn trưa cùng với mẹ ruột (Bùi Thị Phương Lan, 1955, 0904.171.843), cháu (Lê Nguyễn Phương Thảo, 1992, 0905.365.549)
13h30, bệnh nhân đến siêu thị CoopMart, đường Điện Biên Phủ  (tầng 1) mua rau và hàng đông lạnh</t>
  </si>
  <si>
    <t>9h: bệnh nhân đi chợ Hoà Mỹ, phường Hoà Minh, quận Liên Chiểu rồi trở về nhà, không đi đến nơi khác.</t>
  </si>
  <si>
    <t>Sáng: bệnh nhân đến văn phòng công ty tại 167 Phan Châu Trinh, quận Hải Châu, Tp. Đà Nẵng, mở cửa khử khuẩn công ty, sau đó bệnh nhân đến Trạm y tế phường Hoà Minh, quận Liên Chiểu để khai báo y tế rồi trở về tự cách ly tại nhà.</t>
  </si>
  <si>
    <t>8h: bệnh nhân được đưa đi cách ly tại khu ký túc xá Đại học Sư Phạm, Tp Đà Nẵng.
XN dương tính Covid-19</t>
  </si>
  <si>
    <t>NB732</t>
  </si>
  <si>
    <t>Số K38/52 Lê Hữu Trác, phường An Hải Đông, quận Sơn Trà, thành phố Đà Nẵng</t>
  </si>
  <si>
    <t>0905.625131</t>
  </si>
  <si>
    <t>Công ty TNHH Sinatra Việt Nam</t>
  </si>
  <si>
    <t>Bệnh nhân là đồng nghiệp BN473</t>
  </si>
  <si>
    <t>Bệnh nhân là đồng nghiệp BN473 tại công ty trách nhiệm hữu hạn Sinaran Việt Nam
Bệnh nhân đang sống cùng với cha mẹ và con trai. Bệnh nhân đang làm việc tại công ty TNHH Sinaran Việt Nam, đường số 5, Khu công nghiệp Đà Nẵng, quận Sơn Trà, thành phố Đà Nẵng. Bệnh nhân làm cùng nhà máy (công ty chia ra nhiều nhà máy) với Lê Thị Bích (bệnh nhân số 473)</t>
  </si>
  <si>
    <t>17h-17h30: bệnh nhân đi chợ An Hải Đông, Lê Hữu Trác, phường An Hải Đông, quận Sơn Trà, thành phố Đà Nẵng.</t>
  </si>
  <si>
    <t>Bệnh nhân chỉ đi làm tại công ty, không đi đâu. Khi làm việc tại công ty, bệnh nhân thường xuyên tiếp xúc với Nguyễn Thị Diệu Hiền, Võ Thị Hương, Phạm Thị Lệ Hằng</t>
  </si>
  <si>
    <t>bệnh nhân có tiếp xúc với Chu Thị Dung (0934.780490) làm cùng công ty.</t>
  </si>
  <si>
    <t>Sáng: bệnh nhân có đi chợ An Hải Đông, bệnh nhân có mang khẩu trang và sát khuẩn trước khi vào chợ
Trưa: bệnh nhân đi khai báo y tế tại Trạm y tế An Hải Đông.</t>
  </si>
  <si>
    <t>NB733</t>
  </si>
  <si>
    <t>K123/H41/12, đường Cù Chính Lan, P. Hòa Khê, Q.Thanh Khê, Tp. Đà Nẵng</t>
  </si>
  <si>
    <t xml:space="preserve">0935.480.748 (Cháu: Đoàn Thị Như Quỳnh)
</t>
  </si>
  <si>
    <t>Bệnh nhân chăm sóc BN604 tại bệnh viện Đà Nẵng từ 14/7 đến 29/7</t>
  </si>
  <si>
    <t>Bệnh nhân sống cùng gia đình tại K123/H41/12, đường Cù Chính Lan, P. Hòa Khê, Q. Thanh Khê, Tp. Đà Nẵng gồm: Em Nguyễn Thị Diệu Linh - 1969 (BN 604), cháu Đoàn Thị Như Quỳnh (1997) và cháu Đoàn Văn Tuấn (2001)</t>
  </si>
  <si>
    <t>Bệnh nhân ở nhà, thỉnh thoảng có đi chợ Thanh khê, Đà Nẵng và không nhớ rõ tên quầy bệnh nhân mua hàng</t>
  </si>
  <si>
    <t xml:space="preserve">Bệnh nhân chăm sóc người bệnh Nguyễn Thị Diệu Linh - SN 1969 (BN 604) tại Khoa Nội Thận - Nội tiết, Bệnh viện Đà Nẵng. Vì người bệnh hơi yếu nên Bệnh nhân ở tại đây 24/24 không về nhà. </t>
  </si>
  <si>
    <t>Bệnh nhân chăm sóc người bệnh Nguyễn Thị Diệu Linh - SN 1969 (BN 604) tại Khoa Nội Thận - Nội tiết, Bệnh viện Đà Nẵng. Vì người bệnh hơi yếu nên Bệnh nhân ở tại đây 24/24 không về nhà. cháu Đoàn Văn Tuấn (2001) đến thăm</t>
  </si>
  <si>
    <t xml:space="preserve">Bệnh nhân được chuyển qua Bệnh viện 199, Bộ Công An (Phòng 910) (Địa chỉ: 216 Nguyễn Công Trứ, An Hải Bắc, Sơn Trà, Đà Nẵng)
</t>
  </si>
  <si>
    <t>Cách ly tại 199</t>
  </si>
  <si>
    <t>NB734</t>
  </si>
  <si>
    <t>Thôn Phú Trung, xã Đại Hiệp, huyện Đại Lộc, tỉnh Quảng Nam</t>
  </si>
  <si>
    <t>0773.199.125 
0905.462.543 (Chồng Phan Thanh Thảo)</t>
  </si>
  <si>
    <t>Giáo viên tiểu học</t>
  </si>
  <si>
    <t>Bệnh nhân chăm cô ruột tại bệnh viện Đà Nẵng từ 25/7 và cách ly tại bệnh viện cùng ngày</t>
  </si>
  <si>
    <t>Bệnh nhân sống cùng gia đình gồm: Mẹ Đoàn Thị Dung (1965), Chồng Phan Thanh Thảo (1987), và Con Phan Trà My (2016).</t>
  </si>
  <si>
    <t>Bệnh nhân đi dạy tại trường Tiểu học Nguyễn Ngọc Bình (Địa chỉ: xã Đại Hiệp, huyện Đại Lộc, tỉnh Quảng Nam) rồi về ở tại gia đình</t>
  </si>
  <si>
    <t>Nhà trường tổ chức bế giảng năm học và có tổ chức đi tham quan tại Hội An nên bệnh nhân tham gia cùng giáo viên toàn trường và ở lại khách sạn Gem Riverside Hotel Hoi An (Địa chỉ: 14, Lương Như Bích, Cẩm Nam, Hội An, Quảng Nam)</t>
  </si>
  <si>
    <t xml:space="preserve">Bệnh nhân có đi tập huấn Tập huấn cho giáo viên lớp 1 tại Phòng Giáo dục huyện Đại Lộc, Quảng Nam. Địa điểm tập huấn tại hội trường lớn, thành phần tham gia là tất cả giáo viên lớp 1 trên địa bàn toàn huyện Đại Lộc. Thời gian tập huấn: buổi sáng (08h00 đến 11h00’), buổi chiều (14h00’ đến 16h30’). Các buổi chiều sau khi tập huấn về bệnh nhân thường đi chợ chiều gần nhà và sau đó về nhà ở không đi đâu ra ngoài. </t>
  </si>
  <si>
    <t>Bệnh nhân ra Đà Nẵng chăm sóc cô ruột Lương Thị Hạnh bị ốm nhập viện tại Khoa Nội thận – Nội tiết, Bệnh viện Đà Nẵng và được cách ly tại bệnh viện</t>
  </si>
  <si>
    <t>Bệnh nhân cách ly tại bệnh viện Đà Nẵng</t>
  </si>
  <si>
    <t>Bệnh nhân được chuyển về cơ sở cách ly tập trung tại 232 – đường Nguyễn Công Trứ,  P. An Hải Đông, Q. Sơn Trà, Tp. Đà Nẵng</t>
  </si>
  <si>
    <t>NB735</t>
  </si>
  <si>
    <t>NB736</t>
  </si>
  <si>
    <t>NB737</t>
  </si>
  <si>
    <t>NB738</t>
  </si>
  <si>
    <t>NB739</t>
  </si>
  <si>
    <t>NB740</t>
  </si>
  <si>
    <t>NB741</t>
  </si>
  <si>
    <t>NB742</t>
  </si>
  <si>
    <t>NB743</t>
  </si>
  <si>
    <t>NB746</t>
  </si>
  <si>
    <t>NB748</t>
  </si>
  <si>
    <t>Quảng Vinh, Sầm Sơn, Thanh Hóa</t>
  </si>
  <si>
    <t/>
  </si>
  <si>
    <t>Từ Đà Nẵng về HN ngày 27/7 trên xe Kim Chi</t>
  </si>
  <si>
    <t>từ bến xe Trung tâm Đà Nẵng đến khoảng 6h30 đến Quán Dốc, khoảng 8 giờ 30 đến bến xe Nước Ngầm.</t>
  </si>
  <si>
    <t>NB749</t>
  </si>
  <si>
    <t>21/7/2020</t>
  </si>
  <si>
    <t xml:space="preserve">Thôn Đơn Duệ, xã Vĩnh Hòa, Vĩnh Linh – Quảng Trị
</t>
  </si>
  <si>
    <t>Bệnh nhân chăm sóc người nhà trong bệnh viện Đà Nẵng đến 17/7</t>
  </si>
  <si>
    <t>Bệnh nhân chăm sóc người nhà trong bệnh viện Đà Nẵng</t>
  </si>
  <si>
    <t>6h30 bệnh nhân đón xe ra Huế (không nhớ tên xe). Sau đó BN750 đến đón đi làm răng tại phòng răng Pháp Việt (Đường Hai Bà Trưng – TP Huế)
Bệnh nhân đi ăn cùng bạn và được bạn chở xe máy ra nhà.</t>
  </si>
  <si>
    <t>Bệnh nhân có sốt nhẹ, đau họng, mỏi người nhưng nghĩ là cảm cúm thông thường nên không điều trị gì</t>
  </si>
  <si>
    <t>NB750</t>
  </si>
  <si>
    <t>Khu phố 9, Đông Lễ, TP.Đông Hà, Quảng Trị</t>
  </si>
  <si>
    <t>Bệnh nhân tiếp xúc với BN750 ngày 18/7</t>
  </si>
  <si>
    <t>Sáng đi Huế bệnh nhân tiếp xúc với BN749
Trưa đến đón BN749 tại Nha Khoa Pháp-Việt, đường Hai Bà Trưng, TP.Huế.
Sau đó, cùng BN749 ăn tại quán Liễu, đường Hai Bà Trưng, TP.Huế.
Chiều chở BN749 ra nhà tại Đơn Duệ, Vĩnh Hòa, Vĩnh Linh sau đó quay trở lại nhà tại Đông Hà.</t>
  </si>
  <si>
    <t xml:space="preserve">đi làm bình thường và chỉ ở nhà, không đi đâu xa
</t>
  </si>
  <si>
    <t xml:space="preserve">đi làm bình thường và chỉ ở nhà, không đi đâu xa
</t>
  </si>
  <si>
    <t>Sốt nhẹ đau họng mỏi người, đi làm bình thường</t>
  </si>
  <si>
    <t>NB751</t>
  </si>
  <si>
    <t>Nguyễn Minh Đức</t>
  </si>
  <si>
    <t>Phòng 213, A3 Chung cư VICOLEN, phường Lại Hiên Đông, Sơn Trà, TP Đà Nẵng.</t>
  </si>
  <si>
    <t>Bệnh nhân tiếp xúc với người nhà đến từ Đà Nẵng từ 24-27/7</t>
  </si>
  <si>
    <t>bệnh nhân có biểu hiện đau rát họng, đi khám Amidan và lấy thuốc.</t>
  </si>
  <si>
    <t>21h30 bệnh nhân đi máy bay từ Cam Ranh – Nội Bài (không nhớ chuyến bay).</t>
  </si>
  <si>
    <t>Tối: gặp vợ, con (đang sống tại Quân Sơn Trà, Đà Nẵng mới ra Hà Nội ngày 23/7/2020) và gia đình người cháu tại Hà Nội, đi ăn tại nhà hàng Tao quán, Hà Cẩu, Hà Đông.</t>
  </si>
  <si>
    <t>Sáng: cả gia đình (3 người) đi tàu hỏa xuống Hải Phòng chuyến 9 giờ 20 phút, toa 11(không nhớ số hiệu, không nhớ số ghế). Nghỉ tại khách sạn số 146, đường Mạc Quyết, Dương Kinh, Hải Phòng.</t>
  </si>
  <si>
    <t>Sáng: cả gia đình đi Cát Bà bằng xe riêng và chiều quay về khách sạn.</t>
  </si>
  <si>
    <t>Bệnh nhân bay về Cam Ranh</t>
  </si>
  <si>
    <t>Cách ly tại cơ quan</t>
  </si>
  <si>
    <t>Tối: xuất hiện sốt, có sử dụng thuốc hạ sốt và thuốc kháng sinh</t>
  </si>
  <si>
    <t>Trưa: bệnh nhân đi xe ô tô dịch vụ từ Hà Nội về Hải Dương, trên xe có 3 khách và lái xe. 
12h20: bệnh nhân thấy sốt đã vào thẳng khoa cấp cứu, Bệnh viện đa khoa tỉnh Hải Dương, trong quá trình di chuyển và khám tại bệnh viện thường xuyên đeo khẩu trang.</t>
  </si>
  <si>
    <t>NB752</t>
  </si>
  <si>
    <t>Thôn 2, xã Vân Phúc, huyện Phúc Thọ, Hà Nội</t>
  </si>
  <si>
    <t>Bệnh nhân đi du lịch Đà Nẵng từ 24-26/7</t>
  </si>
  <si>
    <t>Nhận phòng tại Khách sạn số 13-17 Dương Đình Nghệ, quận Sơn Trà, Đà Nẵng</t>
  </si>
  <si>
    <t>đi tắm biển ở Mỹ Khê và đi chơi ở Chùa Linh Ứng sau đó đi Hội An</t>
  </si>
  <si>
    <t>Đi Bà Nà Hill
11h quay về Khách sạn</t>
  </si>
  <si>
    <t>2 giờ 30p: bệnh nhân cùng gia đình về đến sân bay Nội Bài trên chuyến bay VN7282, số ghế 28D. Sau đó, bắt taxi về nhà ở Phúc Thọ.</t>
  </si>
  <si>
    <t>BN được làm test nhanh tại TYT xã có kết quả âm tính</t>
  </si>
  <si>
    <t>Bệnh nhân bắt đầu xuất hiện ho</t>
  </si>
  <si>
    <t>bệnh nhân xuất hiện sốt nhẹ 38 o C, bệnh nhân tự điều trị tại nhà</t>
  </si>
  <si>
    <t>CDC Phúc Thọ lấy mẫu xét nghiệm</t>
  </si>
  <si>
    <t>NB755</t>
  </si>
  <si>
    <t>Phạm Văn Ba</t>
  </si>
  <si>
    <t>Nguyễn Văn Thoại, Sơn Trà, Đà Nẵng</t>
  </si>
  <si>
    <t>NB756</t>
  </si>
  <si>
    <t>Bình Thanh, Bình Sơn, Quảng Ngãi</t>
  </si>
  <si>
    <t>NB757</t>
  </si>
  <si>
    <t>Hòa Khánh Bắc, Liên Chiểu, Đà Nẵng</t>
  </si>
  <si>
    <t>NB758</t>
  </si>
  <si>
    <t>Đông Phúc, Quế Sơn, Quảng Nam</t>
  </si>
  <si>
    <t>NB759</t>
  </si>
  <si>
    <t>Điện Thắng, Điện Bàn, Quảng Nam</t>
  </si>
  <si>
    <t>NB760</t>
  </si>
  <si>
    <t>Trần Cao Vân, Thanh Khê, Đà Nẵng</t>
  </si>
  <si>
    <t>NB761</t>
  </si>
  <si>
    <t>An Ninh Đông, Tuy An, Phú Yên</t>
  </si>
  <si>
    <t>NB762</t>
  </si>
  <si>
    <t>Đại Hồng, Đại Lộc, Quảng Nam</t>
  </si>
  <si>
    <t>NB763</t>
  </si>
  <si>
    <t>NB764</t>
  </si>
  <si>
    <t>Hòa Thuận Đông, Hải Châu, Đà Nẵng</t>
  </si>
  <si>
    <t>NB765</t>
  </si>
  <si>
    <t>Cẩm Hà, Hội An, Quảng Nam</t>
  </si>
  <si>
    <t>NB766</t>
  </si>
  <si>
    <t>NB767</t>
  </si>
  <si>
    <t>Quế Sơn, Quảng Nam</t>
  </si>
  <si>
    <t>NB768</t>
  </si>
  <si>
    <t>Duy Xuyên, Quảng Nam</t>
  </si>
  <si>
    <t>NB769</t>
  </si>
  <si>
    <t>Nguyễn Văn Linh, Thanh Khê, Đà Nẵng</t>
  </si>
  <si>
    <t>NB770</t>
  </si>
  <si>
    <t>Nguyễn Văn Thoại, Ngũ Hành Sơn, Đà Nẵng</t>
  </si>
  <si>
    <t>NB771</t>
  </si>
  <si>
    <t>NB772</t>
  </si>
  <si>
    <t>Thôn Câu Hà, Điện Ngọc, Điện Bàn, Quảng Nam</t>
  </si>
  <si>
    <t>Bệnh nhân đi đám tang và cùng xe với gia đình BN616 (chưa rõ khởi phát) ngày 18 và 19/7</t>
  </si>
  <si>
    <t>BN đi đám giỗ và chung xe với gia đình BN 616 tại số nhà 135/5 đường 2/9 (nhà anh Huỳnh Văn Lên) phường Hòa Cường quận Hải Châu – TP. Đà Nẵng</t>
  </si>
  <si>
    <t>BN đi đám giỗ và chung xe với gia đình BN616 đến nhà bà (Trần Thị Ngư: 1939) tại khối phố Tứ Ngân, P. Điện Ngọc, Thị xã Điện Bàn</t>
  </si>
  <si>
    <t>BN ở nhà, ra đồng làm ruộng</t>
  </si>
  <si>
    <t>BN gặp mặt ngày Thương binh liệt sĩ ngày 26/7/2020 tại nhà văn hóa khối Câu Hà, phường Điện Ngọc, Thị xã Điện Bàn
BN ở nhà,  ra đồng làm ruộng</t>
  </si>
  <si>
    <t>BN đến TYT phường Điện Ngọc khai báo sau khi BN 616 được công bố
Cách ly và lấy mẫu</t>
  </si>
  <si>
    <t>điều trị tại BVĐKTW Quảng Nam</t>
  </si>
  <si>
    <t>NB773</t>
  </si>
  <si>
    <t>Trần Tuấn Ngọc</t>
  </si>
  <si>
    <t>76/31 Hùng Vương, Khối Tu Lễ, Cẩm Phô, Tp Hội An, Quảng Nam</t>
  </si>
  <si>
    <t>10:30 - 11:30: BN đi cùng vợ đến thăm bố vợ (âm tính) tại phòng số 616, tầng 6 khoa Nội Thận - Nội tiết, BVĐK ĐN 
uống cà phê tại quán của anh Phùng Ngọc Hảo bên cạnh Khách sạn Đồng Khánh số 310 Nguyễn Duy Hiệu</t>
  </si>
  <si>
    <t xml:space="preserve">10:30 - 11:30: BN đi cùng vợ đến thăm bố vợ (âm tính) tại phòng số 616, tầng 6 khoa Nội Thận - Nội tiết, BVĐK ĐN </t>
  </si>
  <si>
    <t>Đi đám tang có tiếp xúc với bệnh nhân 593 (không mang khẩu trang)</t>
  </si>
  <si>
    <t>18h-22h: BN dự sinh nhật bạn tại Khu Du lịch sinh thái Thị Nhạn ở chân cầu Đế Võng
23h: Quán bia tươi số 10 Tuệ Tĩnh</t>
  </si>
  <si>
    <t>cách ly tập trung tại trường Cao đẳng Điện Lực Miền Trung</t>
  </si>
  <si>
    <t>NB774</t>
  </si>
  <si>
    <t>12 Phạm Ngọc Thạch, Tân An, TP Hội An, Quảng Nam</t>
  </si>
  <si>
    <t>Khoa Nội Thần kinh - Cơ xương khớp - Huyết học</t>
  </si>
  <si>
    <t>BN nhập viện điều trị tăng tiểu cầu tại phòng 718, khoa Nội Thần kinh - Cơ xương khớp - Huyết học lâm sàng, BV Đà Nẵng</t>
  </si>
  <si>
    <t>Điều trị tại phòng 718, khoa Nội Thần kinh - Cơ xương khớp - Huyết học lâm sàng, BV Đà Nẵng</t>
  </si>
  <si>
    <t>Xuất viện về nhà bằng xe con trai</t>
  </si>
  <si>
    <t>BN  mệt mỏi, sốt nhẹ nên được chồng đưa đến khám tại bệnh viện Hội An bằng xe máy.  Tại đây, BN ho, sốt 38,5oC  được cách ly và lấy mẫu tại bệnh viện Đa khoa Hội An. Kết quả lần 1 âm tính</t>
  </si>
  <si>
    <t>Cách ly và lấy mẫu
XN dương tính Covid-19</t>
  </si>
  <si>
    <t>NB775</t>
  </si>
  <si>
    <t>Tổ 10, đội 4, thôn Vân Quật, Duy Thành, Duy Xuyên, Quảng Nam</t>
  </si>
  <si>
    <t>Công nhân Công ty HITECH</t>
  </si>
  <si>
    <t>Bệnh nhân sống với cùng chồng Bùi Văn Thành, mẹ chồng Lưu Thị Vinh (1969), cha chồng Bùi Điệt (1964), bà nội Trần Thị Bướm (1935)</t>
  </si>
  <si>
    <t>Bệnh nhân đi du lịch Đà Lạt cùng chồng</t>
  </si>
  <si>
    <t>6h: Anh của bệnh nhân (BN671) bị tai biến nên cùng chị gái Nguyễn Thị Hương (đi xe máy), xuống khoa Cấp cứu TTYT Duy Xuyên.
Chuyển ra BV ĐKKV Quảng Nam --&gt; khoa Cấp cứu BVĐK ĐN
11h: bệnh nhân chờ tại khoa Hồi sức
16h: bệnh nhân chuyển BN671 lên phòng 309 khoa Ngoại Thần kinh, BVĐK ĐN. 
Tại đây tiếp xúc BN 671, chồng, mẹ Trần Thị Năm, anh rễ Phạm Văn Quang.</t>
  </si>
  <si>
    <t>Bệnh nhân quay về Quảng Nam, không đi đâu</t>
  </si>
  <si>
    <t>Bệnh nhân đi làm công ty Hitech (đeo khẩu trang) tại chuyền 22 gồm 25 người.</t>
  </si>
  <si>
    <t>Bệnh nhân đi làm công ty Hitech (đeo khẩu trang) tại chuyền 22 gồm 25 người.
16h30: bệnh nhân cùng chồng (đi xe máy) thăm BN 671 tại phòng 309 khoa Ngoại - Thần kinh BVĐK ĐN (có ba- Nguyễn Văn Lựu, anh Giang).</t>
  </si>
  <si>
    <t>Bệnh nhân đi làm công ty Hitech (đeo khẩu trang) tại chuyền 22 gồm 25 người.
17-21h: sau khi đi làm về,  đến phòng 204 PHCN BV Bình An, TT Nam Phước  thăm BN 671 (có chị Hương, anh Giang, chồng) (Phòng 204 ngày 22/7/2020 có BN 524 nằm)</t>
  </si>
  <si>
    <t>11-12h: Bệnh nhân đi xe máy một mình đến thăm BN671 (có ba, anh Giang, chồng)</t>
  </si>
  <si>
    <t>9-14h: Bệnh nhân đi xe máy một mình đến thăm BN671</t>
  </si>
  <si>
    <t>Bệnh nhân ở nhà và không đi đâu</t>
  </si>
  <si>
    <t>11h: BN đến phòng 205 BV Bình An (có BN 671)
12h: BN mệt nên về nhà</t>
  </si>
  <si>
    <t>Bệnh nhân đi làm tại công ty Hitech (đeo khẩu trang), tiếp xúc với Lê Thị Sương (2000), chị Thúy (27 tuổi). Chiều  cùng ngày sau khi đi làm về ghé nhà anh Lưu Văn Đạt (1998- Thôn Dưỡng Mông, Quế Sơn), tiếp xúc với anh Đạt, chị Thùy Dương(1998), con chị Dương, ba mẹ anh Đạt, chị và anh chồng Đạt, con của chị anh Đạt).</t>
  </si>
  <si>
    <t>8h: Bệnh nhân đến TTYT Duy Thành  khai báo y tế và được yêu cầu cách ly tại nhà.</t>
  </si>
  <si>
    <t>Chiều: lấy mẫu xét nghiệm
XN dương tính Covid-19</t>
  </si>
  <si>
    <t>Bệnh nhân được chuyển điều trị tại BVĐKTW Quảng Nam</t>
  </si>
  <si>
    <t>NB776</t>
  </si>
  <si>
    <t>Tổ 3, đội 4, thôn Lang Châu Nam, Duy Phước, Duy Xuyên, Quảng Nam</t>
  </si>
  <si>
    <t>0935213857</t>
  </si>
  <si>
    <t>Bệnh nhân đi đám tang ông HCG ngày 16 (tiếp xúc BN456) và 20/7 (tiếp xúc BN591)</t>
  </si>
  <si>
    <t>Bệnh nhân sống ở nhà với con trai Trương Quốc Bảo, Trương Duy Khánh</t>
  </si>
  <si>
    <t>Sáng: Bệnh nhân đi dự đám tang cha vợ tại Hòa Tiến, Hòa Vang, Đà Nẵng có tiếp xúc với BN456 (con trai Trương Duy Khánh chở bằng xe máy)
15h: về thẳng nhà</t>
  </si>
  <si>
    <t>Bệnh nhân ở nhà và ra đồng</t>
  </si>
  <si>
    <t>7-8h: Bệnh nhân đến đám tang tại thị trấn Nam Phước (đi xe máy 1 mình), tiếp xúc với vợ BN591, con trai Bảo và nhiều người khác (không rõ)</t>
  </si>
  <si>
    <t>Sáng: đi dự đám cưới con ông Huấn (Lang Châu Nam, Duy Phước) tổ chức tại nhà hàng Phúc Khang, sau đó về nhà. 
15h: Bệnh nhân đến nhà anh Nguyễn Tùng (tiếp xúc 2 vợ chồng Tùng và con của Tùng tên Giang), sau đó ghé nhà anh Phước (vắng nhà), tiếp xúc anh Lê Trung Liễu (Tổ 2, Đội 4, Lang Châu Nam) và những người khác cùng bàn nhậu không rõ.
Sau đó, về nhà thấy mệt mỏi, sốt nhẹ, ho, đau đầu (không đi đâu)</t>
  </si>
  <si>
    <t>20h: đến nhà và tiếp xúc anh Trương Đức Thiện (Lang Châu Nam)</t>
  </si>
  <si>
    <t>Bệnh nhân đến nhà ông Lý (Duy Phước) để khám bệnh (gặp nhiều người cùng đến khám, không rõ).</t>
  </si>
  <si>
    <t>Bệnh nhân cách ly tại nhà sau khi BN591 được đưa đi cách ly tập trung.</t>
  </si>
  <si>
    <t>Bệnh nhân cách ly tại nhà sau khi BN591 được đưa đi cách ly tập trung.
Bệnh nhân đến quầy thuốc tây Sen mua thuốc đau bụng ( có đeo khẩu trang, găng tay, cách xa 2-3 m)</t>
  </si>
  <si>
    <t>Bệnh nhân được đưa đi cách ly tập trung và lấy mẫu xét nghiệm tại trường THCS Phan Châu Trinh (xã Duy Châu) 
XN dương tính Covid-19</t>
  </si>
  <si>
    <t>NB777</t>
  </si>
  <si>
    <t>Tổ 11, thôn Phú Nhuận 3, Duy Tân, Duy Xuyên, Quảng Nam</t>
  </si>
  <si>
    <t>0768415553</t>
  </si>
  <si>
    <t>Bệnh nhân sống ở địa phương, có đi chợ và thỉnh thoảng có ra Đà Nẵng giữ cháu</t>
  </si>
  <si>
    <t>7h: Bệnh nhân ra Đà Nẵng bằng xe Bus (không rõ xe và tài xế) giữ cháu và tại đây có tiếp xúc với con trai (BN 586) ,con dâu Nguyễn Thị Nơ và 2 cháu Nguyễn Thanh Khang và Nguyễn Thị Trang</t>
  </si>
  <si>
    <t>Bệnh nhân ở nhà con trai tại Tp Đà Nẵng để giữ cháu. Trong khảng thời gian này thường xuyên đến BVĐK Đà Nẵng thăm con trai (BN 586).</t>
  </si>
  <si>
    <t>8h: bệnh nhân tới BVĐK Đà Nẵng thăm con trai, cháu Lê Thị Cẩm Vân chở tới cổng nhưng không vào được nên từ Tp Đà Nẵng về lại địa phương bằng phương tiện xe Bus (không rõ xe và tài xế)</t>
  </si>
  <si>
    <t>Bệnh nhân ở nhà</t>
  </si>
  <si>
    <t>15h30: đi chợ Thu Bồn, xã Duy Tân, huyện Duy Xuyên (tiếp xúc với nhiều người không rõ) trong đó có chị Trần Thị Phương (quầy thú Y) chị Thu (quầy thuốc bảo vệ thực vật)</t>
  </si>
  <si>
    <t>Bệnh nhân tổ chức đám giỗ tại nhà tại ( Tổ 11, thôn Phú Nhuận 3, Duy Tân ), có khoản 30 người tham dự.</t>
  </si>
  <si>
    <t>15h: Bệnh nhân đến TTYT xã Duy Tân khai báo y tế (không nhớ rõ lịch trình chính xác).</t>
  </si>
  <si>
    <t>8h30: tiếp tục đến TTYT xã Duy Tân khai báo y tế.</t>
  </si>
  <si>
    <t>15h: được lấy mẫu xét nghiệm và cách ly tại khu cách ly trường THCS Phan Châu Trinh.
XN dương tính Covid-19</t>
  </si>
  <si>
    <t>NB778</t>
  </si>
  <si>
    <t>Tổ 4, Kp Xuyên Đông (Đình An cũ), TT Nam Phước, Duy Xuyên, Quảng Nam</t>
  </si>
  <si>
    <t>0338406844</t>
  </si>
  <si>
    <t>Bệnh viện Bình An
Bệnh viện Đa khoa Khu vực Quảng Nam</t>
  </si>
  <si>
    <t xml:space="preserve">Bệnh nhân ở cùng nhà với vợ Lê Thị Mẫn (1974), Con Văn Thị Thanh Minh (2002), Văn Thị Thảo Vi (2007) , Văn Công Quốc  (2004), Văn Thị Bảo Ngọc( 2012)	</t>
  </si>
  <si>
    <t>Bệnh nhân sống tại địa phương, buôn bán bỏ bánh chưng tại Chợ Đình, Chợ Trung Đông, buôn chuối tại Chợ Điện Dương, Điện Ngọc</t>
  </si>
  <si>
    <t>20h: BN đưa người nhà là BN 524 vào Khoa Cấp cứu BVĐK Bình An, TT Nam Phước, sau đó được chuyển lên Khoa Nội tầng 5 (P505). Tại đây tiếp xúc với những người trong phòng bệnh (không rõ tên, địa chỉ)</t>
  </si>
  <si>
    <t>Bệnh nhân về lại nhà (bằng xe máy).Ở tại nhà BN nhận bánh Chưng từ người giao bánh (không rõ tên, địa chỉ), sau đó đi bỏ bánh chưng tại Chợ Đình (TT Nam Phước), Chợ Trung Đông (Duy Trung), bán bánh chưng tại cổng Công ty Sedovinako, chiều đi lấy chuối tại Điện Phong, Điện Bàn để bán tại Chợ Điện Dương, Điện Ngọc</t>
  </si>
  <si>
    <t xml:space="preserve">Bệnh nhân nhận bánh chưng từ người giao bánh (không rõ tên, địa chỉ), sau đó đi bỏ bánh chưng tại Chợ Đình (TT Nam Phước), Chợ Trung Đông (Duy Trung), bán bánh chưng tại cổng Công ty Sedovinako, chiều đi lấy chuối tại Điện Phong, Điện Bàn để bán tại Chợ Điện Dương, Điện Ngọc. 
Trong khoảng thời gian này thường xuyên đến BV Bình An để thăm nuôi BN524 </t>
  </si>
  <si>
    <t>Bệnh nhân nhận bánh chưng từ người giao bánh (không rõ tên, địa chỉ), sau đó đi bỏ bánh chưng tại Chợ Đình (TT Nam Phước), Chợ Trung Đông (Duy Trung), bán bánh chưng tại cổng Công ty Sedovinako, chiều đi lấy chuối tại Điện Phong, Điện Bàn để bán tại Chợ Điện Dương, Điện Ngọc.</t>
  </si>
  <si>
    <t>Chiều: BN ra BVĐKKV Quảng Nam vào Khoa HSTC để nuôi  BN 524.
20h: BN đưa mẹ (BN 524)  ra BV Trung Ương Huế, bản thân được mặt đồ bảo hộ chống dịch
Tối: Cách ly
XN dương tính Covid-19</t>
  </si>
  <si>
    <t xml:space="preserve">Bệnh nhân được chuyển khu cách ly Khách sạn Mỹ Sơn.
</t>
  </si>
  <si>
    <t>Bệnh nhân chuyển lên Khu cách ly tập trung tại Trường tiểu học Duy Trung, tại đây được lấy mẫu xét nghiệm lần 2
XN dương tính Covid-19</t>
  </si>
  <si>
    <t>NB779</t>
  </si>
  <si>
    <t>Nguyễn Thị Thúy Nga</t>
  </si>
  <si>
    <t>Tổ 54, Hà Nam, Duy Vinh, Duy Xuyên, Quảng Nam</t>
  </si>
  <si>
    <t>BN ở tại địa phương và không đi đâu chỉ tiếp xúc với người thân trong gia đình.</t>
  </si>
  <si>
    <t>Bệnh nhân đến Phòng khám BV Bình An, TT Nam Phước, sau đó được chuyển lên Khoa Nội tầng 5 (P505), có mẹ (Trần Thị Bông 1967), Chị gái (Nguyễn Thị Thúy 1994, SĐT: 0768501341) nuôi</t>
  </si>
  <si>
    <t>Bệnh nhân nằm tại bệnh phòng và không đi đâu, chỉ tiếp xúc với mẹ, chị, ba (Nguyễn Văn Bộ), trong phòng có bệnh nhân và người nhà bệnh nhân</t>
  </si>
  <si>
    <t>Bệnh nhân nằm tại bệnh phòng và không đi đâu, chỉ tiếp xúc với mẹ, chị, ba (Nguyễn Văn Bộ), trong phòng có bệnh nhân và người nhà bệnh nhân.
BN524 nhập viện chung phòng</t>
  </si>
  <si>
    <t>Bệnh nhân xuất viện, về nhà bằng xe máy với chị và mẹ.</t>
  </si>
  <si>
    <t>Bệnh nhân ở tại nhà và không đi đâu, chỉ tiếp xúc với người trong gia đình.</t>
  </si>
  <si>
    <t>14h: có dấu hiệu sốt, tự mua thuốc uống (Không nhớ rõ quầy thuốc, địa chỉ và người bán).</t>
  </si>
  <si>
    <t>Bệnh nhân vào khu cách ly và lấy mẫu xét nghiệm tại BVĐK Khu vực Quảng Nam.
XN dương tính Covid-19</t>
  </si>
  <si>
    <t>NB780</t>
  </si>
  <si>
    <t>NB781</t>
  </si>
  <si>
    <t>0905.958.833</t>
  </si>
  <si>
    <t>Chưa rõ nguồn lây, ngày 28-29/7, bệnh nhân đi chợ Nại Hiên Đông</t>
  </si>
  <si>
    <t>Con gái BN 797</t>
  </si>
  <si>
    <t>buổi sáng bệnh nhân đến nhà mẹ chồng tại chung cư B1 đường Dương Văn Nga, phường Nại Hiên Đông, quận Sơn Trà, Tp. Đà Nẵng, tiếp xúc với mẹ chồng (Phạm Thị Thu Hương là bệnh nhân số 686), em trai chồng Đặng Duy Minh, con gái Đặng Trần Diệu Uyên, buổi tối bệnh nhân trở về nhà</t>
  </si>
  <si>
    <t>NB782</t>
  </si>
  <si>
    <t>NB783</t>
  </si>
  <si>
    <t>NB784</t>
  </si>
  <si>
    <t>NB785</t>
  </si>
  <si>
    <t>Chung cư Tân Việt, Đức Thượng, Hoài Đức</t>
  </si>
  <si>
    <t>Đi du lịch Đà Nẵng từ 16-20/7</t>
  </si>
  <si>
    <t>Bay từ Hà Nội - Đà Nẵng, đoàn 10 người trong gia đình</t>
  </si>
  <si>
    <t>Đi Bà Nà Hill</t>
  </si>
  <si>
    <t>Chùa Linh Ứng, Đầm Dừa, Hội An</t>
  </si>
  <si>
    <t>Mua sắm đồ lưu niệm quanh thành phố (có đến Siêu thị Quà Miền Trung và Quán kem nổi tiếng gần Cầu Rồng)</t>
  </si>
  <si>
    <t>6h sáng:gia đình bệnh nhân bay về Hà Nội trên chuyến bay VN154, sau đó bắt 2 taxi tại sân bay về thẳng nhà</t>
  </si>
  <si>
    <t>gia đình bệnh nhân có sang nhà chị gái ở La Khê, Hà Đông ăn cơm và gặp chú em ở Quảng Xương, Thanh Hóa lên chơi
đi làm tại Công ty tại Khu công nghiệp Thăng Long 2, Mỹ Hào, Hưng Yên bằng xe cơ quan cùng nhân viên, lái xe (0972611456)</t>
  </si>
  <si>
    <t>đi làm tại Công ty tại Khu công nghiệp Thăng Long 2, Mỹ Hào, Hưng Yên bằng xe cơ quan cùng nhân viên, lái xe (0972611456)</t>
  </si>
  <si>
    <t>Tự cách ly tại nhà
xuất hiện ho, có ít đờm</t>
  </si>
  <si>
    <t>Tự cách ly tại nhà
Buổi chiều có xuống sân đá cầu với mọi người</t>
  </si>
  <si>
    <t>NB786</t>
  </si>
  <si>
    <t>Tổ dân cư 577, Trường Thọ Đông B, Phường Trương Quang Trọng-  Quảng Ngãi</t>
  </si>
  <si>
    <t>0905.062.000</t>
  </si>
  <si>
    <t>Bệnh nhân chăm mẹ tại Khoa HSTC, BV Đà Nẵng từ 3/7-17/7 và 18/7-23/7</t>
  </si>
  <si>
    <t>Bệnh nhân là con trai BN574, em trai BN572, bố BN710; cả 3 BN chưa khởi phát</t>
  </si>
  <si>
    <t>đi tàu lửa ra Đà Nẵng để nuôi Mẹ đang nằm viện điều trị Khoa Hồi sức tích cực, tầng 3- Bệnh viện Đà Nẵng</t>
  </si>
  <si>
    <t>Chăm mẹ tại khoa Hồi sức Tích cực, BV Đà Nẵng</t>
  </si>
  <si>
    <t>Chăm mẹ tại khoa Hồi sức Tích cực, BV Đà Nẵng
13h42p bệnh nhân đi tàu SE1 về lại Quảng Ngãi</t>
  </si>
  <si>
    <t>Đưa con đi thi vào lớp 10 tại Trường THPT Võ Nguyên Giáp
20h30p: bệnh nhân đi tàu SE8 ra lại Đà Nẵng</t>
  </si>
  <si>
    <t>13h41p: bệnh nhân đi tàu SE1 từ Đà Nẵng về Quảng Ngãi, toa 1, Số ghế 41</t>
  </si>
  <si>
    <t>Làm việc tại Trường GD dạy nghề- GD thường xuyên- Sơn Tịnh</t>
  </si>
  <si>
    <t>7h30p: Đi uống cafe cùng 04 giáo viên khác ại quán cafe Quỳnh Tiên (ngay vòng xoay Sơn Tịnh)
Trưa: Đi khai báo y tế tại Trạm y tế Phường Trương Quang Trọng sau đó cách ly tại nhà</t>
  </si>
  <si>
    <t>Chiều: cách ly tại khu cách ly y tế tập trung Phạm Văn Đồng sau khi Bộ Y tế công bố Cha, Mẹ bệnh nhân mắc bệnh COVID-19 tại Đà Nẵng.</t>
  </si>
  <si>
    <t>XN dương tính Covid-19
Tối: chuyển đến Trung tâm Y tế Bình Sơn-Cơ sở 2 để điều trị</t>
  </si>
  <si>
    <t>NB787</t>
  </si>
  <si>
    <t>Sông Vệ, Tư Nghĩa, Quảng Ngãi</t>
  </si>
  <si>
    <t>0395.173.887</t>
  </si>
  <si>
    <t>Chỉ sinh sống tại địa phương</t>
  </si>
  <si>
    <t xml:space="preserve">12-13 giờ: đón BN630 vào Quảng Ngãi và đến quán cafe Anh Tèo đối diện nhà trọ của bệnh nhân. 
Chiều: Đến một số nhà người khác </t>
  </si>
  <si>
    <t>Sáng: Đi chợ thị trấn Sông Vệ ăn sáng. Đến nhà cô Bé (y tá) để tiêm thuốc và có mua rau Mã Đề về sắc thuốc tại nhà bà ngoại; Sau đó, bệnh nhân về nhà trọ.
Chiều: Đến một số nhà người khác</t>
  </si>
  <si>
    <t>Sáng: đi chợ Cảnh Vệ; uống tại quán cafe Anh Tèo rồi đến nhà chị Hạnh chơi. 
Chiều: khoảng 15h hằng ngày, bệnh nhân lại đến một số nhà khác</t>
  </si>
  <si>
    <t>Đưa vào khu cách ly</t>
  </si>
  <si>
    <t>NB791</t>
  </si>
  <si>
    <t>Sư đoàn phòng không 377</t>
  </si>
  <si>
    <t>Làm việc cùng BN751 (khởi phát 1/8); có đi công tác Hà Nội cùng BN751 ngày 30/7 - 5/8</t>
  </si>
  <si>
    <t xml:space="preserve">Trong suốt quá trình ở tham dự Đại hội từ ngày 01/8 đến ngày 04/8 ăn uống cùng bàn, sinh hoạt cùng, đi chung thang máy nhiều lần cùng ca bệnh số 751.
</t>
  </si>
  <si>
    <t>ăn chung bữa tối với ca bệnh 751 tại quán Vườn Xoài, Cam Ranh</t>
  </si>
  <si>
    <t>Sáng: bay từ Cam Ranh ra Hà Nội trên chuyến bay VJ770 và đoàn dự Đại hội Đảng bộ Quân chủng Phòng không không quân
Trưa: ra tới Sân bay Nội Bài, Hà Nội cả đoàn có ghé ăn trưa tại một quán ăn trước cổng sân bay ( không nhớ tên quán).
Chiều + tối: cả đoàn về Nhà khách của Quân chủng địa chỉ 169 đường Trường Chinh, Quận Thanh Xuân, Hà Nội</t>
  </si>
  <si>
    <t>Tối: triển khai gian trưng bày chuẩn bị phục vụ Đại hội cùng BN751</t>
  </si>
  <si>
    <t>Tham dự Đại hội</t>
  </si>
  <si>
    <t>Sáng: đi xe ôm chở ra bến xe Nước Ngầm (chưa nhớ được người chở), lên xe Ngọc Sáng trên chuyến xe biển số 51B23417 xuất phát lúc 9h từ bến xe Nước Ngầm về Cam Ranh
12h đêm: ăn cơm một lần tại Huế (không nhớ tên quán nhưng quán lúc đó vắng khách, ca bệnh ngồi ăn 1 mình một bàn không tiếp xúc với ai)</t>
  </si>
  <si>
    <t>12h: BN về tới Cam Ranh, Vợ ra đón chở về nhà
14h: BN vào bệnh xá Sư đoàn 377 để kiểm tra sức khỏe, sau đó về nhà nghỉ ngơi
20h: BN vào đơn vị thực hiện cách ly sau khi nghe thông báo về ca bệnh 751.</t>
  </si>
  <si>
    <t>36/43 Hùng Vương, Cẩm Phô, Tp Hội An, Quảng Nam</t>
  </si>
  <si>
    <t>Nhân viên quán bar</t>
  </si>
  <si>
    <t>Khoa Nội thận - nội tiết</t>
  </si>
  <si>
    <t>BN vào thăm bố tại phòng 616 khoa Nội thận - Nội tiết BVĐK ĐN (đi xe máy một mình); 
19h: BN ghé quán bar Hair of the Dog (06 Trần Quốc Toản - Đà Nẵng), 21h00 BN đến làm việc tại quán bar Nuna Louge (100 Yên Bái - Đà Nẵng), thỉnh thoảng có ghé Kyoto Louge (202 Bạch Đằng).</t>
  </si>
  <si>
    <t xml:space="preserve">BN vào thăm bố tại phòng 616 khoa Nội thận - Nội tiết BVĐK ĐN (đi xe máy một mình); </t>
  </si>
  <si>
    <t xml:space="preserve">BN vào thăm bố tại phòng 616 khoa Nội thận - Nội tiết BVĐK ĐN (đi xe máy một mình); 
Tối: BN nghỉ ngơi và  gặp mặt bạn bè tại Premier Village Đà Nẵng Resort; </t>
  </si>
  <si>
    <t xml:space="preserve">Sáng: BN nghỉ ngơi và  gặp mặt bạn bè tại Premier Village Đà Nẵng Resort; 
Chiều: BN vào thăm bố tại phòng 616 khoa Nội thận - Nội tiết BVĐK ĐN (đi xe máy một mình); </t>
  </si>
  <si>
    <t>BN về nhà tại 36/43 - Hùng Vương, Cẩm Phô, Hội An;</t>
  </si>
  <si>
    <t xml:space="preserve">21h: BN đến quán bar Hair of the Dog (393 Cửa Đại - Hội An) sau đó trở về nhà; </t>
  </si>
  <si>
    <t>BN ở nhà, ít tiếp xúc, có đi siêu thị Vinmart (60 Hùng Vương - Hội An) 2 ngày/lần (có mang khẩu trang);</t>
  </si>
  <si>
    <t>BN có đến khu cách ly trường Cao đẳng Điện Lực Miền Trung để gửi đồ cho bảo vệ chuyển cho người thân;
BN được lấy mẫu XN tại Trạm Y tế Cẩm Phô và cách ly tại nhà;
XN dương tính Covid-19</t>
  </si>
  <si>
    <t>BN được chuyển điều trị tại Bệnh viện Đa khoa Trung ương Quảng Nam;</t>
  </si>
  <si>
    <t>Yên Định, Sơn Động, Bắc Giang</t>
  </si>
  <si>
    <t>NB795</t>
  </si>
  <si>
    <t>31 Phan Huy Thực, phường Nại Hiên Đông, Sơn Trà</t>
  </si>
  <si>
    <t>0794.626.663</t>
  </si>
  <si>
    <t>Bệnh nhân đến tham dự đám tang bà NTD, tiếp xúc với BN681, BN682 và BN795</t>
  </si>
  <si>
    <t>Bệnh nhân thường xuyên đi chợ Nại Hiên Đông, quận Sơn Trà</t>
  </si>
  <si>
    <t>Bệnh nhân chủ yếu chỉ ở nhà tại 31 Phan Huy Thuật, phường Nại Hiên Đông, quận Sơn Trà, Tp. Đà Nẵng, tiếp xúc với những người trong gia đình: Trần Văn Phong, con trai (Phương), con trai (Hồng), con dâu (Nguyễn Thị Bích Phương), cháu ngoại (Lê Thị Mỹ Lệ), cháu nội (Trần Hoàng Long), cháu nội (Trần Thái Long).</t>
  </si>
  <si>
    <t>Bệnh nhân cùng em gái (Phụng) dùng xe máy cá nhân đến tham dự đám tang của bà Ngô Thị Dần tại 15 Nguyễn Trung Trực, phường Nại Hiên Đông, quận Sơn Trà (khoảng 40 người), trong đám tang có bệnh nhân số 681, 682 và 735. Tại đây bệnh nhân tiếp xúc với Cương, Phụng, Phượng, chị dâu Ngữ, cháu Nhiên, cháu Thiên, bà Định, bà Hiệp, bà Nhơn.</t>
  </si>
  <si>
    <t>Bệnh nhân cùng em gái (Phụng) dùng xe máy cá nhân đến tham dự đám tang của bà Ngô Thị Dần tại 15 Nguyễn Trung Trực, phường Nại Hiên Đông, quận Sơn Trà (khoảng 40 người), trong đám tang có bệnh nhân số 681, 682 và 735. Tại đây bệnh nhân tiếp xúc với Cương, Phụng, Phượng, chị dâu Ngữ, cháu Nhiên, cháu Thiên, bà Định, bà Hiệp, bà Nhơn.
Bệnh nhân đi đưa đám bằng ô tô và tiếp xúc với Phụng, Phượng và 2 người đánh trống</t>
  </si>
  <si>
    <t>Bệnh nhân chỉ ở nhà và không đi đến nơi khác.</t>
  </si>
  <si>
    <t>Bệnh nhân đi chợ Nại Hiên Đông, quận Sơn Trà và có ghé tiệm trầu cau bà Ba, tiệm trái cây bà Nuôi, tiệm thịt heo bà Yến, tiệm rau hành Lan (có mang khẩu trang). Cùng ngày có con gái tên Na đến thăm bệnh nhân.</t>
  </si>
  <si>
    <t>Bệnh nhân chỉ ở nhà, không đi đến nơi khác</t>
  </si>
  <si>
    <t>Bệnh nhân được đưa đi cách ly tại trường Cao đẳng Lương thực - Thực phẩm tại 101B Lê Hữu Trác, Phước Mỹ, Sơn Trà, Đà Nẵng cùng với Hương, Liễu, An, Sen, Hội, Cương, Phụng và con gái chị Hương (không rõ tên).</t>
  </si>
  <si>
    <t>NB796</t>
  </si>
  <si>
    <t>Tổ 1, Sơn Viên, Duy Nghĩa, Duy Xuyên, Quảng Nam</t>
  </si>
  <si>
    <t>BN ở nhà cùng những người trong gia đình vợ: Lê Thị Trụng(1963), con trai: Đinh Như Vạn(1988), con trai: Đinh Như Vỹ (1991), con dâu: Phan Thị Lành (1991), con dâu: Nguyễn Thị Thanh Hương (1993), Cháu: Đinh Kiến Văn (2015), Đinh Thị Anh Thư (2020)</t>
  </si>
  <si>
    <t>BN ở tại địa phương và không đi đâu</t>
  </si>
  <si>
    <t>8h-10h30: BN cùng con trai Đinh Như Vỹ, Võ Hữu Hùng, Nguyễn Bá Nam (lái xe - đi ô tô riêng) đến khám bệnh tại Phòng Khám sau đó lên tầng 6 Khoa Thận – Tiếu niệu, BVĐK ĐN. Sau đó BN cùng với những người trên, về nhà ở tại nhà và không đi đâu</t>
  </si>
  <si>
    <t>BN ở tại nhà, không đi đâu, chỉ tiếp xúc với những người trong gia đình, hàng xóm và người mua hàng hóa (Nhà bán Tạp hóa - không rõ tiếp xúc với ai)</t>
  </si>
  <si>
    <t>8h: BN cùng con trai Đinh Như Vỹ (đi bằng xe máy), vào Phòng khám và sau đó nhập viện tại Khoa Thận – tiết niệu phòng 603, BVĐKĐN;</t>
  </si>
  <si>
    <t>BN ở tại bệnh phòng chỉ tiếp với những người trong phòng và người nhà bệnh nhân (không rõ tên và địa chỉ)</t>
  </si>
  <si>
    <t xml:space="preserve">10h: BN xuất viện cùng con trai về nhà bằng xe máy (khoảng thời gian này con trai Đinh Như Vỹ có tiếp xúc với BN428);
BN ở tại nhà và không đi đâu. Trong khoảng thời gian này có ông Ngô Ngọc (Lương y) thường xuyên đến nhà chữa trị đông y (xoa bóp). </t>
  </si>
  <si>
    <t xml:space="preserve">BN ở tại nhà và không đi đâu. Trong khoảng thời gian này có ông Ngô Ngọc (Lương y) thường xuyên đến nhà chữa trị đông y (xoa bóp). </t>
  </si>
  <si>
    <t>BN ở tại nhà và không đi đâu. Trong khoảng thời gian này có ông Ngô Ngọc (Lương y) thường xuyên đến nhà chữa trị đông y (xoa bóp). 
Con trai BN Đinh Như Vỹ đi khai báo Y tế và được cho cách ly tại nhà</t>
  </si>
  <si>
    <t>BN ở tại nhà và không đi đâu. Trong khoảng thời gian này có ông Ngô Ngọc (Lương y) thường xuyên đến nhà chữa trị đông y (xoa bóp). 
Con trai bệnh nhân được đưa đi cách ly tập trung (Do tiếp xúc với BN428)</t>
  </si>
  <si>
    <t>BN được lấy mẫu xét nghiệm và hướng dẫn cách ly tại nhà;</t>
  </si>
  <si>
    <t>BN được chuyển điều trị tại Bệnh viện Đa khoa Trung ương Quảng Nam.</t>
  </si>
  <si>
    <t>NB797</t>
  </si>
  <si>
    <t xml:space="preserve">Phòng 111 Chung cư nhà số 1 Lê Phụ Trần, Nại Hiên Đông, ST </t>
  </si>
  <si>
    <t>F1 của 686</t>
  </si>
  <si>
    <t>NB798</t>
  </si>
  <si>
    <t>K814/60 Trần Cao Vân, Thanh Khê Đông, Thanh Khê</t>
  </si>
  <si>
    <t>0764.128946</t>
  </si>
  <si>
    <t>Bệnh nhân đang sống cùng với ông bà nội, cha (Trương Văn Lanh: 0902.712806), mẹ (Đàm Thị Hoa: 0935.291316), anh trai và chị gái tại địa chỉ số K814/60 Trần Cao Vân, phường Thanh Khê Đông, quận Thanh Khê, thành phố Đà Nẵng (hiện tại tất cả đã được cách ly). Mẹ bệnh nhân là bệnh nhân số 725.
Bệnh nhân học tại Trung tâm giáo dục thường xuyên số 2 thành phố Đà Nẵng số 725 Trần Cao Vân, quận Thanh Khê, thành phố Đà Nẵng. Trung tâm kết thúc khóa học từ tháng 6/2020.</t>
  </si>
  <si>
    <t>Bệnh nhân có đi chơi Khu du lịch sinh thái suối Lương, phường Hòa Hiệp Bắc, quận Liên Chiểu, thành phố Đà Nẵng. Nhóm gồm 10 người (Lê Xuân Long thường trú K814 Trần Cao Vân, quận Thanh Khê, thành phố Đà Nẵng; Hoàng Đào thường trú tại Yên Khê 2, quận Thanh Khê, thành phố Đà Nẵng, Lê Xuân Nam, 06 người còn lại) và tài xế Tô Đức Quốc (0914.001965)
Sau khi đi chơi Khu du lịch sinh thái suối Lương về, bệnh nhân chỉ ở nhà và không đi đâu</t>
  </si>
  <si>
    <t>Bệnh nhân ở nhà khong đi đâu</t>
  </si>
  <si>
    <t>Bệnh nhân có triệu chứng sốt, ho nhẹ nhưng chỉ mua thuốc về nhà tự uống (mẹ bệnh nhân đi mua thuốc).</t>
  </si>
  <si>
    <t>Bệnh nhân được chuyển đi cách ly tại doanh trại quân đội đường Huỳnh Ngọc Huệ, quận Thanh Khê, thành phố Đà Nẵng.</t>
  </si>
  <si>
    <t>NB799</t>
  </si>
  <si>
    <t>411/9 Hà Huy Tập, Thanh Khê</t>
  </si>
  <si>
    <t>0766.503.393 (Vợ Nguyễn Thị Thoản – BN 607); Con Lê Thị Hoàng Vy (0905.304.893)</t>
  </si>
  <si>
    <t>Lao động phổ thông</t>
  </si>
  <si>
    <t>Bệnh nhân sống cùng gia đình gồm: vợ Nguyễn Thị Thoản (BN 607), con gái Lê Thị Hoàng Vy (0905.304.893), con rể Nguyễn Phước Hoàng, cháu Lê Hoàng Bảo Nhi . Bệnh nhân hằng ngày ở nhà, không đi đâu hay tiếp xúc với ai ngoài gia đình</t>
  </si>
  <si>
    <t>Bệnh nhân có cùng vợ Nguyễn Thị Thoản (BN 607) đến Khoa Nội thận - Nội tiết, Bệnh viện Đà Nẵng để thăm anh vợ tên Mạnh đang nằm viện điều trị tại đây. Đến tối Bệnh nhân đi một mình về nhà, không đi đâu, chỉ có tiếp xúc với những người trong gia đình</t>
  </si>
  <si>
    <t>Bệnh nhân chỉ ở nhà, không đi đâu hay tiếp xúc với ai ngoài gia đình.</t>
  </si>
  <si>
    <t>Bệnh nhân có chạy xe máy ra quán cà phê khu vực gần nhà (đường Nguyễn Phước Nguyên, Đà Nẵng, có mang khẩu trang) để mua cà phê sau đó về nhà, thời gian còn lại bệnh nhân chỉ ở nhà, không đi đâu hay tiếp xúc với ai.</t>
  </si>
  <si>
    <t xml:space="preserve">Bệnh nhân được chuyển vào cách ly tại Trung tâm Y tế quận Thanh Khê. </t>
  </si>
  <si>
    <t>Bệnh nhân được chuyển qua khu cách ly Quân đội tại Tiểu đoàn Công binh 29, Lữ đoàn Công binh 28/Quân chủng Phòng không - Không quân (Địa chỉ: đường Huỳnh Ngọc Huệ, P. Hòa Khê, Q. Thanh Khê, Tp Đà Nẵng).</t>
  </si>
  <si>
    <t>NB800</t>
  </si>
  <si>
    <t>K402/6 Lê Duẩn (tổ 23), phường Tân Chính, Thanh Khê</t>
  </si>
  <si>
    <t>0905.118.893</t>
  </si>
  <si>
    <t>Phó hiệu trưởng trường Đại học Kiến trúc Đà Nẵng</t>
  </si>
  <si>
    <t>Đại hội Đảng bộ Quận Hải Châu</t>
  </si>
  <si>
    <t>Bệnh nhân tham dự đại hội Đảng Bộ quận Hải Châu, tiếp xúc với bệnh nhân 724.</t>
  </si>
  <si>
    <t>Bệnh nhân sống cùng vợ (Thân Thị Na, 1955, 0903.549.116) tại K402/06 Lê Duẩn, phường Tân Chính, quận Thanh Khê, Tp. Đà Nẵng (2 con hiện đang sinh sống ở nước ngoài)</t>
  </si>
  <si>
    <t>Bệnh nhân tham dự đại hội Đảng Bộ quận Hải Châu, tiếp xúc với bệnh nhân 724. Sau đó bệnh nhân trở về nhà, không tiếp xúc với ai ngoài vợ.</t>
  </si>
  <si>
    <t>Bệnh nhân xuất hiện triệu chứng sốt và cảm nên có dùng thuốc.</t>
  </si>
  <si>
    <t>Bệnh nhân chỉ ở nhà, không đi đến nơi khác.</t>
  </si>
  <si>
    <t>Bệnh nhân cùng vợ đi xe máy cá nhân đến Trung tâm y tế quận Thanh Khê để lấy mẫu dịch hầu họng xét nghiệm với vi rút SARS-CoV-2, đến Trạm Y tế phường Tân Chính để khai báo y tế và trở về nhà.</t>
  </si>
  <si>
    <t>NB801</t>
  </si>
  <si>
    <t>34 Mạc Thị Bưởi, Hòa Cường Nam, Hải Châu</t>
  </si>
  <si>
    <t>0975.280.737</t>
  </si>
  <si>
    <t>Chủ tịch Hội đồng nhân dân phường Hòa Thuận Đông, quận Hải Châu, Tp. Đà Nẵng</t>
  </si>
  <si>
    <t>Bệnh nhân sống cùng nhà và thường xuyên tiếp xúc với BN724 (vợ) và BN803 (con), 29/7 bệnh nhân đưa vợ đi khám ở TTYT Hải Châu</t>
  </si>
  <si>
    <t>Bệnh nhân tham dự hội nghị Đảng Bộ quận Hải Châu.</t>
  </si>
  <si>
    <t>Bệnh nhân tham dự hội nghị Đảng Bộ quận Hải Châu.
Trưa: bệnh nhân đi ăn trưa với đoàn của phường Hoà Thuận Đông (khoảng 13 người) tại quán Cây Táo đường Lê Thanh Nghị, quận Hải Châu, Tp. Đà Nẵng rồi trở về nhà, không đi đến nơi khác</t>
  </si>
  <si>
    <t>Bệnh nhân ăn trưa cùng gia đình vợ tại quán Quê Hương ở xã Hoà Sơn, huyện Hoà Vang, Tp. Đà Nẵng.</t>
  </si>
  <si>
    <t>Sáng: bệnh nhân đi viếng nghĩa trang thành phố cùng với các đồng nghiệp ở phường Hoà Thuận Đông gồm có: anh Nam, anh Nhiên (chủ tịch UBND phường), anh Hùng (trưởng công an phường), anh Trung (công an phường), anh Phúc (lao động, thương binh, xã hội), anh Trung (địa chất xây dựng), buổi chiều bệnh nhân ở nhà.</t>
  </si>
  <si>
    <t>Chiều: bệnh nhân chở vợ (là bệnh nhân số 724) đi khám tại Trung tâm y tế quận Hải Châu rồi trở về nhà.</t>
  </si>
  <si>
    <t>Chiều, bệnh nhân chở vợ (là bệnh nhân số 724) đi khám tại Trung tâm y tế quận Hải Châu rồi trở về nhà.</t>
  </si>
  <si>
    <t>Bệnh nhân đi họp thường vụ tại cơ quan cùng anh Nam (bí thư phường), anh Nhiên (chủ tịch phường), chị Thuý (chủ tịch mặt trận), anh Hùng (trưởng công an phường) và anh Khải.</t>
  </si>
  <si>
    <t>Sáng: bbệnh nhân đi chợ đầu mối.</t>
  </si>
  <si>
    <t>Sáng: bệnh nhân tham gia họp thường vụ tại cơ quan cùng anh Nam (bí thư phường), anh Nhiên (chủ tịch phường), chị Thuý (chủ tịch mặt trận), anh Hùng (trưởng công an phường), Hảo (phó chủ tịch phường), buổi chiều bệnh nhân ở nhà.</t>
  </si>
  <si>
    <t>Tối: bệnh nhân được đưa đi cách ly cùng với 2 con ở trường tiểu học Lê Đình Chinh tại K111/02 đường 2/9 phường Hoà Cường Nam, Hải Châu, Đà Nẵng.</t>
  </si>
  <si>
    <t>NB802</t>
  </si>
  <si>
    <t>Chung cư A3, Vũng Thùng, Nại Hiên Đông, Sơn Trà</t>
  </si>
  <si>
    <t xml:space="preserve">0903.699.820
</t>
  </si>
  <si>
    <t>Khoa Ngoại Tổng hợp</t>
  </si>
  <si>
    <t>Bệnh nhân chăm sóc BN497 tại BV Đà Nẵng từ 22-24/7</t>
  </si>
  <si>
    <t>Bệnh nhân sống 1 mình tại Chung cư A3 Vũng Thùng, phường Nại Hiên Đông, quận Sơn Trà, Tp. Đà Nẵng. Thỉnh thoảng khi ở nhà, bệnh nhân xuống sảnh chung cư A3 Vũng Thùng (cạnh khu xe ô tô) để tập thể dục (không nhớ rõ ngày)</t>
  </si>
  <si>
    <t>Bệnh nhân vào BV Đà Nẵng chăm sóc BN497</t>
  </si>
  <si>
    <t>Chiều: bệnh nhân đi chợ Nại Hiên Đông, quận Sơn Trà, Tp. Đà Nẵng sau đó trở về nhà, không tiếp xúc với ai, không đi đến nơi khác.</t>
  </si>
  <si>
    <t>Chiều: bệnh nhân đi chợ Nại Hiên Đông, quận Sơn Trà, Tp. Đà Nẵng sau đó trở về nhà, không tiếp xúc với ai, không đi đến nơi khác.
Tối: bệnh nhân xuất hiện triệu chứng mệt mỏi.</t>
  </si>
  <si>
    <t>Sáng: bệnh nhân (cùng cô bạn tên Tài) đến khám tại bệnh viện Đa khoa Gia đình Đà Nẵng, tại đây bệnh nhân được lấy mẫu dịch hầu họng để xét nghiệm với vi rút SARS-CoV-2. Sau đó bệnh nhân trở về nhà, không đi đến nơi khác.</t>
  </si>
  <si>
    <t>NB803</t>
  </si>
  <si>
    <t>Hòa Cường Nam, Hải Châu, Đà Nẵng</t>
  </si>
  <si>
    <t>Bệnh nhân sống cùng mẹ (Phùng Thị Ái Nhân, bệnh nhân số 724), bố (Nguyễn Văn Thăng, bệnh nhân số 801) và em trai (Nguyễn Minh Khang, 2011) tại 34 Mạc Thị Bưởi, phường Hoà Cường Nam, quận Hải Châu, Tp. Đà Nẵng.</t>
  </si>
  <si>
    <t>bệnh nhân học thêm Toán, Lý tại lớp cô giáo Trọng Huyền Tôn Nữ Quỳ Khuynh (0904.963.693, địa chỉ: 128 đường 30/4, quận Hải Châu) tại 421/23 Hoàng Diệu, quận Hải Châu (lớp học khoảng 15 đến 20 học sinh).</t>
  </si>
  <si>
    <t>Bệnh nhân học thêm Anh Văn tại nhà 34 Mạc Thị Bưởi, phường Hoà Cường Nam, quận Hải Châu, Tp. Đà Nẵng và có tiếp xúc với cô giáo (Võ Lê Quỳnh Lâm, 1999, K408/H39/2 Trưng Nữ Vương, quận Hải Châu, 0782.377.205).
Trưa: bệnh nhân đi ăn trưa cùng gia đình tại nhà hàng Quê Hương ở xã Hoà Sơn, huyện Hoà Vang, Tp. Đà Nẵng.
Bệnh nhân học thêm Toán, Lý tại lớp cô giáo Trọng Huyền Tôn Nữ Quỳ Khuynh (0904.963.693, địa chỉ: 128 đường 30/4, quận Hải Châu) tại 421/23 Hoàng Diệu, quận Hải Châu (lớp học khoảng 15 đến 20 học sinh).</t>
  </si>
  <si>
    <t>Bệnh nhân học thêm Anh Văn tại nhà 34 Mạc Thị Bưởi, phường Hoà Cường Nam, quận Hải Châu, Tp. Đà Nẵng và có tiếp xúc với cô giáo (Võ Lê Quỳnh Lâm, 1999, K408/H39/2 Trưng Nữ Vương, quận Hải Châu, 0782.377.205).</t>
  </si>
  <si>
    <t>Bệnh nhân được đưa đi cách tại trường tiểu học Lê Đình Chinh đường 2/9, quận Hải Châu, Tp. Đà Nẵng.</t>
  </si>
  <si>
    <t>NB804</t>
  </si>
  <si>
    <t>Tăng Bạt Hổ, Hải Châu 2, Hải Châu, Đà Nẵng</t>
  </si>
  <si>
    <t>0777.013.640</t>
  </si>
  <si>
    <t>Bệnh nhân sống cùng gia đình tại địa chỉ 02 Tăng Bạch Hổ, phường Hải Châu 2, quận Hải Châu, Tp. Đà Nẵng.
Những người trong gia đình tiếp xúc gần với bệnh nhân: chồng (Phùng Thiên Phúc, 1951, bệnh nhân số 742), con trai (Phùng Thiên Quý, 1982), con gái (Phùng Thị Ái Nhân, 1978, bệnh nhân số 724).</t>
  </si>
  <si>
    <t>Bệnh nhân có đến bãi biển Mỹ Khê buổi sáng</t>
  </si>
  <si>
    <t>Bệnh nhân có đi ăn cùng chồng và con tại nhà hàng Quê Hương ở xã Hoà Sơn, huyện Hoà Vang, Tp. Đà Nẵng.</t>
  </si>
  <si>
    <t>3h30-4h: Bệnh nhân đến bãi biển Mỹ Khê</t>
  </si>
  <si>
    <t>Bệnh nhân đến chợ Cồn, Đà Nẵng để mua hoa quả.</t>
  </si>
  <si>
    <t>Bệnh nhân tiếp xúc con trai (Phùng Thiện Quý, 1982), con dâu (Ngô Nguyễn Khánh Trang, 1982) tại nhà.</t>
  </si>
  <si>
    <t>Bệnh nhân tiếp xúc con trai (Phùng Thiện Quý, 1982), con dâu (Ngô Nguyễn Khánh Trang, 1982) tại nhà.
7h30: bệnh nhân đưa chồng (Phùng Thiện Phúc) đến khám tại khoa Cấp cứu, bệnh viện Đa khoa Quốc tế Vinmec Đà Nẵng bằng xe ô tô của gia đình.
Tối: sau khi có thông tin chồng (Phùng Thiên Phúc) có kết quả (+) với vi rút SARS-CoV-2 thì bệnh nhân được đưa đi cách ly tập trung tại trường Cao đẳng Công nghệ số 2, Thanh Sơn, quận Hải Châu, Tp. Đà Nẵng.</t>
  </si>
  <si>
    <t>Bệnh nhân được chuyển đến Trung tâm y tế Hải Châu</t>
  </si>
  <si>
    <t>NB805</t>
  </si>
  <si>
    <t xml:space="preserve">K81/20 Nguyễn Chánh, quận Liên Chiểu, Tp. Đà Nẵng 
</t>
  </si>
  <si>
    <t>0799.313.203</t>
  </si>
  <si>
    <t>Bệnh nhân đến thăm BN477 trong Khoa nội thận nội tiết, Bệnh viện Đà Nẵng ngày 22/7</t>
  </si>
  <si>
    <t xml:space="preserve">Bệnh nhân sống cùng chồng (Phạm Như Hải, 1980, 0905.105.128) tại phòng trọ K81/20 Nguyễn Chánh, quận Liên Chiểu, Tp. Đà Nẵng.
</t>
  </si>
  <si>
    <t>20h-20h30 bệnh nhân đến khoa Thận - Nội tiết, bệnh viện Đà Nẵng thăm anh trai Lê Tấn Sáu (là bệnh nhân 477), sau đó, bệnh nhân trở về nhà.</t>
  </si>
  <si>
    <t>Bệnh nhân đi làm ở công ty TNHH Matrix Việt Nam tại đường số 3 Khu công nghiệp Hoà Khánh, phường Hoà Khánh Bắc, quận Liên Chiểu, Tp. Đà Nẵng, tại đây bệnh nhân tiếp xúc với khoảng 20 người sau đó Bệnh nhân trở về nhà, không đi đến nơi khác</t>
  </si>
  <si>
    <t>Bệnh nhân đi làm ở công ty TNHH Matrix Việt Nam tại đường số 3 Khu công nghiệp Hoà Khánh, phường Hoà Khánh Bắc, quận Liên Chiểu, Tp. Đà Nẵng, tại đây bệnh nhân tiếp xúc với khoảng 20 người sau đó Bệnh nhân trở về nhà, không đi đến nơi khác
Có chị Lan đến phòng trọ chơi</t>
  </si>
  <si>
    <t>Bệnh nhân đến Trung tâm y tế quận Liên Chiểu khai báo y tế, sau đó bệnh nhân được đưa đi cách ly tại Khu ký túc xá trường Đại học Sư phạm ở 459 Tôn Đức Thắng, quận Liên Chiểu, Tp. Đà Nẵng.</t>
  </si>
  <si>
    <t>NB806</t>
  </si>
  <si>
    <t>NB807</t>
  </si>
  <si>
    <t>Tổ 34, Đồng Kè, P. Hòa Khánh Bắc, Q. Liên Chiểu, Tp Đà Nẵng.</t>
  </si>
  <si>
    <t>0976.139.116</t>
  </si>
  <si>
    <t>Khoa Ngoại Tim mạch</t>
  </si>
  <si>
    <t>Bệnh nhân làm điều dưỡng tại Khoa Ngoại tim mạch, Bệnh viện Đà Nẵng</t>
  </si>
  <si>
    <t>Bệnh nhân thuê nhà trọ ở một mình tại Tổ 34, Đồng Kè, P. Hòa Khánh Bắc, Q. Liên Chiểu, Tp Đà Nẵng. Hằng ngày đi làm tại Điều dưỡng khoa Ngoại Tim mạch, Bệnh viện Đà Nẵng</t>
  </si>
  <si>
    <t>Bệnh nhân ở cách ly và làm việc trong  khoa Ngoại Tim Mạch, Bệnh viện Đà Nẵng. Trong thời gian này, Bệnh nhân làm điều dưỡng nên hằng ngày chỉ có tiếp xúc với đồng nghiệp trong khoa và các bệnh nhân nằm điều trị tại đây. 
Bệnh nhân được lấy mẫu máu xét nghiệm kháng thể COVID-19</t>
  </si>
  <si>
    <t>Bệnh nhân ở cách ly và làm việc trong  khoa Ngoại Tim Mạch, Bệnh viện Đà Nẵng. Trong thời gian này, Bệnh nhân làm điều dưỡng nên hằng ngày chỉ có tiếp xúc với đồng nghiệp trong khoa và các bệnh nhân nằm điều trị tại đây. 
Bệnh nhân tiếp tục được Bệnh viện lấy mẫu dịch hầu họng xét nghiệm vi rút SARS-CoV-2 và cho kết quả âm tính vi rút SARS-CoV-2.</t>
  </si>
  <si>
    <t xml:space="preserve">Bệnh nhân ở cách ly và làm việc trong  khoa Ngoại Tim Mạch, Bệnh viện Đà Nẵng. Trong thời gian này, Bệnh nhân làm điều dưỡng nên hằng ngày chỉ có tiếp xúc với đồng nghiệp trong khoa và các bệnh nhân nằm điều trị tại đây. </t>
  </si>
  <si>
    <t>Bệnh nhân được chuyển cách ly tại Khách sạn Mai Phương (Địa chỉ: 69 - Hà Bổng, P. Phước Mỹ, Q. Sơn Trà, Tp. Đà Nẵng).</t>
  </si>
  <si>
    <t xml:space="preserve">14h: Bệnh nhân được xe đưa đón nhân viên đi chống dịch của Bệnh viện Đà Nẵng chở đến Bệnh viện Phổi 
15h: Bệnh nhân có mặt tại bệnh viện Phổi, được phân công làm việc tại khoa Hồi sức - Cấp cứu, Bệnh viện Phổi. 
16h: Bệnh nhân được xe chở về khách sạn Thy Phương (Địa  chỉ: 20 1- Tôn Đức Thắng, P. Hoà Minh, Q. Liên Chiểu, Tp. Đà Nẵng) để nghỉ ngơi và có ở cùng phòng với chị Nguyễn Thị Huyền làm cùng khoa. 22h: Bệnh nhân đi trực tại khoa Hồi sức - Cấp cứu , Bệnh viện Phổi. </t>
  </si>
  <si>
    <t>2h: bệnh nhân được xe chở về khách sạn Thy Phương để nghỉ ngơi.
14h: Bệnh nhân được xe đưa đón nhân viên chở đến Bệnh viện Phổi để lấy mẫu xét nghiệm.
15h: Sau khi lấy mẫu xong bệnh nhân về lại khách sạn nghỉ ngơi và có nhờ bạn là Đinh Thị Tố Nga (Bạn chơi thân) về phòng trọ lấy đồ, Bệnh nhân chỉ đưa chìa khóa chứ không tiếp xúc nhiều với chị Nga, lúc đưa chìa khóa bệnh nhân và chị Nga có đeo khẩu trang. Trong thời gian ở khách sạn với chị Nguyễn Thị Huyền đồng nghiệp cùng phòng, do cả 2 đi trực khác ca nên cả 2 ít tiếp xúc với nhau nhiều. 
22h: Bệnh nhân tiếp tục đi trực tại khoa Hồi sức - Cấp cứu, Bệnh viện Phổi</t>
  </si>
  <si>
    <t xml:space="preserve">2h: Bệnh nhân ra trực về Khách sạn Thy Phương nghỉ ngơi.
chiều: Bệnh nhân được thông báo kết quả (+) với vi rút SARS-CoV-2. </t>
  </si>
  <si>
    <t>NB808</t>
  </si>
  <si>
    <t>NB809</t>
  </si>
  <si>
    <t>NB810</t>
  </si>
  <si>
    <t>Lý Tế Xuyên, Khuê Trung, Cẩm Lệ, Đà Nẵng</t>
  </si>
  <si>
    <t>NB811</t>
  </si>
  <si>
    <t>NB812</t>
  </si>
  <si>
    <t>Phú Diễn, Bắc Từ Liêm, Hà Nội</t>
  </si>
  <si>
    <t>NB813</t>
  </si>
  <si>
    <t>K09/62 - Hà Văn Trí, phường Khuê Trung, quận Cẩm Lệ, Tp. Đà Nẵng</t>
  </si>
  <si>
    <t>0772.571.131 (bệnh nhân) / 0773.579.110
 (chồng)</t>
  </si>
  <si>
    <t>Chăm mẹ chồng là BN718 (chưa rõ khởi phát do bệnh nặng) từ ngày 25/6 đến 25/7</t>
  </si>
  <si>
    <t>Đi làm giờ hành chính tại Công ty Dệt may Hòa Thọ
Bệnh nhân cùng chồng Trần Viết Hoàng (chưa dương tính) thay nhau chăm sóc mẹ chồng (BN 718) tại Khoa Nội thận – Nội tiết, Bệnh Viện Đà Nẵng
Bn đi chợ nhỏ ở Phường Khuê Trung, Cẩm Lệ  (sau lưng Bệnh viện Tâm Trí Đà Nẵng) và chợ Đầu mối Hòa Cường</t>
  </si>
  <si>
    <t>Đi làm giờ hành chính tại Công ty Dệt may Hòa Thọ</t>
  </si>
  <si>
    <t>Ở nhà
Đi chợ nhỏ ở Phường Khuê Trung, Cẩm Lệ  (sau lưng Bệnh viện Tâm Trí Đà Nẵng) và chợ Đầu mối Hòa Cường</t>
  </si>
  <si>
    <t>NB814</t>
  </si>
  <si>
    <t>301 chung cư A2 Phan Văn Hớn, phường Thọ Quang, quận Sơn Trà, Tp. Đà Nẵng</t>
  </si>
  <si>
    <t>0905.872.803</t>
  </si>
  <si>
    <t>Chăm mẹ là BN738 từ 1/2020 đến nay</t>
  </si>
  <si>
    <t>Chăm mẹ (BN738) tại khoa Thận - Nội tiết</t>
  </si>
  <si>
    <t>Khách sạn Luna Diamond ở 244 Hồ Nghinh, quận Sơn Trà</t>
  </si>
  <si>
    <t>cách ly tại Khu quân sự trên đường Huỳnh Ngọc Huệ, quận Thanh Khê, Tp. Đà Nẵng</t>
  </si>
  <si>
    <t>NB815</t>
  </si>
  <si>
    <t>297/21/12 đường Trường Chinh, phường An Khê, quận Thanh Khê, Tp. Đà Nẵng</t>
  </si>
  <si>
    <t>0905.201.312</t>
  </si>
  <si>
    <t>Tiếp xúc với mẹ là BN740 từ ngày 25/7 - 29/7 tại nhà</t>
  </si>
  <si>
    <t>Ở nhà chăm sóc con</t>
  </si>
  <si>
    <t>Tiếp xúc với mẹ là BN740</t>
  </si>
  <si>
    <t>đi cách ly tại tiểu đoàn 29 sau khi BN740 dương tính</t>
  </si>
  <si>
    <t>NB816</t>
  </si>
  <si>
    <t>phòng 213, tòa A3 Chung cư Vicoland, phường Nại Hiên Đông, quận Sơn Trà, Tp. Đà Nẵng</t>
  </si>
  <si>
    <t>0974.119.724</t>
  </si>
  <si>
    <t>Vợ NB751, có đi du lịch cùng tại Hải Phòng từ 24/7 - 27/7 cùng chồng</t>
  </si>
  <si>
    <t>bệnh nhân làm giám thị coi thi tuyển sinh lớp 10 tại điểm thi Nguyễn Chí Thanh</t>
  </si>
  <si>
    <t>ở tại phòng 213, tòa A3 Chung cư Vicoland, không tiếp xúc với ai</t>
  </si>
  <si>
    <t>Chiều: cùng con gái (Nguyễn Lê Kim Ngân) đi chợ An Hải Bắc, quận Sơn Trà mua quần áo</t>
  </si>
  <si>
    <t>Sáng: bệnh nhân đi chợ Cồn và đến cửa hàng Duy Nhân ở sát cổng chợ Cồn để mua đồ khô
11h30p: bệnh nhân đến bưu điện tại ngã 5 đường Ngô Quyền (không rõ địa chỉ) để gửi bưu phẩm và đến nhà ngoại ăn trưa địa chỉ 825 Ngô Quyền, phường An Hải Bắc, quận Sơn Trà, sau đó bệnh nhân cùng con trở về Chung cư Vicoland
Chiều: chở con gái (Nguyễn Lê Kim Ngân) đi học cờ vua tại trường tiểu học Ngô Gia Tự, quận Sơn Trà, tiếp xúc với BN736</t>
  </si>
  <si>
    <t>7h sáng: ăn sáng tại quán Miến lươn (không nhớ rõ địa chỉ) tại khu Chung cư A2 Vicoland
8h30p: bệnh nhân cùng con đi xe máy đến sân bay Đà Nẵng để đi Hà Nội trên chuyến bay BN7162 (số ghế 27K và 27H)
14h: em bệnh nhân Nguyễn Xuân Biên (Hà Nội, 0904.355.968) lái xe chở bệnh nhân và con về chung cư Vinacomex 21, ngã ba Bala ngõ 804 đường Quang Trung, Hà Đông, Hà Nội</t>
  </si>
  <si>
    <t xml:space="preserve">Sáng: BN cùng con và cháu gái (là con của Nguyễn Xuân Biên) đi xe máy dạo chơi phố cổ Hà Nội. Trong quá trình đi có dừng lại mua nước ở Highland coffee (28A Điện Biên Phủ, Highland cột cờ). 
Sau đó đến phố hàng Đào - phố cổ Hà Nội, nhưng không rõ đường nên chỉ đi đến hồ Hoàn Kiếm. Tại đây bệnh nhân gửi xe (tiếp xúc với 1 người giữ xe) và có nhờ 1 người chụp ảnh dạo chụp ảnh, sau đó cả 3 người quay về chung cư Vinacomex 21.
Tối: BN cùng con và gia đình Nguyễn Xuân Biên, bố và mẹ của Biên, đi ăn tối tại nhà hàng Pao quán, Hà Cẩu, Hà Đông, Hà Nội. Tại đây, bệnh nhân gặp chồng (BN751). 
21h: mọi người cùng nhau đi uống cà phê (không nhớ rõ địa chỉ).
</t>
  </si>
  <si>
    <t>Sáng: BN cùng chồng và con đi tàu hỏa đến Tp. Hải Phòng lúc 9 giờ 20 (toa số 11, không nhớ số ghế). Sau đó cả gia đình đón taxi về khách sạn Zen đường Mạc Quyết, Dương Kinh, Tp. Hải Phòng</t>
  </si>
  <si>
    <t>Sáng: bệnh nhân cùng chồng và con đến thị trấn Cát Bà, huyện Cát Hải, Tp. Hải Phòng bằng xe đơn vị Sư đoàn 363 Quân chủng phòng không không quân (đi cùng 1 người lái xe). Trên đường đi có uống cà phê nhưng không nhớ rõ địa chỉ
Trưa: bệnh nhân cùng chồng, con (và người lái xe) ăn trưa tại nhà hàng Viễn Dương, thị trấn Cát Bà, huyện Cát Hải, Tp. Hải Phòng.
Tối: bệnh nhân cùng chồng, con (và người lái xe) ăn tối tại quán Bánh đa Bà Cụ, Tp. Hải Phòng, sau đó trở về khách sạn.</t>
  </si>
  <si>
    <t>Bệnh nhân và con đi máy bay về Tp. Đà Nẵng trên chuyến bay VJ721 số ghế 16 (trên chuyến bay chỉ có 9 hành khách). Sau khi về Đà Nẵng, bệnh nhân cùng con về nhà ngoại ăn tối, khoảng 19 giờ cùng ngày, bệnh nhân đến cửa hàng Nongpro trên đường Ngô Quyền (không nhớ rõ địa chỉ) mua bún (chỉ đứng ngoài đường, tiếp xúc 1 nhân viên, có đeo khẩu khang), sau đó trở về Chung cư Vicoland</t>
  </si>
  <si>
    <t>Sáng: bệnh nhân và con ăn sáng tại quán Miến lươn (không nhớ rõ địa chỉ) tại khu Chung cư A2 Vicoland, sau đó đi siêu thị Coopmart ở phường Nại Hiên Đông, quận Sơn Trà, sau đó trở về Chung cư Vicoland. 
17h: bệnh nhân đến quán tạp hóa trên đường Nguyễn Trung Trực (không rõ địa chỉ) mua gạo</t>
  </si>
  <si>
    <t>bệnh nhân đến 2 nhà thuốc, 1 nhà thuốc nằm tại ngã tư Dương Văn Nga và 1 nhà thuốc bên cạnh chợ Nại Hiên Đông, quận Sơn Trà</t>
  </si>
  <si>
    <t>9h: BN đến trường Phan Châu Trinh lấy 2 hộp khẩu trang (không tiếp xúc với ai) sau đó trở về Chung cư Vicoland</t>
  </si>
  <si>
    <t>bệnh nhân tự cách ly ở nhà</t>
  </si>
  <si>
    <t>Cách ly tại 232 Nguyễn Công Trứ, quận Sơn Trà, Tp. Đà Nẵng</t>
  </si>
  <si>
    <t>Dương tính</t>
  </si>
  <si>
    <t>NB817</t>
  </si>
  <si>
    <t>18/08 Lê Thị Tính, phường An Khê, quận Thanh Khê, Tp. Đà Nẵng</t>
  </si>
  <si>
    <t>0935.005.267</t>
  </si>
  <si>
    <t>Làm việc tại Khoa Nội Tổng hợp, Bv Đà Nẵng tới ngày 26/7 thì bị cách ly tại BV</t>
  </si>
  <si>
    <t>Đi làm 
Về nhà
Đi chợ phía sau tượng Mẹ Nhu</t>
  </si>
  <si>
    <t>Cách ly tại BV, xét nghiệm âm tính lần 1</t>
  </si>
  <si>
    <t>Cách ly tại BV Đà Nẵng, tiếp tục làm tại khoa Nội</t>
  </si>
  <si>
    <t>Chuyển đến cách ly tại khách sạn Vian số 124 Phạm Văn Đồng, quận Sơn Trà</t>
  </si>
  <si>
    <t>Cách ly tại khách sạn Vian</t>
  </si>
  <si>
    <t>NB818</t>
  </si>
  <si>
    <t>thôn Phú Bông, xã Duy Trinh, huyện Duy Xuyên, tỉnh Quảng Nam</t>
  </si>
  <si>
    <t>0798.136.325</t>
  </si>
  <si>
    <t>Khoa Hồi sức cấp cứu</t>
  </si>
  <si>
    <t>Làm việc tại Khoa Hồi sức Cấp cứu, Bv Đà Nẵng tới ngày 26/7 thì bị cách ly tại BV</t>
  </si>
  <si>
    <t>Đi làm 
Về nhà</t>
  </si>
  <si>
    <t>Về nhà tại xã Duy Trinh, huyện Duy Xuyên, tỉnh Quảng Nam</t>
  </si>
  <si>
    <t>Cách ly tại BV Đà Nẵng, tiếp tục làm tại khoa HSCC</t>
  </si>
  <si>
    <t>Cách ly tại khách sạn số 232 Võ Nguyên Giáp</t>
  </si>
  <si>
    <t>Làm việc tại khu Hồi sức cấp cứu của bệnh viện Dã chiến Hoà Vang
Cách ly tại nhà nghỉ Phú Nam ở số 32 đường Cách mạng tháng 8</t>
  </si>
  <si>
    <t>NB819</t>
  </si>
  <si>
    <t>thôn Thanh Chiêm 1, xã Điện Phương, huyện Điện Bàn, tỉnh Quảng Nam</t>
  </si>
  <si>
    <t>0358.805.453</t>
  </si>
  <si>
    <t>Điều trị tại Khoa Lão từ 12/7 - 4/8</t>
  </si>
  <si>
    <t>Điều trị tại khoa Lão, Bv Đà Nẵng</t>
  </si>
  <si>
    <t>cách ly tại Trung tâm y tế huyện Hoà Vang</t>
  </si>
  <si>
    <t>NB820</t>
  </si>
  <si>
    <t>K72/H29/8A Đinh Tiên Hoàng, phường Thanh Bình, quận Hải Châu, thành phố Đà Nẵng</t>
  </si>
  <si>
    <t>0342.883319</t>
  </si>
  <si>
    <t>Khoa Phục hồi Chức năng</t>
  </si>
  <si>
    <t>Điều trị tại Khoa Phục hồi Chức năng từ 17/7 - 30/7</t>
  </si>
  <si>
    <t>Điều trị tại khoa Phục hồi Chức năng, Bv Đà Nẵng</t>
  </si>
  <si>
    <t>Điều trị tại khoa Phục hồi Chức năng, Bv Đà Nẵng
Cách ly tại Trung Tâm Giáo Dục Quốc Phòng An Ninh Quân Khu 5</t>
  </si>
  <si>
    <t>Cách ly tại Trung tâm Y tế huyện Hòa Vang</t>
  </si>
  <si>
    <t>NB821</t>
  </si>
  <si>
    <t>100 Ngô Gia Tự, phường Hải Châu 2, quận Hải Châu, Tp. Đà Nẵng</t>
  </si>
  <si>
    <t>0905.173.747</t>
  </si>
  <si>
    <t>Bệnh nhân chăm sóc con (BN 618) tại khoa Nội - Tiết niệu, BV Đà Nẵng</t>
  </si>
  <si>
    <t>Cách ly tại Bệnh viện 199 Bộ Công An</t>
  </si>
  <si>
    <t>Cách ly tại bệnh viện Phổi Đà Nẵng</t>
  </si>
  <si>
    <t>NB822</t>
  </si>
  <si>
    <t>0905.195.655</t>
  </si>
  <si>
    <t>Chăm chồng (BN497) tại Ngoại tổng hợp</t>
  </si>
  <si>
    <t>Cách ly tại khoa Ngoại tổng hợp, bệnh viện Đà Nẵng</t>
  </si>
  <si>
    <t>Cách ly tại Khu quân đội ở 375 đường Huỳnh Ngọc Huệ, quận Thanh Khê</t>
  </si>
  <si>
    <t>NB823</t>
  </si>
  <si>
    <t>tổ 7, thôn Yến Nê 2, xã Hoà Tiến, huyện Hoà Vang, Tp. Đà Nẵng</t>
  </si>
  <si>
    <t>0905.189.843</t>
  </si>
  <si>
    <t>Khoa Nội Thần kinh</t>
  </si>
  <si>
    <t>Chăm mẹ chồng (chưa rõ XN) tại khoa Nội thần kinh, BV Đà Nẵng từ 23/7 - 24/7</t>
  </si>
  <si>
    <t>Chăm mẹ chồng tại khoa Nội thần kinh, BV Đà Nẵng</t>
  </si>
  <si>
    <t xml:space="preserve">Ở nhà, thỉnh thoảng có đi chợ Hoà Tiến, huyện Hòa Vang </t>
  </si>
  <si>
    <t>Ở nhà 
Đi chợ Tạm đội 7, Yến Nê 2</t>
  </si>
  <si>
    <t>Ở nhà
Bệnh nhân đi chợ Yến Nê 1</t>
  </si>
  <si>
    <t>Bệnh viện Đa khoa Tâm Trí Đà Nẵng
Lấy mẫu XN</t>
  </si>
  <si>
    <t>7h30p: đi chợ Tạm tại đội 7, Yến Nê 2, sau đó đến khám tại cơ sở y tế tư nhân (Nguyễn Thị Tặng) tại tổ 4, thôn Dương Sơn, xã Hòa Tiến, huyện Hòa Vang
XN dương tính Covid-19</t>
  </si>
  <si>
    <t>NB824</t>
  </si>
  <si>
    <t>165 Đoàn Ngọc Nhạc, phường Hoà Xuân, quận Cẩm Lệ, Tp. Đà Nẵng</t>
  </si>
  <si>
    <t>0932.426.367</t>
  </si>
  <si>
    <t>Trước 25/7, bệnh nhân đến uống nước tại quán trên đường Hải Phòng gần bệnh viện Đà Nẵng</t>
  </si>
  <si>
    <t>triệu chứng rát họng, đau ngực</t>
  </si>
  <si>
    <t>Đến Trạm Y tế phường Hoà Thọ Đông, quận Cẩm Lệ để khai báo y tế
Lấy mẫu XN</t>
  </si>
  <si>
    <t>16h: bệnh nhân đi mua thuốc tại nhà thuốc Phước Thiện trên đường Ông Ích Khiêm, nhà thuốc Hồng Đức trên đường Ông Ích Khiêm và nhà thuốc Cẩm Tú trên đường Hoàng Diệu</t>
  </si>
  <si>
    <t>17h: đến thăm mẹ, tiếp xúc với mẹ và em trai (Ngô Tứ Lập, 1975) tại địa chỉ 39 Thanh Lương 24, phường Hoà Xuân, quận Cẩm Lệ, Tp. Đà Nẵng
XN dương tính Covid-19</t>
  </si>
  <si>
    <t>NB825</t>
  </si>
  <si>
    <t>176 Phù Đổng, phường Hòa Xuân, quận Cẩm Lệ, thành phố Đà Nẵng</t>
  </si>
  <si>
    <t xml:space="preserve"> 0905.015789</t>
  </si>
  <si>
    <t>Khoa Nội tim mạch</t>
  </si>
  <si>
    <t>Đi khám ngày 9/7</t>
  </si>
  <si>
    <t>Đi khám tại khoa Nội tim mạch, Bv C Đà Nẵng, không nhập viện</t>
  </si>
  <si>
    <t xml:space="preserve">sốt nhẹ, mệt mỏi, ho </t>
  </si>
  <si>
    <t>8h00:khám tại phòng khám bác sỹ Nguyên, đường Trường Chinh, phường An Khê, quận Thanh Khê, thành phố Đà Nẵng</t>
  </si>
  <si>
    <t>đến trạm y tế Hòa Thọ Đông khai báo y tế và được lấy mẫu xét nghiệm dịch hầu họng</t>
  </si>
  <si>
    <t>NB826</t>
  </si>
  <si>
    <t xml:space="preserve">37 Vũ Miên, xã Hòa Phước, huyện Hòa Vang, Tp. Đà Nẵng (tầng 2)
</t>
  </si>
  <si>
    <t>0768.461.668</t>
  </si>
  <si>
    <t>Nhân viên lắp ráp đồ gỗ tại Salon Thắng ở số 458 Phạm Hùng, xã Hòa Phước, huyện Hòa Vang, Tp. Đà Nẵng</t>
  </si>
  <si>
    <t>Nhà trọ bệnh nhân sống cách nhà bệnh nhân 556 khoảng 50m và bệnh nhân cũng không tiếp xúc với ai trong gia đình bệnh nhân 556</t>
  </si>
  <si>
    <t>Bệnh nhân sống cùng với vợ (Lê Thị Nhàn), em trai và con trai tại phòng trọ ở địa chỉ 37 Vũ Miên, xã Hòa Phước, huyện Hòa Vang, Tp. Đà Nẵng (tầng 2)</t>
  </si>
  <si>
    <t>Bệnh nhân chở vợ đi khám thai tại phòng khám bác sỹ Văn, đường Hải Phòng, phường Thạch Thang, quận Hải Châu, Tp. Đà Nẵng. Sau khi khám xong, bệnh nhân và vợ đến uống nước mía tại quán nước trên đường Hải Phòng, quận Hải Châu (không nhớ địa chỉ). 
Chiều: bệnh nhân đi khám sức khỏe để thi bằng lái xe tại Trung tâm y tế quận Cẩm Lệ, sau đó bệnh nhân đi chụp ảnh thẻ tại địa chỉ ngã 4 Cẩm Lệ (không nhớ địa chỉ).</t>
  </si>
  <si>
    <t>Bệnh nhân đến nộp hồ sơ học lái xe tại trường Cao đẳng nghề số 5 số 85 Ngũ Hành Sơn, phường Mỹ An, quận Ngũ Hành Sơn, Tp. Đà Nẵng. 
Tối: bệnh nhân đi uống cà phê cùng vợ, con và 02 em con cô chủ nhà tại quán DOLL Coffee ở số K151/1 Nguyễn Văn Thoại, quận Sơn Trà, Tp. Đà Nẵng.</t>
  </si>
  <si>
    <t>Bệnh nhân đi làm tại Salon Thắng. tại đây bệnh nhân tiếp xúc với anh Cường, anh Triệt và chị Thắng (0905.882.689)</t>
  </si>
  <si>
    <t>Chiều: bệnh nhân đi giao hàng tại số 10 Lê Anh Xuân, phường Hòa Cường Nam, quận Hải Châu, Tp. Đà Nẵng và tại kiệt 620 Núi Thành, quận Hải Châu, Tp. Đà Nẵng (02 nhà mới xây đầu tiên phía bên trái của kiệt).</t>
  </si>
  <si>
    <t>Sáng: bệnh nhân đến giao salon tại nhà Huỳnh Thị Mỹ Hạnh (0905.811.249 thường trú tại Lô D8 đường Phan Bội Châu, thành phố tam Kỳ, tỉnh quảng Nam, bệnh nhân chỉ vào giao hàng, không tiếp xúc với ai) và nhà anh Trần Hữu Bình (0837.739.881 thường trú tại tổ 1, thôn Ngọc Mỹ, xã Tam Phú, thành phố Tam Kỳ, tỉnh Quảng Nam). 
Trưa: bệnh nhân có ăn cơm tại quán cơm gà Hạnh, đường Tôn Đức Thắng, thành phố tam Kỳ, tỉnh Quảng Nam. 
16h: bệnh nhân đi giao hàng tại kiệt đường Tôn Đức Thắng, quận Liên Chiểu, Tp. Đà Nẵng (không nhớ địa chỉ).
19h: bệnh nhân đi giao hàng ở đường Bùi Tấn Diên, quận Liên Chiểu, Tp. Đà Nẵng (khu đô thị Phước Lý) bên cạnh quán cơm Vân (không nhớ địa chỉ). 
22h: bệnh nhân đến lắp giường tại kiệt 620 Núi Thành, quận Hải Châu, Tp. Đà Nẵng (02 nhà mới xây đầu tiên phía bên trái của kiệt). 
Tối: về nhà trọ thì khu đó bị phong tỏa do có bệnh nhân số 556 (nhà trọ bệnh nhân sống cách nhà bệnh nhân 556 khoảng 50m và bệnh nhân cũng không tiếp xúc với ai trong gia đình bệnh nhân 556).</t>
  </si>
  <si>
    <t>Bệnh nhân đi chợ Cẩm Lệ tại đường Nguyễn Văn Huyên, phường Khuê Trung, quận Cẩm lê, Tp. Đà Nẵng. Bệnh nhân đến mua thuốc tại tiệm thuốc trên đường Lê Đại Hành (không nhớ rõ địa chỉ).</t>
  </si>
  <si>
    <t>Bệnh nhân đi câu cá gần nhà cùng Lê Hiếu Tín</t>
  </si>
  <si>
    <t>Bệnh nhân đi câu cá gần nhà cùng Lê Hiếu Tín
Tối: bệnh nhân có mua đồ tại tiệm tạp hóa Trinh (446 Phạm Hùng, xã Hòa Phước, huyện Hòa Vang, Tp. Đà Nẵng) và tiệm tạp hóa Thuận (470 Phạm Hùng, xã Hòa Phước, huyện Hòa Vang, Tp. Đà Nẵng).</t>
  </si>
  <si>
    <t>Bệnh nhân được lấy mẫu dịch hầu họng xét nghiệm với vi rút SARS-CoV-2 lần 1 theo phương thức gộp mẫu xét nghiệm</t>
  </si>
  <si>
    <t>Bệnh nhân đi chợ Cẩm Lệ, đường Nguyễn Văn Huyên, phường Khuê Trung, quận Cẩm lê, thành phố Đà Nẵng.
Tối: bệnh nhân có mua đồ tại tiệm tạp hóa Trinh (446 Phạm Hùng, xã Hòa Phước, huyện Hòa Vang, Tp. Đà Nẵng) và tiệm tạp hóa Thuận (470 Phạm Hùng, xã Hòa Phước, huyện Hòa Vang, Tp. Đà Nẵng).</t>
  </si>
  <si>
    <t>Bệnh nhân được lấy mẫu dịch hầu họng xét nghiệm với vi rút SARS-CoV-2 lần 2 sau khi mẫu gộp xét nghiệm lần 1 cho kết quả (+) với vi rút SARS-CoV-2.</t>
  </si>
  <si>
    <t>NB827</t>
  </si>
  <si>
    <t>xóm 4, thôn An Bình, xã Nghĩa Kỳ, huyện Tư Nghĩa, tỉnh Quảng Ngãi</t>
  </si>
  <si>
    <t>con trai (Nguyễn Dũng): 0359.080.352</t>
  </si>
  <si>
    <t>Bệnh nhân điều trị trong bệnh viện Đà Nẵng từ 6/7</t>
  </si>
  <si>
    <t>Bệnh nhân cùng con trai (Nguyễn Dũng) đến khám và bệnh nhân nhập viện tại khoa Thận - Nội tiết, bệnh viện Đà Nẵng.</t>
  </si>
  <si>
    <t>Bệnh nhân chỉ ở tại khoa Thận - Nội tiết, bệnh viện Đà Nẵng, tiếp xúc với con trai (Nguyễn Xuất) đến chăm sóc bệnh nhân.</t>
  </si>
  <si>
    <t>Bệnh nhân chỉ ở tại khoa Thận - Nội tiết, bệnh viện Đà Nẵng, tiếp xúc với con trai (Nguyễn Hùng) đến chăm sóc bệnh nhân.</t>
  </si>
  <si>
    <t>Bệnh nhân tiếp tục được cách ly tại khoa Thận - Nội tiết, bệnh viện Đà Nẵng.</t>
  </si>
  <si>
    <t>Bệnh nhân được chuyển đến khoa Y học nhiệt đới, bệnh viện Đà Nẵng.</t>
  </si>
  <si>
    <t>Trung tâm kiểm soát bệnh tật thành phố Đà Nẵng nhận được mẫu xét nghiệm dịch hầu họng của bệnh nhân và ngày 09/8/2020 có kết quả (+) với vi rút SARS-CoV-2.</t>
  </si>
  <si>
    <t>NB828</t>
  </si>
  <si>
    <t>76 Phù Đổng, phường Hoà Xuân, quận Cẩm Lệ, Tp. Đà Nẵng</t>
  </si>
  <si>
    <t>0901.133.159</t>
  </si>
  <si>
    <t>Bệnh nhân sống chung nhà với BN829 và BN830, là bố của BN615</t>
  </si>
  <si>
    <t>Bệnh nhân chỉ ở nhà, tiếp xúc với những người trong gia đình, nhờ người quen mua đồ ăn giúp để ở cổng trước nhà, không tiếp xúc với ai.</t>
  </si>
  <si>
    <t>Chiều: bệnh nhân cùng BN829 đến nhà con gái (Thái Thị Kim Oanh, là bệnh nhân 615) tại K266/31 đường Hoàng Diệu, quận Hải Châu, tiếp xúc với con gái sau đó trở về nhà.</t>
  </si>
  <si>
    <t>Bệnh nhân chỉ ở nhà, tiếp xúc với những người trong gia đình.</t>
  </si>
  <si>
    <t>Cả gia đình bệnh nhân đến trạm y tế phường Hoà Xuân, quận Cẩm Lệ khai báo y tế, khoảng 19 giờ cùng ngày, cả gia đình bệnh nhân được đưa đi cách ly tại khu nhà ở công nhân thuộc khu công nghiệp Hoà Cầm, phường Hoà Thọ Tây, quận Cẩm Lệ.</t>
  </si>
  <si>
    <t>Trung tâm kiểm soát bệnh tật thành phố Đà Nẵng nhận được mẫu xét nghiệm dịch hầu họng của bệnh nhân</t>
  </si>
  <si>
    <t>NB829</t>
  </si>
  <si>
    <t>0776.698.606</t>
  </si>
  <si>
    <t>Bệnh nhân sống chung nhà với BN828 và BN830, là mẹ của BN615</t>
  </si>
  <si>
    <t>Chiều: bệnh nhân cùng BN828 đến nhà con gái (Thái Thị Kim Oanh, là bệnh nhân 615) tại K266/31 đường Hoàng Diệu, quận Hải Châu, tiếp xúc với con gái sau đó trở về nhà.</t>
  </si>
  <si>
    <t>NB830</t>
  </si>
  <si>
    <t>Bệnh nhân sống chung nhà với BN828 và BN829, là em trai của BN615</t>
  </si>
  <si>
    <t>NB831</t>
  </si>
  <si>
    <t xml:space="preserve">Phòng 408 khu chung cư K3, phường Khuê Trung, quận Cẩm Lệ, Tp. Đà Nẵng </t>
  </si>
  <si>
    <t>mẹ (Phan Thị Mơ): 0986.958.889</t>
  </si>
  <si>
    <t>Bệnh nhân là con trai BN654, sống cùng nhà</t>
  </si>
  <si>
    <t>Bệnh nhân sống cùng bố (Đỗ Mạnh Tưởng, là bệnh nhân số 654), mẹ (Phan Thị Mơ, 1978), chị gái (Đỗ Quỳnh Anh, 2010)</t>
  </si>
  <si>
    <t>17h: cả gia đình bệnh nhân được đưa đi cách ly. Bố bệnh nhân được cách ly tại Trung tâm y tế huyện Hoà Vang; mẹ, chị gái và bệnh nhân được cách ly tại khu nhà ở công nhân thuộc khu công nghiệp Hoà Cầm, phường Hoà Thọ Tây, quận Cẩm Lệ.</t>
  </si>
  <si>
    <t>NB832</t>
  </si>
  <si>
    <t>NB833</t>
  </si>
  <si>
    <t>NB834</t>
  </si>
  <si>
    <t>NB835</t>
  </si>
  <si>
    <t>NB836</t>
  </si>
  <si>
    <t>NB837</t>
  </si>
  <si>
    <t>NB838</t>
  </si>
  <si>
    <t>NB839</t>
  </si>
  <si>
    <t>NB840</t>
  </si>
  <si>
    <t>NB841</t>
  </si>
  <si>
    <t>NB842</t>
  </si>
  <si>
    <t xml:space="preserve">54 Phan Đăng Lưu, khối Tân Lập, phường Tân An, thành phố Hội An, Quảng Nam </t>
  </si>
  <si>
    <t>0935610676 (bố) , 0935061676 (mẹ)</t>
  </si>
  <si>
    <t>Học sinh lớp 2/5 Trường Tiểu học Lương Thế Vinh Hội An</t>
  </si>
  <si>
    <t>Bệnh nhân là cháu ngoại của BN774</t>
  </si>
  <si>
    <t xml:space="preserve">Bệnh nhân sống cùng bố Nguyễn Thanh Phong, năm sinh 1985, mẹ Nguyễn Thị Ngọc Thư,  năm sinh 1985. </t>
  </si>
  <si>
    <t>Tối: được mẹ chở đến nhà bà ngoại (BN 774) nhưng chỉ có mẹ vào phòng riêng bà ngoại.</t>
  </si>
  <si>
    <t>Bệnh nhân ở nhà bà ngoại. Tại đây có tiếp xúc với bà ngoại (BN 774)  với mợ Trần Thị Thùy Dung  và em Nguyễn Tuấn Kiệt. 
17h: bệnh nhân được mẹ chở đi học bóng rổ tại Trường tiểu học Lương Thế Vinh sau đó về nhà</t>
  </si>
  <si>
    <t xml:space="preserve">Sáng:học Tiếng Anh tại nhà Cô Hà- Thầy Mừng (số 21 đường Nguyễn Văn Cừ, Tân An)
15h: cùng bố mẹ và những người bạn của gia đình  đến lưu trú tại Ann Retreat, số 47 Thoại Ngọc Hầu, phường Cẩm Phô, Hội An. Tại đây bệnh nhân ở cùng phòng với Nguyễn Nhật Nam (2015) con chị Nhung (Cẩm Thanh) , Gia Huy con của chị Sương ( Duy Xuyên). </t>
  </si>
  <si>
    <t>10h: cùng bố mẹ và những người bạn của gia đình  đến lưu trú tại Ann Retreat, số 47 Thoại Ngọc Hầu, phường Cẩm Phô, Hội An. Tại đây bệnh nhân ở cùng phòng với Nguyễn Nhật Nam (2015) con chị Nhung (Cẩm Thanh) , Gia Huy con của chị Sương ( Duy Xuyên).
Tối: sốt 39 độ</t>
  </si>
  <si>
    <t>Sáng: bệnh nhân được bố đưa đi khám bệnh tại phòng khám Bác sĩ Phước (đường Hải Thượng Lãng Ông, Hội An), chỉ tiếp xúc với bác sĩ tại phòng khám.</t>
  </si>
  <si>
    <t>Bệnh nhân ở tại nhà, không đi đâu, chỉ tiếp xúc với người nhà.</t>
  </si>
  <si>
    <t>Bệnh nhân được lấy mẫu xét nghiệm tại Trạm Y tế Tân An.</t>
  </si>
  <si>
    <t>NB843</t>
  </si>
  <si>
    <t xml:space="preserve">K402/06 đường Lê Duẩn, phường Tân Chính, quận Thanh Khê, Tp. Đà Nẵng </t>
  </si>
  <si>
    <t xml:space="preserve">0903.549.116
</t>
  </si>
  <si>
    <t>Bệnh nhân là vợ của BN800</t>
  </si>
  <si>
    <t>Bệnh nhân sống cùng chồng (Lê Công Toàn, là bệnh nhân số 800)</t>
  </si>
  <si>
    <t>Chồng bệnh nhân tham dự Đại hội Đảng Bộ quận Hải Châu sau đó trở về nhà và có tiếp xúc với bệnh nhân.</t>
  </si>
  <si>
    <t>Bệnh nhân ở nhà, tiếp xúc với chồng, không đi đến nơi khác.</t>
  </si>
  <si>
    <t>Chồng bệnh nhân xuất hiện triệu chứng sốt nên bệnh nhân cùng chồng đến khám tại Trung tâm y tế quận Thanh Khê. Tại đây, chồng bệnh nhân được lấy mẫu dịch hầu họng xét nghiệm với vi rút SARS-CoV-2, sau đó bệnh nhân cùng chồng đến trạm y tế phường Tân Chính, quận Thanh Khê khai báo y tế.</t>
  </si>
  <si>
    <t>Bệnh nhân được đưa đi cách ly tại Trung tâm y tế quận Thanh Khê và được lấy mẫu xét nghiệm vi rút SARS-CoV-2.</t>
  </si>
  <si>
    <t>NB844</t>
  </si>
  <si>
    <t>718 Trường Chinh, phường Hòa Phát, quận Cẩm Lệ, Tp. Đà Nẵng</t>
  </si>
  <si>
    <t>0339.375.919</t>
  </si>
  <si>
    <t>Bệnh nhân là Nhân viên y tế tại khoa Nội tiết niệu, bệnh viện Đà Nẵng</t>
  </si>
  <si>
    <t>Bệnh nhân đi làm tại khoa Nội tiết niệu, bệnh viện Đà Nẵng, tiếp xúc với đồng nghiệp, sau đó trở về nhà, tiếp xúc với những người trong gia đình</t>
  </si>
  <si>
    <t>Bệnh nhân tiếp tục đi làm tại khoa Nội tiết niệu, bệnh viện Đà Nẵng. 
Tối: bệnh nhân được đưa đi cách ly tại khách sạn Golden Rose 1 ở 56 Loseby, phường Phước Mỹ, quận Sơn Trà cùng với các nhân viên của bệnh viện Đà Nẵng. Tại đây, bệnh nhân ở cùng phòng với Nguyễn Thị Diễm Phương (0339.375.919) và Trúc.</t>
  </si>
  <si>
    <t>Bệnh nhân tiếp tục được cách ly tại khách sạn Golden Rose 1.</t>
  </si>
  <si>
    <t>Bệnh nhân được lấy mẫu dịch hầu họng xét nghiệm lần 1 cho kết quả (-) với vi rút SARS-CoV-2.</t>
  </si>
  <si>
    <t>Bệnh nhân được chuyển đến cách ly tại Bệnh viện Phổi Đà Nẵng.</t>
  </si>
  <si>
    <t>NB845</t>
  </si>
  <si>
    <t>K149/77 đường Lê Đình Lý, phường Hòa Thuận Đông, quận Hải Châu, Tp. Đà Nẵng</t>
  </si>
  <si>
    <t>0935.199.192</t>
  </si>
  <si>
    <t>Bệnh nhân sống cùng chồng (Trần Duy Khoa, 0936.436.879), con (Trần Duy Minh), 2 em trai (Trường và Trinh)</t>
  </si>
  <si>
    <t>Bệnh nhân đi làm tại khoa Nội tiết niệu, bệnh viện Đà Nẵng, tiếp xúc với đồng nghiệp, sau đó trở về nhà, tiếp xúc với những người trong gia đình. Trong thời gian này, bệnh nhân cùng với con trai có đi chợ Mới, quận Hải Châu (không nhớ rõ ngày).</t>
  </si>
  <si>
    <t>NB857</t>
  </si>
  <si>
    <t xml:space="preserve">Nam </t>
  </si>
  <si>
    <t>KP Phước Xuyên, Nam Phước, Duy Xuyên, Quảng Nam</t>
  </si>
  <si>
    <t>0898236225</t>
  </si>
  <si>
    <t>Công ty TNHH Thiết bị y tế IMED</t>
  </si>
  <si>
    <t>Tiếp xúc với BN731, BN619 tại công ty từ 20/7 - 27/7</t>
  </si>
  <si>
    <t>Sáng: đi làm tại công ty TNHH Thiết bị y tế IMED
Tối: về nhà tại Duy Xuyên</t>
  </si>
  <si>
    <t>BN tiếp xúc với BN731 tại công ty. BN có đi ăn trưa với anh Doãn Thành Trung, BN619, BN731 tại quán Chân trời góc bể quận Sơn Trà . BN có mua cơm trưa tại đường Lê Hồng Phong, Đà Nẵng (không rõ địa chỉ cụ thể)</t>
  </si>
  <si>
    <t>8h: BN làm việc tại công ty và đi ăn trưa với chị Trần Thị Giang, anh Doãn Thành Trung và BN731. 
15h: BN qua BV Phụ Nữ Đà Nẵng cùng với chị Giang gặp chị Thủy trao đổi công việc, sau đó về lại công ty rồi về nhà</t>
  </si>
  <si>
    <t>BN cùng chị Giang đến BV Ung Bướu gặp BS Đính trao đổi công việc. 
12h: BN mua cơm trưa tại đường Lê Hồng Phong, Đà Nẵng</t>
  </si>
  <si>
    <t>BN về nhà tại địa phương, không đi đâu</t>
  </si>
  <si>
    <t>BN đi cà phê với thầy Vũ Văn Thanh (Hội An), Trần Đình Lợi (Điện Bàn)</t>
  </si>
  <si>
    <t>Sáng: làm việc tại công ty tiếp xúc với BN731
Tối: về nhà tại địa phương</t>
  </si>
  <si>
    <t>BN đi cùng với anh Trung giao thiết bị y tế cho BV Sản Nhi Đà Nẵng. Tại đây gặp anh Châu, anh Minh trao đổi công việc</t>
  </si>
  <si>
    <t>BN được làm việc và cách ly tại nhà tại Duy Xuyên</t>
  </si>
  <si>
    <t>15h: BN được đưa vào Khu cách ly THPT Hồ Nghinh, xã Duy Thành, huyện Duy Xuyên</t>
  </si>
  <si>
    <t>NB858</t>
  </si>
  <si>
    <t>14/7/2020</t>
  </si>
  <si>
    <t>Thôn 7b, Điện Nam Đông,  Điện Bàn, tỉnh Quảng Nam</t>
  </si>
  <si>
    <t>0905139549</t>
  </si>
  <si>
    <t>Chăm mẹ (chưa dương tính) tại Khoa Bỏng, BV Đà Nẵng từ 9/7/2020 đến 14/7/2020</t>
  </si>
  <si>
    <t>BN chăm mẹ (chưa dương) tại khoa Bỏng tầng 2, BVĐK ĐN</t>
  </si>
  <si>
    <t>BN chăm mẹ (chưa dương) tại khoa Bỏng tầng 2, BVĐK ĐN
Mệt mỏi, đau đầu, sốt nhẹ</t>
  </si>
  <si>
    <t>7h: BN về nhà ở Điện Nam bằng buýt (không nhớ rõ biển số xe). 
9h15: BN đi chợ Lai Nghi. Về nhà có tiếp xúc chồng Hồ Văn Sơn (1962)</t>
  </si>
  <si>
    <t>BN đến sân cầu lông sau đó uống cà phê</t>
  </si>
  <si>
    <t>Ở nhà
BN đến sân cầu lông sau đó uống cà phê</t>
  </si>
  <si>
    <t>Ở nhà
BN đến sân cầu lông sau đó uống cà phê
BN đến Trạm Y tế Điện Nam Đông để khai báo y tế</t>
  </si>
  <si>
    <t>BN đến Trạm Y tế Thanh Hà khai báo y tế</t>
  </si>
  <si>
    <t>NB859</t>
  </si>
  <si>
    <t>Khối phố 1, Phước Hòa, Tam Kỳ, Quảng Nam</t>
  </si>
  <si>
    <t>0702503866</t>
  </si>
  <si>
    <t>Mẹ sống cùng nhà BN841</t>
  </si>
  <si>
    <t>8h-15h: BN đi bằng xe máy đón cháu Thuận ở nhà ông bà nội Thuận từ Đà Nẵng (159/10 Yên Khê 2, Thanh Khê Đông, Thanh Khê, ĐN) về Tam Kỳ.</t>
  </si>
  <si>
    <t>BN đến buôn bán ở chợ Vườn Lài, An Sơn, Tam Kỳ</t>
  </si>
  <si>
    <t>thôn Tuyển Cử, xã Tân Hồng, huyện Bình Giang, Hải Dương</t>
  </si>
  <si>
    <t>bệnh nhân ở tại nhà con gái (Vũ Thị Quyên) tại thành phố Hải Dương</t>
  </si>
  <si>
    <t>bệnh nhân ở tại nhà con gái (Vũ Thị Quyên) tại thành phố Hải Dương
BN xuất hiện nấc, tức ngực được con gái đưa đi khám tại phòng khám tư, địa chỉ 36 Ngô Quyền, phường Phạm Ngũ Lão, Hải Dương (chẩn đoán: trào ngược dạ dày)</t>
  </si>
  <si>
    <t>bệnh nhân ở tại nhà con gái (Vũ Thị Quyên) tại thành phố Hải Dương
Sốt nhẹ</t>
  </si>
  <si>
    <t>bệnh nhân về quê tại Hải Dương</t>
  </si>
  <si>
    <t>bệnh nhân đi xe bus từ Bình Giang lên thành phố Hải Dương đi ăn đám cưới. Đến khoảng 21h cùng ngày, bệnh nhân đi xe riêng về Bình Giang</t>
  </si>
  <si>
    <t>7h30p -10h30p: Con gái (Vũ Thị Quyên) và con rể (Đặng Văn Lộc, chồng chị Quyên) thuê xe riêng (tự lái) để đưa bệnh nhân khám tại Bệnh viện 108 để khám bệnh
Sau đó, gia đình bệnh nhân về nhà chơi ở nhà con gái (tên Vũ Thị Huyền) ở địa chỉ CT3.13 Khu đấu giá 4H-5H, xã Tứ Hiệp, huyện Thanh Trì là quán bia hơi 
BN chỉ nằm nghỉ ở trên tầng 2</t>
  </si>
  <si>
    <t>23h45p: BN mệt nhiều, sốt 380C, tức ngực, khó thở; được gia đình chuyển đến Bệnh viện Thanh Nhàn bằng ô tô riêng của gia đình
Lấy mẫu XN</t>
  </si>
  <si>
    <t>Âm tính lần 1
Điều trị tại BV Thanh Nhàn</t>
  </si>
  <si>
    <t>Thôn 3 Duy Hải, xã Tây Sơn Đông, huyện Duy Xuyên, tỉnh Quảng Nam</t>
  </si>
  <si>
    <t>(Nguyễn Vĩnh Tự): 0935.438.194</t>
  </si>
  <si>
    <t>Bệnh nhân điều trị trong khoa nội thận - nội tiết từ 19-26/7</t>
  </si>
  <si>
    <t>Bệnh nhân cùng với 2 con (Nguyễn Vĩnh Tự, Nguyễn Trường Công) đến khám và bệnh nhân nhập viện tại khoa Thận nội tiết, bệnh viện Đà Nẵng.</t>
  </si>
  <si>
    <t>Bệnh nhân được con (Nguyễn Vĩnh Tự, 0935.438.194) đến bệnh viện chăm sóc, bệnh nhân chỉ ăn uống và sinh hoạt trong bệnh viện, không đi đến nơi khác.</t>
  </si>
  <si>
    <t>Bệnh nhân được con (Nguyễn Trường Công và Nguyễn Thị Hải, 0935.450.961) đến bệnh viện chăm sóc.</t>
  </si>
  <si>
    <t>Bệnh nhân được chuyển đến cách ly tại bệnh viện 199 Bộ Công an tại Tp. Đà Nẵng. Tại đây bệnh nhân được lấy mẫu xét nghiệm dịch hầu họng với vi rút SARS-CoV-2 lần 1.</t>
  </si>
  <si>
    <t>Bệnh nhân được lấy mẫu xét nghiệm dịch hầu họng với vi rút SARS-COV-2 lần 2, trong suốt thời gian này, bệnh nhân chỉ ở trong bệnh viện, không tiếp xúc với ai kể cả những người trong gia đình.</t>
  </si>
  <si>
    <t>Bệnh nhân được chuyển đến cách ly tại khu ký túc xá Đại học Sư phạm Đà Nẵng, quận Liên Chiểu, Tp. Đà Nẵng.</t>
  </si>
  <si>
    <t>Bệnh nhân được lấy mẫu xét nghiệm dịch hầu họng (lần 3) cho kết quả (+) với vi rút SARS-CoV-2</t>
  </si>
  <si>
    <t>Tổ 4, Kp Xuyên Đông, TT Nam Phước, Duy Xuyên, Quảng Nam. (Nhà mẹ BN524)
Đ/c thường trú: 153/31/17 Đường Lê Văn Thọ, Phường 8, Quận Gò Vấp, TP Hồ Chí Minh.</t>
  </si>
  <si>
    <t>0905551425</t>
  </si>
  <si>
    <t>Không xác định</t>
  </si>
  <si>
    <t>Bệnh nhân là con trai BN524, chăm sóc BN524 trong bệnh viện</t>
  </si>
  <si>
    <t>BN sống tại TP Hồ Chí Minh</t>
  </si>
  <si>
    <t>BN từ TP Hồ Chí Minh về Quảng Nam ( bằng tàu hỏa tại ga Trà Kiệu) cùng với con gái Văn Thị Nguyệt Minh (2007).</t>
  </si>
  <si>
    <t>BN được anh trai Văn Công Nam chở về nhà tại địa chỉ Tổ 4, Kp Xuyên Đông băng, TT Nam Phước (bằng xe máy) , còn con gái BN được dì chở về Quế Xuân, Quế Sơn. Tại đây, BN tiếp xúc với người trong gia đình gồm cha Văn Công Y, em trai Văn Công Xô, Văn Công Xiêm, Văn Công Nga, Huỳnh Thị Cúc, cháu Văn Công Thắng. 
8-17h: BN ra Khoa HSTC – BVĐKKVQN chăm mẹ (BN 524) bằng xe máy (đi một mình). Sau đó, BN về lại nhà, tiếp xúc với cha Văn Công Y.</t>
  </si>
  <si>
    <t>BN ăn sáng tại quán bún của Bn 626, có tiếp xúc trực tiếp với BN 626 và một số người hàng xóm vào ăn sáng (không rõ tên). 
8h: BN chở cha ra thăm BN 524, tại đây tiếp xúc với cô ruột Văn Thị Trí (Mỹ Hạt, TT Nam Phước), người bệnh và người nuôi bệnh cùng phòng (không rõ tên). Thời gian nuôi bệnh, BN có ra quán trước cổng để mua đồ dùng sinh hoạt.
13h: BN từ bệnh viện về lại nhà ( bằng xe máy) tại TT Nam Phước, ở tại nhà và không đi đâu,chỉ tiếp xúc với người trong gia đình. Thời gian này có nhân viên UBND, Trạm Y tế thị trấn Nam Phước cùng nhân viên khoa YTDP Trung tâm y tế Duy Xuyên đến điều tra thông tin dịch tễ của BN 524, sau đó được yêu cầu cách ly tại nhà.</t>
  </si>
  <si>
    <t>17h: BN được đưa vào khu cách ly tập trung Khách Sạn Mỹ Sơn và được lấy mẫu xét nghiệm lần 1</t>
  </si>
  <si>
    <t>Tổ 22, Nam Diêu, Thanh Hà, Hội An, Quảng Nam.</t>
  </si>
  <si>
    <t>0777905546 (chị Hợi - con),
0905139549 (chị Mận- con- BN 858)</t>
  </si>
  <si>
    <t>Khoa Bỏng</t>
  </si>
  <si>
    <t>Bệnh nhân điều trị trong Khoa Bỏng bệnh viện Đà Nẵng, có BN858 là con vào chăm sóc</t>
  </si>
  <si>
    <t>BN sống chung nhà với Nguyễn Thị Hợi (1959), Nguyễn Tín Thắng (1985), Nguyễn Văn Đà (1974).</t>
  </si>
  <si>
    <t>BN nhập viện điều trị tại khoa Bỏng tầng 2, BVĐK ĐN. Trong quá trình nằm viện bệnh nhân nằm một chỗ, tiếp xúc với những người đến chăm nuôi Nguyễn Thị Mận (BN 858), Nguyễn Thị Phước (1969) (đều đã được cách ly tập trung), Nguyễn Thị Thu (1956, sđt: 0779813002, Lê Độ - Đà Nẵng).</t>
  </si>
  <si>
    <t>Trưa: BN được đưa về nhà tại Hội An bằng xe ô tô do tài xế Đặng Công Thành (1993; sđt: 0906036367; 393/17 Nguyễn Phúc Nguyên – Đà Nẵng ).
BN ở nhà, chỉ tiếp xúc với người trong gia đình và đến thăm gồm: Nguyễn Chiến Cảnh (1994), Võ Thị Bưởi (1994), Lê Thị Dưỡng (1959), Trần Thị Đỉnh ( 1954), Nguyễn Nhiều (1954), Nguyễn Dưa (1939), Nguyễn Thị Ngọc Oanh (1969, sđt: 0935807111, Điện Bàn), Hồ Văn Sơn (1962, Thôn 7b, Điện Nam Đông)</t>
  </si>
  <si>
    <t>BN ở nhà, chỉ tiếp xúc với người trong gia đình và đến thăm gồm: Nguyễn Chiến Cảnh (1994), Võ Thị Bưởi (1994), Lê Thị Dưỡng (1959), Trần Thị Đỉnh ( 1954), Nguyễn Nhiều (1954), Nguyễn Dưa (1939), Nguyễn Thị Ngọc Oanh (1969, sđt: 0935807111, Điện Bàn), Hồ Văn Sơn (1962, Thôn 7b, Điện Nam Đông)</t>
  </si>
  <si>
    <t>Tổ 2 Thôn Phò Nam, xã Hòa Bắc, huyện Hòa Vang, Tp. Đà Nẵng</t>
  </si>
  <si>
    <t>0367.047.454</t>
  </si>
  <si>
    <t>Nội tiêu hóa</t>
  </si>
  <si>
    <t>Điều trị tại khoa Nội tiêu hóa từ 20/7-22/7
Điều trị tại phòng 711, tầng 7 tại khoa Nội thần kinh, bệnh viện Đà Nẵng từ 22/7 - 26/7</t>
  </si>
  <si>
    <t>Lách to, sưng, đau</t>
  </si>
  <si>
    <t>Cùng chồng đến khám tại Trung tâm y tế quận Liên Chiểu
Nhập viện tại khoa Nội tiêu hóa, bệnh viện Đà Nẵng</t>
  </si>
  <si>
    <t>Điều trị tại khoa Nội tiêu hóa, bệnh viện Đà Nẵng</t>
  </si>
  <si>
    <t>Điều trị tại khoa Nội tiêu hóa, bệnh viện Đà Nẵng sau đó chuyển qua phòng 711, tầng 7 tại khoa Nội thần kinh, bệnh viện Đà Nẵng</t>
  </si>
  <si>
    <t>Điều trị tại phòng 711, tầng 7 tại khoa Nội thần kinh, bệnh viện Đà Nẵng</t>
  </si>
  <si>
    <t xml:space="preserve">Cách ly tại bệnh viện 199 Bộ Công an </t>
  </si>
  <si>
    <t>Lấy mẫu xét nghiệm âm tính lần 1</t>
  </si>
  <si>
    <t>Cách ly tại bệnh viện Y học cổ truyền Đà Nẵng</t>
  </si>
  <si>
    <t>Lẫy mẫu XN lần 2
XN dương tính Covid-19</t>
  </si>
  <si>
    <t>181 Hàn Thuyên, phường Hòa Cường Bắc, quận Hải Châu, Tp. Đà Nẵng</t>
  </si>
  <si>
    <t>0834.329.121</t>
  </si>
  <si>
    <t>Khoa Y học Nhiệt đới</t>
  </si>
  <si>
    <t>Điều trị tại khoa Y học nhiệt đới, bệnh viện Đà Nẵng</t>
  </si>
  <si>
    <t>Điều trị tại khoa Nội hô hấp, bệnh viện Đà Nẵng</t>
  </si>
  <si>
    <t>Cách ly tại Trung tâm giáo dục quốc phòng an ninh quân khu 5, quận Cẩm Lệ</t>
  </si>
  <si>
    <t>Lẫy mẫu XN lần 2</t>
  </si>
  <si>
    <t>Phước Thiện 1, xã Bình Hải, huyện Bình Sơn, tỉnh Quảng Ngãi</t>
  </si>
  <si>
    <t>0976.624.281</t>
  </si>
  <si>
    <t>Chăm chồng tại khoa Ngoại tổng hợp, BV Đà Nẵng từ 12/7-30/7</t>
  </si>
  <si>
    <t>Chăm chồng tại khoa Ngoại tổng hợp, bệnh viện Đà Nẵng</t>
  </si>
  <si>
    <t>Cách ly tại Khu cách ly quân sự Hòa Cầm, quận Cẩm Lệ</t>
  </si>
  <si>
    <t>1106 Trường Chinh, phường Hòa Phát, quận Cẩm Lệ, Tp. Đà Nẵng</t>
  </si>
  <si>
    <t>0905.572.516</t>
  </si>
  <si>
    <t>Điều trị tại khoa Thận - Nội tiết từ ngày 24/6 - 14/7 và tại khoa Lão ngày 18-19/7</t>
  </si>
  <si>
    <t>Xuất viện về nhà</t>
  </si>
  <si>
    <t>Điều trị tại khoa Lão, BV Đà Nẵng</t>
  </si>
  <si>
    <t>Đi chợ Phước Tường, quận Thanh Khê cùng con gái
Tổ chức đám giỗ tại nhà nhưng không mời ai</t>
  </si>
  <si>
    <t>Đi chợ Phước Tường, quận Thanh Khê cùng con gái</t>
  </si>
  <si>
    <t>Đi chợ Cẩm Lệ, quận Cẩm Lệ cùng con gái
Tổ chức đám giỗ tại nhà nhưng không mời ai</t>
  </si>
  <si>
    <t>6h - 8h: Đi bán xôi xung quanh nơi cư trú</t>
  </si>
  <si>
    <t>6h - 8h: Đi bán xôi xung quanh nơi cư trú
Lấy mẫu XN</t>
  </si>
  <si>
    <t>6h - 8h: Đi bán xôi xung quanh nơi cư trú
9h: Đi chợ Phước Tường cùng con gái
XN dương tính Covid-19</t>
  </si>
  <si>
    <t>14 Trần Bình Trọng, tổ 3, phường Hải Châu 1, quận Hải Châu, Tp. Đà Nẵng</t>
  </si>
  <si>
    <t>0903.542.367</t>
  </si>
  <si>
    <t>Điều trị tại Lão từ ngày 12/7 -20/7</t>
  </si>
  <si>
    <t>Nhập viện tại khoa Cấp cứu, bệnh viện Đà Nẵng chuyển điều trị tại khoa Lão</t>
  </si>
  <si>
    <t>Xuất viện về nhà. 
9h30: Đi mua thuốc tại tiệm thuốc tây ở ngã 3 Ngô Gia Tự - Trần Bình Trọng</t>
  </si>
  <si>
    <t>Ho, đi cầu phân đen, đi khám tại bệnh viện Đa khoa Gia Đình Đà Nẵng
12h30: chuyển đến bệnh viện C Đà Nẵng, lấy mẫu XN
XN dương tính Covid-19</t>
  </si>
  <si>
    <t>30 Bàu Mạc 5, phường Hòa Khánh Bắc, quận Liên Chiểu, Tp. Đà Nẵng</t>
  </si>
  <si>
    <t>0983.911.520</t>
  </si>
  <si>
    <t>Khoa Gây mê Hồi sức</t>
  </si>
  <si>
    <t>Bệnh viện Ung bướu Đà Nẵng</t>
  </si>
  <si>
    <t xml:space="preserve">26/7 đến 31/7/2020, bệnh nhân làm việc tại bệnh viện Ung bướu Đà Nẵng, có tham gia điều trị các bệnh nhân nhiễm vi rút SARS-CoV-2 tại bệnh viện Ung Bướu Đà Nẵng
</t>
  </si>
  <si>
    <t>Làm việc tại khoa Gây mê hồi sức, bệnh viện Ung bướu Đà Nẵng</t>
  </si>
  <si>
    <t>Cách ly tại bệnh viện Ung bướu Đà Nẵng</t>
  </si>
  <si>
    <t>Lấy mẫu xét nghiệm âm tính lần 1
Làm việc tại khoa Hồi sức tích cực, TTYT Hòa Vang
Cách ly tại nhà nghỉ 101 334 đường Cách Mạng Tháng Tám, quận Cẩm Lệ</t>
  </si>
  <si>
    <t>Làm việc tại khoa Hồi sức tích cực, TTYT Hòa Vang
Cách ly tại nhà nghỉ 101 334 đường Cách Mạng Tháng Tám, quận Cẩm Lệ</t>
  </si>
  <si>
    <t>Làm việc tại khoa Hồi sức tích cực, TTYT Hòa Vang
Cách ly tại nhà nghỉ 101 334 đường Cách Mạng Tháng Tám, quận Cẩm Lệ</t>
  </si>
  <si>
    <t>Lấy mẫu xét nghiệm âm tính lần 2
Làm việc tại khoa Hồi sức tích cực, TTYT Hòa Vang
Cách ly tại nhà nghỉ 101 334 đường Cách Mạng Tháng Tám, quận Cẩm Lệ</t>
  </si>
  <si>
    <r>
      <t xml:space="preserve">Làm việc tại khoa Hồi sức tích cực, TTYT Hòa Vang
Cách ly tại nhà nghỉ 101 334 đường Cách Mạng Tháng Tám, quận Cẩm Lệ
</t>
    </r>
    <r>
      <rPr>
        <b/>
        <sz val="11"/>
        <color rgb="FFFF0000"/>
        <rFont val="Arial"/>
      </rPr>
      <t>Sốt, đau đầu, đau họng</t>
    </r>
  </si>
  <si>
    <t>Lấy mẫu XN
XN dương tính Covid-19</t>
  </si>
  <si>
    <t>141/20/9 Trần Xuân Lê, phường Hòa Khê, quận Thanh Khê, Tp. Đà Nẵng</t>
  </si>
  <si>
    <t>0772.238.881</t>
  </si>
  <si>
    <t>Khu đường Trần Xuân Lê, phường Hòa Khê</t>
  </si>
  <si>
    <t>Cùng tổ dân phố với gia đình BN619, BN688, BN689, BN690; BN619 có tiền sử khám bệnh tại BV Đà Nẵng</t>
  </si>
  <si>
    <t>Trong  thời gian này, bệnh nhân có đến nhà bạn tại K191/145 Ông Ích Khiêm và thỉnh thoảng đến nhà ngoại tại 140/6 Lê Duẩn Nguyễn
Thỉnh thoảng, BN mua thuốc lá tại quầy tạp hóa gần trường Lê Quang Sung, quận Thanh Khê</t>
  </si>
  <si>
    <t>113/29 Trần Xuân Lê, phường Hòa Khê, quận Thanh Khê, Tp. Đà Nẵng</t>
  </si>
  <si>
    <t>0935.700.329</t>
  </si>
  <si>
    <t>BN892-BN893: vợ chồng
BN894-BN895: hai con
BN896 là mẹ BN892</t>
  </si>
  <si>
    <t>Cùng vợ (BN893) đến mua thuốc tại tiệm thuốc Phước Thiện, đối diện siêu thị Big C Đà Nẵng (322 Hùng Vương, quận Thanh Khê)</t>
  </si>
  <si>
    <t>0335.939.343</t>
  </si>
  <si>
    <t>đi chợ Thanh Khê, quận Thanh Khê</t>
  </si>
  <si>
    <t>Cùng chồng (BN892) đến mua thuốc tại tiệm thuốc Phước Thiện, đối diện siêu thị Big C Đà Nẵng (322 Hùng Vương, quận Thanh Khê)</t>
  </si>
  <si>
    <t>0935.688.614</t>
  </si>
  <si>
    <t>Bệnh nhân cùng em gái (BN895) đi siêu thị Big C Đà Nẵ</t>
  </si>
  <si>
    <t>0935.032.899</t>
  </si>
  <si>
    <t>K882/3 Trường Chinh, phường Hòa Phát, quận Cẩm Lệ, Tp. Đà Nẵng</t>
  </si>
  <si>
    <t>0906.437.564</t>
  </si>
  <si>
    <t>Khoa Tai - Mũi - Họng</t>
  </si>
  <si>
    <t>Đi khám tại khoa Tai - Mũi - Họng, BV Đà Nẵng ngày 13/7</t>
  </si>
  <si>
    <t>Chưa xác định rõ nguồn lây</t>
  </si>
  <si>
    <t>Đi khám bệnh tại khoa Tai - Mũi - Họng, bệnh viện Đà Nẵng</t>
  </si>
  <si>
    <t>Thỉnh thoảng đi ăn sáng tại quán bún của dì Lâm Thị Kim Cúc (0772.315.763) ở gần nhà (Địa chỉ: K882/7 - Trường Chinh, phường Hòa Phát, quận Cẩm Lệ)
Hàng ngày đi làm cơ quan giờ hành chính</t>
  </si>
  <si>
    <t>Đi làm giờ hành chính
Khoảng 2-3 ngày, khoảng 17 giờ, bệnh nhân thường ghé mua bánh mì tại tiệm bánh mì Anh Quân trên đường Tôn Đản.</t>
  </si>
  <si>
    <r>
      <t xml:space="preserve">Đi làm giờ hành chính
</t>
    </r>
    <r>
      <rPr>
        <b/>
        <sz val="11"/>
        <color rgb="FFFF0000"/>
        <rFont val="Arial"/>
      </rPr>
      <t>Mệt thoáng qua, đau họng nhẹ và viêm amidan</t>
    </r>
  </si>
  <si>
    <t>Đi làm giờ hành chính</t>
  </si>
  <si>
    <t>Tổ 1, Sơn Viên, Duy Nghĩa, Duy Xuyên</t>
  </si>
  <si>
    <t>0935805810</t>
  </si>
  <si>
    <t>Khoa Thận - Tiết niệu</t>
  </si>
  <si>
    <t>Thăm ba chồng (BN796) tại khoa Thận - Tiết niệu, BV Đà Nẵng ngày 14/7, ở cùng nhà BN796</t>
  </si>
  <si>
    <t>BN đang mang bầu</t>
  </si>
  <si>
    <t>Ở nhà phụ buôn bán tạp hóa cho gia đình</t>
  </si>
  <si>
    <t>Thăm bố chồng (BN796) tại khoa Thận - Tiết niệu ngày 14/7, ở cùng nhà BN796</t>
  </si>
  <si>
    <t>Cách ly tại TTYT Duy Xuyên</t>
  </si>
  <si>
    <t>XN dương tính Covid-19
Mệt mỏi, tức ngực, khó thở</t>
  </si>
  <si>
    <t>Khối 2A, phường Điện Nam Bắc, Thị xã Điện Bàn, tỉnh Quảng Nam</t>
  </si>
  <si>
    <t>0398.302.069</t>
  </si>
  <si>
    <t>Thăm bạn tại phòng 5.02 khoa tim mạch, bv Đa khoa Đà Nẵng ngày 05/07/2020</t>
  </si>
  <si>
    <t xml:space="preserve">Thăm bạn tại phòng 5.02 khoa tim mạch, bv Đa khoa Đà Nẵng </t>
  </si>
  <si>
    <t>Đi làm thợ nề tại nghĩa địa khối Cẩm Sa, phường Điện Nam Bắc</t>
  </si>
  <si>
    <t>Đi làm thợ nề tại nghĩa địa khối Cẩm Sa, phường Điện Nam Bắc
Đi ăn lễ tại ngày mừng ngày lễ 27/07/2020 tại nhà người quen trong khối 2A</t>
  </si>
  <si>
    <t>Đi làm thợ nề tại nghĩa địa khối Cẩm Sa, phường Điện Nam Bắc
21h: đi đám tang tại khối 2A, phường Điện Nam Bắc</t>
  </si>
  <si>
    <t>Đi làm thợ nề tại nghĩa địa khối Cẩm Sa, phường Điện Nam Bắc
Chiều tối qua đám ma</t>
  </si>
  <si>
    <t>Tối: mệt mỏi</t>
  </si>
  <si>
    <t>Đi khám tại phòng số 3 khoa khám bệnh, bệnh viện đa khoa khu vực Quảng Nam</t>
  </si>
  <si>
    <t>Ở nhà làm vườn</t>
  </si>
  <si>
    <t>Ở nhà làm vườn
Đi đám ma (bà Tích) ở khối Phong Hồ, Điện Nam Bắc</t>
  </si>
  <si>
    <t>uống cà phê tại quán nhỏ trong xóm tại khối 2A</t>
  </si>
  <si>
    <t>NB906</t>
  </si>
  <si>
    <t>NB907</t>
  </si>
  <si>
    <t>NB908</t>
  </si>
  <si>
    <t>0976576651</t>
  </si>
  <si>
    <t>Con dâu BN722</t>
  </si>
  <si>
    <t>về nhà mẹ đẻ là bà Huỳnh Thị Bảy tại thôn Trung Đông, Duy Trung, Duy Xuyên</t>
  </si>
  <si>
    <t>mua đồ sáng cho gia đình đã đến Công ty may Hòa Thọ để làm việc</t>
  </si>
  <si>
    <t>đi làm tới 16h15 đến Trung tâm Y tế Duy Xuyên khám phụ khoa</t>
  </si>
  <si>
    <t>đi làm công nhân Công ty May Hòa Thọ Duy Xuyên</t>
  </si>
  <si>
    <t>đi chợ tại thôn Trung Đông, Duy Trung, Duy Xuyên</t>
  </si>
  <si>
    <t>làm công nhân Công ty May Hòa Thọ và có đi chợ tại thôn Trung Đông, Duy Trung, Duy Xuyên</t>
  </si>
  <si>
    <t>cách ly tại khu cách ly tập trung trường THPT Hồ Nghinh</t>
  </si>
  <si>
    <t>Cháu nội BN722, con BN909</t>
  </si>
  <si>
    <t>Chồng BN722</t>
  </si>
  <si>
    <t xml:space="preserve">274 Đống Đa, phường Thanh Bình, quận Hải Châu, Tp. Đà Nẵng
</t>
  </si>
  <si>
    <t>0971.264.104 (Cháu Lê Thị Linh)</t>
  </si>
  <si>
    <t>Khoa Ung Bướu</t>
  </si>
  <si>
    <t>Bệnh nhân chăm sóc người nhà tại Khoa Ung Bướu bệnh viện Đà Nẵng</t>
  </si>
  <si>
    <t>Bệnh nhân sống cùng chồng (Phạm Đằng, 1954, 0905.151.469) và cháu gái (Lê Thị Linh, 1992)</t>
  </si>
  <si>
    <t>Bệnh nhân được chồng và cháu gái đưa đi cấp cứu tại bệnh viện Đà Nẵng, sau đó bệnh nhân nhập viện tại khoa Ung bướu, cháu gái ở lại chăm sóc bệnh nhân, chồng trở về nhà.</t>
  </si>
  <si>
    <t>tại khoa Ung bướu, bệnh viện Đà Nẵng, bệnh nhân được bố trí ở phòng gồm 4 người (không nhớ rõ tên), tiếp xúc với cháu gái (ở lại chăm sóc bệnh nhân) và chồng (đến thăm và mang đồ ăn cho bệnh nhân).</t>
  </si>
  <si>
    <t xml:space="preserve">bệnh nhân chỉ ở tại phòng bệnh và tiếp xúc với cháu gái.
</t>
  </si>
  <si>
    <t>Chiều: bệnh nhân cùng cháu gái được chuyển đến cách ly tại khu cách ly bệnh viện Ung Bướu Đà Nẵng.</t>
  </si>
  <si>
    <t>bệnh nhân tiếp tục được cách ly tại khu cách ly bệnh viện Ung Bướu Đà Nẵng và chỉ tiếp xúc với cháu gái.</t>
  </si>
  <si>
    <t>bệnh nhân xuất hiện triệu chứng mệt mỏi, tay chân run</t>
  </si>
  <si>
    <t xml:space="preserve"> Khu dân cư số 2, thị trấn sông vệ, huyện Tư Nghĩa, tỉnh Quảng Ngãi</t>
  </si>
  <si>
    <t>0397.023.525</t>
  </si>
  <si>
    <t>Bệnh viên chăm sóc BN479 ở khoa Nội thận nội tiết bệnh viện Đà Nẵng</t>
  </si>
  <si>
    <t>Bệnh nhân sống cùng em gái (Hồ Thị Truyền) tại Khu dân cư số 2, thị trấn sông vệ, huyện Tư Nghĩa, tỉnh Quảng Ngãi</t>
  </si>
  <si>
    <t>Bệnh nhân đến bệnh viện Đà Nẵng để thay thế em dâu chăm sóc bố, là bệnh nhân số 479, đang điều trị tại khoa Thận nội tiết.</t>
  </si>
  <si>
    <t>Bệnh nhân chỉ ở trong bệnh viện, trong khoảng thời gian này, bệnh nhân được lấy mẫu xét nghiệm dịch hầu họng (lần 1) tại bệnh viện Đà Nẵng và cho kết quả (-) với vi rút SARS-CoV-2.</t>
  </si>
  <si>
    <t>Bệnh nhân được chuyển đến cách ly tại Trung tâm y tế quận Ngũ Hành Sơn.</t>
  </si>
  <si>
    <t>bệnh nhân xuất hiện triệu chứng sốt, ho.</t>
  </si>
  <si>
    <t>594 Trưng Nữ Vương, tổ 29, phường Hòa Thuận Tây, quận Hải Châu, Tp. Đà Nẵng</t>
  </si>
  <si>
    <t>0962.817.767</t>
  </si>
  <si>
    <t>Đại hội Đảng bộ Hải Châu</t>
  </si>
  <si>
    <t>Bệnh nhân tham dự Hội nghị Đảng bộ quận Hải Châu, Tp. Đà Nẵng. Tại đây bệnh nhân có tiếp xúc với bệnh nhân số 800.</t>
  </si>
  <si>
    <t>Bệnh nhân tham dự Hội nghị Đảng bộ quận Hải Châu, Tp. Đà Nẵng. Tại đây bệnh nhân có tiếp xúc với bệnh nhân số 800.
Chiều: bệnh nhân tham dự liên hoan với các đại biểu phường Hòa Thuận Tây, quận Hải Châu tại quán Hồng Hạc (47 Nguyễn Hữu Thọ, quận Hải Châu).</t>
  </si>
  <si>
    <t>Bệnh nhân chỉ tiếp xúc với những người trong gia đình gồm: mẹ vợ (Lã Thị Linh), vợ (Trịnh Thị Nhàn, 0985.000.822), con trai (Lã Trung Kiên, 0915.014.714), con trai (Lã Hải Đăng, 0935.775.667), con dâu (Đinh Ngọc Tuyết) và cháu (Lã Ngọc An Nhiên).</t>
  </si>
  <si>
    <t>Bệnh nhân vận động người dân tích cực tham gia công tác phòng chống dịch Covid 19 tại tổ 29, phường Hòa Thuận Tây, quận Hải Châu cùng với Hồ Ngọc Sơn (0915.749.088, địa chỉ: 574/04 Trưng Nữ Vương, quận Hải Châu) và Đinh Tiến Vượng (0989.156.115). Trong buổi vận động có vào nhà hộ gia đình tại K6/09 đường Nguyễn Thành Hãn, quận Hải Châu, tiếp xúc với 2 người trong hộ gia đình là Dương Thị Thúy Liễu (0364.795.553) và Trương Thị Bích Chi (0384.989.807)</t>
  </si>
  <si>
    <t>Bệnh nhân chỉ ở nhà và tiếp xúc với những người trong gia đình.</t>
  </si>
  <si>
    <t>Hồ Ngọc Sơn (0915.749.088, địa chỉ: 574/04 Trưng Nữ Vương, quận Hải Châu) đến nhà và tiếp xúc với bệnh nhân.</t>
  </si>
  <si>
    <t>bệnh nhân chỉ ở nhà và tiếp xúc với những người trong gia đình.</t>
  </si>
  <si>
    <t>Bệnh nhân được lấy mẫu xét nghiệm dịch hầu họng tại Trạm y tế phường Hòa Thuận Tây, quận Hải Châu.</t>
  </si>
  <si>
    <t>Sáng: bệnh nhân đến mua nhu yếu phẩm tại tiệm tạp hóa cô Hà ở đường Trưng Nữ Vương (không nhớ rõ địa chỉ).</t>
  </si>
  <si>
    <t>xã Cát Tân, huyện Phù Cát, tỉnh Bình Định</t>
  </si>
  <si>
    <t>0986.919.423</t>
  </si>
  <si>
    <t>Bệnh nhân tiếp xúc với BN877, 878, 879, 880 và 890.</t>
  </si>
  <si>
    <t>Bệnh nhân sống cùng bố vợ (Nguyễn Thanh Hà, 1969, 0973.873.789), vợ (Nguyễn Thị Hằng, 1992, 0969.454.992) và con (Nguyễn Phương Thảo, 2018) tại xã Cát Tân, huyện Phù Cát, tỉnh Bình Định.</t>
  </si>
  <si>
    <t>Bệnh nhân từ Tp. Đà Nẵng về nhà tại xã Cát Tân, huyện Phù Cát, tỉnh Bình Định.</t>
  </si>
  <si>
    <t>Bệnh nhân đến Tp. Đà Nẵng để làm việc</t>
  </si>
  <si>
    <t>Bệnh nhân đến nhà hàng Trung Gia ở đường Võ Nguyên Giáp, quận Sơn Trà.</t>
  </si>
  <si>
    <t>Bệnh nhân đến nhà hàng Trung Gia ở đường Võ Nguyên Giáp, quận Sơn Trà.
Bệnh nhân đến cơ quan làm việc, ở cùng phòng và tiếp xúc bệnh nhân số 880 và 890, không về nhà. Hằng ngày trong quá trình làm việc bệnh nhân tiếp xúc với các bệnh nhân số 877, 878, 879, 880 và 890.</t>
  </si>
  <si>
    <t>Bệnh nhân đến cơ quan làm việc, ở cùng phòng và tiếp xúc bệnh nhân số 880 và 890, không về nhà. Hằng ngày trong quá trình làm việc bệnh nhân tiếp xúc với các bệnh nhân số 877, 878, 879, 880 và 890.</t>
  </si>
  <si>
    <t>bệnh nhân chỉ ở tại cơ quan làm việc, tiếp xúc với các đồng nghiệp, không đi đến nơi khác.</t>
  </si>
  <si>
    <t>Bệnh nhân xuất hiện triệu chứng đau đầu, sốt nhẹ.</t>
  </si>
  <si>
    <t>bệnh nhân được đưa đi cách ly</t>
  </si>
  <si>
    <t>bệnh nhân được lấy mẫu xét nghiệm dịch hầu họng</t>
  </si>
  <si>
    <t>Bằng An Trung, xã Điện An, huyện Điện Bàn, tỉnh Quảng Nam</t>
  </si>
  <si>
    <t>0977.555.021 (con trai Thân Đức Phúc)</t>
  </si>
  <si>
    <t>Khoa Thận Nội tiết</t>
  </si>
  <si>
    <t>Bệnh nhân điều trị tại Khoa Thận nội tiết bệnh viện Đà Nẵng</t>
  </si>
  <si>
    <t>Bệnh nhân sống cùng với con (Thân Đức Dũng, 0905.123.822), con dâu (Nguyễn Thị Mười) và 02 cháu nội (Thân Thị Như Nguyệt, Thân Nguyễn Bích Trâm)</t>
  </si>
  <si>
    <t>Bệnh nhân đến khám và nhập viện tại bệnh viện Da liễu Đà Nẵng để điều trị Zona. Trong thời gian này có Thân Đức Vân (0915.716.004, thường trú tại 296 Ngũ Hành Sơn, phường Mỹ An, quận Ngũ Hành Sơn) và Thân Đức Hiền (0905.320.257, thường trú tại Bằng An Trung, xã Điện An, huyện Điện Bàn, tỉnh Quảng Nam) đến chăm sóc bệnh nhân.</t>
  </si>
  <si>
    <t>Huyết áp bệnh nhân tăng cao đột ngột nên được chuyển đến khoa Cấp cứu, bệnh viện Đà Nẵng. Sau đó bệnh nhân được chuyển đến điều trị tại khoa Thận - Nội tiết, bệnh viện Đà Nẵng.</t>
  </si>
  <si>
    <t>Bệnh nhân tiếp tục được điều trị tại bệnh viện Đà Nẵng. Trong thời gian này có Thân Đức Phúc, Thân Đức Vân, Nguyễn Thị Kiều Phú (0977.565.963), Thân Đức Hiền, Thân Đức Hạnh (0916.907.810) (thường trú tại Bằng An Đông, xã Điện An, huyện Điện Bàn, tỉnh Quảng Nam) đến chăm sóc bệnh nhân.</t>
  </si>
  <si>
    <t>Bệnh nhân tiếp tục được điều trị tại bệnh viện Đà Nẵng. Trong thời gian này có Thân Đức Phúc, Thân Đức Vân, Nguyễn Thị Kiều Phú (0977.565.963), Thân Đức Hiền, Thân Đức Hạnh (0916.907.810) (thường trú tại Bằng An Đông, xã Điện An, huyện Điện Bàn, tỉnh Quảng Nam) đến chăm sóc bệnh nhân.
Bệnh nhân được lấy mẫu xét nghiệm dịch hầu họng (lần 1) cho kết quả (-) với vi rút SARS-CoV-2.</t>
  </si>
  <si>
    <t>Bệnh nhân được chuyển đến điều trị tại khoa Hồi sức cấp cứu, bệnh viện 199 Bộ Công an tại Tp. Đà Nẵng.</t>
  </si>
  <si>
    <t>Bệnh nhân được lấy mẫu xét nghiệm dịch hầu họng (lần 2) cho kết quả (-) với vi rút SARS-CoV-2.</t>
  </si>
  <si>
    <t>Bệnh nhân tiếp tục được điều trị tại bệnh viện 199 Bộ Công an.</t>
  </si>
  <si>
    <t>Bệnh nhân tiếp tục được điều trị tại bệnh viện 199 Bộ Công an.
Có Thân Đức Vân vào thăm bệnh nhân.</t>
  </si>
  <si>
    <t xml:space="preserve">Bệnh nhân được chuyển đến khoa A2, bệnh viện 199 Bộ Công an. </t>
  </si>
  <si>
    <t>có Thân Đức Vân vào thăm bệnh nhân</t>
  </si>
  <si>
    <t>Thân Đức Thành (0905.736.756 thường trú tại Bằng An Trung, xã Điện An, huyện Điện Bàn, tỉnh Quảng Nam) vào thăm bệnh nhân.
bệnh nhân được chuyển đến khoa Hồi sức cấp cứu, bệnh viện 199 Bộ Công an.</t>
  </si>
  <si>
    <t>Bệnh nhân được lấy mẫu xét nghiệm dịch hầu họng (lần 3). 
XN dương tính với COVID-19</t>
  </si>
  <si>
    <t>Sáng:Thân Đức Thành và Nguyễn Thị Kiều Phú vào thăm bệnh nhân.</t>
  </si>
  <si>
    <t>Cháu nội BN796, sống cạnh nhà BN796</t>
  </si>
  <si>
    <t>Bệnh nhân là cháu nội của BN796, BN929, cháu bên chồng của BN898</t>
  </si>
  <si>
    <t>Ở nhà và sang nhà nội có tiếp xúc với thím là BN 898, ông nội là BN796</t>
  </si>
  <si>
    <t>đi cách ly tập trung tại Trường THPT Hồ Nghinh, Duy Thành, Duy Xuyên</t>
  </si>
  <si>
    <t>XN dương tính với COVID-19</t>
  </si>
  <si>
    <t>0774218810</t>
  </si>
  <si>
    <t>Vợ BN796, sống cùng nhà</t>
  </si>
  <si>
    <t>Bệnh nhân là chồng của BN796, bà nội BN928, mẹ chồng BN898</t>
  </si>
  <si>
    <t xml:space="preserve">Bệnh nhân sống cùng gia đình gồm: chồng là BN796, con trai Đinh Như Vỹ (1991 - đã hoàn thành cách ly), Đinh Như Vạn (1988 - đang cách ly tập trung), con dâu Phan Thị Lành (1991 - đang cách ly tập trung), con dâu là BN 898, 02 cháu Đinh Kiến Văn (2015) và Đinh Thị Anh Thư (2020) – cả 2 cháu cũng đang thực hiện cách ly tập trung. Bệnh nhận ở tại nhà bán hàng tạp hóa </t>
  </si>
  <si>
    <t>Con trai Đinh Như Vỹ đưa chồng là BN796 nhập viện tại khoa Thận - Tiết niệu, BVĐK Đà Nẵng (tại đây con trai Đinh Như Vỹ có tiếp xúc BN428);</t>
  </si>
  <si>
    <t>10h: bệnh nhân có tiếp xúc với chồng là BN796 sau khi BN này xuất viện về từ khoa Thận – tiết niệu, BVĐK Đà Nẵng;</t>
  </si>
  <si>
    <t>Ở nhà cùng gia đình (có con dâu là BN 898, chồng là BN796), buôn bán tại nhà (tiếp xúc với những người trong gia đình, hàng xóm và người mua hàng hóa không rõ), có tiếp xúc một số người đến thăm chồng BN796;</t>
  </si>
  <si>
    <t>Con trai Đinh Như Vỹ được cách ly tại nhà sau khi đi khai báo y tế;</t>
  </si>
  <si>
    <t>Con trai Đinh Như Vỹ được đi cách ly tập trung sau khi công bố BN428;</t>
  </si>
  <si>
    <t xml:space="preserve">Bệnh nhân sống cùng chồng là BN796, buôn bán tạp hóa, đeo khẩu trang, tự cách ly tại nhà khi con trai Đinh Như Vỹ đi cách ly tập trung; </t>
  </si>
  <si>
    <t>ở nhà và không buôn bán (chồng BN796 đã được đưa đi điều trị tại BVĐK TW Núi Thành, con dâu BN 898 được chuyển khu cách ly y tế TTYT Duy Xuyên);</t>
  </si>
  <si>
    <t>9h: bệnh nhân được đưa đi cách ly tập trung tại Trường THPT Hồ Nghinh - Duy Thành - Duy Xuyên;</t>
  </si>
  <si>
    <t>Bệnh nhân được lấy mẫu xét nghiệm tại khu cách ly tập trung trường THPT Hồ Nghinh .</t>
  </si>
  <si>
    <t>21h15:  bệnh nhân được lấy mẫu xét nghiệm tại khu cách ly tập trung trường THPT Hồ Nghinh .</t>
  </si>
  <si>
    <t>được xe cấp cứu TTYT Duy Xuyên đưa đi điều trị tại BVĐK Trung ương Núi Thành.</t>
  </si>
  <si>
    <t xml:space="preserve">Hải Dương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</si>
</sst>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mm/yyyy"/>
    <numFmt numFmtId="165" formatCode="d/m/yyyy"/>
    <numFmt numFmtId="166" formatCode="mm/dd/yyyy"/>
    <numFmt numFmtId="167" formatCode="dd/mm"/>
  </numFmts>
  <fonts count="21" x14ac:knownFonts="1">
    <font>
      <sz val="11"/>
      <color theme="1"/>
      <name val="Arial"/>
    </font>
    <font>
      <b/>
      <sz val="10"/>
      <color theme="1"/>
      <name val="Arial"/>
    </font>
    <font>
      <sz val="10"/>
      <color theme="1"/>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sz val="10"/>
      <color rgb="FF000000"/>
      <name val="Arial"/>
    </font>
    <font>
      <sz val="11"/>
      <color theme="1"/>
      <name val="Arial"/>
    </font>
    <font>
      <u/>
      <sz val="11"/>
      <color rgb="FF1155CC"/>
      <name val="Arial"/>
    </font>
    <font>
      <sz val="11"/>
      <color theme="1"/>
      <name val="Calibri"/>
    </font>
    <font>
      <u/>
      <sz val="11"/>
      <color rgb="FF1155CC"/>
      <name val="Arial"/>
    </font>
    <font>
      <sz val="11"/>
      <color rgb="FF000000"/>
      <name val="Arial"/>
    </font>
    <font>
      <u/>
      <sz val="10"/>
      <color rgb="FF0000FF"/>
      <name val="Arial"/>
    </font>
    <font>
      <u/>
      <sz val="10"/>
      <color rgb="FF0000FF"/>
      <name val="Arial"/>
    </font>
    <font>
      <b/>
      <u/>
      <sz val="10"/>
      <color rgb="FF0000FF"/>
      <name val="Arial"/>
    </font>
    <font>
      <sz val="11"/>
      <color theme="1"/>
      <name val="Times New Roman"/>
    </font>
    <font>
      <b/>
      <sz val="11"/>
      <color rgb="FFFF0000"/>
      <name val="Arial"/>
    </font>
    <font>
      <sz val="10"/>
      <color theme="1"/>
      <name val="Arial"/>
      <family val="2"/>
    </font>
  </fonts>
  <fills count="23">
    <fill>
      <patternFill patternType="none"/>
    </fill>
    <fill>
      <patternFill patternType="gray125"/>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rgb="FFD0E0E3"/>
        <bgColor rgb="FFD0E0E3"/>
      </patternFill>
    </fill>
    <fill>
      <patternFill patternType="solid">
        <fgColor rgb="FFF3F3F3"/>
        <bgColor rgb="FFF3F3F3"/>
      </patternFill>
    </fill>
    <fill>
      <patternFill patternType="solid">
        <fgColor rgb="FFFCE5CD"/>
        <bgColor rgb="FFFCE5CD"/>
      </patternFill>
    </fill>
    <fill>
      <patternFill patternType="solid">
        <fgColor rgb="FFFF0000"/>
        <bgColor rgb="FFFF0000"/>
      </patternFill>
    </fill>
    <fill>
      <patternFill patternType="solid">
        <fgColor rgb="FFFFF2CC"/>
        <bgColor rgb="FFFFF2CC"/>
      </patternFill>
    </fill>
    <fill>
      <patternFill patternType="solid">
        <fgColor rgb="FFFFFF00"/>
        <bgColor rgb="FFFFFF00"/>
      </patternFill>
    </fill>
    <fill>
      <patternFill patternType="solid">
        <fgColor rgb="FFF9CB9C"/>
        <bgColor rgb="FFF9CB9C"/>
      </patternFill>
    </fill>
    <fill>
      <patternFill patternType="solid">
        <fgColor rgb="FFEBEFF1"/>
        <bgColor rgb="FFEBEFF1"/>
      </patternFill>
    </fill>
    <fill>
      <patternFill patternType="solid">
        <fgColor rgb="FFBDBDBD"/>
        <bgColor rgb="FFBDBDBD"/>
      </patternFill>
    </fill>
    <fill>
      <patternFill patternType="solid">
        <fgColor rgb="FFEAD1DC"/>
        <bgColor rgb="FFEAD1DC"/>
      </patternFill>
    </fill>
    <fill>
      <patternFill patternType="solid">
        <fgColor rgb="FFFFE599"/>
        <bgColor rgb="FFFFE599"/>
      </patternFill>
    </fill>
    <fill>
      <patternFill patternType="solid">
        <fgColor rgb="FFFFD966"/>
        <bgColor rgb="FFFFD966"/>
      </patternFill>
    </fill>
    <fill>
      <patternFill patternType="solid">
        <fgColor rgb="FFD9EAD3"/>
        <bgColor rgb="FFD9EAD3"/>
      </patternFill>
    </fill>
    <fill>
      <patternFill patternType="solid">
        <fgColor rgb="FF1155CC"/>
        <bgColor rgb="FF1155CC"/>
      </patternFill>
    </fill>
    <fill>
      <patternFill patternType="solid">
        <fgColor rgb="FFF4CCCC"/>
        <bgColor rgb="FFF4CCCC"/>
      </patternFill>
    </fill>
    <fill>
      <patternFill patternType="solid">
        <fgColor rgb="FF26A69A"/>
        <bgColor rgb="FF26A69A"/>
      </patternFill>
    </fill>
    <fill>
      <patternFill patternType="solid">
        <fgColor rgb="FFDDF2F0"/>
        <bgColor rgb="FFDDF2F0"/>
      </patternFill>
    </fill>
    <fill>
      <patternFill patternType="solid">
        <fgColor theme="0" tint="-0.14999847407452621"/>
        <bgColor theme="0" tint="-0.14999847407452621"/>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9">
    <xf numFmtId="0" fontId="0" fillId="0" borderId="0" xfId="0" applyFont="1" applyAlignment="1"/>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2" fillId="3" borderId="1" xfId="0" quotePrefix="1"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14" fontId="2" fillId="3" borderId="1" xfId="0" applyNumberFormat="1" applyFont="1" applyFill="1" applyBorder="1" applyAlignment="1">
      <alignment horizontal="center" vertical="center" wrapText="1"/>
    </xf>
    <xf numFmtId="165" fontId="2" fillId="3"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164" fontId="2" fillId="5" borderId="1"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2" fillId="4" borderId="1" xfId="0" applyFont="1" applyFill="1" applyBorder="1" applyAlignment="1">
      <alignment horizontal="center" vertical="center" wrapText="1"/>
    </xf>
    <xf numFmtId="164" fontId="2" fillId="4" borderId="1"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center" wrapText="1"/>
    </xf>
    <xf numFmtId="165" fontId="2" fillId="4"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164" fontId="2" fillId="6" borderId="1" xfId="0" applyNumberFormat="1" applyFont="1" applyFill="1" applyBorder="1" applyAlignment="1">
      <alignment horizontal="center" vertical="center" wrapText="1"/>
    </xf>
    <xf numFmtId="14" fontId="2" fillId="6" borderId="1" xfId="0" applyNumberFormat="1" applyFont="1" applyFill="1" applyBorder="1" applyAlignment="1">
      <alignment horizontal="center" vertical="center" wrapText="1"/>
    </xf>
    <xf numFmtId="165" fontId="2" fillId="6" borderId="1" xfId="0" applyNumberFormat="1" applyFont="1" applyFill="1" applyBorder="1" applyAlignment="1">
      <alignment horizontal="center" vertical="center" wrapText="1"/>
    </xf>
    <xf numFmtId="164" fontId="2" fillId="7" borderId="1"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165" fontId="2" fillId="0" borderId="1" xfId="0" applyNumberFormat="1" applyFont="1" applyBorder="1" applyAlignment="1">
      <alignment horizontal="center" vertical="center" wrapText="1"/>
    </xf>
    <xf numFmtId="0" fontId="2" fillId="8" borderId="1" xfId="0" applyFont="1" applyFill="1" applyBorder="1" applyAlignment="1">
      <alignment horizontal="center" vertical="center" wrapText="1"/>
    </xf>
    <xf numFmtId="164" fontId="2"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164" fontId="2" fillId="9" borderId="1" xfId="0" applyNumberFormat="1" applyFont="1" applyFill="1" applyBorder="1" applyAlignment="1">
      <alignment horizontal="center" vertical="center" wrapText="1"/>
    </xf>
    <xf numFmtId="0" fontId="8" fillId="10" borderId="1" xfId="0" applyFont="1" applyFill="1" applyBorder="1" applyAlignment="1">
      <alignment horizontal="center" vertical="center" wrapText="1"/>
    </xf>
    <xf numFmtId="164" fontId="2" fillId="11"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165" fontId="2" fillId="4"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164" fontId="2" fillId="12" borderId="1" xfId="0" applyNumberFormat="1"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4"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164" fontId="2" fillId="6"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13" borderId="1" xfId="0" applyFont="1" applyFill="1" applyBorder="1" applyAlignment="1">
      <alignment horizontal="left" vertical="center" wrapText="1"/>
    </xf>
    <xf numFmtId="0" fontId="2" fillId="13"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165" fontId="2" fillId="13" borderId="1" xfId="0" applyNumberFormat="1" applyFont="1" applyFill="1" applyBorder="1" applyAlignment="1">
      <alignment horizontal="center" vertical="center" wrapText="1"/>
    </xf>
    <xf numFmtId="14" fontId="2" fillId="13" borderId="1" xfId="0" applyNumberFormat="1" applyFont="1" applyFill="1" applyBorder="1" applyAlignment="1">
      <alignment horizontal="center" vertical="center" wrapText="1"/>
    </xf>
    <xf numFmtId="164" fontId="2" fillId="14" borderId="1" xfId="0"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1" xfId="0" quotePrefix="1" applyFont="1" applyFill="1" applyBorder="1" applyAlignment="1">
      <alignment horizontal="center" vertical="center" wrapText="1"/>
    </xf>
    <xf numFmtId="164" fontId="2" fillId="4" borderId="1" xfId="0"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164" fontId="2" fillId="15" borderId="1" xfId="0" applyNumberFormat="1" applyFont="1" applyFill="1" applyBorder="1" applyAlignment="1">
      <alignment horizontal="center" vertical="center" wrapText="1"/>
    </xf>
    <xf numFmtId="0" fontId="9" fillId="6" borderId="1" xfId="0" applyFont="1" applyFill="1" applyBorder="1" applyAlignment="1">
      <alignment horizontal="left" vertical="center" wrapText="1"/>
    </xf>
    <xf numFmtId="0" fontId="9" fillId="4" borderId="1" xfId="0" applyFont="1" applyFill="1" applyBorder="1" applyAlignment="1">
      <alignment horizontal="left" vertical="center" wrapText="1"/>
    </xf>
    <xf numFmtId="0" fontId="9" fillId="4" borderId="1" xfId="0" applyFont="1" applyFill="1" applyBorder="1" applyAlignment="1">
      <alignment horizontal="left" vertical="center" wrapText="1"/>
    </xf>
    <xf numFmtId="0" fontId="9" fillId="6" borderId="1" xfId="0" applyFont="1" applyFill="1" applyBorder="1" applyAlignment="1">
      <alignment horizontal="left" vertical="center" wrapText="1"/>
    </xf>
    <xf numFmtId="0" fontId="9" fillId="6"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10" fillId="6"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165" fontId="2" fillId="0" borderId="1" xfId="0" applyNumberFormat="1" applyFont="1" applyBorder="1" applyAlignment="1">
      <alignment horizontal="center" vertical="center" wrapText="1"/>
    </xf>
    <xf numFmtId="164" fontId="2" fillId="16"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14" fontId="2" fillId="4" borderId="1" xfId="0" applyNumberFormat="1" applyFont="1" applyFill="1" applyBorder="1" applyAlignment="1">
      <alignment horizontal="center" vertical="center" wrapText="1"/>
    </xf>
    <xf numFmtId="14" fontId="2" fillId="6" borderId="1" xfId="0" applyNumberFormat="1" applyFont="1" applyFill="1" applyBorder="1" applyAlignment="1">
      <alignment horizontal="center" vertical="center" wrapText="1"/>
    </xf>
    <xf numFmtId="0" fontId="2" fillId="3" borderId="1" xfId="0" applyFont="1" applyFill="1" applyBorder="1" applyAlignment="1">
      <alignment horizontal="left" vertical="center" wrapText="1"/>
    </xf>
    <xf numFmtId="164" fontId="2" fillId="17" borderId="1" xfId="0" applyNumberFormat="1" applyFont="1" applyFill="1" applyBorder="1" applyAlignment="1">
      <alignment horizontal="center" vertical="center" wrapText="1"/>
    </xf>
    <xf numFmtId="0" fontId="2" fillId="6" borderId="1" xfId="0" applyFont="1" applyFill="1" applyBorder="1" applyAlignment="1">
      <alignment horizontal="left" vertical="center" wrapText="1"/>
    </xf>
    <xf numFmtId="0" fontId="9" fillId="6"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164" fontId="2" fillId="19" borderId="1" xfId="0" applyNumberFormat="1" applyFont="1" applyFill="1" applyBorder="1" applyAlignment="1">
      <alignment horizontal="center" vertical="center" wrapText="1"/>
    </xf>
    <xf numFmtId="0" fontId="2" fillId="4" borderId="0" xfId="0" applyFont="1" applyFill="1" applyAlignment="1">
      <alignment horizontal="center" vertical="center" wrapText="1"/>
    </xf>
    <xf numFmtId="0" fontId="2" fillId="6" borderId="0" xfId="0" applyFont="1" applyFill="1" applyAlignment="1">
      <alignment horizontal="center" vertical="center" wrapText="1"/>
    </xf>
    <xf numFmtId="0" fontId="11" fillId="10" borderId="1" xfId="0" applyFont="1" applyFill="1" applyBorder="1" applyAlignment="1">
      <alignment horizontal="center" vertical="center" wrapText="1"/>
    </xf>
    <xf numFmtId="0" fontId="10" fillId="6" borderId="1" xfId="0" applyFont="1" applyFill="1" applyBorder="1" applyAlignment="1">
      <alignment horizontal="left" vertical="center" wrapText="1"/>
    </xf>
    <xf numFmtId="0" fontId="12" fillId="6" borderId="1" xfId="0" applyFont="1" applyFill="1" applyBorder="1" applyAlignment="1">
      <alignment horizontal="center" vertical="center" wrapText="1"/>
    </xf>
    <xf numFmtId="14" fontId="10" fillId="6" borderId="1" xfId="0" applyNumberFormat="1" applyFont="1" applyFill="1" applyBorder="1" applyAlignment="1">
      <alignment horizontal="center" vertical="center" wrapText="1"/>
    </xf>
    <xf numFmtId="0" fontId="10" fillId="4" borderId="1" xfId="0" applyFont="1" applyFill="1" applyBorder="1" applyAlignment="1">
      <alignment horizontal="left" vertical="center" wrapText="1"/>
    </xf>
    <xf numFmtId="0" fontId="12" fillId="4" borderId="1" xfId="0" applyFont="1" applyFill="1" applyBorder="1" applyAlignment="1">
      <alignment horizontal="center" vertical="center" wrapText="1"/>
    </xf>
    <xf numFmtId="14" fontId="10" fillId="4" borderId="1" xfId="0" applyNumberFormat="1" applyFont="1" applyFill="1" applyBorder="1" applyAlignment="1">
      <alignment horizontal="center" vertical="center" wrapText="1"/>
    </xf>
    <xf numFmtId="0" fontId="13" fillId="10" borderId="1" xfId="0" applyFont="1" applyFill="1" applyBorder="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2" fillId="4" borderId="1" xfId="0" applyFont="1" applyFill="1" applyBorder="1" applyAlignment="1">
      <alignment horizontal="center" vertical="center"/>
    </xf>
    <xf numFmtId="0" fontId="10" fillId="4" borderId="1" xfId="0" applyFont="1" applyFill="1" applyBorder="1" applyAlignment="1">
      <alignment horizontal="center" vertical="center"/>
    </xf>
    <xf numFmtId="14" fontId="10" fillId="4" borderId="1" xfId="0" applyNumberFormat="1" applyFont="1" applyFill="1" applyBorder="1" applyAlignment="1">
      <alignment horizontal="center" vertical="center"/>
    </xf>
    <xf numFmtId="0" fontId="10" fillId="6" borderId="1" xfId="0" applyFont="1" applyFill="1" applyBorder="1" applyAlignment="1">
      <alignment horizontal="left" vertical="center"/>
    </xf>
    <xf numFmtId="0" fontId="10" fillId="6" borderId="1" xfId="0" applyFont="1" applyFill="1" applyBorder="1" applyAlignment="1">
      <alignment horizontal="center" vertical="center"/>
    </xf>
    <xf numFmtId="0" fontId="12" fillId="6" borderId="1" xfId="0" applyFont="1" applyFill="1" applyBorder="1" applyAlignment="1">
      <alignment horizontal="center" vertical="center"/>
    </xf>
    <xf numFmtId="0" fontId="10" fillId="6" borderId="1" xfId="0" applyFont="1" applyFill="1" applyBorder="1" applyAlignment="1">
      <alignment horizontal="center" vertical="center"/>
    </xf>
    <xf numFmtId="14" fontId="10" fillId="6" borderId="1" xfId="0" applyNumberFormat="1" applyFont="1" applyFill="1" applyBorder="1" applyAlignment="1">
      <alignment horizontal="center" vertical="center"/>
    </xf>
    <xf numFmtId="0" fontId="10" fillId="10"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14" fillId="6" borderId="1" xfId="0" applyFont="1" applyFill="1" applyBorder="1" applyAlignment="1">
      <alignment horizontal="center" vertical="center"/>
    </xf>
    <xf numFmtId="0" fontId="10" fillId="6" borderId="1" xfId="0" applyFont="1" applyFill="1" applyBorder="1" applyAlignment="1">
      <alignment horizontal="left" vertical="center"/>
    </xf>
    <xf numFmtId="0" fontId="10" fillId="4" borderId="1" xfId="0" applyFont="1" applyFill="1" applyBorder="1" applyAlignment="1">
      <alignment horizontal="left" vertical="center"/>
    </xf>
    <xf numFmtId="164" fontId="2" fillId="9" borderId="0" xfId="0" applyNumberFormat="1" applyFont="1" applyFill="1" applyAlignment="1">
      <alignment horizontal="center" vertical="center" wrapText="1"/>
    </xf>
    <xf numFmtId="0" fontId="10" fillId="10"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2" fillId="4" borderId="0" xfId="0" applyFont="1" applyFill="1" applyAlignment="1">
      <alignment horizontal="center" vertical="center" wrapText="1"/>
    </xf>
    <xf numFmtId="0" fontId="12" fillId="6" borderId="0" xfId="0" applyFont="1" applyFill="1" applyAlignment="1">
      <alignment horizontal="center" vertical="center"/>
    </xf>
    <xf numFmtId="0" fontId="10" fillId="6" borderId="0" xfId="0" applyFont="1" applyFill="1" applyAlignment="1">
      <alignment horizontal="center" vertical="center"/>
    </xf>
    <xf numFmtId="165" fontId="2" fillId="6" borderId="0" xfId="0" applyNumberFormat="1" applyFont="1" applyFill="1" applyAlignment="1">
      <alignment horizontal="center" vertical="center" wrapText="1"/>
    </xf>
    <xf numFmtId="14" fontId="10" fillId="6" borderId="0" xfId="0" applyNumberFormat="1" applyFont="1" applyFill="1" applyAlignment="1">
      <alignment horizontal="center" vertical="center"/>
    </xf>
    <xf numFmtId="0" fontId="2" fillId="6" borderId="0" xfId="0" applyFont="1" applyFill="1" applyAlignment="1">
      <alignment horizontal="center" vertical="center" wrapText="1"/>
    </xf>
    <xf numFmtId="0" fontId="2" fillId="6" borderId="0" xfId="0" applyFont="1" applyFill="1" applyAlignment="1">
      <alignment horizontal="center"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2" fillId="4" borderId="0" xfId="0" applyFont="1" applyFill="1" applyAlignment="1">
      <alignment horizontal="center" vertical="center"/>
    </xf>
    <xf numFmtId="0" fontId="10" fillId="4" borderId="0" xfId="0" applyFont="1" applyFill="1" applyAlignment="1">
      <alignment horizontal="center" vertical="center"/>
    </xf>
    <xf numFmtId="165" fontId="2" fillId="4" borderId="0" xfId="0" applyNumberFormat="1" applyFont="1" applyFill="1" applyAlignment="1">
      <alignment horizontal="center" vertical="center" wrapText="1"/>
    </xf>
    <xf numFmtId="14" fontId="10" fillId="4" borderId="0" xfId="0" applyNumberFormat="1" applyFont="1" applyFill="1" applyAlignment="1">
      <alignment horizontal="center" vertical="center"/>
    </xf>
    <xf numFmtId="0" fontId="2" fillId="4" borderId="0" xfId="0" applyFont="1" applyFill="1" applyAlignment="1">
      <alignment horizontal="center" vertical="center" wrapText="1"/>
    </xf>
    <xf numFmtId="0" fontId="1" fillId="20" borderId="0" xfId="0" applyFont="1" applyFill="1" applyAlignment="1">
      <alignment horizontal="center" vertical="center" wrapText="1"/>
    </xf>
    <xf numFmtId="0" fontId="1" fillId="20" borderId="0" xfId="0" applyFont="1" applyFill="1" applyAlignment="1">
      <alignment horizontal="left" vertical="center" wrapText="1"/>
    </xf>
    <xf numFmtId="0" fontId="1" fillId="20" borderId="0" xfId="0" applyFont="1" applyFill="1" applyAlignment="1">
      <alignment horizontal="center" vertical="center" wrapText="1"/>
    </xf>
    <xf numFmtId="14" fontId="1" fillId="20" borderId="0" xfId="0" applyNumberFormat="1" applyFont="1" applyFill="1" applyAlignment="1">
      <alignment horizontal="center"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2" fillId="4" borderId="0" xfId="0" applyFont="1" applyFill="1" applyAlignment="1">
      <alignment horizontal="left" vertical="center" wrapText="1"/>
    </xf>
    <xf numFmtId="0" fontId="1" fillId="21" borderId="0" xfId="0" applyFont="1" applyFill="1" applyAlignment="1">
      <alignment horizontal="center" vertical="center" wrapText="1"/>
    </xf>
    <xf numFmtId="0" fontId="2" fillId="21" borderId="0" xfId="0" applyFont="1" applyFill="1" applyAlignment="1">
      <alignment horizontal="left" vertical="center" wrapText="1"/>
    </xf>
    <xf numFmtId="0" fontId="2" fillId="21" borderId="0" xfId="0" applyFont="1" applyFill="1" applyAlignment="1">
      <alignment horizontal="center" vertical="center" wrapText="1"/>
    </xf>
    <xf numFmtId="14" fontId="2" fillId="21" borderId="0" xfId="0" applyNumberFormat="1" applyFont="1" applyFill="1" applyAlignment="1">
      <alignment horizontal="center" vertical="center" wrapText="1"/>
    </xf>
    <xf numFmtId="0" fontId="2" fillId="21" borderId="0" xfId="0" applyFont="1" applyFill="1" applyAlignment="1">
      <alignment horizontal="left" vertical="center" wrapText="1"/>
    </xf>
    <xf numFmtId="0" fontId="15" fillId="4" borderId="0" xfId="0" applyFont="1" applyFill="1" applyAlignment="1">
      <alignment horizontal="left" vertical="center" wrapText="1"/>
    </xf>
    <xf numFmtId="0" fontId="2" fillId="21" borderId="0" xfId="0" quotePrefix="1" applyFont="1" applyFill="1" applyAlignment="1">
      <alignment horizontal="left" vertical="center" wrapText="1"/>
    </xf>
    <xf numFmtId="0" fontId="16" fillId="21" borderId="0" xfId="0" applyFont="1" applyFill="1" applyAlignment="1">
      <alignment horizontal="left" vertical="center" wrapText="1"/>
    </xf>
    <xf numFmtId="0" fontId="2" fillId="4" borderId="0" xfId="0" quotePrefix="1" applyFont="1" applyFill="1" applyAlignment="1">
      <alignment horizontal="left" vertical="center" wrapText="1"/>
    </xf>
    <xf numFmtId="0" fontId="2" fillId="21" borderId="0" xfId="0" applyFont="1" applyFill="1" applyAlignment="1">
      <alignment horizontal="center" vertical="center" wrapText="1"/>
    </xf>
    <xf numFmtId="166" fontId="2" fillId="4" borderId="0" xfId="0" applyNumberFormat="1" applyFont="1" applyFill="1" applyAlignment="1">
      <alignment horizontal="center" vertical="center" wrapText="1"/>
    </xf>
    <xf numFmtId="166" fontId="2" fillId="21" borderId="0" xfId="0" applyNumberFormat="1" applyFont="1" applyFill="1" applyAlignment="1">
      <alignment horizontal="center" vertical="center" wrapText="1"/>
    </xf>
    <xf numFmtId="14" fontId="2" fillId="4" borderId="0" xfId="0" applyNumberFormat="1" applyFont="1" applyFill="1" applyAlignment="1">
      <alignment horizontal="center" vertical="center" wrapText="1"/>
    </xf>
    <xf numFmtId="0" fontId="1" fillId="4" borderId="0" xfId="0" applyFont="1" applyFill="1" applyAlignment="1">
      <alignment horizontal="center" vertical="center" wrapText="1"/>
    </xf>
    <xf numFmtId="14" fontId="2" fillId="4" borderId="0" xfId="0" applyNumberFormat="1" applyFont="1" applyFill="1" applyAlignment="1">
      <alignment horizontal="center" vertical="center" wrapText="1"/>
    </xf>
    <xf numFmtId="0" fontId="1" fillId="21" borderId="0" xfId="0" applyFont="1" applyFill="1" applyAlignment="1">
      <alignment horizontal="center" vertical="center" wrapText="1"/>
    </xf>
    <xf numFmtId="14" fontId="2" fillId="21" borderId="0" xfId="0" applyNumberFormat="1" applyFont="1" applyFill="1" applyAlignment="1">
      <alignment horizontal="center" vertical="center" wrapText="1"/>
    </xf>
    <xf numFmtId="0" fontId="17" fillId="21" borderId="0" xfId="0" applyFont="1" applyFill="1" applyAlignment="1">
      <alignment horizontal="center" vertical="center" wrapText="1"/>
    </xf>
    <xf numFmtId="0" fontId="2" fillId="21" borderId="0" xfId="0" applyFont="1" applyFill="1" applyAlignment="1">
      <alignment horizontal="left" vertical="center" wrapText="1"/>
    </xf>
    <xf numFmtId="0" fontId="2" fillId="21" borderId="0" xfId="0" quotePrefix="1" applyFont="1" applyFill="1" applyAlignment="1">
      <alignment horizontal="left" vertical="center" wrapText="1"/>
    </xf>
    <xf numFmtId="0" fontId="2" fillId="4" borderId="0" xfId="0" applyFont="1" applyFill="1" applyAlignment="1">
      <alignment horizontal="left" vertical="center" wrapText="1"/>
    </xf>
    <xf numFmtId="0" fontId="2" fillId="4" borderId="0" xfId="0" quotePrefix="1" applyFont="1" applyFill="1" applyAlignment="1">
      <alignment horizontal="left" vertical="center" wrapText="1"/>
    </xf>
    <xf numFmtId="165" fontId="2" fillId="21" borderId="0" xfId="0" applyNumberFormat="1" applyFont="1" applyFill="1" applyAlignment="1">
      <alignment horizontal="center" vertical="center" wrapText="1"/>
    </xf>
    <xf numFmtId="165" fontId="2" fillId="4" borderId="0" xfId="0" applyNumberFormat="1" applyFont="1" applyFill="1" applyAlignment="1">
      <alignment horizontal="center" vertical="center" wrapText="1"/>
    </xf>
    <xf numFmtId="0" fontId="2" fillId="21" borderId="0" xfId="0" applyFont="1" applyFill="1" applyAlignment="1">
      <alignment horizontal="center" vertical="center" wrapText="1"/>
    </xf>
    <xf numFmtId="0" fontId="18" fillId="21" borderId="0" xfId="0" quotePrefix="1" applyFont="1" applyFill="1" applyAlignment="1">
      <alignment vertical="center"/>
    </xf>
    <xf numFmtId="0" fontId="1" fillId="4" borderId="0" xfId="0" applyFont="1" applyFill="1" applyAlignment="1">
      <alignment horizontal="center" vertical="center" wrapText="1"/>
    </xf>
    <xf numFmtId="166" fontId="2" fillId="4" borderId="0" xfId="0" applyNumberFormat="1" applyFont="1" applyFill="1" applyAlignment="1">
      <alignment horizontal="center" vertical="center" wrapText="1"/>
    </xf>
    <xf numFmtId="14" fontId="2" fillId="4" borderId="0" xfId="0" applyNumberFormat="1" applyFont="1" applyFill="1" applyAlignment="1">
      <alignment horizontal="center" vertical="center" wrapText="1"/>
    </xf>
    <xf numFmtId="0" fontId="2" fillId="4" borderId="0" xfId="0" applyFont="1" applyFill="1" applyAlignment="1">
      <alignment horizontal="left" vertical="center" wrapText="1"/>
    </xf>
    <xf numFmtId="0" fontId="1" fillId="4" borderId="0" xfId="0" applyFont="1" applyFill="1" applyAlignment="1">
      <alignment horizontal="left" vertical="center" wrapText="1"/>
    </xf>
    <xf numFmtId="0" fontId="1" fillId="21" borderId="0" xfId="0" applyFont="1" applyFill="1" applyAlignment="1">
      <alignment horizontal="center" vertical="center" wrapText="1"/>
    </xf>
    <xf numFmtId="166" fontId="2" fillId="21" borderId="0" xfId="0" applyNumberFormat="1" applyFont="1" applyFill="1" applyAlignment="1">
      <alignment horizontal="center" vertical="center" wrapText="1"/>
    </xf>
    <xf numFmtId="14" fontId="2" fillId="21" borderId="0" xfId="0" applyNumberFormat="1" applyFont="1" applyFill="1" applyAlignment="1">
      <alignment horizontal="center" vertical="center" wrapText="1"/>
    </xf>
    <xf numFmtId="0" fontId="2" fillId="21" borderId="0" xfId="0" applyFont="1" applyFill="1" applyAlignment="1">
      <alignment horizontal="left" vertical="center" wrapText="1"/>
    </xf>
    <xf numFmtId="0" fontId="1" fillId="21" borderId="0" xfId="0" applyFont="1" applyFill="1" applyAlignment="1">
      <alignment horizontal="left" vertical="center" wrapText="1"/>
    </xf>
    <xf numFmtId="0" fontId="1" fillId="4" borderId="0" xfId="0" applyFont="1" applyFill="1" applyAlignment="1">
      <alignment horizontal="left" vertical="center" wrapText="1"/>
    </xf>
    <xf numFmtId="0" fontId="1" fillId="10" borderId="0" xfId="0"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167" fontId="20" fillId="22" borderId="0" xfId="0" applyNumberFormat="1" applyFont="1" applyFill="1" applyAlignment="1"/>
    <xf numFmtId="0" fontId="20" fillId="0" borderId="0" xfId="0" applyFont="1" applyBorder="1"/>
    <xf numFmtId="0" fontId="20" fillId="0" borderId="0" xfId="0" applyFont="1"/>
    <xf numFmtId="0" fontId="20" fillId="0" borderId="0" xfId="0" applyFont="1" applyAlignment="1"/>
    <xf numFmtId="0" fontId="20" fillId="22" borderId="0" xfId="0" applyFont="1" applyFill="1"/>
    <xf numFmtId="0" fontId="20" fillId="22" borderId="0" xfId="0" applyFont="1" applyFill="1" applyAlignment="1"/>
    <xf numFmtId="0" fontId="20" fillId="22" borderId="0" xfId="0" applyFont="1" applyFill="1" applyBorder="1"/>
    <xf numFmtId="0" fontId="20" fillId="0" borderId="0" xfId="0" applyFont="1" applyBorder="1" applyAlignment="1"/>
    <xf numFmtId="0" fontId="20" fillId="22" borderId="0" xfId="0" applyFont="1" applyFill="1" applyBorder="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cap="all" baseline="0">
                <a:effectLst/>
              </a:rPr>
              <a:t>phân bố ca bệnh covid trong nước (từ 25/7 đến 15/8)</a:t>
            </a:r>
            <a:endParaRPr lang="en-US">
              <a:effectLst/>
            </a:endParaRPr>
          </a:p>
          <a:p>
            <a:pPr>
              <a:defRPr/>
            </a:pPr>
            <a:r>
              <a:rPr lang="en-US" sz="1800" b="1" i="0" cap="all" baseline="0">
                <a:effectLst/>
              </a:rPr>
              <a:t>theo địa phương </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Sheet2!$A$1:$A$15</c:f>
              <c:strCache>
                <c:ptCount val="15"/>
                <c:pt idx="0">
                  <c:v>Đà Nẵng</c:v>
                </c:pt>
                <c:pt idx="1">
                  <c:v>Quảng Nam</c:v>
                </c:pt>
                <c:pt idx="2">
                  <c:v>TP. Hồ Chí Minh</c:v>
                </c:pt>
                <c:pt idx="3">
                  <c:v>Hà Nội</c:v>
                </c:pt>
                <c:pt idx="4">
                  <c:v>Quảng Trị</c:v>
                </c:pt>
                <c:pt idx="5">
                  <c:v>Bắc Giang</c:v>
                </c:pt>
                <c:pt idx="6">
                  <c:v>Quảng Ngãi</c:v>
                </c:pt>
                <c:pt idx="7">
                  <c:v>Hải Dương </c:v>
                </c:pt>
                <c:pt idx="8">
                  <c:v>Lạng Sơn</c:v>
                </c:pt>
                <c:pt idx="9">
                  <c:v>Đắk Lắk</c:v>
                </c:pt>
                <c:pt idx="10">
                  <c:v>Đồng Nai</c:v>
                </c:pt>
                <c:pt idx="11">
                  <c:v>Hà Nam</c:v>
                </c:pt>
                <c:pt idx="12">
                  <c:v>Khánh Hòa</c:v>
                </c:pt>
                <c:pt idx="13">
                  <c:v>Thái Bình</c:v>
                </c:pt>
                <c:pt idx="14">
                  <c:v>Thanh Hóa</c:v>
                </c:pt>
              </c:strCache>
            </c:strRef>
          </c:cat>
          <c:val>
            <c:numRef>
              <c:f>Sheet2!$B$1:$B$15</c:f>
              <c:numCache>
                <c:formatCode>General</c:formatCode>
                <c:ptCount val="15"/>
                <c:pt idx="0">
                  <c:v>325</c:v>
                </c:pt>
                <c:pt idx="1">
                  <c:v>86</c:v>
                </c:pt>
                <c:pt idx="2">
                  <c:v>8</c:v>
                </c:pt>
                <c:pt idx="3">
                  <c:v>7</c:v>
                </c:pt>
                <c:pt idx="4">
                  <c:v>7</c:v>
                </c:pt>
                <c:pt idx="5">
                  <c:v>6</c:v>
                </c:pt>
                <c:pt idx="6">
                  <c:v>5</c:v>
                </c:pt>
                <c:pt idx="7">
                  <c:v>4</c:v>
                </c:pt>
                <c:pt idx="8">
                  <c:v>4</c:v>
                </c:pt>
                <c:pt idx="9">
                  <c:v>3</c:v>
                </c:pt>
                <c:pt idx="10">
                  <c:v>2</c:v>
                </c:pt>
                <c:pt idx="11">
                  <c:v>1</c:v>
                </c:pt>
                <c:pt idx="12">
                  <c:v>1</c:v>
                </c:pt>
                <c:pt idx="13">
                  <c:v>1</c:v>
                </c:pt>
                <c:pt idx="14">
                  <c:v>1</c:v>
                </c:pt>
              </c:numCache>
            </c:numRef>
          </c:val>
          <c:extLst>
            <c:ext xmlns:c16="http://schemas.microsoft.com/office/drawing/2014/chart" uri="{C3380CC4-5D6E-409C-BE32-E72D297353CC}">
              <c16:uniqueId val="{00000000-D351-4C8B-9252-06A6E9E41548}"/>
            </c:ext>
          </c:extLst>
        </c:ser>
        <c:dLbls>
          <c:dLblPos val="outEnd"/>
          <c:showLegendKey val="0"/>
          <c:showVal val="1"/>
          <c:showCatName val="0"/>
          <c:showSerName val="0"/>
          <c:showPercent val="0"/>
          <c:showBubbleSize val="0"/>
        </c:dLbls>
        <c:gapWidth val="219"/>
        <c:overlap val="-27"/>
        <c:axId val="1232040064"/>
        <c:axId val="1232042560"/>
      </c:barChart>
      <c:catAx>
        <c:axId val="123204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042560"/>
        <c:crosses val="autoZero"/>
        <c:auto val="1"/>
        <c:lblAlgn val="ctr"/>
        <c:lblOffset val="100"/>
        <c:noMultiLvlLbl val="0"/>
      </c:catAx>
      <c:valAx>
        <c:axId val="123204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040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209549</xdr:colOff>
      <xdr:row>2</xdr:row>
      <xdr:rowOff>61911</xdr:rowOff>
    </xdr:from>
    <xdr:to>
      <xdr:col>18</xdr:col>
      <xdr:colOff>333374</xdr:colOff>
      <xdr:row>36</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file/d/1ckYu6bixbdXLfTpfyiKi2YNqxVdp83sC/view?usp=sharing" TargetMode="External"/><Relationship Id="rId299" Type="http://schemas.openxmlformats.org/officeDocument/2006/relationships/hyperlink" Target="https://docs.google.com/document/d/1aC0qea44idYdj1SjWO3udHsyehml3Y4ib36eDnKsxI0/edit?usp=sharing" TargetMode="External"/><Relationship Id="rId21" Type="http://schemas.openxmlformats.org/officeDocument/2006/relationships/hyperlink" Target="https://drive.google.com/file/d/1sfnqEf2QglW8ix32kmsn3gwFKBwA9k-i/view?usp=sharing" TargetMode="External"/><Relationship Id="rId63" Type="http://schemas.openxmlformats.org/officeDocument/2006/relationships/hyperlink" Target="https://drive.google.com/file/d/1T535pm-8WzFjlZeFIhgXfRbZYcUZT3Xe/view?usp=sharing" TargetMode="External"/><Relationship Id="rId159" Type="http://schemas.openxmlformats.org/officeDocument/2006/relationships/hyperlink" Target="https://drive.google.com/file/d/12afs8RhxlqkkIFGkXc-KyEIQK602-bO4/view?usp=sharing" TargetMode="External"/><Relationship Id="rId324" Type="http://schemas.openxmlformats.org/officeDocument/2006/relationships/hyperlink" Target="https://docs.google.com/document/d/1vJ60CG0Cw5quoNIWDxzuC7ksK0sDNY8igZEPxKuW7TY/edit" TargetMode="External"/><Relationship Id="rId366" Type="http://schemas.openxmlformats.org/officeDocument/2006/relationships/hyperlink" Target="https://docs.google.com/document/d/1rVYVrtbmX0NG2v00rT6B1e5Kw411QP0c-42zdzKasQk/edit" TargetMode="External"/><Relationship Id="rId170" Type="http://schemas.openxmlformats.org/officeDocument/2006/relationships/hyperlink" Target="https://docs.google.com/document/d/1X4qxMmTHhNT6Acyr0rRCIG1yW6WHu0YSypE8NN5l_Ss/edit" TargetMode="External"/><Relationship Id="rId226" Type="http://schemas.openxmlformats.org/officeDocument/2006/relationships/hyperlink" Target="https://docs.google.com/document/d/1mwtnqdnHOw9jEkoNoerEj_GyBn2JgvZWcfV4w0yBo7U/edit" TargetMode="External"/><Relationship Id="rId268" Type="http://schemas.openxmlformats.org/officeDocument/2006/relationships/hyperlink" Target="https://docs.google.com/document/d/1CqpjB-JHA488iD68WUqEG6GL-WF0ikg9D_VTCzIdKXc/edit?usp=sharing" TargetMode="External"/><Relationship Id="rId32" Type="http://schemas.openxmlformats.org/officeDocument/2006/relationships/hyperlink" Target="https://drive.google.com/file/d/16rkxNrb6lL3EW0ePYLoQ1plUa-DUUdrx/view?usp=sharing" TargetMode="External"/><Relationship Id="rId74" Type="http://schemas.openxmlformats.org/officeDocument/2006/relationships/hyperlink" Target="https://docs.google.com/document/d/1I5UicWZH8qoxNjqggs1MYiGZ1YIh_gWXS0LBwCKQAoE/edit" TargetMode="External"/><Relationship Id="rId128" Type="http://schemas.openxmlformats.org/officeDocument/2006/relationships/hyperlink" Target="https://drive.google.com/file/d/1ovAZsshiKYcq1swuHMynwkN9ZusnoxfC/view?usp=sharing" TargetMode="External"/><Relationship Id="rId335" Type="http://schemas.openxmlformats.org/officeDocument/2006/relationships/hyperlink" Target="https://docs.google.com/document/d/1w6myHkOnXqmJ8M04TKfTOvff3HlqFDELAZCbe9IPX7w/edit" TargetMode="External"/><Relationship Id="rId377" Type="http://schemas.openxmlformats.org/officeDocument/2006/relationships/hyperlink" Target="https://docs.google.com/document/d/1OTdPrn4TAsy4Qzu1N5jBl-MpRTSYrnJI8nhJvQl_RB0/edit" TargetMode="External"/><Relationship Id="rId5" Type="http://schemas.openxmlformats.org/officeDocument/2006/relationships/hyperlink" Target="https://drive.google.com/file/d/1eLZ-WFZWNmZxQaeYl4qGq4u-jhLunULT/view?usp=sharing" TargetMode="External"/><Relationship Id="rId181" Type="http://schemas.openxmlformats.org/officeDocument/2006/relationships/hyperlink" Target="https://docs.google.com/document/d/1qijzA5NgRFxo4nQrR8unwWOX9o7JOLg6_cTLoGb81yg/edit?usp=sharing" TargetMode="External"/><Relationship Id="rId237" Type="http://schemas.openxmlformats.org/officeDocument/2006/relationships/hyperlink" Target="https://docs.google.com/document/d/1gBIbuKR8sOApQmldtj6ns1t9iFxw041QkJBYTEFJLos/edit" TargetMode="External"/><Relationship Id="rId279" Type="http://schemas.openxmlformats.org/officeDocument/2006/relationships/hyperlink" Target="https://docs.google.com/document/d/1Y46CEVuncnfVe07AHAlqhJNAZIZ2yOsBppS-htJK_yg/edit?usp=sharing" TargetMode="External"/><Relationship Id="rId43" Type="http://schemas.openxmlformats.org/officeDocument/2006/relationships/hyperlink" Target="https://drive.google.com/file/d/18crhTswt-1FrybW0tNhxUnHXzPcJOwKu/view?usp=sharing" TargetMode="External"/><Relationship Id="rId139" Type="http://schemas.openxmlformats.org/officeDocument/2006/relationships/hyperlink" Target="https://drive.google.com/file/d/1XXL_REoNdMNC3K1C2Yq8YlYlME-ukxpM/view?usp=sharing" TargetMode="External"/><Relationship Id="rId290" Type="http://schemas.openxmlformats.org/officeDocument/2006/relationships/hyperlink" Target="https://docs.google.com/document/d/1m_4sv5_u4-LNSBMRJQNu9o_iZdDBNu1kpd4u3MIYsMg/edit" TargetMode="External"/><Relationship Id="rId304" Type="http://schemas.openxmlformats.org/officeDocument/2006/relationships/hyperlink" Target="https://docs.google.com/document/d/1VuJATuWSMFndFKdIk4pgGDwu-QfHMnf1uYJJy-zzAkI/edit?usp=sharing" TargetMode="External"/><Relationship Id="rId346" Type="http://schemas.openxmlformats.org/officeDocument/2006/relationships/hyperlink" Target="https://docs.google.com/document/d/1nVLaHTC7VM9THtR4yOnQJieGHl94VPe_0VdRwDtgiZ4/edit" TargetMode="External"/><Relationship Id="rId388" Type="http://schemas.openxmlformats.org/officeDocument/2006/relationships/hyperlink" Target="https://docs.google.com/document/d/1-RHjB8hW3AXbHLRFOQsOdIZkegS-oIfkiyYqEFyNX5o/edit" TargetMode="External"/><Relationship Id="rId85" Type="http://schemas.openxmlformats.org/officeDocument/2006/relationships/hyperlink" Target="https://drive.google.com/file/d/1rYh4GRBPdRUVXbA8htqfUaY3EXyXk07e/view?usp=sharing" TargetMode="External"/><Relationship Id="rId150" Type="http://schemas.openxmlformats.org/officeDocument/2006/relationships/hyperlink" Target="https://drive.google.com/file/d/1ZWMsAc4nHHAqYdrohLz7VvNMyVaQb9MZ/view?usp=sharing" TargetMode="External"/><Relationship Id="rId192" Type="http://schemas.openxmlformats.org/officeDocument/2006/relationships/hyperlink" Target="https://docs.google.com/document/d/1r0oijxNgCegfyrDvC4PPF-aROqRaFkCg8gaTKskSzuc/edit?usp=sharing" TargetMode="External"/><Relationship Id="rId206" Type="http://schemas.openxmlformats.org/officeDocument/2006/relationships/hyperlink" Target="https://docs.google.com/document/d/1g9VsYxjmYr7AmhYNj9p24qSn8lwov-322A3HYn0OdWY/edit?usp=sharing" TargetMode="External"/><Relationship Id="rId248" Type="http://schemas.openxmlformats.org/officeDocument/2006/relationships/hyperlink" Target="https://docs.google.com/document/d/1vSxuxaVSHudHnhCQfuzA2FwgSIAsIhstqxdPNkoNjEM/edit?usp=sharing" TargetMode="External"/><Relationship Id="rId12" Type="http://schemas.openxmlformats.org/officeDocument/2006/relationships/hyperlink" Target="https://drive.google.com/file/d/1zo7oHb7qIjnF1GaavcWCbJDSLIGFNtsP/view?usp=sharing" TargetMode="External"/><Relationship Id="rId108" Type="http://schemas.openxmlformats.org/officeDocument/2006/relationships/hyperlink" Target="https://drive.google.com/file/d/1B3UXFdYEXFhA8IiE6OYLQbF7E0AfDPT1/view?usp=sharing" TargetMode="External"/><Relationship Id="rId315" Type="http://schemas.openxmlformats.org/officeDocument/2006/relationships/hyperlink" Target="https://docs.google.com/document/d/1y4cTJnoLXhbDHUfvJv1vV8equMM14CTM8dlUiVv8x7A/edit" TargetMode="External"/><Relationship Id="rId357" Type="http://schemas.openxmlformats.org/officeDocument/2006/relationships/hyperlink" Target="https://docs.google.com/document/d/1NanUM7U0lbvhzBT1lUHj7hvk3OoX_2jHakkzYX3fWwk/edit?usp=sharing" TargetMode="External"/><Relationship Id="rId54" Type="http://schemas.openxmlformats.org/officeDocument/2006/relationships/hyperlink" Target="https://docs.google.com/document/d/1rPTLKYo-Iblx9QGr1CoknZKLY4p8-XbL4VuBoOrywPE/edit" TargetMode="External"/><Relationship Id="rId96" Type="http://schemas.openxmlformats.org/officeDocument/2006/relationships/hyperlink" Target="https://drive.google.com/file/d/1sJr0TQXayEXtdbwGyMViGaT8mrlh80pE/view?usp=sharing" TargetMode="External"/><Relationship Id="rId161" Type="http://schemas.openxmlformats.org/officeDocument/2006/relationships/hyperlink" Target="https://drive.google.com/file/d/1N5i750s1zSMxnzWKZnAvWqpkUoazAwqj/view?usp=sharing" TargetMode="External"/><Relationship Id="rId217" Type="http://schemas.openxmlformats.org/officeDocument/2006/relationships/hyperlink" Target="https://docs.google.com/document/d/1PWYF7v8P8TQlS-cZGRJyKCWpsiVpgWgosSdpiidzCog/edit?usp=sharing" TargetMode="External"/><Relationship Id="rId259" Type="http://schemas.openxmlformats.org/officeDocument/2006/relationships/hyperlink" Target="https://docs.google.com/document/d/1dDkzDbDOtFw8EIeG70AZIdcOdX50SSWwO2xj8-5N2EE/edit" TargetMode="External"/><Relationship Id="rId23" Type="http://schemas.openxmlformats.org/officeDocument/2006/relationships/hyperlink" Target="https://drive.google.com/file/d/1wqNV3KnyEh2BEDloLbOFQn_mstp5yJsb/view?usp=sharing" TargetMode="External"/><Relationship Id="rId119" Type="http://schemas.openxmlformats.org/officeDocument/2006/relationships/hyperlink" Target="https://drive.google.com/file/d/1htEJLpuJJbQBCDKvnNGrBTN3JNJmlG_U/view?usp=sharing" TargetMode="External"/><Relationship Id="rId270" Type="http://schemas.openxmlformats.org/officeDocument/2006/relationships/hyperlink" Target="https://docs.google.com/document/d/1oZjqdXJILxKf7oWZu64AYl-j15l54VGsiWEzzyTOEhI/edit?usp=sharing" TargetMode="External"/><Relationship Id="rId326" Type="http://schemas.openxmlformats.org/officeDocument/2006/relationships/hyperlink" Target="https://docs.google.com/document/d/18Xh2tCE8UjjtwiJJWQhT4G2E0mZdBU8HWydq2UtUPEE/edit" TargetMode="External"/><Relationship Id="rId65" Type="http://schemas.openxmlformats.org/officeDocument/2006/relationships/hyperlink" Target="https://drive.google.com/file/d/1Jz771CFa2Y3EnVsQm9XgFwWPrFt-gee3/view?usp=sharing" TargetMode="External"/><Relationship Id="rId130" Type="http://schemas.openxmlformats.org/officeDocument/2006/relationships/hyperlink" Target="https://drive.google.com/file/d/1om6-KZHDXf_SZ8lnL8WbrR0Yyd8f9w2d/view?usp=sharing" TargetMode="External"/><Relationship Id="rId368" Type="http://schemas.openxmlformats.org/officeDocument/2006/relationships/hyperlink" Target="https://docs.google.com/document/d/1TZ9PiXyro2agOI0T7IiyEizaozf-KgxljF32WoGJjkw/edit" TargetMode="External"/><Relationship Id="rId172" Type="http://schemas.openxmlformats.org/officeDocument/2006/relationships/hyperlink" Target="https://docs.google.com/document/d/1X4qxMmTHhNT6Acyr0rRCIG1yW6WHu0YSypE8NN5l_Ss/edit" TargetMode="External"/><Relationship Id="rId228" Type="http://schemas.openxmlformats.org/officeDocument/2006/relationships/hyperlink" Target="https://docs.google.com/document/d/1ccy8Kd22QmHEYTEaxRE2aCQdjydZ041Rvko154Ym9NE/edit" TargetMode="External"/><Relationship Id="rId281" Type="http://schemas.openxmlformats.org/officeDocument/2006/relationships/hyperlink" Target="https://docs.google.com/document/d/1iqzUdj9NmiBewf06buedSkBvPPR-sY38EAE0lw2ikDs/edit" TargetMode="External"/><Relationship Id="rId337" Type="http://schemas.openxmlformats.org/officeDocument/2006/relationships/hyperlink" Target="https://docs.google.com/document/d/10C98En9CPJG3Oo0DC0AhYnh5IMW3WpsdOIrio55MlCc/edit" TargetMode="External"/><Relationship Id="rId34" Type="http://schemas.openxmlformats.org/officeDocument/2006/relationships/hyperlink" Target="https://drive.google.com/file/d/1MJsDL6QdBC5ir_qcX3_zo0vj1_QbUBbK/view?usp=sharing" TargetMode="External"/><Relationship Id="rId76" Type="http://schemas.openxmlformats.org/officeDocument/2006/relationships/hyperlink" Target="https://drive.google.com/file/d/1difnM_olI1LofgSOXdX_dEForgPRBMBY/view?usp=sharing" TargetMode="External"/><Relationship Id="rId141" Type="http://schemas.openxmlformats.org/officeDocument/2006/relationships/hyperlink" Target="https://docs.google.com/document/d/1Pz0IF1dEc0K0cQ6zSZjCjkg1Kg5gxeGDJHyqV73MSSA/edit?usp=sharing" TargetMode="External"/><Relationship Id="rId379" Type="http://schemas.openxmlformats.org/officeDocument/2006/relationships/hyperlink" Target="https://docs.google.com/document/d/1CsBOjdqOmbNNi7PhVfOyNmUg1OgkoMqrg4hOcA1r9Jk/edit" TargetMode="External"/><Relationship Id="rId7" Type="http://schemas.openxmlformats.org/officeDocument/2006/relationships/hyperlink" Target="https://drive.google.com/file/d/1dLIWekCxZY9PrCKFH9zys2OR3ov93ztb/view?usp=sharing" TargetMode="External"/><Relationship Id="rId183" Type="http://schemas.openxmlformats.org/officeDocument/2006/relationships/hyperlink" Target="https://docs.google.com/document/d/1rweHPkK8f90OPUM3mBNKB9on1ExByP7wk6946Ca_y_w/edit?usp=sharing" TargetMode="External"/><Relationship Id="rId239" Type="http://schemas.openxmlformats.org/officeDocument/2006/relationships/hyperlink" Target="https://docs.google.com/document/d/1onAcMW7NrhcVLkkTDvphaJ1gAIbsE2SfZ9ucjDx4cB0/edit?usp=sharing" TargetMode="External"/><Relationship Id="rId390" Type="http://schemas.openxmlformats.org/officeDocument/2006/relationships/hyperlink" Target="https://docs.google.com/document/d/1-RHjB8hW3AXbHLRFOQsOdIZkegS-oIfkiyYqEFyNX5o/edit" TargetMode="External"/><Relationship Id="rId250" Type="http://schemas.openxmlformats.org/officeDocument/2006/relationships/hyperlink" Target="https://docs.google.com/document/d/14MqbnuwqOlZlxcQwdJlQODNOMFqpxKNK968z1S-Jfn0/edit?usp=sharing" TargetMode="External"/><Relationship Id="rId292" Type="http://schemas.openxmlformats.org/officeDocument/2006/relationships/hyperlink" Target="https://docs.google.com/document/d/1R00lT7OcUU16l3E2-EiDDpZdhjvUl52l8mp7rVhosBY/edit?usp=sharing" TargetMode="External"/><Relationship Id="rId306" Type="http://schemas.openxmlformats.org/officeDocument/2006/relationships/hyperlink" Target="https://docs.google.com/document/d/1eWzlbsJZtIPyNJs074_QIZFFk8Z-m0E3ZVUGuV_Wq2I/edit?usp=sharing" TargetMode="External"/><Relationship Id="rId45" Type="http://schemas.openxmlformats.org/officeDocument/2006/relationships/hyperlink" Target="https://drive.google.com/file/d/1QvVZoQHinN8x6NiXwQl798UhvQfrW5kY/view?usp=sharing" TargetMode="External"/><Relationship Id="rId87" Type="http://schemas.openxmlformats.org/officeDocument/2006/relationships/hyperlink" Target="https://drive.google.com/file/d/1Hh9Qj8rXzmYOL1WIkhq5Qgijn1Hp6xvW/view?usp=sharing" TargetMode="External"/><Relationship Id="rId110" Type="http://schemas.openxmlformats.org/officeDocument/2006/relationships/hyperlink" Target="https://drive.google.com/file/d/1IepFyVN71cgKQYsm4U6-mJNr0Z350JSu/view?usp=sharing" TargetMode="External"/><Relationship Id="rId348" Type="http://schemas.openxmlformats.org/officeDocument/2006/relationships/hyperlink" Target="https://docs.google.com/document/d/1kWiqQLeVwG8RfgUIQkPARK9dn6fSaPXPwf-RAtNI6ZA/edit" TargetMode="External"/><Relationship Id="rId152" Type="http://schemas.openxmlformats.org/officeDocument/2006/relationships/hyperlink" Target="https://drive.google.com/file/d/1CGwJH36Z4IWz2lxbRyRxQP3xwc94RM-u/view?usp=sharing" TargetMode="External"/><Relationship Id="rId194" Type="http://schemas.openxmlformats.org/officeDocument/2006/relationships/hyperlink" Target="https://docs.google.com/document/d/10wwADy7P-chyFg22t10VvLHVXlTis4jEY0BNclmIBi0/edit?usp=sharing" TargetMode="External"/><Relationship Id="rId208" Type="http://schemas.openxmlformats.org/officeDocument/2006/relationships/hyperlink" Target="https://docs.google.com/document/d/1pZo2gZmcWf61lFDTxj1US-J6r_BA62Jp7k_bdqZCTnk/edit?usp=sharing" TargetMode="External"/><Relationship Id="rId261" Type="http://schemas.openxmlformats.org/officeDocument/2006/relationships/hyperlink" Target="https://docs.google.com/document/d/1oZjqdXJILxKf7oWZu64AYl-j15l54VGsiWEzzyTOEhI/edit?usp=sharing" TargetMode="External"/><Relationship Id="rId14" Type="http://schemas.openxmlformats.org/officeDocument/2006/relationships/hyperlink" Target="https://drive.google.com/file/d/1vxUKuCtEnzbUXqn-qKbYh4DLoKtQKYmh/view?usp=sharing" TargetMode="External"/><Relationship Id="rId56" Type="http://schemas.openxmlformats.org/officeDocument/2006/relationships/hyperlink" Target="https://drive.google.com/file/d/16fDZyG58WXyHgMcLrn596i5hzDWbigfB/view?usp=sharing" TargetMode="External"/><Relationship Id="rId317" Type="http://schemas.openxmlformats.org/officeDocument/2006/relationships/hyperlink" Target="https://docs.google.com/document/d/1tFQR_xgp1VeU3-qcznZgnzGYvZ3oWO0-YtfjQt22IGQ/edit" TargetMode="External"/><Relationship Id="rId359" Type="http://schemas.openxmlformats.org/officeDocument/2006/relationships/hyperlink" Target="https://docs.google.com/document/d/1dRkiye-AC-efw1cKQq6eUwdXfIKrIoeNrk6_iHHOWto/edit" TargetMode="External"/><Relationship Id="rId98" Type="http://schemas.openxmlformats.org/officeDocument/2006/relationships/hyperlink" Target="https://drive.google.com/file/d/13THvxf8QG1cDbmbTJGS6bcN_UhOrWtLm/view?usp=sharing" TargetMode="External"/><Relationship Id="rId121" Type="http://schemas.openxmlformats.org/officeDocument/2006/relationships/hyperlink" Target="https://drive.google.com/file/d/19wVL1LzA1zO3gs37VFVdOHMw3LCYNbUe/view?usp=sharing" TargetMode="External"/><Relationship Id="rId163" Type="http://schemas.openxmlformats.org/officeDocument/2006/relationships/hyperlink" Target="https://drive.google.com/file/d/1UWYn0TH7Rkl0XJMk5ElDTYFZ40XLUqDQ/view?usp=sharing" TargetMode="External"/><Relationship Id="rId219" Type="http://schemas.openxmlformats.org/officeDocument/2006/relationships/hyperlink" Target="https://docs.google.com/document/d/1dZfOnLv5Luft-nrDiYkq60BLNHAqzZE3gTo_oJEdT2M/edit" TargetMode="External"/><Relationship Id="rId370" Type="http://schemas.openxmlformats.org/officeDocument/2006/relationships/hyperlink" Target="https://docs.google.com/document/d/1b5iQPEgY0BIkCGYJEsYO97IkmNvLTBPFS4M4pEo_pX4/edit?usp=sharing" TargetMode="External"/><Relationship Id="rId230" Type="http://schemas.openxmlformats.org/officeDocument/2006/relationships/hyperlink" Target="https://docs.google.com/document/d/1t0v4HYRYHLzcLZEf__zG_AiKaJoIDYNYAwB6e0Aga7g/edit?usp=sharing" TargetMode="External"/><Relationship Id="rId25" Type="http://schemas.openxmlformats.org/officeDocument/2006/relationships/hyperlink" Target="https://drive.google.com/file/d/1qPyHp4idbDlseHCTTmZs12LcPs3QLCpK/view?usp=sharing" TargetMode="External"/><Relationship Id="rId67" Type="http://schemas.openxmlformats.org/officeDocument/2006/relationships/hyperlink" Target="https://drive.google.com/file/d/1pj17zceTryc2Zd2ZBQl2Gc86aBsUmmhK/view?usp=sharing" TargetMode="External"/><Relationship Id="rId272" Type="http://schemas.openxmlformats.org/officeDocument/2006/relationships/hyperlink" Target="https://docs.google.com/document/d/1qhTgujnDtEvTPHtONB_wm4EBTa3p7th6gQ_f6CrMBF4/edit?usp=sharing" TargetMode="External"/><Relationship Id="rId328" Type="http://schemas.openxmlformats.org/officeDocument/2006/relationships/hyperlink" Target="https://docs.google.com/document/d/1MyJZi_rwDv7xvlYJbviMZL5QtK-Dbn8_LumrDD5UbdM/edit?usp=sharing" TargetMode="External"/><Relationship Id="rId132" Type="http://schemas.openxmlformats.org/officeDocument/2006/relationships/hyperlink" Target="https://drive.google.com/file/d/1F-UAqxilRg79Pn93FwjADsAGogPdGVhQ/view?usp=sharing" TargetMode="External"/><Relationship Id="rId174" Type="http://schemas.openxmlformats.org/officeDocument/2006/relationships/hyperlink" Target="https://docs.google.com/document/d/1X4qxMmTHhNT6Acyr0rRCIG1yW6WHu0YSypE8NN5l_Ss/edit" TargetMode="External"/><Relationship Id="rId381" Type="http://schemas.openxmlformats.org/officeDocument/2006/relationships/hyperlink" Target="https://docs.google.com/document/d/1KICQ17F3G--gEq3CSur1wE1vt1ZPDCgDHf5rO24X2RM/edit" TargetMode="External"/><Relationship Id="rId241" Type="http://schemas.openxmlformats.org/officeDocument/2006/relationships/hyperlink" Target="https://docs.google.com/document/d/1W-U5pY-6NU7NH4LeR2JKbQKXov9hfVZ2e3EvXsSHVn0/edit" TargetMode="External"/><Relationship Id="rId36" Type="http://schemas.openxmlformats.org/officeDocument/2006/relationships/hyperlink" Target="https://drive.google.com/file/d/1G_nR3WJ03YASNQEo9RoNo6aivRf36OYG/view?usp=sharing" TargetMode="External"/><Relationship Id="rId283" Type="http://schemas.openxmlformats.org/officeDocument/2006/relationships/hyperlink" Target="https://docs.google.com/document/d/1iqzUdj9NmiBewf06buedSkBvPPR-sY38EAE0lw2ikDs/edit" TargetMode="External"/><Relationship Id="rId339" Type="http://schemas.openxmlformats.org/officeDocument/2006/relationships/hyperlink" Target="https://docs.google.com/document/d/1aVaanoU4dHFG7QbOxFlTKIJIC2coIPIxWyQbhC_nc_g/edit" TargetMode="External"/><Relationship Id="rId78" Type="http://schemas.openxmlformats.org/officeDocument/2006/relationships/hyperlink" Target="https://drive.google.com/file/d/1VPvIOrsqkvyxS_PNuaA2DMfmYJYQFIvV/view?usp=sharing" TargetMode="External"/><Relationship Id="rId101" Type="http://schemas.openxmlformats.org/officeDocument/2006/relationships/hyperlink" Target="https://drive.google.com/file/d/1So6-_wX0IwGSyNPKzBdz7SWaG93dg-jl/view?usp=sharing" TargetMode="External"/><Relationship Id="rId143" Type="http://schemas.openxmlformats.org/officeDocument/2006/relationships/hyperlink" Target="https://docs.google.com/document/d/1R_TRQktkDvCdlUIRaDTGIBolvh9UHz6HL0179BOhdig/edit?usp=sharing" TargetMode="External"/><Relationship Id="rId185" Type="http://schemas.openxmlformats.org/officeDocument/2006/relationships/hyperlink" Target="https://docs.google.com/document/d/1HXy6BtOd6Y05sQtc8sEuu-TcfHeLrRnsoC2fGA99H1o/edit?usp=sharing" TargetMode="External"/><Relationship Id="rId350" Type="http://schemas.openxmlformats.org/officeDocument/2006/relationships/hyperlink" Target="https://docs.google.com/document/d/17SHn4lFoSHEns_J8l5a2smcjnhWBTinT5xFfCgAk4TA/edit" TargetMode="External"/><Relationship Id="rId9" Type="http://schemas.openxmlformats.org/officeDocument/2006/relationships/hyperlink" Target="https://drive.google.com/file/d/1n72kymb9-Z2t3Ec2ECeOwU053itaN20W/view?usp=sharing" TargetMode="External"/><Relationship Id="rId210" Type="http://schemas.openxmlformats.org/officeDocument/2006/relationships/hyperlink" Target="https://docs.google.com/document/d/1W63p-GylPLZr0IZklJq2IecxeWFyo5An0I16t1nAUms/edit?usp=sharing" TargetMode="External"/><Relationship Id="rId392" Type="http://schemas.openxmlformats.org/officeDocument/2006/relationships/hyperlink" Target="https://docs.google.com/document/d/1vRLIvirbK_b-2wJiSvptgW1rFRSQDnbiayLsoU18wYM/edit" TargetMode="External"/><Relationship Id="rId252" Type="http://schemas.openxmlformats.org/officeDocument/2006/relationships/hyperlink" Target="https://docs.google.com/document/d/1eEnML3JEWUrPPmtAre3HNDTZnTFm792y5xWmZC5t-Gw/edit?usp=sharing" TargetMode="External"/><Relationship Id="rId294" Type="http://schemas.openxmlformats.org/officeDocument/2006/relationships/hyperlink" Target="https://drive.google.com/file/d/1XI5CfWpTF5bzgghiiic6aPFQC9PDIUd0/view?usp=sharing" TargetMode="External"/><Relationship Id="rId308" Type="http://schemas.openxmlformats.org/officeDocument/2006/relationships/hyperlink" Target="https://docs.google.com/document/d/1OOlItg-23Il18j7If1W3E3RwyV61jkhrlQnMUbGHhbk/edit?usp=sharing" TargetMode="External"/><Relationship Id="rId47" Type="http://schemas.openxmlformats.org/officeDocument/2006/relationships/hyperlink" Target="https://drive.google.com/file/d/1ZA4aMUsIkrgk-GASUkswrnnYCnvQRqpV/view?usp=sharing" TargetMode="External"/><Relationship Id="rId89" Type="http://schemas.openxmlformats.org/officeDocument/2006/relationships/hyperlink" Target="https://drive.google.com/file/d/1xbF4Z010AWvI3gDtAFXrqGZIemUy7vp6/view?usp=sharing" TargetMode="External"/><Relationship Id="rId112" Type="http://schemas.openxmlformats.org/officeDocument/2006/relationships/hyperlink" Target="https://drive.google.com/file/d/1SKaBoxMPojHVgG7UNT5dkmGBxYmN40HP/view?usp=sharing" TargetMode="External"/><Relationship Id="rId154" Type="http://schemas.openxmlformats.org/officeDocument/2006/relationships/hyperlink" Target="https://drive.google.com/file/d/1c2wcU5UkqFvomiuC6IivIEXtgshHcgsZ/view?usp=sharing" TargetMode="External"/><Relationship Id="rId361" Type="http://schemas.openxmlformats.org/officeDocument/2006/relationships/hyperlink" Target="https://drive.google.com/file/d/1LXygs4ESte5y6ztRYkmVHvhwRFIfT8aY/view?usp=sharing" TargetMode="External"/><Relationship Id="rId196" Type="http://schemas.openxmlformats.org/officeDocument/2006/relationships/hyperlink" Target="https://docs.google.com/document/d/1OV_0ac90Odbv_fIvasezZ9m8lFI8a1SXhz6I98ATAI8/edit?usp=sharing" TargetMode="External"/><Relationship Id="rId16" Type="http://schemas.openxmlformats.org/officeDocument/2006/relationships/hyperlink" Target="https://drive.google.com/file/d/1iFYDSRN3kkp4wgIVrX5XqeARLawdpwVn/view?usp=sharing" TargetMode="External"/><Relationship Id="rId221" Type="http://schemas.openxmlformats.org/officeDocument/2006/relationships/hyperlink" Target="https://docs.google.com/document/d/1dZfOnLv5Luft-nrDiYkq60BLNHAqzZE3gTo_oJEdT2M/edit" TargetMode="External"/><Relationship Id="rId263" Type="http://schemas.openxmlformats.org/officeDocument/2006/relationships/hyperlink" Target="https://docs.google.com/document/d/1oZjqdXJILxKf7oWZu64AYl-j15l54VGsiWEzzyTOEhI/edit?usp=sharing" TargetMode="External"/><Relationship Id="rId319" Type="http://schemas.openxmlformats.org/officeDocument/2006/relationships/hyperlink" Target="https://docs.google.com/document/d/1uWhh5feVIh430D3wimhpygwEkn_BVVBG8VH4rr3ZTso/edit" TargetMode="External"/><Relationship Id="rId37" Type="http://schemas.openxmlformats.org/officeDocument/2006/relationships/hyperlink" Target="https://drive.google.com/file/d/1fFHB18hOn07zK4qUBJ8wXuTz7zOVSbVP/view?usp=sharing" TargetMode="External"/><Relationship Id="rId58" Type="http://schemas.openxmlformats.org/officeDocument/2006/relationships/hyperlink" Target="https://drive.google.com/file/d/1z0o17-X54_MYydoKAVCQKof06yvY4PaU/view?usp=sharing" TargetMode="External"/><Relationship Id="rId79" Type="http://schemas.openxmlformats.org/officeDocument/2006/relationships/hyperlink" Target="https://drive.google.com/file/d/1TKSJqO0tKPfEPKrsiHGc0v7CcFvuaAiI/view?usp=sharing" TargetMode="External"/><Relationship Id="rId102" Type="http://schemas.openxmlformats.org/officeDocument/2006/relationships/hyperlink" Target="https://docs.google.com/document/d/1bn3BdZ8F23SjSdL-g5UKjh6cVLB4alNAo2MZkCmcqYE/edit" TargetMode="External"/><Relationship Id="rId123" Type="http://schemas.openxmlformats.org/officeDocument/2006/relationships/hyperlink" Target="https://drive.google.com/file/d/1ujjcLmPaUfNEeSnWyMFVbA-mrXTOqBcu/view?usp=sharing" TargetMode="External"/><Relationship Id="rId144" Type="http://schemas.openxmlformats.org/officeDocument/2006/relationships/hyperlink" Target="https://drive.google.com/file/d/1guImtvKHTN8blwUN8QiURJLBs75neFem/view?usp=sharing" TargetMode="External"/><Relationship Id="rId330" Type="http://schemas.openxmlformats.org/officeDocument/2006/relationships/hyperlink" Target="https://docs.google.com/document/d/1VwX-iQ7q0LOjPvXk1sqdtXMhfvwSaWoVLwrPxr9Bbu0/edit?usp=sharing" TargetMode="External"/><Relationship Id="rId90" Type="http://schemas.openxmlformats.org/officeDocument/2006/relationships/hyperlink" Target="https://drive.google.com/file/d/1LrBAqtnDN3V6cY4s2647nS4v5SVMBsYS/view?usp=sharing" TargetMode="External"/><Relationship Id="rId165" Type="http://schemas.openxmlformats.org/officeDocument/2006/relationships/hyperlink" Target="https://drive.google.com/file/d/1T520hYvZwkoGWrObRJE2YiPkD6v5SdkL/view?usp=sharing" TargetMode="External"/><Relationship Id="rId186" Type="http://schemas.openxmlformats.org/officeDocument/2006/relationships/hyperlink" Target="https://docs.google.com/document/d/1PR2TgSyc_jE7PRLrIk_zXLkG1lOtjLtyT9DMGRipg84/edit?usp=sharing" TargetMode="External"/><Relationship Id="rId351" Type="http://schemas.openxmlformats.org/officeDocument/2006/relationships/hyperlink" Target="https://docs.google.com/document/d/1N4QgQRPd_1B8oX-wtHRBlsk4IJnRDyFVsvH332EIY4A/edit" TargetMode="External"/><Relationship Id="rId372" Type="http://schemas.openxmlformats.org/officeDocument/2006/relationships/hyperlink" Target="https://drive.google.com/file/d/1uSLaCy1xXCMi0MTcxaFbdD4CjApAXnjP/view?usp=sharing" TargetMode="External"/><Relationship Id="rId393" Type="http://schemas.openxmlformats.org/officeDocument/2006/relationships/hyperlink" Target="https://docs.google.com/document/d/1YFDi7nf6lBu9hV0dq5hi0vmY59syHli-aONxCjvH1Lg/edit" TargetMode="External"/><Relationship Id="rId211" Type="http://schemas.openxmlformats.org/officeDocument/2006/relationships/hyperlink" Target="https://docs.google.com/document/d/1ymhm3pLNpfca_NqPDoFk2Hqi39-v61fOjsHd7IC77eQ/edit?usp=sharing" TargetMode="External"/><Relationship Id="rId232" Type="http://schemas.openxmlformats.org/officeDocument/2006/relationships/hyperlink" Target="https://docs.google.com/document/d/1faAkzDjeVhEbzVVIejeV43FDADyXsxLX4s2IdLmnGMI/edit?usp=sharing" TargetMode="External"/><Relationship Id="rId253" Type="http://schemas.openxmlformats.org/officeDocument/2006/relationships/hyperlink" Target="https://docs.google.com/document/d/1GPj0CWwU9VjMIISwDXNx5K0sga8mMvIWDGvC7zmzU8s/edit?usp=sharing" TargetMode="External"/><Relationship Id="rId274" Type="http://schemas.openxmlformats.org/officeDocument/2006/relationships/hyperlink" Target="https://docs.google.com/document/d/1YTZFeJKQ_GLHnOUFCMf9HxfkvzOQF-j-pW5-mhbxSoo/edit?usp=sharing" TargetMode="External"/><Relationship Id="rId295" Type="http://schemas.openxmlformats.org/officeDocument/2006/relationships/hyperlink" Target="https://drive.google.com/file/d/1kaGJJkdjG-pCX6RF8nHQvgR0f-L7ifcW/view?usp=sharing" TargetMode="External"/><Relationship Id="rId309" Type="http://schemas.openxmlformats.org/officeDocument/2006/relationships/hyperlink" Target="https://docs.google.com/document/d/1La-pg_tzY0jP2heSSq_cZjaewDYfbjJ09AHSfHJ10tg/edit?usp=sharing" TargetMode="External"/><Relationship Id="rId27" Type="http://schemas.openxmlformats.org/officeDocument/2006/relationships/hyperlink" Target="https://drive.google.com/file/d/14wUue68LHI0XQTN3apwmzvcNjAZYYPMv/view?usp=sharing" TargetMode="External"/><Relationship Id="rId48" Type="http://schemas.openxmlformats.org/officeDocument/2006/relationships/hyperlink" Target="https://drive.google.com/file/d/1LELZx78GRsXNoD-k4NwSZzFjNNlK9mKc/view?usp=sharing" TargetMode="External"/><Relationship Id="rId69" Type="http://schemas.openxmlformats.org/officeDocument/2006/relationships/hyperlink" Target="https://drive.google.com/file/d/1A41Hg71rJOSCO0Yn9QKpeMXwpOP6KJ85/view?usp=sharing" TargetMode="External"/><Relationship Id="rId113" Type="http://schemas.openxmlformats.org/officeDocument/2006/relationships/hyperlink" Target="https://drive.google.com/file/d/1B3a4beJrl5Yl5gQWDjeZSPeG5Ny_0RPs/view?usp=sharing" TargetMode="External"/><Relationship Id="rId134" Type="http://schemas.openxmlformats.org/officeDocument/2006/relationships/hyperlink" Target="https://drive.google.com/file/d/1i2GLyhpgYioQqHv_4Ptxg_jBSHp3hcV_/view?usp=sharing" TargetMode="External"/><Relationship Id="rId320" Type="http://schemas.openxmlformats.org/officeDocument/2006/relationships/hyperlink" Target="https://docs.google.com/document/d/1GqiHK44Zp2oZ07B2rxJ3RNgiOTwKGn_jZErOhaNN4BM/edit" TargetMode="External"/><Relationship Id="rId80" Type="http://schemas.openxmlformats.org/officeDocument/2006/relationships/hyperlink" Target="https://drive.google.com/file/d/15YgEN7PFTF0gWtNtygO8IcK1S8_1Ccc9/view?usp=sharing" TargetMode="External"/><Relationship Id="rId155" Type="http://schemas.openxmlformats.org/officeDocument/2006/relationships/hyperlink" Target="https://drive.google.com/file/d/1LISM45J_SD3pJFQmG-kS5d1FaeTcp48x/view?usp=sharing" TargetMode="External"/><Relationship Id="rId176" Type="http://schemas.openxmlformats.org/officeDocument/2006/relationships/hyperlink" Target="https://drive.google.com/file/d/1-6wGe6UJ_K3hiN64R38q4eXcupVrssfu/view?usp=sharing" TargetMode="External"/><Relationship Id="rId197" Type="http://schemas.openxmlformats.org/officeDocument/2006/relationships/hyperlink" Target="https://docs.google.com/document/d/1EJNjve_OafoU66_P5cywOue3pHM46wQFaX_VwKIv6A4/edit?usp=sharing" TargetMode="External"/><Relationship Id="rId341" Type="http://schemas.openxmlformats.org/officeDocument/2006/relationships/hyperlink" Target="https://docs.google.com/document/d/1GoAWLJ3f7lSKzQCiri8Xh0ZsLaTwOt8YCJPZvQT2Zvc/edit" TargetMode="External"/><Relationship Id="rId362" Type="http://schemas.openxmlformats.org/officeDocument/2006/relationships/hyperlink" Target="https://docs.google.com/document/d/1oo33qw9Tf0UuCzAeCL0k9UcnfTn9e-8HxTgGLWO5EKY/edit" TargetMode="External"/><Relationship Id="rId383" Type="http://schemas.openxmlformats.org/officeDocument/2006/relationships/hyperlink" Target="https://docs.google.com/document/d/1-D6vVIfznMmjAyOWf2wgFuE1ILyZaDav1Q3o61dyGpM/edit" TargetMode="External"/><Relationship Id="rId201" Type="http://schemas.openxmlformats.org/officeDocument/2006/relationships/hyperlink" Target="https://docs.google.com/document/d/1lxJdtqD1wufTQqMt2lletbJHYk889jX0j67GQMlHCPY/edit?usp=sharing" TargetMode="External"/><Relationship Id="rId222" Type="http://schemas.openxmlformats.org/officeDocument/2006/relationships/hyperlink" Target="https://docs.google.com/document/d/1dZfOnLv5Luft-nrDiYkq60BLNHAqzZE3gTo_oJEdT2M/edit" TargetMode="External"/><Relationship Id="rId243" Type="http://schemas.openxmlformats.org/officeDocument/2006/relationships/hyperlink" Target="https://docs.google.com/document/d/1g6oGT6KEU5zOOdiDuwC-lvBi8x1O6LdRbN4dNO7iolg/edit?usp=sharing" TargetMode="External"/><Relationship Id="rId264" Type="http://schemas.openxmlformats.org/officeDocument/2006/relationships/hyperlink" Target="https://docs.google.com/document/d/1oZjqdXJILxKf7oWZu64AYl-j15l54VGsiWEzzyTOEhI/edit?usp=sharing" TargetMode="External"/><Relationship Id="rId285" Type="http://schemas.openxmlformats.org/officeDocument/2006/relationships/hyperlink" Target="https://docs.google.com/document/d/1iqzUdj9NmiBewf06buedSkBvPPR-sY38EAE0lw2ikDs/edit" TargetMode="External"/><Relationship Id="rId17" Type="http://schemas.openxmlformats.org/officeDocument/2006/relationships/hyperlink" Target="https://drive.google.com/file/d/1FgmywT-PHApasu-Gy5QFSpvRzC1-VbLU/view?usp=sharing" TargetMode="External"/><Relationship Id="rId38" Type="http://schemas.openxmlformats.org/officeDocument/2006/relationships/hyperlink" Target="https://drive.google.com/file/d/1Aldx4QLjLHgTVKecmpQErcmBAihNRvIy/view?usp=sharing" TargetMode="External"/><Relationship Id="rId59" Type="http://schemas.openxmlformats.org/officeDocument/2006/relationships/hyperlink" Target="https://docs.google.com/document/d/1U6GPjqzWiAHiydtLEdnMOER3EjXz5NOKEU849qU2TJg/edit" TargetMode="External"/><Relationship Id="rId103" Type="http://schemas.openxmlformats.org/officeDocument/2006/relationships/hyperlink" Target="https://docs.google.com/document/d/1P-ALAz7G3YCQu6wm38Zk7_cXxROOilehVSg52biyzkY/edit" TargetMode="External"/><Relationship Id="rId124" Type="http://schemas.openxmlformats.org/officeDocument/2006/relationships/hyperlink" Target="https://drive.google.com/file/d/1GrwAf16J6x3FJeFc0AqFdtkm4eHNcTHW/view?usp=sharing" TargetMode="External"/><Relationship Id="rId310" Type="http://schemas.openxmlformats.org/officeDocument/2006/relationships/hyperlink" Target="https://docs.google.com/document/d/1UTMzSl2ukx3C-BjPcpui_kuBnzYmi3DeicSuzP_lVOQ/edit?usp=sharing" TargetMode="External"/><Relationship Id="rId70" Type="http://schemas.openxmlformats.org/officeDocument/2006/relationships/hyperlink" Target="https://drive.google.com/file/d/1a75mZ6XyjENg13UKQJaU6bQA9Wh9zUHq/view?usp=sharing" TargetMode="External"/><Relationship Id="rId91" Type="http://schemas.openxmlformats.org/officeDocument/2006/relationships/hyperlink" Target="https://drive.google.com/file/d/1VcOUPkW4OPKfQAfeHiejegUDpelbpNlm/view?usp=sharing" TargetMode="External"/><Relationship Id="rId145" Type="http://schemas.openxmlformats.org/officeDocument/2006/relationships/hyperlink" Target="https://docs.google.com/document/d/193A7dOSp8fvH-EV7y6EMVWf6_pjDida9IXfwLWDMWn0/edit?usp=sharing" TargetMode="External"/><Relationship Id="rId166" Type="http://schemas.openxmlformats.org/officeDocument/2006/relationships/hyperlink" Target="https://drive.google.com/file/d/1Do4J3vetebH4g2WWbp7ysFwmBCxP3-vu/view?usp=sharing" TargetMode="External"/><Relationship Id="rId187" Type="http://schemas.openxmlformats.org/officeDocument/2006/relationships/hyperlink" Target="https://docs.google.com/document/d/11x4I6eg2NJcjbjEEbWuX4ToW8Vlirv3S6I2cWIbmV2A/edit?usp=sharing" TargetMode="External"/><Relationship Id="rId331" Type="http://schemas.openxmlformats.org/officeDocument/2006/relationships/hyperlink" Target="https://docs.google.com/document/d/1RGIUqyXOyVZ4xSpca3HiAAK7QqIbLg-VJGpwlUToyMA/edit?usp=sharing" TargetMode="External"/><Relationship Id="rId352" Type="http://schemas.openxmlformats.org/officeDocument/2006/relationships/hyperlink" Target="https://docs.google.com/document/d/1SovzYXLARIw-tua4zqtFUdgXpeXWb1Fv0VcxuDguRvI/edit" TargetMode="External"/><Relationship Id="rId373" Type="http://schemas.openxmlformats.org/officeDocument/2006/relationships/hyperlink" Target="https://docs.google.com/document/d/1oyfWjVCQBN1f2iZpP5q5HPkMnqWG2h9Y5SDPXK00F3c/edit" TargetMode="External"/><Relationship Id="rId394" Type="http://schemas.openxmlformats.org/officeDocument/2006/relationships/hyperlink" Target="https://docs.google.com/document/d/1PBRng2shdHU05gJTFhCcgl9g1_iqEasJwKCOT-HID7U/edit" TargetMode="External"/><Relationship Id="rId1" Type="http://schemas.openxmlformats.org/officeDocument/2006/relationships/hyperlink" Target="https://drive.google.com/file/d/1Z0D3HLYuIIqtCU-BBmC8KcFGo0OofsR8/view?usp=sharing" TargetMode="External"/><Relationship Id="rId212" Type="http://schemas.openxmlformats.org/officeDocument/2006/relationships/hyperlink" Target="https://docs.google.com/document/d/1UKstDOfGvtKYE6QLO-eEPrIeD3DBOlmKpcnJXIFtsNk/edit?usp=sharing" TargetMode="External"/><Relationship Id="rId233" Type="http://schemas.openxmlformats.org/officeDocument/2006/relationships/hyperlink" Target="https://docs.google.com/document/d/1ZEx9Pl-82tiUMB4IOfUGHIe5VCmv3NAXaKUUWuZWVEg/edit" TargetMode="External"/><Relationship Id="rId254" Type="http://schemas.openxmlformats.org/officeDocument/2006/relationships/hyperlink" Target="https://docs.google.com/document/d/1NVh3pQokIKGmwLSEtPhw4PlnkMfKhANaCiRP-ukVWLk/edit" TargetMode="External"/><Relationship Id="rId28" Type="http://schemas.openxmlformats.org/officeDocument/2006/relationships/hyperlink" Target="https://drive.google.com/file/d/1ZjI2LPPKzb-YYO47B8GYHf2UYgwQ4HMU/view?usp=sharing" TargetMode="External"/><Relationship Id="rId49" Type="http://schemas.openxmlformats.org/officeDocument/2006/relationships/hyperlink" Target="https://docs.google.com/document/d/1xRI-sD8J_K5AzK1ot_Bwhp_r0rIp14ubu4ieSOM_Giw/edit" TargetMode="External"/><Relationship Id="rId114" Type="http://schemas.openxmlformats.org/officeDocument/2006/relationships/hyperlink" Target="https://drive.google.com/file/d/16GnsxbWuMNiAnTdX_uHTLl101KZKVes5/view?usp=sharing" TargetMode="External"/><Relationship Id="rId275" Type="http://schemas.openxmlformats.org/officeDocument/2006/relationships/hyperlink" Target="https://docs.google.com/document/d/12hZZfeMMYPJc1aHDHfJJCwIzVApRxHp53OdC0HloVgo/edit?usp=sharing" TargetMode="External"/><Relationship Id="rId296" Type="http://schemas.openxmlformats.org/officeDocument/2006/relationships/hyperlink" Target="https://docs.google.com/document/d/1GQUF1ll840X7O0p4i44RAGx6swPHKr0we3-lxoAj1EU/edit?usp=sharing" TargetMode="External"/><Relationship Id="rId300" Type="http://schemas.openxmlformats.org/officeDocument/2006/relationships/hyperlink" Target="https://docs.google.com/document/d/1GQUF1ll840X7O0p4i44RAGx6swPHKr0we3-lxoAj1EU/edit?usp=sharing" TargetMode="External"/><Relationship Id="rId60" Type="http://schemas.openxmlformats.org/officeDocument/2006/relationships/hyperlink" Target="https://drive.google.com/file/d/1NsRpzyVNHdMzuS_D6CYInveHUz4ZXdNA/view?usp=sharing" TargetMode="External"/><Relationship Id="rId81" Type="http://schemas.openxmlformats.org/officeDocument/2006/relationships/hyperlink" Target="https://drive.google.com/file/d/1Jd2Etc9JFooWhAKEvHX_aoFfttbZBYxo/view?usp=sharing" TargetMode="External"/><Relationship Id="rId135" Type="http://schemas.openxmlformats.org/officeDocument/2006/relationships/hyperlink" Target="https://docs.google.com/document/d/1i5bdJ0CAf0uiaO7gjEh-O5iMNI6Rc1C5CJClmhIhl68/edit" TargetMode="External"/><Relationship Id="rId156" Type="http://schemas.openxmlformats.org/officeDocument/2006/relationships/hyperlink" Target="https://drive.google.com/file/d/1mKYeV5TxFF9kjJ8ZlYlI1LtsW6g-S4Mp/view?usp=sharing" TargetMode="External"/><Relationship Id="rId177" Type="http://schemas.openxmlformats.org/officeDocument/2006/relationships/hyperlink" Target="https://drive.google.com/file/d/1gOktKN7PbMVbKXzLZBc1jFU-Dwk4vnZP/view?usp=sharing" TargetMode="External"/><Relationship Id="rId198" Type="http://schemas.openxmlformats.org/officeDocument/2006/relationships/hyperlink" Target="https://docs.google.com/document/d/19N4Fci5TIYuVrNq82_SULZGY_j_q29UlL9rfSR0Dn5M/edit?usp=sharing" TargetMode="External"/><Relationship Id="rId321" Type="http://schemas.openxmlformats.org/officeDocument/2006/relationships/hyperlink" Target="https://docs.google.com/document/d/1-6RynXFmckUZEmTWQjNM04tuQw36QpYQf9lBo0oJMF8/edit" TargetMode="External"/><Relationship Id="rId342" Type="http://schemas.openxmlformats.org/officeDocument/2006/relationships/hyperlink" Target="https://docs.google.com/document/d/1zE-_xcZXezFki4USSoRnDSmUrUNNB1Wh6HFiu1r6up4/edit?usp=sharing" TargetMode="External"/><Relationship Id="rId363" Type="http://schemas.openxmlformats.org/officeDocument/2006/relationships/hyperlink" Target="https://docs.google.com/document/d/1gZ9lRhz91pLKgcDri4upwUsmFyEOOLBeON0uogvKW7E/edit" TargetMode="External"/><Relationship Id="rId384" Type="http://schemas.openxmlformats.org/officeDocument/2006/relationships/hyperlink" Target="https://docs.google.com/document/d/1JZ5iJtHRGN3K7eefT4BVgouuhaMuVbeIG_SNewsQEsQ/edit" TargetMode="External"/><Relationship Id="rId202" Type="http://schemas.openxmlformats.org/officeDocument/2006/relationships/hyperlink" Target="https://docs.google.com/document/d/1amavG5e_RTGHNWND4icgpfkQJ_FkluYVKiivh-rRGCg/edit?usp=sharing" TargetMode="External"/><Relationship Id="rId223" Type="http://schemas.openxmlformats.org/officeDocument/2006/relationships/hyperlink" Target="https://docs.google.com/document/d/1bJwFrZxAefvlmYCreq-2nzGtjy7m5dybjdAfF_TOhWM/edit" TargetMode="External"/><Relationship Id="rId244" Type="http://schemas.openxmlformats.org/officeDocument/2006/relationships/hyperlink" Target="https://docs.google.com/document/d/1Dx41JbKLjjifbaLWf_xFgveOH2TV9g-u4oQtvmBRSLk/edit" TargetMode="External"/><Relationship Id="rId18" Type="http://schemas.openxmlformats.org/officeDocument/2006/relationships/hyperlink" Target="https://drive.google.com/file/d/1ah1I2pMSrqT2s66muUIDTvdVdjk9kZhP/view?usp=sharing" TargetMode="External"/><Relationship Id="rId39" Type="http://schemas.openxmlformats.org/officeDocument/2006/relationships/hyperlink" Target="https://drive.google.com/file/d/10UbHen73fXUjqGQEpMNIt2jxz_Orhq25/view?usp=sharing" TargetMode="External"/><Relationship Id="rId265" Type="http://schemas.openxmlformats.org/officeDocument/2006/relationships/hyperlink" Target="https://docs.google.com/document/d/1oZjqdXJILxKf7oWZu64AYl-j15l54VGsiWEzzyTOEhI/edit?usp=sharing" TargetMode="External"/><Relationship Id="rId286" Type="http://schemas.openxmlformats.org/officeDocument/2006/relationships/hyperlink" Target="https://docs.google.com/document/d/1iqzUdj9NmiBewf06buedSkBvPPR-sY38EAE0lw2ikDs/edit" TargetMode="External"/><Relationship Id="rId50" Type="http://schemas.openxmlformats.org/officeDocument/2006/relationships/hyperlink" Target="https://docs.google.com/document/d/1XN4R4urdB7VP2bnbcDcH8zBB6RElt85ohmFsfbc3jeA/edit" TargetMode="External"/><Relationship Id="rId104" Type="http://schemas.openxmlformats.org/officeDocument/2006/relationships/hyperlink" Target="https://docs.google.com/document/d/1dwRx-urFkjdiuWOhKL1f8PZkNGUcfEDjMKonGeNhgkY/edit" TargetMode="External"/><Relationship Id="rId125" Type="http://schemas.openxmlformats.org/officeDocument/2006/relationships/hyperlink" Target="https://drive.google.com/file/d/10cA4D9PYP3KXba2QrO2sNgovNrmAX8xI/view?usp=sharing" TargetMode="External"/><Relationship Id="rId146" Type="http://schemas.openxmlformats.org/officeDocument/2006/relationships/hyperlink" Target="https://docs.google.com/document/d/1jRK7f5e1PkKN88XSD7zhKDkUZtQtLJ6zaGas0ffm6M4/edit?usp=sharing" TargetMode="External"/><Relationship Id="rId167" Type="http://schemas.openxmlformats.org/officeDocument/2006/relationships/hyperlink" Target="https://drive.google.com/file/d/1mYMGIykTSsSWRAPcDVMHMcDs-SWa2eGc/view?usp=sharing" TargetMode="External"/><Relationship Id="rId188" Type="http://schemas.openxmlformats.org/officeDocument/2006/relationships/hyperlink" Target="https://docs.google.com/document/d/1xtfGtuW5tWwSxuz3-lGVc84j4NVbPx6wMBAGoczF_Fs/edit?usp=sharing" TargetMode="External"/><Relationship Id="rId311" Type="http://schemas.openxmlformats.org/officeDocument/2006/relationships/hyperlink" Target="https://docs.google.com/document/d/1pWVMPMQfgywme5i8-jVrj_mK0OV_LatDUhnrT2DQZZo/edit?usp=sharing" TargetMode="External"/><Relationship Id="rId332" Type="http://schemas.openxmlformats.org/officeDocument/2006/relationships/hyperlink" Target="https://docs.google.com/document/d/13tFfZDJd0yL5aNwBATiIVRMTfNGau-ODz-5c0vaOxeg/edit?usp=sharing" TargetMode="External"/><Relationship Id="rId353" Type="http://schemas.openxmlformats.org/officeDocument/2006/relationships/hyperlink" Target="https://docs.google.com/document/d/1i9Ol5fgyAqNvMwyjMCcrB8cfosFjlaPsiqk6r48_Tkw/edit" TargetMode="External"/><Relationship Id="rId374" Type="http://schemas.openxmlformats.org/officeDocument/2006/relationships/hyperlink" Target="https://docs.google.com/document/d/1esBPW99dzHt4ycSKxgnzF8f5an5gq2XHPGqEHO1cZfA/edit" TargetMode="External"/><Relationship Id="rId395" Type="http://schemas.openxmlformats.org/officeDocument/2006/relationships/hyperlink" Target="https://docs.google.com/document/d/1g1Qlz6oL5cr1z3RVM5zFuR-shUzuDXb4-OnkIGAOTdA/edit" TargetMode="External"/><Relationship Id="rId71" Type="http://schemas.openxmlformats.org/officeDocument/2006/relationships/hyperlink" Target="https://drive.google.com/file/d/16Xmd_bm_P8o_KPDQQRDoJDSHKGOAeVlc/view?usp=sharing" TargetMode="External"/><Relationship Id="rId92" Type="http://schemas.openxmlformats.org/officeDocument/2006/relationships/hyperlink" Target="https://drive.google.com/file/d/1x2Uzt8HSvc_MlLRrpGZhV5XF1gG2lN9s/view?usp=sharing" TargetMode="External"/><Relationship Id="rId213" Type="http://schemas.openxmlformats.org/officeDocument/2006/relationships/hyperlink" Target="https://docs.google.com/document/d/1LjH9pxOm8I4VtV-wQRWC5H2FO7Q8JaXLheABsz4Vats/edit?usp=sharing" TargetMode="External"/><Relationship Id="rId234" Type="http://schemas.openxmlformats.org/officeDocument/2006/relationships/hyperlink" Target="https://docs.google.com/document/d/1TKK4PF4iA_T13bkUxTLM-pwkGz9X3I0L9wshUoDKujQ/edit" TargetMode="External"/><Relationship Id="rId2" Type="http://schemas.openxmlformats.org/officeDocument/2006/relationships/hyperlink" Target="https://drive.google.com/file/d/1x2sGCgm68F--EK6wSw7jkpkGqoq1Bf0d/view?usp=sharing" TargetMode="External"/><Relationship Id="rId29" Type="http://schemas.openxmlformats.org/officeDocument/2006/relationships/hyperlink" Target="https://drive.google.com/file/d/1Sk_9tMNgeLYiHQf8NNUYg9wPi2NYc2km/view?usp=sharing" TargetMode="External"/><Relationship Id="rId255" Type="http://schemas.openxmlformats.org/officeDocument/2006/relationships/hyperlink" Target="https://docs.google.com/document/d/1RrAs-8ch-q9mCet2LcDATjTDq5TrlsUoGYjV3fa456s/edit?usp=sharing" TargetMode="External"/><Relationship Id="rId276" Type="http://schemas.openxmlformats.org/officeDocument/2006/relationships/hyperlink" Target="https://docs.google.com/document/d/1FqCt4DxnVgsuEspkdcruhfMe43rCID8zEBe7C02P6P0/edit" TargetMode="External"/><Relationship Id="rId297" Type="http://schemas.openxmlformats.org/officeDocument/2006/relationships/hyperlink" Target="https://docs.google.com/document/d/1TwYa6P1QnVE7bs8yp2p-VK5UUpL0Z7Cu1-iKRwRIZRs/edit" TargetMode="External"/><Relationship Id="rId40" Type="http://schemas.openxmlformats.org/officeDocument/2006/relationships/hyperlink" Target="https://drive.google.com/file/d/1CjmpIFRxmUUKjpF3i21OxH6YCynPaIr-/view?usp=sharing" TargetMode="External"/><Relationship Id="rId115" Type="http://schemas.openxmlformats.org/officeDocument/2006/relationships/hyperlink" Target="https://drive.google.com/file/d/1dJBXsGUqro3Oxvbhm_3ugHGGNMn8j6JY/view?usp=sharing" TargetMode="External"/><Relationship Id="rId136" Type="http://schemas.openxmlformats.org/officeDocument/2006/relationships/hyperlink" Target="https://docs.google.com/document/d/1-DgH6AJEEJluYaU-RBzVnaNMjeXMMKSWlYyn0cOwwLI/edit" TargetMode="External"/><Relationship Id="rId157" Type="http://schemas.openxmlformats.org/officeDocument/2006/relationships/hyperlink" Target="https://drive.google.com/file/d/1t4_Yqhbp_DrpbVPEPq7nq3iDoL667oHx/view?usp=sharing" TargetMode="External"/><Relationship Id="rId178" Type="http://schemas.openxmlformats.org/officeDocument/2006/relationships/hyperlink" Target="https://drive.google.com/file/d/122EYN5SB8zeHnejN4CHooYZcNAqxVs5G/view?usp=sharing" TargetMode="External"/><Relationship Id="rId301" Type="http://schemas.openxmlformats.org/officeDocument/2006/relationships/hyperlink" Target="https://docs.google.com/document/d/1mk_KRqlLjDYkcmUMZB1kqC49E5QDKPEejGnVPvtoL7I/edit" TargetMode="External"/><Relationship Id="rId322" Type="http://schemas.openxmlformats.org/officeDocument/2006/relationships/hyperlink" Target="https://docs.google.com/document/d/1PGdJHHusQKs3J2WdYzet7p1MT-o_uTovSc0hHkMytg8/edit" TargetMode="External"/><Relationship Id="rId343" Type="http://schemas.openxmlformats.org/officeDocument/2006/relationships/hyperlink" Target="https://docs.google.com/document/d/13SumjGQrsjibZ-tj4wYRVVjkesWpxowuc2QfKI6T8P4/edit?usp=sharing" TargetMode="External"/><Relationship Id="rId364" Type="http://schemas.openxmlformats.org/officeDocument/2006/relationships/hyperlink" Target="https://docs.google.com/document/d/1XCwieor9tR1pt-JbPSABhpPKpNFZdk8WBJEQ3ea6bSc/edit" TargetMode="External"/><Relationship Id="rId61" Type="http://schemas.openxmlformats.org/officeDocument/2006/relationships/hyperlink" Target="https://docs.google.com/document/d/1d_2sDuiSwQeuN1WLMAIs61-bN3yK-SOLcfusBgGxQLY/edit" TargetMode="External"/><Relationship Id="rId82" Type="http://schemas.openxmlformats.org/officeDocument/2006/relationships/hyperlink" Target="https://docs.google.com/document/d/1xdJhXEAVpAdfLdBw_q_YBJSdM_yRt6UJCB8hAL-XjCY/edit" TargetMode="External"/><Relationship Id="rId199" Type="http://schemas.openxmlformats.org/officeDocument/2006/relationships/hyperlink" Target="https://docs.google.com/document/d/1k2vqccgU4KTlfgRZSlt0IxJ-8nyf6G2Fi_TB7Wnedf4/edit?usp=sharing" TargetMode="External"/><Relationship Id="rId203" Type="http://schemas.openxmlformats.org/officeDocument/2006/relationships/hyperlink" Target="https://docs.google.com/document/d/11BW3U7-t3ieeDlyclHjYPWTZrmeejLlF2plk3EIyh2k/edit?usp=sharing" TargetMode="External"/><Relationship Id="rId385" Type="http://schemas.openxmlformats.org/officeDocument/2006/relationships/hyperlink" Target="https://docs.google.com/document/d/1L7sPjvPhq3BR3k4vWmNmCuBlcXrIXh7Y_a6N8HvOpTo/edit" TargetMode="External"/><Relationship Id="rId19" Type="http://schemas.openxmlformats.org/officeDocument/2006/relationships/hyperlink" Target="https://drive.google.com/file/d/1QmVwMMv44d3diL53ue_22-uuO4rp2fIJ/view?usp=sharing" TargetMode="External"/><Relationship Id="rId224" Type="http://schemas.openxmlformats.org/officeDocument/2006/relationships/hyperlink" Target="https://docs.google.com/document/d/1--7nqJwSOjytw1zSlb9B62Ujzlm9v3Zhq0L3HeeevmE/edit" TargetMode="External"/><Relationship Id="rId245" Type="http://schemas.openxmlformats.org/officeDocument/2006/relationships/hyperlink" Target="https://docs.google.com/document/d/1llrFcHONrFKhO_vOjevFT05oEqna7awaao6stkne-VE/edit?usp=sharing" TargetMode="External"/><Relationship Id="rId266" Type="http://schemas.openxmlformats.org/officeDocument/2006/relationships/hyperlink" Target="https://docs.google.com/document/d/1WRhGqTsNAC2hjr9rAsgZXFhGtoh2mUVQiDtKXfbWcYk/edit?usp=sharing" TargetMode="External"/><Relationship Id="rId287" Type="http://schemas.openxmlformats.org/officeDocument/2006/relationships/hyperlink" Target="https://docs.google.com/document/d/1iqzUdj9NmiBewf06buedSkBvPPR-sY38EAE0lw2ikDs/edit" TargetMode="External"/><Relationship Id="rId30" Type="http://schemas.openxmlformats.org/officeDocument/2006/relationships/hyperlink" Target="https://drive.google.com/file/d/16ttmRvmzG1hpIzUaZx1RkEeGmXQx2-2J/view?usp=sharing" TargetMode="External"/><Relationship Id="rId105" Type="http://schemas.openxmlformats.org/officeDocument/2006/relationships/hyperlink" Target="https://docs.google.com/document/d/1yfApVEUEC7AOmrCZ3ln_IYL5lmvXPI3eipjjxwRXpg8/edit" TargetMode="External"/><Relationship Id="rId126" Type="http://schemas.openxmlformats.org/officeDocument/2006/relationships/hyperlink" Target="https://drive.google.com/file/d/1spg8RwN3kNlOgxtoZ0qn-uBzoX49c6PA/view?usp=sharing" TargetMode="External"/><Relationship Id="rId147" Type="http://schemas.openxmlformats.org/officeDocument/2006/relationships/hyperlink" Target="https://docs.google.com/document/d/1vSF1B1_EVkproyluJ5SeO66UUnRUghQmtJi84j0E6oo/edit?usp=sharing" TargetMode="External"/><Relationship Id="rId168" Type="http://schemas.openxmlformats.org/officeDocument/2006/relationships/hyperlink" Target="https://drive.google.com/file/d/1vzQjAF5uPxY9O8P9ILEUBxyYLH8Zd7Vr/view?usp=sharing" TargetMode="External"/><Relationship Id="rId312" Type="http://schemas.openxmlformats.org/officeDocument/2006/relationships/hyperlink" Target="https://docs.google.com/document/d/1EUkpL52UnQkjf75btpPEk7CdkK9_z_HzOUUIgMRKVDs/edit?usp=sharing" TargetMode="External"/><Relationship Id="rId333" Type="http://schemas.openxmlformats.org/officeDocument/2006/relationships/hyperlink" Target="https://docs.google.com/document/d/1XYcEPkVj0rKCvhF7077xoYW9q5OTHGfO_N_6_lEnZCM/edit?usp=sharing" TargetMode="External"/><Relationship Id="rId354" Type="http://schemas.openxmlformats.org/officeDocument/2006/relationships/hyperlink" Target="https://docs.google.com/document/d/1nTOi63jiKbrUcFs-1_5jbEhhWj7c0jPMvqk4bzhEFSE/edit" TargetMode="External"/><Relationship Id="rId51" Type="http://schemas.openxmlformats.org/officeDocument/2006/relationships/hyperlink" Target="https://drive.google.com/file/d/110lbTH9-SevZ3iAWzQjhbYeTjGOLyidB/view?usp=sharing" TargetMode="External"/><Relationship Id="rId72" Type="http://schemas.openxmlformats.org/officeDocument/2006/relationships/hyperlink" Target="https://docs.google.com/document/d/1pkhJqaL7B0St21qi2seGNWHAPliguE4RMGAzQFe1cco/edit" TargetMode="External"/><Relationship Id="rId93" Type="http://schemas.openxmlformats.org/officeDocument/2006/relationships/hyperlink" Target="https://drive.google.com/file/d/1vXqB4mYODr2T5BwxgVGqJTqghby4n1Vz/view?usp=sharing" TargetMode="External"/><Relationship Id="rId189" Type="http://schemas.openxmlformats.org/officeDocument/2006/relationships/hyperlink" Target="https://docs.google.com/document/d/1El85j9gu5gdtc5Ws3-IZ9rNZNVGFkJ3B5sZI86Hcpl4/edit?usp=sharing" TargetMode="External"/><Relationship Id="rId375" Type="http://schemas.openxmlformats.org/officeDocument/2006/relationships/hyperlink" Target="https://docs.google.com/document/d/1Zxr8gAWe3PWBRVEpVnIfldaVwbia081ThveSNGltjJs/edit" TargetMode="External"/><Relationship Id="rId396" Type="http://schemas.openxmlformats.org/officeDocument/2006/relationships/hyperlink" Target="https://docs.google.com/document/d/1beN01ojIhdeTWwEby6-8Atg60RlPf2GZDC3PY8uxgAQ/edit" TargetMode="External"/><Relationship Id="rId3" Type="http://schemas.openxmlformats.org/officeDocument/2006/relationships/hyperlink" Target="https://drive.google.com/file/d/1x-uoUceUvJQDSVN8kDuTY-LvbfXYtr8T/view?usp=sharing" TargetMode="External"/><Relationship Id="rId214" Type="http://schemas.openxmlformats.org/officeDocument/2006/relationships/hyperlink" Target="https://docs.google.com/document/d/1mjz7LDZCgTqQi5tsL65YiPQUATcymS73tZqPAbXycig/edit" TargetMode="External"/><Relationship Id="rId235" Type="http://schemas.openxmlformats.org/officeDocument/2006/relationships/hyperlink" Target="https://docs.google.com/document/d/1WRFTpOUH0wMEvmx2gB3uR2rE4kvmu5Ip223RbuJmA4U/edit" TargetMode="External"/><Relationship Id="rId256" Type="http://schemas.openxmlformats.org/officeDocument/2006/relationships/hyperlink" Target="https://drive.google.com/file/d/1PnjmK91Y--iq9Jz4YP3Dbwb1hOV3Imjx/view?usp=sharing" TargetMode="External"/><Relationship Id="rId277" Type="http://schemas.openxmlformats.org/officeDocument/2006/relationships/hyperlink" Target="https://docs.google.com/document/d/1GcOfd0T-_g8aSpRhBrSqd5UaBCfNKQQsOODMfnIjk8A/edit?usp=sharing" TargetMode="External"/><Relationship Id="rId298" Type="http://schemas.openxmlformats.org/officeDocument/2006/relationships/hyperlink" Target="https://docs.google.com/document/d/1TwYa6P1QnVE7bs8yp2p-VK5UUpL0Z7Cu1-iKRwRIZRs/edit" TargetMode="External"/><Relationship Id="rId116" Type="http://schemas.openxmlformats.org/officeDocument/2006/relationships/hyperlink" Target="https://drive.google.com/file/d/18c21QCH5XfkH0CS80gftUuQxM33-h97c/view?usp=sharing" TargetMode="External"/><Relationship Id="rId137" Type="http://schemas.openxmlformats.org/officeDocument/2006/relationships/hyperlink" Target="https://drive.google.com/file/d/12O5fwW0GZfWy0SbjDIUsKoLKXI0zOEdF/view?usp=sharing" TargetMode="External"/><Relationship Id="rId158" Type="http://schemas.openxmlformats.org/officeDocument/2006/relationships/hyperlink" Target="https://drive.google.com/file/d/19gM4ZcZ8YYcHnlHXfFNLbM0YK1ltMsWu/view?usp=sharing" TargetMode="External"/><Relationship Id="rId302" Type="http://schemas.openxmlformats.org/officeDocument/2006/relationships/hyperlink" Target="https://docs.google.com/document/d/14YUNQrzDL519mB0BYXuevPBL0ZeauC2b9pjHF-ut_fk/edit?usp=sharing" TargetMode="External"/><Relationship Id="rId323" Type="http://schemas.openxmlformats.org/officeDocument/2006/relationships/hyperlink" Target="https://docs.google.com/document/d/1vbXXOO8IOVQnkexcn-_ZpgtaOGftIxZ9P9-eQHwD18o/edit" TargetMode="External"/><Relationship Id="rId344" Type="http://schemas.openxmlformats.org/officeDocument/2006/relationships/hyperlink" Target="https://docs.google.com/document/d/16HPe83W7p_Pnll39B9Wn6dzg-XYQYS11_7Ifnf6d3Cc/edit?usp=sharing" TargetMode="External"/><Relationship Id="rId20" Type="http://schemas.openxmlformats.org/officeDocument/2006/relationships/hyperlink" Target="https://drive.google.com/file/d/1GHPEQPw1WjWst0Ocfd2uXg5QfUp9ippN/view?usp=sharing" TargetMode="External"/><Relationship Id="rId41" Type="http://schemas.openxmlformats.org/officeDocument/2006/relationships/hyperlink" Target="https://drive.google.com/file/d/15FszLmdmtiSaoh1gJQQAoNvz3bejDHFP/view?usp=sharing" TargetMode="External"/><Relationship Id="rId62" Type="http://schemas.openxmlformats.org/officeDocument/2006/relationships/hyperlink" Target="https://drive.google.com/file/d/1ketuSor7wm7ITCsPu0OBbcY-UgEDAuO9/view?usp=sharing" TargetMode="External"/><Relationship Id="rId83" Type="http://schemas.openxmlformats.org/officeDocument/2006/relationships/hyperlink" Target="https://drive.google.com/file/d/17S0PPVDLgutp-AVcSclAKK6cBc8ENxPp/view?usp=sharing" TargetMode="External"/><Relationship Id="rId179" Type="http://schemas.openxmlformats.org/officeDocument/2006/relationships/hyperlink" Target="https://docs.google.com/document/d/13iD-ONR-gqBlr3O5yXS8HA9HD41ZaatIRA3dz59JIqQ/edit?usp=sharing" TargetMode="External"/><Relationship Id="rId365" Type="http://schemas.openxmlformats.org/officeDocument/2006/relationships/hyperlink" Target="https://docs.google.com/document/d/1HqSjdQMlqUGqUfCMnWQTFdKeuDlCalevNuzsduuguRQ/edit" TargetMode="External"/><Relationship Id="rId386" Type="http://schemas.openxmlformats.org/officeDocument/2006/relationships/hyperlink" Target="https://docs.google.com/document/d/136F3oHc-sj-tg_2OA5I6uwYAlPcUhjdz--c_m7YvEfk/edit" TargetMode="External"/><Relationship Id="rId190" Type="http://schemas.openxmlformats.org/officeDocument/2006/relationships/hyperlink" Target="https://docs.google.com/document/d/1UZxJQcLU96wMaN2DPUd6y3W8LRzP85MzAymEbY0yTXo/edit?usp=sharing" TargetMode="External"/><Relationship Id="rId204" Type="http://schemas.openxmlformats.org/officeDocument/2006/relationships/hyperlink" Target="https://docs.google.com/document/d/1jYXRLMUDb0oH4d_51WBlU4Lm8Hiy4N2BzByxSVejj38/edit?usp=sharing" TargetMode="External"/><Relationship Id="rId225" Type="http://schemas.openxmlformats.org/officeDocument/2006/relationships/hyperlink" Target="https://docs.google.com/document/d/135hrCCjUiYt6SjF9b2N_oVcBeoHiPDvSCM9-k5MEus8/edit" TargetMode="External"/><Relationship Id="rId246" Type="http://schemas.openxmlformats.org/officeDocument/2006/relationships/hyperlink" Target="https://docs.google.com/document/d/1gaEgJL_SJx2-VsjCjTd5cCpiTOg9QRuDuEDeqNA3L-A/edit?usp=sharing" TargetMode="External"/><Relationship Id="rId267" Type="http://schemas.openxmlformats.org/officeDocument/2006/relationships/hyperlink" Target="https://docs.google.com/document/d/1urWJPFaVFb2mTcENa4u_gYaMi-F8QvU-bUkp_x7XJsE/edit?usp=sharing" TargetMode="External"/><Relationship Id="rId288" Type="http://schemas.openxmlformats.org/officeDocument/2006/relationships/hyperlink" Target="https://docs.google.com/document/d/1iqzUdj9NmiBewf06buedSkBvPPR-sY38EAE0lw2ikDs/edit?usp=sharing" TargetMode="External"/><Relationship Id="rId106" Type="http://schemas.openxmlformats.org/officeDocument/2006/relationships/hyperlink" Target="https://docs.google.com/document/d/1aSP4wvB6aU_fcs2BiBFkRUoA0Y8-JOZ1xNoPX9tlBlU/edit" TargetMode="External"/><Relationship Id="rId127" Type="http://schemas.openxmlformats.org/officeDocument/2006/relationships/hyperlink" Target="https://drive.google.com/file/d/1rKE0wi_yioKtOgKOCVOw6FGaVYi_F6ob/view?usp=sharing" TargetMode="External"/><Relationship Id="rId313" Type="http://schemas.openxmlformats.org/officeDocument/2006/relationships/hyperlink" Target="https://docs.google.com/document/d/1odWuqT0ViJFht9tmF52qY7OUravnYaissgwpmym0vrY/edit?usp=sharing" TargetMode="External"/><Relationship Id="rId10" Type="http://schemas.openxmlformats.org/officeDocument/2006/relationships/hyperlink" Target="https://drive.google.com/file/d/1Tyz-LeiUq4YkKdBBNNEJ7UoVYucYHjL4/view?usp=sharing" TargetMode="External"/><Relationship Id="rId31" Type="http://schemas.openxmlformats.org/officeDocument/2006/relationships/hyperlink" Target="https://drive.google.com/file/d/1sROi7GZftBP5QKLoHQDxEOBxsfGj_SoK/view?usp=sharing" TargetMode="External"/><Relationship Id="rId52" Type="http://schemas.openxmlformats.org/officeDocument/2006/relationships/hyperlink" Target="https://drive.google.com/file/d/1ZzsT8xqlhE0Ek8YZzTf3LfqV1y6B6nlB/view?usp=sharing" TargetMode="External"/><Relationship Id="rId73" Type="http://schemas.openxmlformats.org/officeDocument/2006/relationships/hyperlink" Target="https://docs.google.com/document/d/1dGzStTxtzrY8GZBUddMLWGe2boR4U6izKNaW-lr-rtk/edit" TargetMode="External"/><Relationship Id="rId94" Type="http://schemas.openxmlformats.org/officeDocument/2006/relationships/hyperlink" Target="https://drive.google.com/file/d/1XEs4cZjQBE2c-tEWNgor0htOa1jk-vgw/view?usp=sharing" TargetMode="External"/><Relationship Id="rId148" Type="http://schemas.openxmlformats.org/officeDocument/2006/relationships/hyperlink" Target="https://docs.google.com/document/d/1mfPdg5JvL1reIlyg5aipkzR1Ri_WPD516ksBi2c6030/edit?usp=sharing" TargetMode="External"/><Relationship Id="rId169" Type="http://schemas.openxmlformats.org/officeDocument/2006/relationships/hyperlink" Target="https://drive.google.com/file/d/1F_uuf6ZKAfqFOC1_KN0jvfmHjftS7Pou/view?usp=sharing" TargetMode="External"/><Relationship Id="rId334" Type="http://schemas.openxmlformats.org/officeDocument/2006/relationships/hyperlink" Target="https://docs.google.com/document/d/1G7iT2Amm4vARjmPMjbHBDjkmEg7CJPyjTiGD_Qbo4qk/edit" TargetMode="External"/><Relationship Id="rId355" Type="http://schemas.openxmlformats.org/officeDocument/2006/relationships/hyperlink" Target="https://docs.google.com/document/d/1H4VOWeR4xyW-I-Pp4Fpn3LqlriWhZSvmc4RmP-TipTw/edit" TargetMode="External"/><Relationship Id="rId376" Type="http://schemas.openxmlformats.org/officeDocument/2006/relationships/hyperlink" Target="https://docs.google.com/document/d/1wJCQ-evsVGKrTKr1VOeKMcPbG0QvjTO5kYopZkK1gTM/edit" TargetMode="External"/><Relationship Id="rId397" Type="http://schemas.openxmlformats.org/officeDocument/2006/relationships/hyperlink" Target="https://docs.google.com/document/d/1beN01ojIhdeTWwEby6-8Atg60RlPf2GZDC3PY8uxgAQ/edit" TargetMode="External"/><Relationship Id="rId4" Type="http://schemas.openxmlformats.org/officeDocument/2006/relationships/hyperlink" Target="https://drive.google.com/file/d/1U_otgmLCctzL2qguLpR-kshCeDVbShEl/view?usp=sharing" TargetMode="External"/><Relationship Id="rId180" Type="http://schemas.openxmlformats.org/officeDocument/2006/relationships/hyperlink" Target="https://docs.google.com/document/d/1LqzzdQ-lsA4GigmievTy2zKbZRGZXgHSYkinOTrWLXQ/edit?usp=sharing" TargetMode="External"/><Relationship Id="rId215" Type="http://schemas.openxmlformats.org/officeDocument/2006/relationships/hyperlink" Target="https://docs.google.com/document/d/1dN7_OrkQYGHvYS3TtxoE6dUz2VpeR9r5-Mtga1vpVbY/edit?usp=sharing" TargetMode="External"/><Relationship Id="rId236" Type="http://schemas.openxmlformats.org/officeDocument/2006/relationships/hyperlink" Target="https://docs.google.com/document/d/1-ev2lT96rROzQVnQerVspiKbhWCylFQN1481Y497U80/edit" TargetMode="External"/><Relationship Id="rId257" Type="http://schemas.openxmlformats.org/officeDocument/2006/relationships/hyperlink" Target="https://docs.google.com/document/d/1dDkzDbDOtFw8EIeG70AZIdcOdX50SSWwO2xj8-5N2EE/edit" TargetMode="External"/><Relationship Id="rId278" Type="http://schemas.openxmlformats.org/officeDocument/2006/relationships/hyperlink" Target="https://docs.google.com/document/d/1GSRsLOZLmZ9PcIJUZvkOBja_VIxhIL3BiHpY0kbs5a8/edit?usp=sharing" TargetMode="External"/><Relationship Id="rId303" Type="http://schemas.openxmlformats.org/officeDocument/2006/relationships/hyperlink" Target="https://docs.google.com/document/d/1pO9LoJNitwK5AdjjAI9C4uGbuTDsOcddFmL3CC3OweU/edit?usp=sharing" TargetMode="External"/><Relationship Id="rId42" Type="http://schemas.openxmlformats.org/officeDocument/2006/relationships/hyperlink" Target="https://drive.google.com/file/d/1_s29tB-A5xAZNL7ps2dnkOTfceNSSy9y/view?usp=sharing" TargetMode="External"/><Relationship Id="rId84" Type="http://schemas.openxmlformats.org/officeDocument/2006/relationships/hyperlink" Target="https://drive.google.com/file/d/16weSnqXPzS-aUX3BOAbtFilFxdg6jLJf/view?usp=sharing" TargetMode="External"/><Relationship Id="rId138" Type="http://schemas.openxmlformats.org/officeDocument/2006/relationships/hyperlink" Target="https://drive.google.com/file/d/1tf-1ga4o4AxiW_959CcDd3gtXs2sTfow/view?usp=sharing" TargetMode="External"/><Relationship Id="rId345" Type="http://schemas.openxmlformats.org/officeDocument/2006/relationships/hyperlink" Target="https://docs.google.com/document/d/1F_BvyglVfo31ccHUM8CcYBnFJM0Wx0dVa4-cZXEFujs/edit?usp=sharing" TargetMode="External"/><Relationship Id="rId387" Type="http://schemas.openxmlformats.org/officeDocument/2006/relationships/hyperlink" Target="https://docs.google.com/document/d/178-MJ_2zZu7YaTD2YMcmbW7gEi1C0Fbc2bil_r5D_9c/edit" TargetMode="External"/><Relationship Id="rId191" Type="http://schemas.openxmlformats.org/officeDocument/2006/relationships/hyperlink" Target="https://docs.google.com/document/d/1r0oijxNgCegfyrDvC4PPF-aROqRaFkCg8gaTKskSzuc/edit?usp=sharing" TargetMode="External"/><Relationship Id="rId205" Type="http://schemas.openxmlformats.org/officeDocument/2006/relationships/hyperlink" Target="https://docs.google.com/document/d/1AHB3GzftoknvyN25fp9bNGC2dVJASJ-tjQKzS7XLoQw/edit?usp=sharing" TargetMode="External"/><Relationship Id="rId247" Type="http://schemas.openxmlformats.org/officeDocument/2006/relationships/hyperlink" Target="https://docs.google.com/document/d/1QOjNkqE-9Vk-4adtC5X1kJQr0_9VIFarqKNw0i68uFM/edit?usp=sharing" TargetMode="External"/><Relationship Id="rId107" Type="http://schemas.openxmlformats.org/officeDocument/2006/relationships/hyperlink" Target="https://drive.google.com/file/d/1xzuT75VM1qNsfWC-J3HUO_9RUGvPJCff/view?usp=sharing" TargetMode="External"/><Relationship Id="rId289" Type="http://schemas.openxmlformats.org/officeDocument/2006/relationships/hyperlink" Target="https://docs.google.com/document/d/1WApyuaPS20tWzEUpmj6DuCbE0SmribpA7lK32jVFpqA/edit?usp=sharing" TargetMode="External"/><Relationship Id="rId11" Type="http://schemas.openxmlformats.org/officeDocument/2006/relationships/hyperlink" Target="https://drive.google.com/file/d/1xvcwC2e0WnFLr7eGte-IvGObm19FIBqE/view?usp=sharing" TargetMode="External"/><Relationship Id="rId53" Type="http://schemas.openxmlformats.org/officeDocument/2006/relationships/hyperlink" Target="https://docs.google.com/document/d/1o7jQe6pc5XRDh-WhMTfPkK6w3Jjtir-0uJTaAofpUDo/edit" TargetMode="External"/><Relationship Id="rId149" Type="http://schemas.openxmlformats.org/officeDocument/2006/relationships/hyperlink" Target="https://docs.google.com/document/d/1TqYsP-Uszk7Glbgj8Gq3iJERCwmoQ8hU0zE8y2I9fvs/edit?usp=sharing" TargetMode="External"/><Relationship Id="rId314" Type="http://schemas.openxmlformats.org/officeDocument/2006/relationships/hyperlink" Target="https://docs.google.com/document/d/1Y1ICs3djuYayIkNvM7W-881tTjqnwnTmigZQqLKVFIQ/edit" TargetMode="External"/><Relationship Id="rId356" Type="http://schemas.openxmlformats.org/officeDocument/2006/relationships/hyperlink" Target="https://docs.google.com/document/d/1NanUM7U0lbvhzBT1lUHj7hvk3OoX_2jHakkzYX3fWwk/edit?usp=sharing" TargetMode="External"/><Relationship Id="rId95" Type="http://schemas.openxmlformats.org/officeDocument/2006/relationships/hyperlink" Target="https://drive.google.com/file/d/1KoYdUgdSx2XPKV214ohEQ0r-rxgY7oYY/view?usp=sharing" TargetMode="External"/><Relationship Id="rId160" Type="http://schemas.openxmlformats.org/officeDocument/2006/relationships/hyperlink" Target="https://drive.google.com/file/d/19fdJOUCpW0I32Btd5ERzsnx1piduN5GU/view?usp=sharing" TargetMode="External"/><Relationship Id="rId216" Type="http://schemas.openxmlformats.org/officeDocument/2006/relationships/hyperlink" Target="https://docs.google.com/document/d/1dN7_OrkQYGHvYS3TtxoE6dUz2VpeR9r5-Mtga1vpVbY/edit?usp=sharing" TargetMode="External"/><Relationship Id="rId258" Type="http://schemas.openxmlformats.org/officeDocument/2006/relationships/hyperlink" Target="https://docs.google.com/document/d/1dDkzDbDOtFw8EIeG70AZIdcOdX50SSWwO2xj8-5N2EE/edit" TargetMode="External"/><Relationship Id="rId22" Type="http://schemas.openxmlformats.org/officeDocument/2006/relationships/hyperlink" Target="https://drive.google.com/file/d/1G2gy8udtoyFCnHK3B19EhTDk4QbxIPT-/view?usp=sharing" TargetMode="External"/><Relationship Id="rId64" Type="http://schemas.openxmlformats.org/officeDocument/2006/relationships/hyperlink" Target="https://drive.google.com/file/d/1Wt-XlP-LuSTGUt6nX5lE2V8RxKUxd9k4/view?usp=sharing" TargetMode="External"/><Relationship Id="rId118" Type="http://schemas.openxmlformats.org/officeDocument/2006/relationships/hyperlink" Target="https://drive.google.com/file/d/164M02DuJakUOn9fBR9kNVqaUIYbopg9c/view?usp=sharing" TargetMode="External"/><Relationship Id="rId325" Type="http://schemas.openxmlformats.org/officeDocument/2006/relationships/hyperlink" Target="https://docs.google.com/document/d/1igQO_Xbzid9CBEqUsBmatreaFQ2kPaw6PJxMdVAp8mM/edit" TargetMode="External"/><Relationship Id="rId367" Type="http://schemas.openxmlformats.org/officeDocument/2006/relationships/hyperlink" Target="https://docs.google.com/document/d/1qB3HzH36bl7kIxr9sDlzTTAB_0fzXWVT1ScEFEJFg7c/edit" TargetMode="External"/><Relationship Id="rId171" Type="http://schemas.openxmlformats.org/officeDocument/2006/relationships/hyperlink" Target="https://docs.google.com/document/d/1X4qxMmTHhNT6Acyr0rRCIG1yW6WHu0YSypE8NN5l_Ss/edit" TargetMode="External"/><Relationship Id="rId227" Type="http://schemas.openxmlformats.org/officeDocument/2006/relationships/hyperlink" Target="https://docs.google.com/document/d/1VgWYBgJw-1Fx0J6in4Cxk6GPTWkRAal_Wam0LrSJtwc/edit" TargetMode="External"/><Relationship Id="rId269" Type="http://schemas.openxmlformats.org/officeDocument/2006/relationships/hyperlink" Target="https://docs.google.com/document/d/1LMjUgCf_1U0dgr63fhIRgSDYbEqsLVv7iTL32n4jdv4/edit?usp=sharing" TargetMode="External"/><Relationship Id="rId33" Type="http://schemas.openxmlformats.org/officeDocument/2006/relationships/hyperlink" Target="https://drive.google.com/file/d/1MJsDL6QdBC5ir_qcX3_zo0vj1_QbUBbK/view?usp=sharing" TargetMode="External"/><Relationship Id="rId129" Type="http://schemas.openxmlformats.org/officeDocument/2006/relationships/hyperlink" Target="https://drive.google.com/file/d/1tBDvkAy29951mt0OqeLEkcjJwgd3lwW9/view?usp=sharing" TargetMode="External"/><Relationship Id="rId280" Type="http://schemas.openxmlformats.org/officeDocument/2006/relationships/hyperlink" Target="https://drive.google.com/file/d/1KB4bHQZoYUYGVxmQg9yrLsBJMlyeJUJc/view?usp=sharing" TargetMode="External"/><Relationship Id="rId336" Type="http://schemas.openxmlformats.org/officeDocument/2006/relationships/hyperlink" Target="https://docs.google.com/document/d/1aedG4-_CAngNRDxH9LtRZkt2o2kcZf3CU7U_BRtn8ho/edit" TargetMode="External"/><Relationship Id="rId75" Type="http://schemas.openxmlformats.org/officeDocument/2006/relationships/hyperlink" Target="https://docs.google.com/document/d/1fWB7Ajkpmr4DNoJfbYnGac9YZpxWQ5Q9aZqxrPq1gYY/edit" TargetMode="External"/><Relationship Id="rId140" Type="http://schemas.openxmlformats.org/officeDocument/2006/relationships/hyperlink" Target="https://docs.google.com/document/d/1MJEQQGc-TP8KnlN0TywcQV6wazg_k-muQKO3X1Kccr4/edit?usp=sharing" TargetMode="External"/><Relationship Id="rId182" Type="http://schemas.openxmlformats.org/officeDocument/2006/relationships/hyperlink" Target="https://docs.google.com/document/d/1JniSBHkBzxLGRRkS9PPYqx5A8IkBN-GrgQMInULQWHU/edit?usp=sharing" TargetMode="External"/><Relationship Id="rId378" Type="http://schemas.openxmlformats.org/officeDocument/2006/relationships/hyperlink" Target="https://docs.google.com/document/d/1TlNLdxm4KsySpUBxxroSRNxGs9Nd5XMMpIRYvkMZC3Q/edit" TargetMode="External"/><Relationship Id="rId6" Type="http://schemas.openxmlformats.org/officeDocument/2006/relationships/hyperlink" Target="https://drive.google.com/file/d/1eRdffthgRFpA_zUTQik49RfOzX-uM2CM/view?usp=sharing" TargetMode="External"/><Relationship Id="rId238" Type="http://schemas.openxmlformats.org/officeDocument/2006/relationships/hyperlink" Target="https://docs.google.com/document/d/1OKmmAUeL5sDikxwG8HCuWeZA54HvRcgF2HshIxkIClo/edit?usp=sharing" TargetMode="External"/><Relationship Id="rId291" Type="http://schemas.openxmlformats.org/officeDocument/2006/relationships/hyperlink" Target="https://docs.google.com/document/d/1Xvm2vlIxF56IPEziln3eqmsXxF30dzniCimgvWmdPNk/edit?usp=sharing" TargetMode="External"/><Relationship Id="rId305" Type="http://schemas.openxmlformats.org/officeDocument/2006/relationships/hyperlink" Target="https://docs.google.com/document/d/170mWB-IILWOFSvwFWXRFEozjU4uPbK1ZyE0zwW8hW6U/edit?usp=sharing" TargetMode="External"/><Relationship Id="rId347" Type="http://schemas.openxmlformats.org/officeDocument/2006/relationships/hyperlink" Target="https://docs.google.com/document/d/10NRy4NWbu9TyGMkcUJweNQLGap4NiFlqggaKvlqzQ_s/edit" TargetMode="External"/><Relationship Id="rId44" Type="http://schemas.openxmlformats.org/officeDocument/2006/relationships/hyperlink" Target="https://drive.google.com/file/d/1nAGCUhnoJZdKstLxmjOt80lxCEY_AJum/view?usp=sharing" TargetMode="External"/><Relationship Id="rId86" Type="http://schemas.openxmlformats.org/officeDocument/2006/relationships/hyperlink" Target="https://drive.google.com/file/d/1ajNxgwfxg8hqzvf3WOcpOZ5fYe-Qdb5A/view?usp=sharing" TargetMode="External"/><Relationship Id="rId151" Type="http://schemas.openxmlformats.org/officeDocument/2006/relationships/hyperlink" Target="https://drive.google.com/file/d/19CC7D17b0RtclLoj4e_-1aCm14sNC8aj/view?usp=sharing" TargetMode="External"/><Relationship Id="rId389" Type="http://schemas.openxmlformats.org/officeDocument/2006/relationships/hyperlink" Target="https://docs.google.com/document/d/1-RHjB8hW3AXbHLRFOQsOdIZkegS-oIfkiyYqEFyNX5o/edit" TargetMode="External"/><Relationship Id="rId193" Type="http://schemas.openxmlformats.org/officeDocument/2006/relationships/hyperlink" Target="https://docs.google.com/document/d/1r0oijxNgCegfyrDvC4PPF-aROqRaFkCg8gaTKskSzuc/edit?usp=sharing" TargetMode="External"/><Relationship Id="rId207" Type="http://schemas.openxmlformats.org/officeDocument/2006/relationships/hyperlink" Target="https://docs.google.com/document/d/1CAc-SECkteZ4KhhXTfgIaIctOJYG69KEecvJ9ciEdvI/edit?usp=sharing" TargetMode="External"/><Relationship Id="rId249" Type="http://schemas.openxmlformats.org/officeDocument/2006/relationships/hyperlink" Target="https://docs.google.com/document/d/1MdxnqAmbY-GDt256JL4TzgPR4O3izZttnKLMdyrOaNA/edit?usp=sharing" TargetMode="External"/><Relationship Id="rId13" Type="http://schemas.openxmlformats.org/officeDocument/2006/relationships/hyperlink" Target="https://drive.google.com/file/d/1OOrkFACsP8BDAsmrxA6XdnsTF2EARHl-/view?usp=sharing" TargetMode="External"/><Relationship Id="rId109" Type="http://schemas.openxmlformats.org/officeDocument/2006/relationships/hyperlink" Target="https://drive.google.com/file/d/1QvBvU-h0bKsMB8IPwj-JqvCQTHcPASxe/view?usp=sharing" TargetMode="External"/><Relationship Id="rId260" Type="http://schemas.openxmlformats.org/officeDocument/2006/relationships/hyperlink" Target="https://docs.google.com/document/d/14v-g2TtVynzwaHPpkTNilGj5yKMemuJWXsCjnFCnf6Q/edit" TargetMode="External"/><Relationship Id="rId316" Type="http://schemas.openxmlformats.org/officeDocument/2006/relationships/hyperlink" Target="https://docs.google.com/document/d/1puhtZfGhwZDNcDnzvdkWfYz-NZS2i1pvbkR7b8cRWgs/edit" TargetMode="External"/><Relationship Id="rId55" Type="http://schemas.openxmlformats.org/officeDocument/2006/relationships/hyperlink" Target="https://drive.google.com/file/d/1GyI2HB4cAaMRi9i7mP9iKxYrCePwrEX5/view?usp=sharing" TargetMode="External"/><Relationship Id="rId97" Type="http://schemas.openxmlformats.org/officeDocument/2006/relationships/hyperlink" Target="https://drive.google.com/file/d/1vsqkbIxgDAmijOBVai70w60HO_bScbOQ/view?usp=sharing" TargetMode="External"/><Relationship Id="rId120" Type="http://schemas.openxmlformats.org/officeDocument/2006/relationships/hyperlink" Target="https://drive.google.com/file/d/1I3i4FoNkzQZJ22zja7DgUAtnn6t39ptp/view?usp=sharing" TargetMode="External"/><Relationship Id="rId358" Type="http://schemas.openxmlformats.org/officeDocument/2006/relationships/hyperlink" Target="https://docs.google.com/document/d/1NanUM7U0lbvhzBT1lUHj7hvk3OoX_2jHakkzYX3fWwk/edit?usp=sharing" TargetMode="External"/><Relationship Id="rId162" Type="http://schemas.openxmlformats.org/officeDocument/2006/relationships/hyperlink" Target="https://drive.google.com/file/d/15xaOP0BP_db7PCAK2_y-UjOL9QP_0ZDw/view?usp=sharing" TargetMode="External"/><Relationship Id="rId218" Type="http://schemas.openxmlformats.org/officeDocument/2006/relationships/hyperlink" Target="https://docs.google.com/document/d/1PWYF7v8P8TQlS-cZGRJyKCWpsiVpgWgosSdpiidzCog/edit?usp=sharing" TargetMode="External"/><Relationship Id="rId271" Type="http://schemas.openxmlformats.org/officeDocument/2006/relationships/hyperlink" Target="https://docs.google.com/document/d/1_JkjGgxJGHUwoJa3hCXSFs2R91AwnlPgbQuDeNF8PLc/edit?usp=sharing" TargetMode="External"/><Relationship Id="rId24" Type="http://schemas.openxmlformats.org/officeDocument/2006/relationships/hyperlink" Target="https://drive.google.com/file/d/1tKnVxvg9CaIEdSpUCMCLh1Fgxwgcy7Zi/view?usp=sharing" TargetMode="External"/><Relationship Id="rId66" Type="http://schemas.openxmlformats.org/officeDocument/2006/relationships/hyperlink" Target="https://drive.google.com/file/d/1rJ3nd_98iQQxm1BM0laZ4DPJpZoV2jC2/view?usp=sharing" TargetMode="External"/><Relationship Id="rId131" Type="http://schemas.openxmlformats.org/officeDocument/2006/relationships/hyperlink" Target="https://drive.google.com/file/d/1gbaRTwX-OIFfB95hN0WTRJmEn0_ItEG5/view?usp=sharing" TargetMode="External"/><Relationship Id="rId327" Type="http://schemas.openxmlformats.org/officeDocument/2006/relationships/hyperlink" Target="https://docs.google.com/document/d/1dkpmZIV82PmFPN-gmYwVO6jeGKsbro30hKJRV_9Glnc/edit" TargetMode="External"/><Relationship Id="rId369" Type="http://schemas.openxmlformats.org/officeDocument/2006/relationships/hyperlink" Target="https://docs.google.com/document/d/1iiUCTwhSLPfjO0RWC1GcDssOq58GUhXzb5M7ijZ_oAM/edit" TargetMode="External"/><Relationship Id="rId173" Type="http://schemas.openxmlformats.org/officeDocument/2006/relationships/hyperlink" Target="https://docs.google.com/document/d/1X4qxMmTHhNT6Acyr0rRCIG1yW6WHu0YSypE8NN5l_Ss/edit" TargetMode="External"/><Relationship Id="rId229" Type="http://schemas.openxmlformats.org/officeDocument/2006/relationships/hyperlink" Target="https://docs.google.com/document/d/1ZBuj5jGxjpT-AQSCmxKu0tWYYiijvxBMSFvr12nkL5s/edit?usp=sharing" TargetMode="External"/><Relationship Id="rId380" Type="http://schemas.openxmlformats.org/officeDocument/2006/relationships/hyperlink" Target="https://docs.google.com/document/d/1nIHxLKq1wyqfoJ63SO5Cog--yjenAZf65-ympgiNHsQ/edit" TargetMode="External"/><Relationship Id="rId240" Type="http://schemas.openxmlformats.org/officeDocument/2006/relationships/hyperlink" Target="https://docs.google.com/document/d/1v_-7MeykY14WWzRL8linEIbWAmwzzP2ff3xPGMN83es/edit?usp=sharing" TargetMode="External"/><Relationship Id="rId35" Type="http://schemas.openxmlformats.org/officeDocument/2006/relationships/hyperlink" Target="https://docs.google.com/document/d/1hHCaJzsayLmHkohWTm0qKlCUouiasN1giEHIeLvvL08/edit" TargetMode="External"/><Relationship Id="rId77" Type="http://schemas.openxmlformats.org/officeDocument/2006/relationships/hyperlink" Target="https://drive.google.com/file/d/1Dd3-wHVldIgMaFu8bPUrfVSUu3ggNE0n/view?usp=sharing" TargetMode="External"/><Relationship Id="rId100" Type="http://schemas.openxmlformats.org/officeDocument/2006/relationships/hyperlink" Target="https://drive.google.com/file/d/1vGows8Fb5mhogU5Qrw55B3U0zzKpwQ0f/view?usp=sharing" TargetMode="External"/><Relationship Id="rId282" Type="http://schemas.openxmlformats.org/officeDocument/2006/relationships/hyperlink" Target="https://docs.google.com/document/d/1iqzUdj9NmiBewf06buedSkBvPPR-sY38EAE0lw2ikDs/edit" TargetMode="External"/><Relationship Id="rId338" Type="http://schemas.openxmlformats.org/officeDocument/2006/relationships/hyperlink" Target="https://docs.google.com/document/d/136I61RjPvbhrSE5NdBe5bO3azbvaVUNharbfZ0FCsDI/edit" TargetMode="External"/><Relationship Id="rId8" Type="http://schemas.openxmlformats.org/officeDocument/2006/relationships/hyperlink" Target="https://drive.google.com/file/d/1Fi0d17VGeY7gyJDA6bNbCCrLAEwn8wUF/view?usp=sharing" TargetMode="External"/><Relationship Id="rId142" Type="http://schemas.openxmlformats.org/officeDocument/2006/relationships/hyperlink" Target="https://docs.google.com/document/d/1-YSQZq1i1i3HQXFn9WxNAVkp2u8amwxEbpPLeXZHeyo/edit?usp=sharing" TargetMode="External"/><Relationship Id="rId184" Type="http://schemas.openxmlformats.org/officeDocument/2006/relationships/hyperlink" Target="https://docs.google.com/document/d/1263Dgfmde7mnCV87iiYanQEFnqhlwQLxsXPVPgG7vu0/edit?usp=sharing" TargetMode="External"/><Relationship Id="rId391" Type="http://schemas.openxmlformats.org/officeDocument/2006/relationships/hyperlink" Target="https://docs.google.com/document/d/1P0VnUUnrTXhXMbkgUH066MjXatYNY_dngu9ad0d-FbI/edit" TargetMode="External"/><Relationship Id="rId251" Type="http://schemas.openxmlformats.org/officeDocument/2006/relationships/hyperlink" Target="https://docs.google.com/document/d/1BfnICQlNp_A1qtjOruvtuUUjM601Hk0nQhG7neRmbOY/edit?usp=sharing" TargetMode="External"/><Relationship Id="rId46" Type="http://schemas.openxmlformats.org/officeDocument/2006/relationships/hyperlink" Target="https://drive.google.com/file/d/1hoEHvkhZcQ1NY4Op_DqHrrKzAV4PfzSG/view?usp=sharing" TargetMode="External"/><Relationship Id="rId293" Type="http://schemas.openxmlformats.org/officeDocument/2006/relationships/hyperlink" Target="https://docs.google.com/document/d/1wG82H61H1tKAPelOZXUJxEYaMnKQeLRns3uAKWDW8Qw/edit" TargetMode="External"/><Relationship Id="rId307" Type="http://schemas.openxmlformats.org/officeDocument/2006/relationships/hyperlink" Target="https://docs.google.com/document/d/13zWH9uPWLttH5fVZu1XOAjjLuyChEcca7r4iEdqzEuk/edit?usp=sharing" TargetMode="External"/><Relationship Id="rId349" Type="http://schemas.openxmlformats.org/officeDocument/2006/relationships/hyperlink" Target="https://docs.google.com/document/d/11u0u97yT_voGSXkqHByIrfcDv2YmJjcWz_bze9CDcD0/edit" TargetMode="External"/><Relationship Id="rId88" Type="http://schemas.openxmlformats.org/officeDocument/2006/relationships/hyperlink" Target="https://drive.google.com/file/d/1sS2FM0fv9sTGUrR-2lXg-Jdltw3NpgfK/view?usp=sharing" TargetMode="External"/><Relationship Id="rId111" Type="http://schemas.openxmlformats.org/officeDocument/2006/relationships/hyperlink" Target="https://drive.google.com/file/d/1KJSx4u7QB0MsmhKzEMcVE6QBg039ZFQj/view?usp=sharing" TargetMode="External"/><Relationship Id="rId153" Type="http://schemas.openxmlformats.org/officeDocument/2006/relationships/hyperlink" Target="https://drive.google.com/file/d/1vPZRsf8O_sWt6tW03hC-3QomdvlPn0Wz/view?usp=sharing" TargetMode="External"/><Relationship Id="rId195" Type="http://schemas.openxmlformats.org/officeDocument/2006/relationships/hyperlink" Target="https://docs.google.com/document/d/1O5uxn9tTiYePO4Q9W-BjTm88yL1C812U_rQppDFfqZE/edit?usp=sharing" TargetMode="External"/><Relationship Id="rId209" Type="http://schemas.openxmlformats.org/officeDocument/2006/relationships/hyperlink" Target="https://docs.google.com/document/d/1YtQGKVZQlw3jgeK5-TzuQY11LEpsWKcmTXwJBo9HD_Q/edit?usp=sharing" TargetMode="External"/><Relationship Id="rId360" Type="http://schemas.openxmlformats.org/officeDocument/2006/relationships/hyperlink" Target="https://docs.google.com/document/d/17OciErx2MLQ9F6Y8CTGoqyNnU39se2prvT6WQb0hKBM/edit" TargetMode="External"/><Relationship Id="rId220" Type="http://schemas.openxmlformats.org/officeDocument/2006/relationships/hyperlink" Target="https://docs.google.com/document/d/1dZfOnLv5Luft-nrDiYkq60BLNHAqzZE3gTo_oJEdT2M/edit" TargetMode="External"/><Relationship Id="rId15" Type="http://schemas.openxmlformats.org/officeDocument/2006/relationships/hyperlink" Target="https://drive.google.com/file/d/1ADvgWq8FvN9ip1QZgJwX6YuKfvMII0rj/view?usp=sharing" TargetMode="External"/><Relationship Id="rId57" Type="http://schemas.openxmlformats.org/officeDocument/2006/relationships/hyperlink" Target="https://drive.google.com/file/d/1yndGlY-AFX3hd4NDuFMfLyrq3fD32UYi/view?usp=sharing" TargetMode="External"/><Relationship Id="rId262" Type="http://schemas.openxmlformats.org/officeDocument/2006/relationships/hyperlink" Target="https://docs.google.com/document/d/1oZjqdXJILxKf7oWZu64AYl-j15l54VGsiWEzzyTOEhI/edit?usp=sharing" TargetMode="External"/><Relationship Id="rId318" Type="http://schemas.openxmlformats.org/officeDocument/2006/relationships/hyperlink" Target="https://drive.google.com/file/d/1c9uNxcnQ6TiEddKZeuExF0eiBWXi9gnM/view?usp=sharing" TargetMode="External"/><Relationship Id="rId99" Type="http://schemas.openxmlformats.org/officeDocument/2006/relationships/hyperlink" Target="https://drive.google.com/file/d/1DsSjWWSceFMnNIvCSRYtzOekWFSAHKhD/view?usp=sharing" TargetMode="External"/><Relationship Id="rId122" Type="http://schemas.openxmlformats.org/officeDocument/2006/relationships/hyperlink" Target="https://drive.google.com/file/d/1OJ93TEI3rDo4lC9nPCFlRBVQYMKdRczR/view?usp=sharing" TargetMode="External"/><Relationship Id="rId164" Type="http://schemas.openxmlformats.org/officeDocument/2006/relationships/hyperlink" Target="https://drive.google.com/file/d/1Ve3-b7aYDmyPy1p-r6NOv8tUdzvPHhyu/view?usp=sharing" TargetMode="External"/><Relationship Id="rId371" Type="http://schemas.openxmlformats.org/officeDocument/2006/relationships/hyperlink" Target="https://drive.google.com/file/d/1uSLaCy1xXCMi0MTcxaFbdD4CjApAXnjP/view?usp=sharing" TargetMode="External"/><Relationship Id="rId26" Type="http://schemas.openxmlformats.org/officeDocument/2006/relationships/hyperlink" Target="https://drive.google.com/file/d/1XaENnHXppISaWehICB00B9RuxoWxD_Rq/view?usp=sharing" TargetMode="External"/><Relationship Id="rId231" Type="http://schemas.openxmlformats.org/officeDocument/2006/relationships/hyperlink" Target="https://docs.google.com/document/d/1X3EK_LYgAa1C2dzvaT3BW13uibJiMtJ0Iz8DVfd4pus/edit?usp=sharing" TargetMode="External"/><Relationship Id="rId273" Type="http://schemas.openxmlformats.org/officeDocument/2006/relationships/hyperlink" Target="https://docs.google.com/document/d/1WRRgiI86aSpWliV_se5Ij2UROJ7NZRnP8G2SBp1olIw/edit?usp=sharing" TargetMode="External"/><Relationship Id="rId329" Type="http://schemas.openxmlformats.org/officeDocument/2006/relationships/hyperlink" Target="https://docs.google.com/document/d/1-F25YhDT6o5BOqb1fMgDS1g0vhusSfuq5HFlvvjFojk/edit?usp=sharing" TargetMode="External"/><Relationship Id="rId68" Type="http://schemas.openxmlformats.org/officeDocument/2006/relationships/hyperlink" Target="https://drive.google.com/file/d/1QiSh93aG1x9TNUnbKmcKIp78zNlfcx5u/view?usp=sharing" TargetMode="External"/><Relationship Id="rId133" Type="http://schemas.openxmlformats.org/officeDocument/2006/relationships/hyperlink" Target="https://drive.google.com/file/d/1TlND5pa_yhIaLWIhpykfa7jIHuJiUNii/view?usp=sharing" TargetMode="External"/><Relationship Id="rId175" Type="http://schemas.openxmlformats.org/officeDocument/2006/relationships/hyperlink" Target="https://docs.google.com/document/d/1X4qxMmTHhNT6Acyr0rRCIG1yW6WHu0YSypE8NN5l_Ss/edit" TargetMode="External"/><Relationship Id="rId340" Type="http://schemas.openxmlformats.org/officeDocument/2006/relationships/hyperlink" Target="https://docs.google.com/document/d/1sFFmxl_DoJOgVrsRCFYJ7iyBup_AzXWoXKkhhCoQlPM/edit" TargetMode="External"/><Relationship Id="rId200" Type="http://schemas.openxmlformats.org/officeDocument/2006/relationships/hyperlink" Target="https://docs.google.com/document/d/15mQ4iR-GMnQoc8kGV_Mudfh5OGVJSfG-nsU30YHYixE/edit?usp=sharing" TargetMode="External"/><Relationship Id="rId382" Type="http://schemas.openxmlformats.org/officeDocument/2006/relationships/hyperlink" Target="https://docs.google.com/document/d/1n3O8rAZvV1_BgF-WIn-rvZ1TUZJuDuwhC3jfPK-QSnc/edit" TargetMode="External"/><Relationship Id="rId242" Type="http://schemas.openxmlformats.org/officeDocument/2006/relationships/hyperlink" Target="https://docs.google.com/document/d/1zdO339sdaM6iVoMEy4sc6-GHMKyV7LxUpdT3idnwIq8/edit" TargetMode="External"/><Relationship Id="rId284" Type="http://schemas.openxmlformats.org/officeDocument/2006/relationships/hyperlink" Target="https://docs.google.com/document/d/1iqzUdj9NmiBewf06buedSkBvPPR-sY38EAE0lw2ikDs/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docs.google.com/document/d/1OuQAnmrS22FjAAtDRf1_tPNzZnHxzd5PY3NtQ4f7FsM/edit" TargetMode="External"/><Relationship Id="rId2" Type="http://schemas.openxmlformats.org/officeDocument/2006/relationships/hyperlink" Target="http://hoianhospital.vn/" TargetMode="External"/><Relationship Id="rId1" Type="http://schemas.openxmlformats.org/officeDocument/2006/relationships/hyperlink" Target="https://www.google.com/maps/place/Hai+san+Cua+Bien/@16.0784389,108.2436361,17z/data=!3m1!4b1!4m5!3m4!1s0x3142178d106b9851:0xb6c05bd8d2d6dc3c!8m2!3d16.0784389!4d108.24582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L470"/>
  <sheetViews>
    <sheetView workbookViewId="0">
      <pane xSplit="4" ySplit="1" topLeftCell="E442" activePane="bottomRight" state="frozen"/>
      <selection pane="topRight" activeCell="E1" sqref="E1"/>
      <selection pane="bottomLeft" activeCell="A2" sqref="A2"/>
      <selection pane="bottomRight" activeCell="M2" sqref="M2:M462"/>
    </sheetView>
  </sheetViews>
  <sheetFormatPr defaultColWidth="12.625" defaultRowHeight="15" customHeight="1" x14ac:dyDescent="0.2"/>
  <cols>
    <col min="1" max="1" width="5.375" customWidth="1"/>
    <col min="2" max="2" width="10.875" customWidth="1"/>
    <col min="3" max="3" width="7.125" customWidth="1"/>
    <col min="4" max="4" width="20.75" hidden="1" customWidth="1"/>
    <col min="5" max="5" width="9" customWidth="1"/>
    <col min="6" max="6" width="8.125" customWidth="1"/>
    <col min="7" max="7" width="10.125" customWidth="1"/>
    <col min="8" max="8" width="7" customWidth="1"/>
    <col min="9" max="9" width="11.625" customWidth="1"/>
    <col min="10" max="10" width="14.875" customWidth="1"/>
    <col min="11" max="11" width="13" customWidth="1"/>
    <col min="12" max="12" width="12.625" customWidth="1"/>
    <col min="13" max="13" width="10" customWidth="1"/>
    <col min="14" max="14" width="11.875" customWidth="1"/>
    <col min="15" max="15" width="15" customWidth="1"/>
    <col min="16" max="18" width="16.5" customWidth="1"/>
    <col min="19" max="19" width="29.25" customWidth="1"/>
    <col min="20" max="20" width="10.625" customWidth="1"/>
    <col min="21" max="21" width="14.875" customWidth="1"/>
    <col min="22" max="22" width="14" customWidth="1"/>
    <col min="23" max="23" width="15.75" customWidth="1"/>
    <col min="24" max="24" width="31.25" customWidth="1"/>
    <col min="25" max="25" width="14.25" customWidth="1"/>
    <col min="26" max="26" width="27.25" customWidth="1"/>
    <col min="27" max="27" width="16.25" customWidth="1"/>
    <col min="28" max="28" width="19.375" customWidth="1"/>
    <col min="29" max="29" width="13.5" customWidth="1"/>
    <col min="30" max="31" width="10.625" customWidth="1"/>
    <col min="32" max="32" width="13.625" customWidth="1"/>
    <col min="33" max="33" width="13.5" customWidth="1"/>
    <col min="34" max="34" width="44.625" customWidth="1"/>
    <col min="35" max="38" width="22.875" customWidth="1"/>
  </cols>
  <sheetData>
    <row r="1" spans="1:38" ht="38.2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c r="AK1" s="1"/>
      <c r="AL1" s="1"/>
    </row>
    <row r="2" spans="1:38" ht="14.25" x14ac:dyDescent="0.2">
      <c r="A2" s="3" t="s">
        <v>35</v>
      </c>
      <c r="B2" s="4">
        <v>44037</v>
      </c>
      <c r="C2" s="5" t="s">
        <v>36</v>
      </c>
      <c r="D2" s="6" t="s">
        <v>37</v>
      </c>
      <c r="E2" s="7">
        <v>1963</v>
      </c>
      <c r="F2" s="8">
        <f t="shared" ref="F2:F227" si="0">2020-E2</f>
        <v>57</v>
      </c>
      <c r="G2" s="7" t="str">
        <f t="shared" ref="G2:G462" si="1">IF(F2&lt;18,"1.Dưới 18",IF(F2&lt;=40,"2.Từ 18-40",IF(F2&lt;=60,"3.Từ 41-60","4.Trên 60")))</f>
        <v>3.Từ 41-60</v>
      </c>
      <c r="H2" s="7" t="s">
        <v>38</v>
      </c>
      <c r="I2" s="7" t="s">
        <v>39</v>
      </c>
      <c r="J2" s="7" t="s">
        <v>40</v>
      </c>
      <c r="K2" s="7" t="s">
        <v>41</v>
      </c>
      <c r="L2" s="7" t="s">
        <v>42</v>
      </c>
      <c r="M2" s="7" t="s">
        <v>42</v>
      </c>
      <c r="N2" s="7" t="s">
        <v>43</v>
      </c>
      <c r="O2" s="9">
        <v>44029</v>
      </c>
      <c r="P2" s="7" t="s">
        <v>44</v>
      </c>
      <c r="Q2" s="10">
        <v>44035</v>
      </c>
      <c r="R2" s="10">
        <v>44036</v>
      </c>
      <c r="S2" s="7" t="s">
        <v>45</v>
      </c>
      <c r="T2" s="7" t="s">
        <v>42</v>
      </c>
      <c r="U2" s="7" t="s">
        <v>43</v>
      </c>
      <c r="V2" s="7" t="s">
        <v>46</v>
      </c>
      <c r="W2" s="7" t="s">
        <v>47</v>
      </c>
      <c r="X2" s="7" t="s">
        <v>48</v>
      </c>
      <c r="Y2" s="7" t="s">
        <v>49</v>
      </c>
      <c r="Z2" s="7" t="s">
        <v>50</v>
      </c>
      <c r="AA2" s="8"/>
      <c r="AB2" s="8"/>
      <c r="AC2" s="7" t="s">
        <v>51</v>
      </c>
      <c r="AD2" s="11">
        <v>44028</v>
      </c>
      <c r="AE2" s="11">
        <v>44028</v>
      </c>
      <c r="AF2" s="7" t="s">
        <v>52</v>
      </c>
      <c r="AG2" s="8"/>
      <c r="AH2" s="8"/>
      <c r="AI2" s="8">
        <f t="shared" ref="AI2:AI422" si="2">AA2</f>
        <v>0</v>
      </c>
      <c r="AJ2" s="8"/>
      <c r="AK2" s="8"/>
      <c r="AL2" s="8"/>
    </row>
    <row r="3" spans="1:38" ht="38.25" x14ac:dyDescent="0.2">
      <c r="A3" s="12" t="s">
        <v>53</v>
      </c>
      <c r="B3" s="13">
        <v>44038</v>
      </c>
      <c r="C3" s="14" t="s">
        <v>54</v>
      </c>
      <c r="D3" s="15" t="s">
        <v>55</v>
      </c>
      <c r="E3" s="12">
        <v>1959</v>
      </c>
      <c r="F3" s="16">
        <f t="shared" si="0"/>
        <v>61</v>
      </c>
      <c r="G3" s="12" t="str">
        <f t="shared" si="1"/>
        <v>4.Trên 60</v>
      </c>
      <c r="H3" s="12" t="s">
        <v>38</v>
      </c>
      <c r="I3" s="12" t="s">
        <v>39</v>
      </c>
      <c r="J3" s="12" t="s">
        <v>56</v>
      </c>
      <c r="K3" s="12" t="s">
        <v>57</v>
      </c>
      <c r="L3" s="12" t="s">
        <v>42</v>
      </c>
      <c r="M3" s="12" t="s">
        <v>42</v>
      </c>
      <c r="N3" s="12" t="s">
        <v>43</v>
      </c>
      <c r="O3" s="17">
        <v>44023</v>
      </c>
      <c r="P3" s="12" t="s">
        <v>58</v>
      </c>
      <c r="Q3" s="18">
        <v>44037</v>
      </c>
      <c r="R3" s="18">
        <v>44038</v>
      </c>
      <c r="S3" s="12" t="s">
        <v>45</v>
      </c>
      <c r="T3" s="12" t="s">
        <v>42</v>
      </c>
      <c r="U3" s="12" t="s">
        <v>43</v>
      </c>
      <c r="V3" s="12" t="s">
        <v>59</v>
      </c>
      <c r="W3" s="12" t="s">
        <v>47</v>
      </c>
      <c r="X3" s="12" t="s">
        <v>60</v>
      </c>
      <c r="Y3" s="12" t="s">
        <v>49</v>
      </c>
      <c r="Z3" s="12" t="s">
        <v>50</v>
      </c>
      <c r="AA3" s="16"/>
      <c r="AB3" s="16"/>
      <c r="AC3" s="12" t="s">
        <v>61</v>
      </c>
      <c r="AD3" s="19">
        <v>44017</v>
      </c>
      <c r="AE3" s="19">
        <v>44022</v>
      </c>
      <c r="AF3" s="12" t="s">
        <v>52</v>
      </c>
      <c r="AG3" s="12"/>
      <c r="AH3" s="12" t="s">
        <v>62</v>
      </c>
      <c r="AI3" s="8">
        <f t="shared" si="2"/>
        <v>0</v>
      </c>
      <c r="AJ3" s="12"/>
      <c r="AK3" s="12"/>
      <c r="AL3" s="12"/>
    </row>
    <row r="4" spans="1:38" ht="15" customHeight="1" x14ac:dyDescent="0.2">
      <c r="A4" s="20" t="s">
        <v>63</v>
      </c>
      <c r="B4" s="13">
        <v>44038</v>
      </c>
      <c r="C4" s="21" t="s">
        <v>64</v>
      </c>
      <c r="D4" s="22" t="s">
        <v>65</v>
      </c>
      <c r="E4" s="20">
        <v>2003</v>
      </c>
      <c r="F4" s="23">
        <f t="shared" si="0"/>
        <v>17</v>
      </c>
      <c r="G4" s="20" t="str">
        <f t="shared" si="1"/>
        <v>1.Dưới 18</v>
      </c>
      <c r="H4" s="20" t="s">
        <v>38</v>
      </c>
      <c r="I4" s="20" t="s">
        <v>66</v>
      </c>
      <c r="J4" s="20" t="s">
        <v>67</v>
      </c>
      <c r="K4" s="20" t="s">
        <v>68</v>
      </c>
      <c r="L4" s="20" t="s">
        <v>69</v>
      </c>
      <c r="M4" s="20" t="s">
        <v>69</v>
      </c>
      <c r="N4" s="20" t="s">
        <v>43</v>
      </c>
      <c r="O4" s="24">
        <v>44032</v>
      </c>
      <c r="P4" s="20" t="s">
        <v>70</v>
      </c>
      <c r="Q4" s="25">
        <v>44036</v>
      </c>
      <c r="R4" s="25">
        <v>44038</v>
      </c>
      <c r="S4" s="20" t="s">
        <v>69</v>
      </c>
      <c r="T4" s="20" t="s">
        <v>69</v>
      </c>
      <c r="U4" s="20" t="s">
        <v>71</v>
      </c>
      <c r="V4" s="20"/>
      <c r="W4" s="20" t="s">
        <v>72</v>
      </c>
      <c r="X4" s="20" t="s">
        <v>73</v>
      </c>
      <c r="Y4" s="20" t="s">
        <v>49</v>
      </c>
      <c r="Z4" s="20" t="s">
        <v>73</v>
      </c>
      <c r="AA4" s="23"/>
      <c r="AB4" s="23"/>
      <c r="AC4" s="20" t="s">
        <v>61</v>
      </c>
      <c r="AD4" s="26">
        <v>44026</v>
      </c>
      <c r="AE4" s="26">
        <v>44033</v>
      </c>
      <c r="AF4" s="20" t="s">
        <v>52</v>
      </c>
      <c r="AG4" s="20"/>
      <c r="AH4" s="20"/>
      <c r="AI4" s="8">
        <f t="shared" si="2"/>
        <v>0</v>
      </c>
      <c r="AJ4" s="20"/>
      <c r="AK4" s="20"/>
      <c r="AL4" s="20"/>
    </row>
    <row r="5" spans="1:38" ht="25.5" x14ac:dyDescent="0.2">
      <c r="A5" s="7" t="s">
        <v>74</v>
      </c>
      <c r="B5" s="13">
        <v>44038</v>
      </c>
      <c r="C5" s="14" t="s">
        <v>75</v>
      </c>
      <c r="D5" s="15" t="s">
        <v>76</v>
      </c>
      <c r="E5" s="12">
        <v>1949</v>
      </c>
      <c r="F5" s="16">
        <f t="shared" si="0"/>
        <v>71</v>
      </c>
      <c r="G5" s="12" t="str">
        <f t="shared" si="1"/>
        <v>4.Trên 60</v>
      </c>
      <c r="H5" s="12" t="s">
        <v>77</v>
      </c>
      <c r="I5" s="12" t="s">
        <v>39</v>
      </c>
      <c r="J5" s="12" t="s">
        <v>78</v>
      </c>
      <c r="K5" s="12" t="s">
        <v>57</v>
      </c>
      <c r="L5" s="12" t="s">
        <v>42</v>
      </c>
      <c r="M5" s="12" t="s">
        <v>42</v>
      </c>
      <c r="N5" s="12" t="s">
        <v>43</v>
      </c>
      <c r="O5" s="17">
        <v>44024</v>
      </c>
      <c r="P5" s="12" t="s">
        <v>79</v>
      </c>
      <c r="Q5" s="18">
        <v>44037</v>
      </c>
      <c r="R5" s="18">
        <v>44038</v>
      </c>
      <c r="S5" s="12" t="s">
        <v>45</v>
      </c>
      <c r="T5" s="12" t="s">
        <v>42</v>
      </c>
      <c r="U5" s="12" t="s">
        <v>43</v>
      </c>
      <c r="V5" s="12" t="s">
        <v>80</v>
      </c>
      <c r="W5" s="12" t="s">
        <v>72</v>
      </c>
      <c r="X5" s="12" t="s">
        <v>81</v>
      </c>
      <c r="Y5" s="12" t="s">
        <v>82</v>
      </c>
      <c r="Z5" s="12" t="s">
        <v>82</v>
      </c>
      <c r="AA5" s="16"/>
      <c r="AB5" s="16"/>
      <c r="AC5" s="12" t="s">
        <v>61</v>
      </c>
      <c r="AD5" s="19">
        <v>44020</v>
      </c>
      <c r="AE5" s="19">
        <v>44034</v>
      </c>
      <c r="AF5" s="12" t="s">
        <v>52</v>
      </c>
      <c r="AG5" s="12"/>
      <c r="AH5" s="12"/>
      <c r="AI5" s="8">
        <f t="shared" si="2"/>
        <v>0</v>
      </c>
      <c r="AJ5" s="12"/>
      <c r="AK5" s="12"/>
      <c r="AL5" s="12"/>
    </row>
    <row r="6" spans="1:38" ht="14.25" x14ac:dyDescent="0.2">
      <c r="A6" s="20" t="s">
        <v>83</v>
      </c>
      <c r="B6" s="27">
        <v>44039</v>
      </c>
      <c r="C6" s="21" t="s">
        <v>84</v>
      </c>
      <c r="D6" s="22" t="s">
        <v>85</v>
      </c>
      <c r="E6" s="20">
        <v>1994</v>
      </c>
      <c r="F6" s="23">
        <f t="shared" si="0"/>
        <v>26</v>
      </c>
      <c r="G6" s="20" t="str">
        <f t="shared" si="1"/>
        <v>2.Từ 18-40</v>
      </c>
      <c r="H6" s="20" t="s">
        <v>38</v>
      </c>
      <c r="I6" s="20" t="s">
        <v>86</v>
      </c>
      <c r="J6" s="20" t="s">
        <v>87</v>
      </c>
      <c r="K6" s="20" t="s">
        <v>88</v>
      </c>
      <c r="L6" s="20" t="s">
        <v>42</v>
      </c>
      <c r="M6" s="20" t="s">
        <v>42</v>
      </c>
      <c r="N6" s="20" t="s">
        <v>43</v>
      </c>
      <c r="O6" s="24">
        <v>44035</v>
      </c>
      <c r="P6" s="20" t="s">
        <v>89</v>
      </c>
      <c r="Q6" s="25">
        <v>44038</v>
      </c>
      <c r="R6" s="25">
        <v>44038</v>
      </c>
      <c r="S6" s="20" t="s">
        <v>50</v>
      </c>
      <c r="T6" s="20" t="s">
        <v>42</v>
      </c>
      <c r="U6" s="20" t="s">
        <v>71</v>
      </c>
      <c r="V6" s="20"/>
      <c r="W6" s="20" t="s">
        <v>72</v>
      </c>
      <c r="X6" s="20" t="s">
        <v>90</v>
      </c>
      <c r="Y6" s="20" t="s">
        <v>91</v>
      </c>
      <c r="Z6" s="20" t="s">
        <v>50</v>
      </c>
      <c r="AA6" s="23"/>
      <c r="AB6" s="23"/>
      <c r="AC6" s="20" t="s">
        <v>61</v>
      </c>
      <c r="AD6" s="26"/>
      <c r="AE6" s="26">
        <v>44037</v>
      </c>
      <c r="AF6" s="20" t="s">
        <v>52</v>
      </c>
      <c r="AG6" s="20"/>
      <c r="AH6" s="20"/>
      <c r="AI6" s="8">
        <f t="shared" si="2"/>
        <v>0</v>
      </c>
      <c r="AJ6" s="20"/>
      <c r="AK6" s="20"/>
      <c r="AL6" s="20"/>
    </row>
    <row r="7" spans="1:38" ht="38.25" x14ac:dyDescent="0.2">
      <c r="A7" s="12" t="s">
        <v>92</v>
      </c>
      <c r="B7" s="27">
        <v>44039</v>
      </c>
      <c r="C7" s="14" t="s">
        <v>93</v>
      </c>
      <c r="D7" s="15" t="s">
        <v>94</v>
      </c>
      <c r="E7" s="12">
        <v>1957</v>
      </c>
      <c r="F7" s="16">
        <f t="shared" si="0"/>
        <v>63</v>
      </c>
      <c r="G7" s="12" t="str">
        <f t="shared" si="1"/>
        <v>4.Trên 60</v>
      </c>
      <c r="H7" s="12" t="s">
        <v>38</v>
      </c>
      <c r="I7" s="12" t="s">
        <v>39</v>
      </c>
      <c r="J7" s="12" t="s">
        <v>95</v>
      </c>
      <c r="K7" s="12" t="s">
        <v>41</v>
      </c>
      <c r="L7" s="12" t="s">
        <v>42</v>
      </c>
      <c r="M7" s="12" t="s">
        <v>42</v>
      </c>
      <c r="N7" s="12" t="s">
        <v>43</v>
      </c>
      <c r="O7" s="17">
        <v>44035</v>
      </c>
      <c r="P7" s="12" t="s">
        <v>96</v>
      </c>
      <c r="Q7" s="18">
        <v>44038</v>
      </c>
      <c r="R7" s="18">
        <v>44038</v>
      </c>
      <c r="S7" s="12" t="s">
        <v>50</v>
      </c>
      <c r="T7" s="12" t="s">
        <v>42</v>
      </c>
      <c r="U7" s="12" t="s">
        <v>43</v>
      </c>
      <c r="V7" s="12" t="s">
        <v>97</v>
      </c>
      <c r="W7" s="12" t="s">
        <v>72</v>
      </c>
      <c r="X7" s="12" t="s">
        <v>48</v>
      </c>
      <c r="Y7" s="12" t="s">
        <v>98</v>
      </c>
      <c r="Z7" s="12" t="s">
        <v>50</v>
      </c>
      <c r="AA7" s="12" t="s">
        <v>36</v>
      </c>
      <c r="AB7" s="12" t="s">
        <v>99</v>
      </c>
      <c r="AC7" s="12" t="s">
        <v>61</v>
      </c>
      <c r="AD7" s="19">
        <v>44022</v>
      </c>
      <c r="AE7" s="19">
        <v>44036</v>
      </c>
      <c r="AF7" s="12" t="s">
        <v>52</v>
      </c>
      <c r="AG7" s="12"/>
      <c r="AH7" s="12"/>
      <c r="AI7" s="8" t="str">
        <f t="shared" si="2"/>
        <v>BN416</v>
      </c>
      <c r="AJ7" s="12"/>
      <c r="AK7" s="12"/>
      <c r="AL7" s="12"/>
    </row>
    <row r="8" spans="1:38" ht="25.5" x14ac:dyDescent="0.2">
      <c r="A8" s="7" t="s">
        <v>100</v>
      </c>
      <c r="B8" s="27">
        <v>44039</v>
      </c>
      <c r="C8" s="21" t="s">
        <v>101</v>
      </c>
      <c r="D8" s="22" t="s">
        <v>102</v>
      </c>
      <c r="E8" s="20">
        <v>1979</v>
      </c>
      <c r="F8" s="23">
        <f t="shared" si="0"/>
        <v>41</v>
      </c>
      <c r="G8" s="20" t="str">
        <f t="shared" si="1"/>
        <v>3.Từ 41-60</v>
      </c>
      <c r="H8" s="20" t="s">
        <v>77</v>
      </c>
      <c r="I8" s="20" t="s">
        <v>103</v>
      </c>
      <c r="J8" s="20" t="s">
        <v>104</v>
      </c>
      <c r="K8" s="20" t="s">
        <v>105</v>
      </c>
      <c r="L8" s="20" t="s">
        <v>42</v>
      </c>
      <c r="M8" s="20" t="s">
        <v>42</v>
      </c>
      <c r="N8" s="20" t="s">
        <v>106</v>
      </c>
      <c r="O8" s="20"/>
      <c r="P8" s="26"/>
      <c r="Q8" s="25">
        <v>44038</v>
      </c>
      <c r="R8" s="25">
        <v>44039</v>
      </c>
      <c r="S8" s="20" t="s">
        <v>50</v>
      </c>
      <c r="T8" s="20" t="s">
        <v>42</v>
      </c>
      <c r="U8" s="20" t="s">
        <v>71</v>
      </c>
      <c r="V8" s="20"/>
      <c r="W8" s="20" t="s">
        <v>107</v>
      </c>
      <c r="X8" s="20" t="s">
        <v>60</v>
      </c>
      <c r="Y8" s="20" t="s">
        <v>91</v>
      </c>
      <c r="Z8" s="20" t="s">
        <v>50</v>
      </c>
      <c r="AA8" s="20" t="s">
        <v>36</v>
      </c>
      <c r="AB8" s="20" t="s">
        <v>108</v>
      </c>
      <c r="AC8" s="20" t="s">
        <v>61</v>
      </c>
      <c r="AD8" s="26"/>
      <c r="AE8" s="26">
        <v>44037</v>
      </c>
      <c r="AF8" s="20" t="s">
        <v>52</v>
      </c>
      <c r="AG8" s="23"/>
      <c r="AH8" s="23"/>
      <c r="AI8" s="8" t="str">
        <f t="shared" si="2"/>
        <v>BN416</v>
      </c>
      <c r="AJ8" s="23"/>
      <c r="AK8" s="23"/>
      <c r="AL8" s="23"/>
    </row>
    <row r="9" spans="1:38" ht="14.25" x14ac:dyDescent="0.2">
      <c r="A9" s="12" t="s">
        <v>109</v>
      </c>
      <c r="B9" s="27">
        <v>44039</v>
      </c>
      <c r="C9" s="14" t="s">
        <v>110</v>
      </c>
      <c r="D9" s="15" t="s">
        <v>111</v>
      </c>
      <c r="E9" s="12">
        <v>1962</v>
      </c>
      <c r="F9" s="16">
        <f t="shared" si="0"/>
        <v>58</v>
      </c>
      <c r="G9" s="12" t="str">
        <f t="shared" si="1"/>
        <v>3.Từ 41-60</v>
      </c>
      <c r="H9" s="12" t="s">
        <v>77</v>
      </c>
      <c r="I9" s="12" t="s">
        <v>112</v>
      </c>
      <c r="J9" s="12" t="s">
        <v>113</v>
      </c>
      <c r="K9" s="12" t="s">
        <v>88</v>
      </c>
      <c r="L9" s="12" t="s">
        <v>42</v>
      </c>
      <c r="M9" s="12" t="s">
        <v>42</v>
      </c>
      <c r="N9" s="12" t="s">
        <v>43</v>
      </c>
      <c r="O9" s="17">
        <v>44034</v>
      </c>
      <c r="P9" s="12" t="s">
        <v>96</v>
      </c>
      <c r="Q9" s="18">
        <v>44038</v>
      </c>
      <c r="R9" s="18">
        <v>44039</v>
      </c>
      <c r="S9" s="12" t="s">
        <v>50</v>
      </c>
      <c r="T9" s="12" t="s">
        <v>42</v>
      </c>
      <c r="U9" s="12" t="s">
        <v>71</v>
      </c>
      <c r="V9" s="12"/>
      <c r="W9" s="12" t="s">
        <v>107</v>
      </c>
      <c r="X9" s="12" t="s">
        <v>60</v>
      </c>
      <c r="Y9" s="12" t="s">
        <v>91</v>
      </c>
      <c r="Z9" s="12" t="s">
        <v>50</v>
      </c>
      <c r="AA9" s="16"/>
      <c r="AB9" s="16"/>
      <c r="AC9" s="12" t="s">
        <v>61</v>
      </c>
      <c r="AD9" s="19"/>
      <c r="AE9" s="19">
        <v>44037</v>
      </c>
      <c r="AF9" s="12" t="s">
        <v>52</v>
      </c>
      <c r="AG9" s="12"/>
      <c r="AH9" s="12"/>
      <c r="AI9" s="8">
        <f t="shared" si="2"/>
        <v>0</v>
      </c>
      <c r="AJ9" s="12"/>
      <c r="AK9" s="12"/>
      <c r="AL9" s="12"/>
    </row>
    <row r="10" spans="1:38" ht="38.25" x14ac:dyDescent="0.2">
      <c r="A10" s="20" t="s">
        <v>114</v>
      </c>
      <c r="B10" s="27">
        <v>44039</v>
      </c>
      <c r="C10" s="21" t="s">
        <v>115</v>
      </c>
      <c r="D10" s="22" t="s">
        <v>116</v>
      </c>
      <c r="E10" s="20">
        <v>1996</v>
      </c>
      <c r="F10" s="23">
        <f t="shared" si="0"/>
        <v>24</v>
      </c>
      <c r="G10" s="20" t="str">
        <f t="shared" si="1"/>
        <v>2.Từ 18-40</v>
      </c>
      <c r="H10" s="20" t="s">
        <v>77</v>
      </c>
      <c r="I10" s="20" t="s">
        <v>103</v>
      </c>
      <c r="J10" s="20" t="s">
        <v>117</v>
      </c>
      <c r="K10" s="20" t="s">
        <v>118</v>
      </c>
      <c r="L10" s="20" t="s">
        <v>119</v>
      </c>
      <c r="M10" s="20" t="s">
        <v>42</v>
      </c>
      <c r="N10" s="20" t="s">
        <v>106</v>
      </c>
      <c r="O10" s="20"/>
      <c r="P10" s="26"/>
      <c r="Q10" s="25">
        <v>44038</v>
      </c>
      <c r="R10" s="25">
        <v>44038</v>
      </c>
      <c r="S10" s="20" t="s">
        <v>50</v>
      </c>
      <c r="T10" s="20" t="s">
        <v>42</v>
      </c>
      <c r="U10" s="20" t="s">
        <v>71</v>
      </c>
      <c r="V10" s="20"/>
      <c r="W10" s="20" t="s">
        <v>107</v>
      </c>
      <c r="X10" s="20" t="s">
        <v>60</v>
      </c>
      <c r="Y10" s="20" t="s">
        <v>91</v>
      </c>
      <c r="Z10" s="20" t="s">
        <v>50</v>
      </c>
      <c r="AA10" s="20" t="s">
        <v>54</v>
      </c>
      <c r="AB10" s="23"/>
      <c r="AC10" s="20" t="s">
        <v>61</v>
      </c>
      <c r="AD10" s="26"/>
      <c r="AE10" s="26">
        <v>44037</v>
      </c>
      <c r="AF10" s="20" t="s">
        <v>52</v>
      </c>
      <c r="AG10" s="20"/>
      <c r="AH10" s="20" t="s">
        <v>120</v>
      </c>
      <c r="AI10" s="8" t="str">
        <f t="shared" si="2"/>
        <v>BN418</v>
      </c>
      <c r="AJ10" s="20"/>
      <c r="AK10" s="20"/>
      <c r="AL10" s="20"/>
    </row>
    <row r="11" spans="1:38" ht="14.25" x14ac:dyDescent="0.2">
      <c r="A11" s="7" t="s">
        <v>121</v>
      </c>
      <c r="B11" s="27">
        <v>44039</v>
      </c>
      <c r="C11" s="28" t="s">
        <v>122</v>
      </c>
      <c r="D11" s="29" t="s">
        <v>123</v>
      </c>
      <c r="E11" s="30">
        <v>1958</v>
      </c>
      <c r="F11" s="31">
        <f t="shared" si="0"/>
        <v>62</v>
      </c>
      <c r="G11" s="30" t="str">
        <f t="shared" si="1"/>
        <v>4.Trên 60</v>
      </c>
      <c r="H11" s="30" t="s">
        <v>77</v>
      </c>
      <c r="I11" s="30" t="s">
        <v>39</v>
      </c>
      <c r="J11" s="30" t="s">
        <v>124</v>
      </c>
      <c r="K11" s="30" t="s">
        <v>105</v>
      </c>
      <c r="L11" s="30" t="s">
        <v>42</v>
      </c>
      <c r="M11" s="30" t="s">
        <v>42</v>
      </c>
      <c r="N11" s="30" t="s">
        <v>43</v>
      </c>
      <c r="O11" s="32">
        <v>44038</v>
      </c>
      <c r="P11" s="30" t="s">
        <v>89</v>
      </c>
      <c r="Q11" s="33">
        <v>44038</v>
      </c>
      <c r="R11" s="33">
        <v>44039</v>
      </c>
      <c r="S11" s="30" t="s">
        <v>50</v>
      </c>
      <c r="T11" s="30" t="s">
        <v>42</v>
      </c>
      <c r="U11" s="30" t="s">
        <v>43</v>
      </c>
      <c r="V11" s="30"/>
      <c r="W11" s="30" t="s">
        <v>47</v>
      </c>
      <c r="X11" s="30" t="s">
        <v>125</v>
      </c>
      <c r="Y11" s="30" t="s">
        <v>98</v>
      </c>
      <c r="Z11" s="30" t="s">
        <v>50</v>
      </c>
      <c r="AA11" s="30" t="s">
        <v>126</v>
      </c>
      <c r="AB11" s="30" t="s">
        <v>127</v>
      </c>
      <c r="AC11" s="34" t="s">
        <v>61</v>
      </c>
      <c r="AD11" s="35">
        <v>44029</v>
      </c>
      <c r="AE11" s="35">
        <v>44037</v>
      </c>
      <c r="AF11" s="36" t="s">
        <v>128</v>
      </c>
      <c r="AG11" s="37">
        <v>44047</v>
      </c>
      <c r="AH11" s="30" t="s">
        <v>129</v>
      </c>
      <c r="AI11" s="8" t="str">
        <f t="shared" si="2"/>
        <v>BN500</v>
      </c>
      <c r="AJ11" s="30"/>
      <c r="AK11" s="30"/>
      <c r="AL11" s="30"/>
    </row>
    <row r="12" spans="1:38" ht="14.25" x14ac:dyDescent="0.2">
      <c r="A12" s="34" t="s">
        <v>130</v>
      </c>
      <c r="B12" s="27">
        <v>44039</v>
      </c>
      <c r="C12" s="38" t="s">
        <v>131</v>
      </c>
      <c r="D12" s="29" t="s">
        <v>132</v>
      </c>
      <c r="E12" s="30">
        <v>1975</v>
      </c>
      <c r="F12" s="31">
        <f t="shared" si="0"/>
        <v>45</v>
      </c>
      <c r="G12" s="30" t="str">
        <f t="shared" si="1"/>
        <v>3.Từ 41-60</v>
      </c>
      <c r="H12" s="30" t="s">
        <v>38</v>
      </c>
      <c r="I12" s="30" t="s">
        <v>133</v>
      </c>
      <c r="J12" s="30" t="s">
        <v>134</v>
      </c>
      <c r="K12" s="30" t="s">
        <v>105</v>
      </c>
      <c r="L12" s="30" t="s">
        <v>42</v>
      </c>
      <c r="M12" s="30" t="s">
        <v>42</v>
      </c>
      <c r="N12" s="30" t="s">
        <v>43</v>
      </c>
      <c r="O12" s="32">
        <v>44036</v>
      </c>
      <c r="P12" s="30" t="s">
        <v>135</v>
      </c>
      <c r="Q12" s="33">
        <v>44038</v>
      </c>
      <c r="R12" s="33">
        <v>44039</v>
      </c>
      <c r="S12" s="30" t="s">
        <v>50</v>
      </c>
      <c r="T12" s="30" t="s">
        <v>42</v>
      </c>
      <c r="U12" s="30" t="s">
        <v>43</v>
      </c>
      <c r="V12" s="30" t="s">
        <v>136</v>
      </c>
      <c r="W12" s="34" t="s">
        <v>72</v>
      </c>
      <c r="X12" s="30" t="s">
        <v>125</v>
      </c>
      <c r="Y12" s="30" t="s">
        <v>98</v>
      </c>
      <c r="Z12" s="30" t="s">
        <v>50</v>
      </c>
      <c r="AA12" s="30" t="s">
        <v>137</v>
      </c>
      <c r="AB12" s="30" t="s">
        <v>138</v>
      </c>
      <c r="AC12" s="34" t="s">
        <v>61</v>
      </c>
      <c r="AD12" s="35">
        <v>44014</v>
      </c>
      <c r="AE12" s="35">
        <v>44038</v>
      </c>
      <c r="AF12" s="30" t="s">
        <v>52</v>
      </c>
      <c r="AG12" s="30"/>
      <c r="AH12" s="30" t="s">
        <v>139</v>
      </c>
      <c r="AI12" s="8" t="str">
        <f t="shared" si="2"/>
        <v>BN494</v>
      </c>
      <c r="AJ12" s="30"/>
      <c r="AK12" s="30"/>
      <c r="AL12" s="30"/>
    </row>
    <row r="13" spans="1:38" ht="63.75" x14ac:dyDescent="0.2">
      <c r="A13" s="34" t="s">
        <v>140</v>
      </c>
      <c r="B13" s="27">
        <v>44039</v>
      </c>
      <c r="C13" s="28" t="s">
        <v>141</v>
      </c>
      <c r="D13" s="29" t="s">
        <v>142</v>
      </c>
      <c r="E13" s="30">
        <v>1950</v>
      </c>
      <c r="F13" s="31">
        <f t="shared" si="0"/>
        <v>70</v>
      </c>
      <c r="G13" s="30" t="str">
        <f t="shared" si="1"/>
        <v>4.Trên 60</v>
      </c>
      <c r="H13" s="30" t="s">
        <v>38</v>
      </c>
      <c r="I13" s="30" t="s">
        <v>133</v>
      </c>
      <c r="J13" s="30" t="s">
        <v>143</v>
      </c>
      <c r="K13" s="30" t="s">
        <v>144</v>
      </c>
      <c r="L13" s="30" t="s">
        <v>119</v>
      </c>
      <c r="M13" s="30" t="s">
        <v>42</v>
      </c>
      <c r="N13" s="30" t="s">
        <v>145</v>
      </c>
      <c r="O13" s="31"/>
      <c r="P13" s="30" t="s">
        <v>146</v>
      </c>
      <c r="Q13" s="33">
        <v>44038</v>
      </c>
      <c r="R13" s="33">
        <v>44039</v>
      </c>
      <c r="S13" s="30" t="s">
        <v>50</v>
      </c>
      <c r="T13" s="30" t="s">
        <v>42</v>
      </c>
      <c r="U13" s="30" t="s">
        <v>43</v>
      </c>
      <c r="V13" s="30" t="s">
        <v>147</v>
      </c>
      <c r="W13" s="30" t="s">
        <v>47</v>
      </c>
      <c r="X13" s="30" t="s">
        <v>125</v>
      </c>
      <c r="Y13" s="30" t="s">
        <v>98</v>
      </c>
      <c r="Z13" s="30" t="s">
        <v>50</v>
      </c>
      <c r="AA13" s="30" t="s">
        <v>148</v>
      </c>
      <c r="AB13" s="30" t="s">
        <v>149</v>
      </c>
      <c r="AC13" s="34" t="s">
        <v>61</v>
      </c>
      <c r="AD13" s="35">
        <v>44021</v>
      </c>
      <c r="AE13" s="35">
        <v>44038</v>
      </c>
      <c r="AF13" s="36" t="s">
        <v>128</v>
      </c>
      <c r="AG13" s="35">
        <v>44043</v>
      </c>
      <c r="AH13" s="30" t="s">
        <v>150</v>
      </c>
      <c r="AI13" s="8" t="str">
        <f t="shared" si="2"/>
        <v>BN462, BN463, BN464, BN472, BN519</v>
      </c>
      <c r="AJ13" s="30"/>
      <c r="AK13" s="30"/>
      <c r="AL13" s="30"/>
    </row>
    <row r="14" spans="1:38" ht="44.25" customHeight="1" x14ac:dyDescent="0.2">
      <c r="A14" s="7" t="s">
        <v>151</v>
      </c>
      <c r="B14" s="27">
        <v>44039</v>
      </c>
      <c r="C14" s="28" t="s">
        <v>152</v>
      </c>
      <c r="D14" s="29" t="s">
        <v>153</v>
      </c>
      <c r="E14" s="30">
        <v>1967</v>
      </c>
      <c r="F14" s="31">
        <f t="shared" si="0"/>
        <v>53</v>
      </c>
      <c r="G14" s="30" t="str">
        <f t="shared" si="1"/>
        <v>3.Từ 41-60</v>
      </c>
      <c r="H14" s="30" t="s">
        <v>77</v>
      </c>
      <c r="I14" s="30" t="s">
        <v>154</v>
      </c>
      <c r="J14" s="30" t="s">
        <v>155</v>
      </c>
      <c r="K14" s="30" t="s">
        <v>41</v>
      </c>
      <c r="L14" s="30" t="s">
        <v>42</v>
      </c>
      <c r="M14" s="30" t="s">
        <v>42</v>
      </c>
      <c r="N14" s="30" t="s">
        <v>145</v>
      </c>
      <c r="O14" s="31"/>
      <c r="P14" s="30" t="s">
        <v>156</v>
      </c>
      <c r="Q14" s="33">
        <v>44038</v>
      </c>
      <c r="R14" s="33">
        <v>44039</v>
      </c>
      <c r="S14" s="30" t="s">
        <v>50</v>
      </c>
      <c r="T14" s="30" t="s">
        <v>42</v>
      </c>
      <c r="U14" s="30" t="s">
        <v>43</v>
      </c>
      <c r="V14" s="30" t="s">
        <v>157</v>
      </c>
      <c r="W14" s="34" t="s">
        <v>72</v>
      </c>
      <c r="X14" s="30" t="s">
        <v>125</v>
      </c>
      <c r="Y14" s="30" t="s">
        <v>98</v>
      </c>
      <c r="Z14" s="30" t="s">
        <v>50</v>
      </c>
      <c r="AA14" s="31"/>
      <c r="AB14" s="31"/>
      <c r="AC14" s="34" t="s">
        <v>61</v>
      </c>
      <c r="AD14" s="35">
        <v>44031</v>
      </c>
      <c r="AE14" s="35">
        <v>44037</v>
      </c>
      <c r="AF14" s="36" t="s">
        <v>128</v>
      </c>
      <c r="AG14" s="37">
        <v>44045</v>
      </c>
      <c r="AH14" s="30"/>
      <c r="AI14" s="8">
        <f t="shared" si="2"/>
        <v>0</v>
      </c>
      <c r="AJ14" s="30"/>
      <c r="AK14" s="30"/>
      <c r="AL14" s="30"/>
    </row>
    <row r="15" spans="1:38" ht="25.5" x14ac:dyDescent="0.2">
      <c r="A15" s="34" t="s">
        <v>158</v>
      </c>
      <c r="B15" s="27">
        <v>44039</v>
      </c>
      <c r="C15" s="28" t="s">
        <v>159</v>
      </c>
      <c r="D15" s="29" t="s">
        <v>160</v>
      </c>
      <c r="E15" s="30">
        <v>1987</v>
      </c>
      <c r="F15" s="31">
        <f t="shared" si="0"/>
        <v>33</v>
      </c>
      <c r="G15" s="30" t="str">
        <f t="shared" si="1"/>
        <v>2.Từ 18-40</v>
      </c>
      <c r="H15" s="30" t="s">
        <v>77</v>
      </c>
      <c r="I15" s="30" t="s">
        <v>154</v>
      </c>
      <c r="J15" s="30" t="s">
        <v>161</v>
      </c>
      <c r="K15" s="30" t="s">
        <v>41</v>
      </c>
      <c r="L15" s="30" t="s">
        <v>42</v>
      </c>
      <c r="M15" s="30" t="s">
        <v>42</v>
      </c>
      <c r="N15" s="30" t="s">
        <v>43</v>
      </c>
      <c r="O15" s="32">
        <v>44030</v>
      </c>
      <c r="P15" s="30" t="s">
        <v>96</v>
      </c>
      <c r="Q15" s="33">
        <v>44038</v>
      </c>
      <c r="R15" s="33">
        <v>44039</v>
      </c>
      <c r="S15" s="30" t="s">
        <v>50</v>
      </c>
      <c r="T15" s="30" t="s">
        <v>42</v>
      </c>
      <c r="U15" s="30" t="s">
        <v>43</v>
      </c>
      <c r="V15" s="30" t="s">
        <v>162</v>
      </c>
      <c r="W15" s="30" t="s">
        <v>72</v>
      </c>
      <c r="X15" s="30" t="s">
        <v>125</v>
      </c>
      <c r="Y15" s="30" t="s">
        <v>98</v>
      </c>
      <c r="Z15" s="30" t="s">
        <v>50</v>
      </c>
      <c r="AA15" s="31"/>
      <c r="AB15" s="31"/>
      <c r="AC15" s="34" t="s">
        <v>61</v>
      </c>
      <c r="AD15" s="35">
        <v>44005</v>
      </c>
      <c r="AE15" s="35">
        <v>44037</v>
      </c>
      <c r="AF15" s="36" t="s">
        <v>128</v>
      </c>
      <c r="AG15" s="35">
        <v>44053</v>
      </c>
      <c r="AH15" s="31"/>
      <c r="AI15" s="8">
        <f t="shared" si="2"/>
        <v>0</v>
      </c>
      <c r="AJ15" s="31"/>
      <c r="AK15" s="31"/>
      <c r="AL15" s="31"/>
    </row>
    <row r="16" spans="1:38" ht="76.5" x14ac:dyDescent="0.2">
      <c r="A16" s="34" t="s">
        <v>163</v>
      </c>
      <c r="B16" s="27">
        <v>44039</v>
      </c>
      <c r="C16" s="28" t="s">
        <v>164</v>
      </c>
      <c r="D16" s="29" t="s">
        <v>165</v>
      </c>
      <c r="E16" s="30">
        <v>1965</v>
      </c>
      <c r="F16" s="31">
        <f t="shared" si="0"/>
        <v>55</v>
      </c>
      <c r="G16" s="30" t="str">
        <f t="shared" si="1"/>
        <v>3.Từ 41-60</v>
      </c>
      <c r="H16" s="30" t="s">
        <v>38</v>
      </c>
      <c r="I16" s="30" t="s">
        <v>39</v>
      </c>
      <c r="J16" s="30" t="s">
        <v>40</v>
      </c>
      <c r="K16" s="30" t="s">
        <v>41</v>
      </c>
      <c r="L16" s="30" t="s">
        <v>42</v>
      </c>
      <c r="M16" s="30" t="s">
        <v>42</v>
      </c>
      <c r="N16" s="30" t="s">
        <v>43</v>
      </c>
      <c r="O16" s="32">
        <v>44038</v>
      </c>
      <c r="P16" s="30" t="s">
        <v>166</v>
      </c>
      <c r="Q16" s="33">
        <v>44038</v>
      </c>
      <c r="R16" s="33">
        <v>44039</v>
      </c>
      <c r="S16" s="30" t="s">
        <v>50</v>
      </c>
      <c r="T16" s="30" t="s">
        <v>42</v>
      </c>
      <c r="U16" s="30" t="s">
        <v>43</v>
      </c>
      <c r="V16" s="30" t="s">
        <v>167</v>
      </c>
      <c r="W16" s="30" t="s">
        <v>47</v>
      </c>
      <c r="X16" s="30" t="s">
        <v>48</v>
      </c>
      <c r="Y16" s="30" t="s">
        <v>98</v>
      </c>
      <c r="Z16" s="30" t="s">
        <v>50</v>
      </c>
      <c r="AA16" s="30" t="s">
        <v>36</v>
      </c>
      <c r="AB16" s="30" t="s">
        <v>168</v>
      </c>
      <c r="AC16" s="34" t="s">
        <v>61</v>
      </c>
      <c r="AD16" s="35">
        <v>44023</v>
      </c>
      <c r="AE16" s="35">
        <v>44035</v>
      </c>
      <c r="AF16" s="36" t="s">
        <v>128</v>
      </c>
      <c r="AG16" s="30"/>
      <c r="AH16" s="30" t="s">
        <v>169</v>
      </c>
      <c r="AI16" s="8" t="str">
        <f t="shared" si="2"/>
        <v>BN416</v>
      </c>
      <c r="AJ16" s="30"/>
      <c r="AK16" s="30"/>
      <c r="AL16" s="30"/>
    </row>
    <row r="17" spans="1:38" ht="25.5" x14ac:dyDescent="0.2">
      <c r="A17" s="7" t="s">
        <v>170</v>
      </c>
      <c r="B17" s="39">
        <v>44040</v>
      </c>
      <c r="C17" s="40" t="s">
        <v>171</v>
      </c>
      <c r="D17" s="29" t="s">
        <v>172</v>
      </c>
      <c r="E17" s="30">
        <v>1957</v>
      </c>
      <c r="F17" s="31">
        <f t="shared" si="0"/>
        <v>63</v>
      </c>
      <c r="G17" s="30" t="str">
        <f t="shared" si="1"/>
        <v>4.Trên 60</v>
      </c>
      <c r="H17" s="30" t="s">
        <v>77</v>
      </c>
      <c r="I17" s="30" t="s">
        <v>39</v>
      </c>
      <c r="J17" s="30" t="s">
        <v>173</v>
      </c>
      <c r="K17" s="30" t="s">
        <v>174</v>
      </c>
      <c r="L17" s="30" t="s">
        <v>119</v>
      </c>
      <c r="M17" s="30" t="s">
        <v>119</v>
      </c>
      <c r="N17" s="30" t="s">
        <v>106</v>
      </c>
      <c r="O17" s="30"/>
      <c r="P17" s="35"/>
      <c r="Q17" s="33">
        <v>44039</v>
      </c>
      <c r="R17" s="33">
        <v>44040</v>
      </c>
      <c r="S17" s="30" t="s">
        <v>175</v>
      </c>
      <c r="T17" s="30" t="s">
        <v>119</v>
      </c>
      <c r="U17" s="30" t="s">
        <v>71</v>
      </c>
      <c r="V17" s="30"/>
      <c r="W17" s="30" t="s">
        <v>107</v>
      </c>
      <c r="X17" s="30" t="s">
        <v>176</v>
      </c>
      <c r="Y17" s="30" t="s">
        <v>177</v>
      </c>
      <c r="Z17" s="30" t="s">
        <v>176</v>
      </c>
      <c r="AA17" s="30" t="s">
        <v>36</v>
      </c>
      <c r="AB17" s="30" t="s">
        <v>178</v>
      </c>
      <c r="AC17" s="30" t="s">
        <v>179</v>
      </c>
      <c r="AD17" s="35">
        <v>44030</v>
      </c>
      <c r="AE17" s="35">
        <v>44030</v>
      </c>
      <c r="AF17" s="30" t="s">
        <v>52</v>
      </c>
      <c r="AG17" s="31"/>
      <c r="AH17" s="31"/>
      <c r="AI17" s="8" t="str">
        <f t="shared" si="2"/>
        <v>BN416</v>
      </c>
      <c r="AJ17" s="31"/>
      <c r="AK17" s="31"/>
      <c r="AL17" s="31"/>
    </row>
    <row r="18" spans="1:38" ht="38.25" x14ac:dyDescent="0.2">
      <c r="A18" s="34" t="s">
        <v>180</v>
      </c>
      <c r="B18" s="39">
        <v>44040</v>
      </c>
      <c r="C18" s="40" t="s">
        <v>181</v>
      </c>
      <c r="D18" s="29" t="s">
        <v>182</v>
      </c>
      <c r="E18" s="30">
        <v>1953</v>
      </c>
      <c r="F18" s="31">
        <f t="shared" si="0"/>
        <v>67</v>
      </c>
      <c r="G18" s="30" t="str">
        <f t="shared" si="1"/>
        <v>4.Trên 60</v>
      </c>
      <c r="H18" s="30" t="s">
        <v>77</v>
      </c>
      <c r="I18" s="30" t="s">
        <v>154</v>
      </c>
      <c r="J18" s="30" t="s">
        <v>183</v>
      </c>
      <c r="K18" s="30" t="s">
        <v>118</v>
      </c>
      <c r="L18" s="30" t="s">
        <v>119</v>
      </c>
      <c r="M18" s="30" t="s">
        <v>119</v>
      </c>
      <c r="N18" s="30" t="s">
        <v>43</v>
      </c>
      <c r="O18" s="32">
        <v>44032</v>
      </c>
      <c r="P18" s="30" t="s">
        <v>96</v>
      </c>
      <c r="Q18" s="33">
        <v>44039</v>
      </c>
      <c r="R18" s="33">
        <v>44040</v>
      </c>
      <c r="S18" s="30" t="s">
        <v>175</v>
      </c>
      <c r="T18" s="30" t="s">
        <v>119</v>
      </c>
      <c r="U18" s="30" t="s">
        <v>184</v>
      </c>
      <c r="V18" s="30"/>
      <c r="W18" s="30" t="s">
        <v>72</v>
      </c>
      <c r="X18" s="30" t="s">
        <v>185</v>
      </c>
      <c r="Y18" s="30" t="s">
        <v>49</v>
      </c>
      <c r="Z18" s="30" t="s">
        <v>50</v>
      </c>
      <c r="AA18" s="30" t="s">
        <v>186</v>
      </c>
      <c r="AB18" s="30" t="s">
        <v>187</v>
      </c>
      <c r="AC18" s="30" t="s">
        <v>51</v>
      </c>
      <c r="AD18" s="35">
        <v>44025</v>
      </c>
      <c r="AE18" s="35">
        <v>44029</v>
      </c>
      <c r="AF18" s="30" t="s">
        <v>52</v>
      </c>
      <c r="AG18" s="30"/>
      <c r="AH18" s="30" t="s">
        <v>188</v>
      </c>
      <c r="AI18" s="8" t="str">
        <f t="shared" si="2"/>
        <v>BN520, BN521, BN563, BN808</v>
      </c>
      <c r="AJ18" s="30"/>
      <c r="AK18" s="30"/>
      <c r="AL18" s="30"/>
    </row>
    <row r="19" spans="1:38" ht="25.5" x14ac:dyDescent="0.2">
      <c r="A19" s="34" t="s">
        <v>189</v>
      </c>
      <c r="B19" s="39">
        <v>44040</v>
      </c>
      <c r="C19" s="40" t="s">
        <v>190</v>
      </c>
      <c r="D19" s="29" t="s">
        <v>191</v>
      </c>
      <c r="E19" s="30">
        <v>1949</v>
      </c>
      <c r="F19" s="31">
        <f t="shared" si="0"/>
        <v>71</v>
      </c>
      <c r="G19" s="30" t="str">
        <f t="shared" si="1"/>
        <v>4.Trên 60</v>
      </c>
      <c r="H19" s="30" t="s">
        <v>77</v>
      </c>
      <c r="I19" s="30" t="s">
        <v>39</v>
      </c>
      <c r="J19" s="30" t="s">
        <v>192</v>
      </c>
      <c r="K19" s="30" t="s">
        <v>193</v>
      </c>
      <c r="L19" s="30" t="s">
        <v>42</v>
      </c>
      <c r="M19" s="30" t="s">
        <v>42</v>
      </c>
      <c r="N19" s="30" t="s">
        <v>43</v>
      </c>
      <c r="O19" s="32">
        <v>44038</v>
      </c>
      <c r="P19" s="30" t="s">
        <v>194</v>
      </c>
      <c r="Q19" s="33">
        <v>44039</v>
      </c>
      <c r="R19" s="33">
        <v>44040</v>
      </c>
      <c r="S19" s="30" t="s">
        <v>50</v>
      </c>
      <c r="T19" s="30" t="s">
        <v>42</v>
      </c>
      <c r="U19" s="30" t="s">
        <v>43</v>
      </c>
      <c r="V19" s="30" t="s">
        <v>195</v>
      </c>
      <c r="W19" s="30" t="s">
        <v>72</v>
      </c>
      <c r="X19" s="30" t="s">
        <v>81</v>
      </c>
      <c r="Y19" s="30" t="s">
        <v>82</v>
      </c>
      <c r="Z19" s="30" t="s">
        <v>81</v>
      </c>
      <c r="AA19" s="30" t="s">
        <v>196</v>
      </c>
      <c r="AB19" s="30" t="s">
        <v>197</v>
      </c>
      <c r="AC19" s="30" t="s">
        <v>51</v>
      </c>
      <c r="AD19" s="35"/>
      <c r="AE19" s="35">
        <v>44038</v>
      </c>
      <c r="AF19" s="30" t="s">
        <v>52</v>
      </c>
      <c r="AG19" s="30"/>
      <c r="AH19" s="30" t="s">
        <v>198</v>
      </c>
      <c r="AI19" s="8" t="str">
        <f t="shared" si="2"/>
        <v>BN503, BN608, BN663, BN685</v>
      </c>
      <c r="AJ19" s="30"/>
      <c r="AK19" s="30"/>
      <c r="AL19" s="30"/>
    </row>
    <row r="20" spans="1:38" ht="14.25" x14ac:dyDescent="0.2">
      <c r="A20" s="7" t="s">
        <v>199</v>
      </c>
      <c r="B20" s="39">
        <v>44040</v>
      </c>
      <c r="C20" s="40" t="s">
        <v>200</v>
      </c>
      <c r="D20" s="29" t="s">
        <v>201</v>
      </c>
      <c r="E20" s="30">
        <v>1991</v>
      </c>
      <c r="F20" s="31">
        <f t="shared" si="0"/>
        <v>29</v>
      </c>
      <c r="G20" s="30" t="str">
        <f t="shared" si="1"/>
        <v>2.Từ 18-40</v>
      </c>
      <c r="H20" s="30" t="s">
        <v>77</v>
      </c>
      <c r="I20" s="30" t="s">
        <v>91</v>
      </c>
      <c r="J20" s="30" t="s">
        <v>192</v>
      </c>
      <c r="K20" s="30" t="s">
        <v>193</v>
      </c>
      <c r="L20" s="30" t="s">
        <v>42</v>
      </c>
      <c r="M20" s="30" t="s">
        <v>42</v>
      </c>
      <c r="N20" s="30" t="s">
        <v>43</v>
      </c>
      <c r="O20" s="32">
        <v>44038</v>
      </c>
      <c r="P20" s="30" t="s">
        <v>70</v>
      </c>
      <c r="Q20" s="33">
        <v>44039</v>
      </c>
      <c r="R20" s="33">
        <v>44040</v>
      </c>
      <c r="S20" s="30" t="s">
        <v>50</v>
      </c>
      <c r="T20" s="30" t="s">
        <v>42</v>
      </c>
      <c r="U20" s="30"/>
      <c r="V20" s="30"/>
      <c r="W20" s="30" t="s">
        <v>72</v>
      </c>
      <c r="X20" s="30" t="s">
        <v>60</v>
      </c>
      <c r="Y20" s="30" t="s">
        <v>91</v>
      </c>
      <c r="Z20" s="30" t="s">
        <v>50</v>
      </c>
      <c r="AA20" s="31"/>
      <c r="AB20" s="31"/>
      <c r="AC20" s="30" t="s">
        <v>61</v>
      </c>
      <c r="AD20" s="35"/>
      <c r="AE20" s="35">
        <v>44038</v>
      </c>
      <c r="AF20" s="30" t="s">
        <v>52</v>
      </c>
      <c r="AG20" s="31"/>
      <c r="AH20" s="31"/>
      <c r="AI20" s="8">
        <f t="shared" si="2"/>
        <v>0</v>
      </c>
      <c r="AJ20" s="31"/>
      <c r="AK20" s="31"/>
      <c r="AL20" s="31"/>
    </row>
    <row r="21" spans="1:38" ht="38.25" x14ac:dyDescent="0.2">
      <c r="A21" s="34" t="s">
        <v>202</v>
      </c>
      <c r="B21" s="39">
        <v>44040</v>
      </c>
      <c r="C21" s="28" t="s">
        <v>203</v>
      </c>
      <c r="D21" s="29" t="s">
        <v>204</v>
      </c>
      <c r="E21" s="30">
        <v>1954</v>
      </c>
      <c r="F21" s="31">
        <f t="shared" si="0"/>
        <v>66</v>
      </c>
      <c r="G21" s="30" t="str">
        <f t="shared" si="1"/>
        <v>4.Trên 60</v>
      </c>
      <c r="H21" s="30" t="s">
        <v>38</v>
      </c>
      <c r="I21" s="30" t="s">
        <v>39</v>
      </c>
      <c r="J21" s="30" t="s">
        <v>205</v>
      </c>
      <c r="K21" s="30" t="s">
        <v>118</v>
      </c>
      <c r="L21" s="30" t="s">
        <v>119</v>
      </c>
      <c r="M21" s="30" t="s">
        <v>42</v>
      </c>
      <c r="N21" s="30" t="s">
        <v>145</v>
      </c>
      <c r="O21" s="31"/>
      <c r="P21" s="35"/>
      <c r="Q21" s="33">
        <v>44039</v>
      </c>
      <c r="R21" s="33">
        <v>44040</v>
      </c>
      <c r="S21" s="30" t="s">
        <v>50</v>
      </c>
      <c r="T21" s="30" t="s">
        <v>42</v>
      </c>
      <c r="U21" s="30" t="s">
        <v>43</v>
      </c>
      <c r="V21" s="30" t="s">
        <v>206</v>
      </c>
      <c r="W21" s="30" t="s">
        <v>107</v>
      </c>
      <c r="X21" s="30" t="s">
        <v>207</v>
      </c>
      <c r="Y21" s="30" t="s">
        <v>98</v>
      </c>
      <c r="Z21" s="30" t="s">
        <v>50</v>
      </c>
      <c r="AA21" s="30" t="s">
        <v>208</v>
      </c>
      <c r="AB21" s="30" t="s">
        <v>209</v>
      </c>
      <c r="AC21" s="30" t="s">
        <v>61</v>
      </c>
      <c r="AD21" s="35">
        <v>44018</v>
      </c>
      <c r="AE21" s="35">
        <v>44038</v>
      </c>
      <c r="AF21" s="36" t="s">
        <v>128</v>
      </c>
      <c r="AG21" s="30"/>
      <c r="AH21" s="30" t="s">
        <v>210</v>
      </c>
      <c r="AI21" s="8" t="str">
        <f t="shared" si="2"/>
        <v>BN443, BN518, BN562, BN607, BN799</v>
      </c>
      <c r="AJ21" s="30"/>
      <c r="AK21" s="30"/>
      <c r="AL21" s="30"/>
    </row>
    <row r="22" spans="1:38" ht="76.5" x14ac:dyDescent="0.2">
      <c r="A22" s="34" t="s">
        <v>211</v>
      </c>
      <c r="B22" s="39">
        <v>44040</v>
      </c>
      <c r="C22" s="28" t="s">
        <v>212</v>
      </c>
      <c r="D22" s="29" t="s">
        <v>213</v>
      </c>
      <c r="E22" s="30">
        <v>1959</v>
      </c>
      <c r="F22" s="31">
        <f t="shared" si="0"/>
        <v>61</v>
      </c>
      <c r="G22" s="30" t="str">
        <f t="shared" si="1"/>
        <v>4.Trên 60</v>
      </c>
      <c r="H22" s="30" t="s">
        <v>38</v>
      </c>
      <c r="I22" s="30" t="s">
        <v>39</v>
      </c>
      <c r="J22" s="30" t="s">
        <v>214</v>
      </c>
      <c r="K22" s="30" t="s">
        <v>215</v>
      </c>
      <c r="L22" s="30" t="s">
        <v>42</v>
      </c>
      <c r="M22" s="30" t="s">
        <v>42</v>
      </c>
      <c r="N22" s="30" t="s">
        <v>145</v>
      </c>
      <c r="O22" s="31"/>
      <c r="P22" s="30" t="s">
        <v>166</v>
      </c>
      <c r="Q22" s="33">
        <v>44039</v>
      </c>
      <c r="R22" s="33">
        <v>44040</v>
      </c>
      <c r="S22" s="30" t="s">
        <v>50</v>
      </c>
      <c r="T22" s="30" t="s">
        <v>42</v>
      </c>
      <c r="U22" s="30" t="s">
        <v>43</v>
      </c>
      <c r="V22" s="30" t="s">
        <v>216</v>
      </c>
      <c r="W22" s="30" t="s">
        <v>47</v>
      </c>
      <c r="X22" s="30" t="s">
        <v>125</v>
      </c>
      <c r="Y22" s="30" t="s">
        <v>98</v>
      </c>
      <c r="Z22" s="30" t="s">
        <v>50</v>
      </c>
      <c r="AA22" s="30" t="s">
        <v>217</v>
      </c>
      <c r="AB22" s="30" t="s">
        <v>218</v>
      </c>
      <c r="AC22" s="30" t="s">
        <v>61</v>
      </c>
      <c r="AD22" s="35"/>
      <c r="AE22" s="35">
        <v>44038</v>
      </c>
      <c r="AF22" s="36" t="s">
        <v>128</v>
      </c>
      <c r="AG22" s="35">
        <v>44043</v>
      </c>
      <c r="AH22" s="30" t="s">
        <v>219</v>
      </c>
      <c r="AI22" s="8" t="str">
        <f t="shared" si="2"/>
        <v>BN508</v>
      </c>
      <c r="AJ22" s="30"/>
      <c r="AK22" s="30"/>
      <c r="AL22" s="30"/>
    </row>
    <row r="23" spans="1:38" ht="25.5" x14ac:dyDescent="0.2">
      <c r="A23" s="7" t="s">
        <v>220</v>
      </c>
      <c r="B23" s="39">
        <v>44040</v>
      </c>
      <c r="C23" s="40" t="s">
        <v>221</v>
      </c>
      <c r="D23" s="29" t="s">
        <v>222</v>
      </c>
      <c r="E23" s="30">
        <v>1964</v>
      </c>
      <c r="F23" s="31">
        <f t="shared" si="0"/>
        <v>56</v>
      </c>
      <c r="G23" s="30" t="str">
        <f t="shared" si="1"/>
        <v>3.Từ 41-60</v>
      </c>
      <c r="H23" s="30" t="s">
        <v>38</v>
      </c>
      <c r="I23" s="30" t="s">
        <v>39</v>
      </c>
      <c r="J23" s="30" t="s">
        <v>87</v>
      </c>
      <c r="K23" s="30" t="s">
        <v>88</v>
      </c>
      <c r="L23" s="30" t="s">
        <v>42</v>
      </c>
      <c r="M23" s="30" t="s">
        <v>42</v>
      </c>
      <c r="N23" s="30" t="s">
        <v>145</v>
      </c>
      <c r="O23" s="31"/>
      <c r="P23" s="30"/>
      <c r="Q23" s="33">
        <v>44039</v>
      </c>
      <c r="R23" s="33">
        <v>44040</v>
      </c>
      <c r="S23" s="30" t="s">
        <v>50</v>
      </c>
      <c r="T23" s="30" t="s">
        <v>42</v>
      </c>
      <c r="U23" s="30" t="s">
        <v>43</v>
      </c>
      <c r="V23" s="30" t="s">
        <v>223</v>
      </c>
      <c r="W23" s="30" t="s">
        <v>47</v>
      </c>
      <c r="X23" s="30" t="s">
        <v>60</v>
      </c>
      <c r="Y23" s="30" t="s">
        <v>98</v>
      </c>
      <c r="Z23" s="30" t="s">
        <v>50</v>
      </c>
      <c r="AA23" s="31"/>
      <c r="AB23" s="31"/>
      <c r="AC23" s="30" t="s">
        <v>61</v>
      </c>
      <c r="AD23" s="35">
        <v>44012</v>
      </c>
      <c r="AE23" s="35">
        <v>44038</v>
      </c>
      <c r="AF23" s="30" t="s">
        <v>52</v>
      </c>
      <c r="AG23" s="30"/>
      <c r="AH23" s="30" t="s">
        <v>224</v>
      </c>
      <c r="AI23" s="8">
        <f t="shared" si="2"/>
        <v>0</v>
      </c>
      <c r="AJ23" s="30"/>
      <c r="AK23" s="30"/>
      <c r="AL23" s="30"/>
    </row>
    <row r="24" spans="1:38" ht="25.5" x14ac:dyDescent="0.2">
      <c r="A24" s="34" t="s">
        <v>225</v>
      </c>
      <c r="B24" s="41">
        <v>44041</v>
      </c>
      <c r="C24" s="40" t="s">
        <v>226</v>
      </c>
      <c r="D24" s="29" t="s">
        <v>227</v>
      </c>
      <c r="E24" s="30">
        <v>1953</v>
      </c>
      <c r="F24" s="31">
        <f t="shared" si="0"/>
        <v>67</v>
      </c>
      <c r="G24" s="30" t="str">
        <f t="shared" si="1"/>
        <v>4.Trên 60</v>
      </c>
      <c r="H24" s="30" t="s">
        <v>77</v>
      </c>
      <c r="I24" s="30" t="s">
        <v>154</v>
      </c>
      <c r="J24" s="30" t="s">
        <v>88</v>
      </c>
      <c r="K24" s="30" t="s">
        <v>88</v>
      </c>
      <c r="L24" s="30" t="s">
        <v>42</v>
      </c>
      <c r="M24" s="30" t="s">
        <v>42</v>
      </c>
      <c r="N24" s="30" t="s">
        <v>106</v>
      </c>
      <c r="O24" s="30"/>
      <c r="P24" s="35"/>
      <c r="Q24" s="33">
        <v>44039</v>
      </c>
      <c r="R24" s="33">
        <v>44040</v>
      </c>
      <c r="S24" s="30" t="s">
        <v>50</v>
      </c>
      <c r="T24" s="30" t="s">
        <v>42</v>
      </c>
      <c r="U24" s="30"/>
      <c r="V24" s="30"/>
      <c r="W24" s="30" t="s">
        <v>107</v>
      </c>
      <c r="X24" s="30" t="s">
        <v>60</v>
      </c>
      <c r="Y24" s="30" t="s">
        <v>49</v>
      </c>
      <c r="Z24" s="30" t="s">
        <v>50</v>
      </c>
      <c r="AA24" s="31"/>
      <c r="AB24" s="31"/>
      <c r="AC24" s="30" t="s">
        <v>61</v>
      </c>
      <c r="AD24" s="35"/>
      <c r="AE24" s="35">
        <v>44038</v>
      </c>
      <c r="AF24" s="30" t="s">
        <v>52</v>
      </c>
      <c r="AG24" s="30"/>
      <c r="AH24" s="30" t="s">
        <v>228</v>
      </c>
      <c r="AI24" s="8">
        <f t="shared" si="2"/>
        <v>0</v>
      </c>
      <c r="AJ24" s="30"/>
      <c r="AK24" s="30"/>
      <c r="AL24" s="30"/>
    </row>
    <row r="25" spans="1:38" ht="14.25" x14ac:dyDescent="0.2">
      <c r="A25" s="34" t="s">
        <v>229</v>
      </c>
      <c r="B25" s="41">
        <v>44041</v>
      </c>
      <c r="C25" s="40" t="s">
        <v>230</v>
      </c>
      <c r="D25" s="29" t="s">
        <v>231</v>
      </c>
      <c r="E25" s="30">
        <v>1979</v>
      </c>
      <c r="F25" s="31">
        <f t="shared" si="0"/>
        <v>41</v>
      </c>
      <c r="G25" s="30" t="str">
        <f t="shared" si="1"/>
        <v>3.Từ 41-60</v>
      </c>
      <c r="H25" s="30" t="s">
        <v>77</v>
      </c>
      <c r="I25" s="30" t="s">
        <v>154</v>
      </c>
      <c r="J25" s="30" t="s">
        <v>232</v>
      </c>
      <c r="K25" s="30" t="s">
        <v>174</v>
      </c>
      <c r="L25" s="30" t="s">
        <v>119</v>
      </c>
      <c r="M25" s="30" t="s">
        <v>42</v>
      </c>
      <c r="N25" s="30" t="s">
        <v>43</v>
      </c>
      <c r="O25" s="32">
        <v>44030</v>
      </c>
      <c r="P25" s="30" t="s">
        <v>233</v>
      </c>
      <c r="Q25" s="33">
        <v>44039</v>
      </c>
      <c r="R25" s="33">
        <v>44040</v>
      </c>
      <c r="S25" s="30" t="s">
        <v>50</v>
      </c>
      <c r="T25" s="30" t="s">
        <v>42</v>
      </c>
      <c r="U25" s="30"/>
      <c r="V25" s="30"/>
      <c r="W25" s="30" t="s">
        <v>72</v>
      </c>
      <c r="X25" s="30" t="s">
        <v>60</v>
      </c>
      <c r="Y25" s="30" t="s">
        <v>49</v>
      </c>
      <c r="Z25" s="30" t="s">
        <v>50</v>
      </c>
      <c r="AA25" s="31"/>
      <c r="AB25" s="31"/>
      <c r="AC25" s="30" t="s">
        <v>61</v>
      </c>
      <c r="AD25" s="35">
        <v>44026</v>
      </c>
      <c r="AE25" s="35">
        <v>44038</v>
      </c>
      <c r="AF25" s="30" t="s">
        <v>52</v>
      </c>
      <c r="AG25" s="30"/>
      <c r="AH25" s="30" t="s">
        <v>234</v>
      </c>
      <c r="AI25" s="8">
        <f t="shared" si="2"/>
        <v>0</v>
      </c>
      <c r="AJ25" s="30"/>
      <c r="AK25" s="30"/>
      <c r="AL25" s="30"/>
    </row>
    <row r="26" spans="1:38" ht="25.5" x14ac:dyDescent="0.2">
      <c r="A26" s="7" t="s">
        <v>235</v>
      </c>
      <c r="B26" s="41">
        <v>44041</v>
      </c>
      <c r="C26" s="40" t="s">
        <v>236</v>
      </c>
      <c r="D26" s="29" t="s">
        <v>237</v>
      </c>
      <c r="E26" s="30">
        <v>1978</v>
      </c>
      <c r="F26" s="31">
        <f t="shared" si="0"/>
        <v>42</v>
      </c>
      <c r="G26" s="30" t="str">
        <f t="shared" si="1"/>
        <v>3.Từ 41-60</v>
      </c>
      <c r="H26" s="30" t="s">
        <v>77</v>
      </c>
      <c r="I26" s="30" t="s">
        <v>154</v>
      </c>
      <c r="J26" s="30" t="s">
        <v>238</v>
      </c>
      <c r="K26" s="30" t="s">
        <v>239</v>
      </c>
      <c r="L26" s="30" t="s">
        <v>69</v>
      </c>
      <c r="M26" s="30" t="s">
        <v>42</v>
      </c>
      <c r="N26" s="30" t="s">
        <v>106</v>
      </c>
      <c r="O26" s="30"/>
      <c r="P26" s="35"/>
      <c r="Q26" s="33">
        <v>44039</v>
      </c>
      <c r="R26" s="33">
        <v>44040</v>
      </c>
      <c r="S26" s="30" t="s">
        <v>50</v>
      </c>
      <c r="T26" s="30" t="s">
        <v>42</v>
      </c>
      <c r="U26" s="30"/>
      <c r="V26" s="30"/>
      <c r="W26" s="30" t="s">
        <v>107</v>
      </c>
      <c r="X26" s="30" t="s">
        <v>60</v>
      </c>
      <c r="Y26" s="30" t="s">
        <v>49</v>
      </c>
      <c r="Z26" s="30" t="s">
        <v>50</v>
      </c>
      <c r="AA26" s="31"/>
      <c r="AB26" s="31"/>
      <c r="AC26" s="30" t="s">
        <v>61</v>
      </c>
      <c r="AD26" s="35">
        <v>44036</v>
      </c>
      <c r="AE26" s="35">
        <v>44038</v>
      </c>
      <c r="AF26" s="30" t="s">
        <v>52</v>
      </c>
      <c r="AG26" s="30"/>
      <c r="AH26" s="30" t="s">
        <v>228</v>
      </c>
      <c r="AI26" s="8">
        <f t="shared" si="2"/>
        <v>0</v>
      </c>
      <c r="AJ26" s="30"/>
      <c r="AK26" s="30"/>
      <c r="AL26" s="30"/>
    </row>
    <row r="27" spans="1:38" ht="25.5" x14ac:dyDescent="0.2">
      <c r="A27" s="34" t="s">
        <v>240</v>
      </c>
      <c r="B27" s="41">
        <v>44041</v>
      </c>
      <c r="C27" s="40" t="s">
        <v>241</v>
      </c>
      <c r="D27" s="29" t="s">
        <v>242</v>
      </c>
      <c r="E27" s="30">
        <v>1965</v>
      </c>
      <c r="F27" s="31">
        <f t="shared" si="0"/>
        <v>55</v>
      </c>
      <c r="G27" s="30" t="str">
        <f t="shared" si="1"/>
        <v>3.Từ 41-60</v>
      </c>
      <c r="H27" s="30" t="s">
        <v>77</v>
      </c>
      <c r="I27" s="30" t="s">
        <v>243</v>
      </c>
      <c r="J27" s="30" t="s">
        <v>244</v>
      </c>
      <c r="K27" s="30" t="s">
        <v>245</v>
      </c>
      <c r="L27" s="30" t="s">
        <v>42</v>
      </c>
      <c r="M27" s="30" t="s">
        <v>42</v>
      </c>
      <c r="N27" s="30" t="s">
        <v>106</v>
      </c>
      <c r="O27" s="30"/>
      <c r="P27" s="35"/>
      <c r="Q27" s="33">
        <v>44039</v>
      </c>
      <c r="R27" s="33">
        <v>44040</v>
      </c>
      <c r="S27" s="30" t="s">
        <v>50</v>
      </c>
      <c r="T27" s="30" t="s">
        <v>42</v>
      </c>
      <c r="U27" s="30"/>
      <c r="V27" s="30"/>
      <c r="W27" s="30" t="s">
        <v>107</v>
      </c>
      <c r="X27" s="30" t="s">
        <v>60</v>
      </c>
      <c r="Y27" s="30" t="s">
        <v>49</v>
      </c>
      <c r="Z27" s="30" t="s">
        <v>50</v>
      </c>
      <c r="AA27" s="31"/>
      <c r="AB27" s="31"/>
      <c r="AC27" s="30" t="s">
        <v>61</v>
      </c>
      <c r="AD27" s="35">
        <v>44027</v>
      </c>
      <c r="AE27" s="35">
        <v>44038</v>
      </c>
      <c r="AF27" s="30" t="s">
        <v>52</v>
      </c>
      <c r="AG27" s="30"/>
      <c r="AH27" s="30" t="s">
        <v>228</v>
      </c>
      <c r="AI27" s="8">
        <f t="shared" si="2"/>
        <v>0</v>
      </c>
      <c r="AJ27" s="30"/>
      <c r="AK27" s="30"/>
      <c r="AL27" s="30"/>
    </row>
    <row r="28" spans="1:38" ht="38.25" x14ac:dyDescent="0.2">
      <c r="A28" s="34" t="s">
        <v>246</v>
      </c>
      <c r="B28" s="41">
        <v>44041</v>
      </c>
      <c r="C28" s="40" t="s">
        <v>247</v>
      </c>
      <c r="D28" s="29" t="s">
        <v>248</v>
      </c>
      <c r="E28" s="30">
        <v>1957</v>
      </c>
      <c r="F28" s="31">
        <f t="shared" si="0"/>
        <v>63</v>
      </c>
      <c r="G28" s="30" t="str">
        <f t="shared" si="1"/>
        <v>4.Trên 60</v>
      </c>
      <c r="H28" s="30" t="s">
        <v>77</v>
      </c>
      <c r="I28" s="30" t="s">
        <v>154</v>
      </c>
      <c r="J28" s="30" t="s">
        <v>205</v>
      </c>
      <c r="K28" s="30" t="s">
        <v>118</v>
      </c>
      <c r="L28" s="30" t="s">
        <v>119</v>
      </c>
      <c r="M28" s="30" t="s">
        <v>42</v>
      </c>
      <c r="N28" s="30" t="s">
        <v>106</v>
      </c>
      <c r="O28" s="30"/>
      <c r="P28" s="37"/>
      <c r="Q28" s="33">
        <v>44039</v>
      </c>
      <c r="R28" s="33">
        <v>44040</v>
      </c>
      <c r="S28" s="30" t="s">
        <v>50</v>
      </c>
      <c r="T28" s="30" t="s">
        <v>42</v>
      </c>
      <c r="U28" s="30"/>
      <c r="V28" s="30"/>
      <c r="W28" s="30" t="s">
        <v>107</v>
      </c>
      <c r="X28" s="30" t="s">
        <v>207</v>
      </c>
      <c r="Y28" s="30" t="s">
        <v>49</v>
      </c>
      <c r="Z28" s="30" t="s">
        <v>50</v>
      </c>
      <c r="AA28" s="30" t="s">
        <v>249</v>
      </c>
      <c r="AB28" s="30" t="s">
        <v>250</v>
      </c>
      <c r="AC28" s="30" t="s">
        <v>61</v>
      </c>
      <c r="AD28" s="35">
        <v>44018</v>
      </c>
      <c r="AE28" s="35">
        <v>44038</v>
      </c>
      <c r="AF28" s="30" t="s">
        <v>52</v>
      </c>
      <c r="AG28" s="30"/>
      <c r="AH28" s="30" t="s">
        <v>251</v>
      </c>
      <c r="AI28" s="8" t="str">
        <f t="shared" si="2"/>
        <v>BN436, BN518, BN562, BN607, BN799</v>
      </c>
      <c r="AJ28" s="30"/>
      <c r="AK28" s="30"/>
      <c r="AL28" s="30"/>
    </row>
    <row r="29" spans="1:38" ht="14.25" x14ac:dyDescent="0.2">
      <c r="A29" s="7" t="s">
        <v>252</v>
      </c>
      <c r="B29" s="41">
        <v>44041</v>
      </c>
      <c r="C29" s="40" t="s">
        <v>253</v>
      </c>
      <c r="D29" s="29" t="s">
        <v>254</v>
      </c>
      <c r="E29" s="30">
        <v>2001</v>
      </c>
      <c r="F29" s="31">
        <f t="shared" si="0"/>
        <v>19</v>
      </c>
      <c r="G29" s="30" t="str">
        <f t="shared" si="1"/>
        <v>2.Từ 18-40</v>
      </c>
      <c r="H29" s="30" t="s">
        <v>38</v>
      </c>
      <c r="I29" s="30" t="s">
        <v>255</v>
      </c>
      <c r="J29" s="30" t="s">
        <v>256</v>
      </c>
      <c r="K29" s="30" t="s">
        <v>105</v>
      </c>
      <c r="L29" s="30" t="s">
        <v>42</v>
      </c>
      <c r="M29" s="30" t="s">
        <v>42</v>
      </c>
      <c r="N29" s="30" t="s">
        <v>43</v>
      </c>
      <c r="O29" s="32">
        <v>44036</v>
      </c>
      <c r="P29" s="30" t="s">
        <v>257</v>
      </c>
      <c r="Q29" s="33">
        <v>44039</v>
      </c>
      <c r="R29" s="33">
        <v>44040</v>
      </c>
      <c r="S29" s="30" t="s">
        <v>258</v>
      </c>
      <c r="T29" s="30" t="s">
        <v>42</v>
      </c>
      <c r="U29" s="30"/>
      <c r="V29" s="30"/>
      <c r="W29" s="30" t="s">
        <v>72</v>
      </c>
      <c r="X29" s="30" t="s">
        <v>259</v>
      </c>
      <c r="Y29" s="30" t="s">
        <v>177</v>
      </c>
      <c r="Z29" s="30" t="s">
        <v>50</v>
      </c>
      <c r="AA29" s="30"/>
      <c r="AB29" s="30"/>
      <c r="AC29" s="30" t="s">
        <v>61</v>
      </c>
      <c r="AD29" s="35">
        <v>44033</v>
      </c>
      <c r="AE29" s="35">
        <v>44033</v>
      </c>
      <c r="AF29" s="30" t="s">
        <v>52</v>
      </c>
      <c r="AG29" s="30"/>
      <c r="AH29" s="30" t="s">
        <v>260</v>
      </c>
      <c r="AI29" s="8">
        <f t="shared" si="2"/>
        <v>0</v>
      </c>
      <c r="AJ29" s="30"/>
      <c r="AK29" s="30"/>
      <c r="AL29" s="30"/>
    </row>
    <row r="30" spans="1:38" ht="25.5" x14ac:dyDescent="0.2">
      <c r="A30" s="34" t="s">
        <v>261</v>
      </c>
      <c r="B30" s="41">
        <v>44041</v>
      </c>
      <c r="C30" s="40" t="s">
        <v>262</v>
      </c>
      <c r="D30" s="29" t="s">
        <v>263</v>
      </c>
      <c r="E30" s="30">
        <v>1959</v>
      </c>
      <c r="F30" s="31">
        <f t="shared" si="0"/>
        <v>61</v>
      </c>
      <c r="G30" s="30" t="str">
        <f t="shared" si="1"/>
        <v>4.Trên 60</v>
      </c>
      <c r="H30" s="30" t="s">
        <v>77</v>
      </c>
      <c r="I30" s="30" t="s">
        <v>39</v>
      </c>
      <c r="J30" s="30" t="s">
        <v>264</v>
      </c>
      <c r="K30" s="30" t="s">
        <v>57</v>
      </c>
      <c r="L30" s="30" t="s">
        <v>42</v>
      </c>
      <c r="M30" s="30" t="s">
        <v>42</v>
      </c>
      <c r="N30" s="30" t="s">
        <v>106</v>
      </c>
      <c r="O30" s="30"/>
      <c r="P30" s="37"/>
      <c r="Q30" s="33">
        <v>44039</v>
      </c>
      <c r="R30" s="33">
        <v>44040</v>
      </c>
      <c r="S30" s="30" t="s">
        <v>45</v>
      </c>
      <c r="T30" s="30" t="s">
        <v>42</v>
      </c>
      <c r="U30" s="30"/>
      <c r="V30" s="30"/>
      <c r="W30" s="30" t="s">
        <v>72</v>
      </c>
      <c r="X30" s="30" t="s">
        <v>265</v>
      </c>
      <c r="Y30" s="30" t="s">
        <v>98</v>
      </c>
      <c r="Z30" s="30" t="s">
        <v>45</v>
      </c>
      <c r="AA30" s="31"/>
      <c r="AB30" s="31"/>
      <c r="AC30" s="30" t="s">
        <v>61</v>
      </c>
      <c r="AD30" s="35">
        <v>44029</v>
      </c>
      <c r="AE30" s="35">
        <v>44038</v>
      </c>
      <c r="AF30" s="30" t="s">
        <v>52</v>
      </c>
      <c r="AG30" s="31"/>
      <c r="AH30" s="31"/>
      <c r="AI30" s="8">
        <f t="shared" si="2"/>
        <v>0</v>
      </c>
      <c r="AJ30" s="31"/>
      <c r="AK30" s="31"/>
      <c r="AL30" s="31"/>
    </row>
    <row r="31" spans="1:38" ht="25.5" x14ac:dyDescent="0.2">
      <c r="A31" s="34" t="s">
        <v>266</v>
      </c>
      <c r="B31" s="41">
        <v>44041</v>
      </c>
      <c r="C31" s="40" t="s">
        <v>267</v>
      </c>
      <c r="D31" s="29" t="s">
        <v>268</v>
      </c>
      <c r="E31" s="30">
        <v>1981</v>
      </c>
      <c r="F31" s="31">
        <f t="shared" si="0"/>
        <v>39</v>
      </c>
      <c r="G31" s="30" t="str">
        <f t="shared" si="1"/>
        <v>2.Từ 18-40</v>
      </c>
      <c r="H31" s="30" t="s">
        <v>77</v>
      </c>
      <c r="I31" s="30" t="s">
        <v>269</v>
      </c>
      <c r="J31" s="30" t="s">
        <v>214</v>
      </c>
      <c r="K31" s="30" t="s">
        <v>215</v>
      </c>
      <c r="L31" s="30" t="s">
        <v>42</v>
      </c>
      <c r="M31" s="30" t="s">
        <v>42</v>
      </c>
      <c r="N31" s="30" t="s">
        <v>43</v>
      </c>
      <c r="O31" s="32">
        <v>44038</v>
      </c>
      <c r="P31" s="30" t="s">
        <v>270</v>
      </c>
      <c r="Q31" s="33">
        <v>44039</v>
      </c>
      <c r="R31" s="33">
        <v>44040</v>
      </c>
      <c r="S31" s="30" t="s">
        <v>271</v>
      </c>
      <c r="T31" s="30" t="s">
        <v>42</v>
      </c>
      <c r="U31" s="30"/>
      <c r="V31" s="30"/>
      <c r="W31" s="30" t="s">
        <v>72</v>
      </c>
      <c r="X31" s="30" t="s">
        <v>272</v>
      </c>
      <c r="Y31" s="30" t="s">
        <v>49</v>
      </c>
      <c r="Z31" s="30" t="s">
        <v>45</v>
      </c>
      <c r="AA31" s="30" t="s">
        <v>273</v>
      </c>
      <c r="AB31" s="30" t="s">
        <v>274</v>
      </c>
      <c r="AC31" s="30" t="s">
        <v>61</v>
      </c>
      <c r="AD31" s="35">
        <v>44028</v>
      </c>
      <c r="AE31" s="35">
        <v>44035</v>
      </c>
      <c r="AF31" s="30" t="s">
        <v>52</v>
      </c>
      <c r="AG31" s="30"/>
      <c r="AH31" s="30" t="s">
        <v>275</v>
      </c>
      <c r="AI31" s="8" t="str">
        <f t="shared" si="2"/>
        <v>BN635</v>
      </c>
      <c r="AJ31" s="30"/>
      <c r="AK31" s="30"/>
      <c r="AL31" s="30"/>
    </row>
    <row r="32" spans="1:38" ht="25.5" x14ac:dyDescent="0.2">
      <c r="A32" s="7" t="s">
        <v>276</v>
      </c>
      <c r="B32" s="41">
        <v>44041</v>
      </c>
      <c r="C32" s="40" t="s">
        <v>277</v>
      </c>
      <c r="D32" s="29" t="s">
        <v>278</v>
      </c>
      <c r="E32" s="30">
        <v>1997</v>
      </c>
      <c r="F32" s="31">
        <f t="shared" si="0"/>
        <v>23</v>
      </c>
      <c r="G32" s="30" t="str">
        <f t="shared" si="1"/>
        <v>2.Từ 18-40</v>
      </c>
      <c r="H32" s="30" t="s">
        <v>38</v>
      </c>
      <c r="I32" s="30" t="s">
        <v>279</v>
      </c>
      <c r="J32" s="30" t="s">
        <v>280</v>
      </c>
      <c r="K32" s="30" t="s">
        <v>281</v>
      </c>
      <c r="L32" s="30" t="s">
        <v>282</v>
      </c>
      <c r="M32" s="30" t="s">
        <v>282</v>
      </c>
      <c r="N32" s="30" t="s">
        <v>43</v>
      </c>
      <c r="O32" s="32">
        <v>44035</v>
      </c>
      <c r="P32" s="30" t="s">
        <v>283</v>
      </c>
      <c r="Q32" s="33">
        <v>44040</v>
      </c>
      <c r="R32" s="33">
        <v>44041</v>
      </c>
      <c r="S32" s="34" t="s">
        <v>284</v>
      </c>
      <c r="T32" s="30" t="s">
        <v>282</v>
      </c>
      <c r="U32" s="30"/>
      <c r="V32" s="30"/>
      <c r="W32" s="30" t="s">
        <v>72</v>
      </c>
      <c r="X32" s="30" t="s">
        <v>82</v>
      </c>
      <c r="Y32" s="30" t="s">
        <v>82</v>
      </c>
      <c r="Z32" s="30" t="s">
        <v>82</v>
      </c>
      <c r="AA32" s="30"/>
      <c r="AB32" s="30"/>
      <c r="AC32" s="30" t="s">
        <v>61</v>
      </c>
      <c r="AD32" s="35">
        <v>44024</v>
      </c>
      <c r="AE32" s="35">
        <v>44027</v>
      </c>
      <c r="AF32" s="30" t="s">
        <v>52</v>
      </c>
      <c r="AG32" s="30"/>
      <c r="AH32" s="30" t="s">
        <v>285</v>
      </c>
      <c r="AI32" s="8">
        <f t="shared" si="2"/>
        <v>0</v>
      </c>
      <c r="AJ32" s="30"/>
      <c r="AK32" s="30"/>
      <c r="AL32" s="30"/>
    </row>
    <row r="33" spans="1:38" ht="14.25" x14ac:dyDescent="0.2">
      <c r="A33" s="34" t="s">
        <v>286</v>
      </c>
      <c r="B33" s="41">
        <v>44041</v>
      </c>
      <c r="C33" s="40" t="s">
        <v>287</v>
      </c>
      <c r="D33" s="29" t="s">
        <v>288</v>
      </c>
      <c r="E33" s="30">
        <v>1999</v>
      </c>
      <c r="F33" s="31">
        <f t="shared" si="0"/>
        <v>21</v>
      </c>
      <c r="G33" s="30" t="str">
        <f t="shared" si="1"/>
        <v>2.Từ 18-40</v>
      </c>
      <c r="H33" s="30" t="s">
        <v>77</v>
      </c>
      <c r="I33" s="30" t="s">
        <v>255</v>
      </c>
      <c r="J33" s="30" t="s">
        <v>289</v>
      </c>
      <c r="K33" s="30" t="s">
        <v>290</v>
      </c>
      <c r="L33" s="30" t="s">
        <v>291</v>
      </c>
      <c r="M33" s="30" t="s">
        <v>291</v>
      </c>
      <c r="N33" s="30" t="s">
        <v>43</v>
      </c>
      <c r="O33" s="32">
        <v>44032</v>
      </c>
      <c r="P33" s="30" t="s">
        <v>270</v>
      </c>
      <c r="Q33" s="33">
        <v>44040</v>
      </c>
      <c r="R33" s="33">
        <v>44041</v>
      </c>
      <c r="S33" s="30" t="s">
        <v>292</v>
      </c>
      <c r="T33" s="30" t="s">
        <v>291</v>
      </c>
      <c r="U33" s="30"/>
      <c r="V33" s="30"/>
      <c r="W33" s="30" t="s">
        <v>72</v>
      </c>
      <c r="X33" s="30" t="s">
        <v>50</v>
      </c>
      <c r="Y33" s="30" t="s">
        <v>91</v>
      </c>
      <c r="Z33" s="30" t="s">
        <v>50</v>
      </c>
      <c r="AA33" s="30"/>
      <c r="AB33" s="30"/>
      <c r="AC33" s="30" t="s">
        <v>61</v>
      </c>
      <c r="AD33" s="35">
        <v>44004</v>
      </c>
      <c r="AE33" s="35">
        <v>44037</v>
      </c>
      <c r="AF33" s="30" t="s">
        <v>52</v>
      </c>
      <c r="AG33" s="30"/>
      <c r="AH33" s="30"/>
      <c r="AI33" s="8">
        <f t="shared" si="2"/>
        <v>0</v>
      </c>
      <c r="AJ33" s="30"/>
      <c r="AK33" s="30"/>
      <c r="AL33" s="30"/>
    </row>
    <row r="34" spans="1:38" ht="25.5" x14ac:dyDescent="0.2">
      <c r="A34" s="34" t="s">
        <v>293</v>
      </c>
      <c r="B34" s="41">
        <v>44041</v>
      </c>
      <c r="C34" s="40" t="s">
        <v>294</v>
      </c>
      <c r="D34" s="29" t="s">
        <v>295</v>
      </c>
      <c r="E34" s="30">
        <v>1962</v>
      </c>
      <c r="F34" s="31">
        <f t="shared" si="0"/>
        <v>58</v>
      </c>
      <c r="G34" s="30" t="str">
        <f t="shared" si="1"/>
        <v>3.Từ 41-60</v>
      </c>
      <c r="H34" s="30" t="s">
        <v>38</v>
      </c>
      <c r="I34" s="30" t="s">
        <v>296</v>
      </c>
      <c r="J34" s="30" t="s">
        <v>40</v>
      </c>
      <c r="K34" s="30" t="s">
        <v>41</v>
      </c>
      <c r="L34" s="30" t="s">
        <v>42</v>
      </c>
      <c r="M34" s="30" t="s">
        <v>297</v>
      </c>
      <c r="N34" s="30" t="s">
        <v>145</v>
      </c>
      <c r="O34" s="30"/>
      <c r="P34" s="35"/>
      <c r="Q34" s="33">
        <v>44039</v>
      </c>
      <c r="R34" s="33">
        <v>44040</v>
      </c>
      <c r="S34" s="30" t="s">
        <v>298</v>
      </c>
      <c r="T34" s="30" t="s">
        <v>299</v>
      </c>
      <c r="U34" s="30" t="s">
        <v>43</v>
      </c>
      <c r="V34" s="30"/>
      <c r="W34" s="30" t="s">
        <v>47</v>
      </c>
      <c r="X34" s="30" t="s">
        <v>50</v>
      </c>
      <c r="Y34" s="30" t="s">
        <v>98</v>
      </c>
      <c r="Z34" s="30" t="s">
        <v>50</v>
      </c>
      <c r="AA34" s="30" t="s">
        <v>300</v>
      </c>
      <c r="AB34" s="30" t="s">
        <v>138</v>
      </c>
      <c r="AC34" s="30" t="s">
        <v>61</v>
      </c>
      <c r="AD34" s="35">
        <v>44018</v>
      </c>
      <c r="AE34" s="35">
        <v>44032</v>
      </c>
      <c r="AF34" s="30" t="s">
        <v>52</v>
      </c>
      <c r="AG34" s="30"/>
      <c r="AH34" s="30" t="s">
        <v>301</v>
      </c>
      <c r="AI34" s="8" t="str">
        <f t="shared" si="2"/>
        <v>BN450</v>
      </c>
      <c r="AJ34" s="30"/>
      <c r="AK34" s="30"/>
      <c r="AL34" s="30"/>
    </row>
    <row r="35" spans="1:38" ht="25.5" x14ac:dyDescent="0.2">
      <c r="A35" s="7" t="s">
        <v>302</v>
      </c>
      <c r="B35" s="41">
        <v>44041</v>
      </c>
      <c r="C35" s="40" t="s">
        <v>300</v>
      </c>
      <c r="D35" s="29" t="s">
        <v>303</v>
      </c>
      <c r="E35" s="30">
        <v>1974</v>
      </c>
      <c r="F35" s="31">
        <f t="shared" si="0"/>
        <v>46</v>
      </c>
      <c r="G35" s="30" t="str">
        <f t="shared" si="1"/>
        <v>3.Từ 41-60</v>
      </c>
      <c r="H35" s="30" t="s">
        <v>77</v>
      </c>
      <c r="I35" s="30" t="s">
        <v>154</v>
      </c>
      <c r="J35" s="30" t="s">
        <v>40</v>
      </c>
      <c r="K35" s="30" t="s">
        <v>41</v>
      </c>
      <c r="L35" s="30" t="s">
        <v>42</v>
      </c>
      <c r="M35" s="30" t="s">
        <v>297</v>
      </c>
      <c r="N35" s="30" t="s">
        <v>43</v>
      </c>
      <c r="O35" s="32">
        <v>44038</v>
      </c>
      <c r="P35" s="30" t="s">
        <v>304</v>
      </c>
      <c r="Q35" s="33">
        <v>44039</v>
      </c>
      <c r="R35" s="33">
        <v>44040</v>
      </c>
      <c r="S35" s="30" t="s">
        <v>305</v>
      </c>
      <c r="T35" s="30" t="s">
        <v>299</v>
      </c>
      <c r="U35" s="30"/>
      <c r="V35" s="30"/>
      <c r="W35" s="30" t="s">
        <v>72</v>
      </c>
      <c r="X35" s="30" t="s">
        <v>50</v>
      </c>
      <c r="Y35" s="30" t="s">
        <v>49</v>
      </c>
      <c r="Z35" s="30" t="s">
        <v>50</v>
      </c>
      <c r="AA35" s="30" t="s">
        <v>294</v>
      </c>
      <c r="AB35" s="30" t="s">
        <v>306</v>
      </c>
      <c r="AC35" s="30" t="s">
        <v>61</v>
      </c>
      <c r="AD35" s="35">
        <v>44018</v>
      </c>
      <c r="AE35" s="35">
        <v>44032</v>
      </c>
      <c r="AF35" s="30" t="s">
        <v>52</v>
      </c>
      <c r="AG35" s="30"/>
      <c r="AH35" s="30" t="s">
        <v>301</v>
      </c>
      <c r="AI35" s="8" t="str">
        <f t="shared" si="2"/>
        <v>BN449</v>
      </c>
      <c r="AJ35" s="30"/>
      <c r="AK35" s="30"/>
      <c r="AL35" s="30"/>
    </row>
    <row r="36" spans="1:38" ht="14.25" x14ac:dyDescent="0.2">
      <c r="A36" s="34" t="s">
        <v>307</v>
      </c>
      <c r="B36" s="13">
        <v>44042</v>
      </c>
      <c r="C36" s="40" t="s">
        <v>308</v>
      </c>
      <c r="D36" s="29" t="s">
        <v>309</v>
      </c>
      <c r="E36" s="42">
        <v>1984</v>
      </c>
      <c r="F36" s="31">
        <f t="shared" si="0"/>
        <v>36</v>
      </c>
      <c r="G36" s="30" t="str">
        <f t="shared" si="1"/>
        <v>2.Từ 18-40</v>
      </c>
      <c r="H36" s="30" t="s">
        <v>77</v>
      </c>
      <c r="I36" s="30" t="s">
        <v>103</v>
      </c>
      <c r="J36" s="30" t="s">
        <v>104</v>
      </c>
      <c r="K36" s="30" t="s">
        <v>105</v>
      </c>
      <c r="L36" s="30" t="s">
        <v>42</v>
      </c>
      <c r="M36" s="30" t="s">
        <v>42</v>
      </c>
      <c r="N36" s="30" t="s">
        <v>43</v>
      </c>
      <c r="O36" s="32">
        <v>44038</v>
      </c>
      <c r="P36" s="30" t="s">
        <v>310</v>
      </c>
      <c r="Q36" s="33">
        <v>44039</v>
      </c>
      <c r="R36" s="33">
        <v>44041</v>
      </c>
      <c r="S36" s="30" t="s">
        <v>311</v>
      </c>
      <c r="T36" s="30" t="s">
        <v>42</v>
      </c>
      <c r="U36" s="30" t="s">
        <v>71</v>
      </c>
      <c r="V36" s="30"/>
      <c r="W36" s="30" t="s">
        <v>72</v>
      </c>
      <c r="X36" s="30" t="s">
        <v>125</v>
      </c>
      <c r="Y36" s="30" t="s">
        <v>91</v>
      </c>
      <c r="Z36" s="30" t="s">
        <v>50</v>
      </c>
      <c r="AA36" s="30"/>
      <c r="AB36" s="30"/>
      <c r="AC36" s="30" t="s">
        <v>61</v>
      </c>
      <c r="AD36" s="30"/>
      <c r="AE36" s="35">
        <v>44039</v>
      </c>
      <c r="AF36" s="30" t="s">
        <v>52</v>
      </c>
      <c r="AG36" s="30"/>
      <c r="AH36" s="30" t="s">
        <v>312</v>
      </c>
      <c r="AI36" s="8">
        <f t="shared" si="2"/>
        <v>0</v>
      </c>
      <c r="AJ36" s="30"/>
      <c r="AK36" s="30"/>
      <c r="AL36" s="30"/>
    </row>
    <row r="37" spans="1:38" ht="14.25" x14ac:dyDescent="0.2">
      <c r="A37" s="34" t="s">
        <v>313</v>
      </c>
      <c r="B37" s="13">
        <v>44042</v>
      </c>
      <c r="C37" s="40" t="s">
        <v>314</v>
      </c>
      <c r="D37" s="29" t="s">
        <v>315</v>
      </c>
      <c r="E37" s="42">
        <v>1968</v>
      </c>
      <c r="F37" s="31">
        <f t="shared" si="0"/>
        <v>52</v>
      </c>
      <c r="G37" s="30" t="str">
        <f t="shared" si="1"/>
        <v>3.Từ 41-60</v>
      </c>
      <c r="H37" s="30" t="s">
        <v>38</v>
      </c>
      <c r="I37" s="30" t="s">
        <v>316</v>
      </c>
      <c r="J37" s="30" t="s">
        <v>205</v>
      </c>
      <c r="K37" s="30" t="s">
        <v>118</v>
      </c>
      <c r="L37" s="30" t="s">
        <v>119</v>
      </c>
      <c r="M37" s="30" t="s">
        <v>42</v>
      </c>
      <c r="N37" s="30" t="s">
        <v>145</v>
      </c>
      <c r="O37" s="30"/>
      <c r="P37" s="35"/>
      <c r="Q37" s="33">
        <v>44039</v>
      </c>
      <c r="R37" s="33">
        <v>44041</v>
      </c>
      <c r="S37" s="30" t="s">
        <v>317</v>
      </c>
      <c r="T37" s="30" t="s">
        <v>42</v>
      </c>
      <c r="U37" s="30"/>
      <c r="V37" s="31"/>
      <c r="W37" s="30" t="s">
        <v>72</v>
      </c>
      <c r="X37" s="30" t="s">
        <v>48</v>
      </c>
      <c r="Y37" s="30" t="s">
        <v>98</v>
      </c>
      <c r="Z37" s="30" t="s">
        <v>50</v>
      </c>
      <c r="AA37" s="30"/>
      <c r="AB37" s="30"/>
      <c r="AC37" s="30" t="s">
        <v>61</v>
      </c>
      <c r="AD37" s="43">
        <v>44022</v>
      </c>
      <c r="AE37" s="43">
        <v>44041</v>
      </c>
      <c r="AF37" s="30" t="s">
        <v>52</v>
      </c>
      <c r="AG37" s="30"/>
      <c r="AH37" s="30" t="s">
        <v>318</v>
      </c>
      <c r="AI37" s="8">
        <f t="shared" si="2"/>
        <v>0</v>
      </c>
      <c r="AJ37" s="30"/>
      <c r="AK37" s="30"/>
      <c r="AL37" s="30"/>
    </row>
    <row r="38" spans="1:38" ht="38.25" x14ac:dyDescent="0.2">
      <c r="A38" s="7" t="s">
        <v>319</v>
      </c>
      <c r="B38" s="13">
        <v>44042</v>
      </c>
      <c r="C38" s="40" t="s">
        <v>320</v>
      </c>
      <c r="D38" s="29" t="s">
        <v>321</v>
      </c>
      <c r="E38" s="42">
        <v>1964</v>
      </c>
      <c r="F38" s="31">
        <f t="shared" si="0"/>
        <v>56</v>
      </c>
      <c r="G38" s="30" t="str">
        <f t="shared" si="1"/>
        <v>3.Từ 41-60</v>
      </c>
      <c r="H38" s="30" t="s">
        <v>77</v>
      </c>
      <c r="I38" s="30" t="s">
        <v>322</v>
      </c>
      <c r="J38" s="30" t="s">
        <v>323</v>
      </c>
      <c r="K38" s="30" t="s">
        <v>245</v>
      </c>
      <c r="L38" s="30" t="s">
        <v>42</v>
      </c>
      <c r="M38" s="30" t="s">
        <v>42</v>
      </c>
      <c r="N38" s="30" t="s">
        <v>43</v>
      </c>
      <c r="O38" s="32">
        <v>44034</v>
      </c>
      <c r="P38" s="30" t="s">
        <v>324</v>
      </c>
      <c r="Q38" s="33">
        <v>44039</v>
      </c>
      <c r="R38" s="33">
        <v>44041</v>
      </c>
      <c r="S38" s="30" t="s">
        <v>317</v>
      </c>
      <c r="T38" s="30" t="s">
        <v>42</v>
      </c>
      <c r="U38" s="30" t="s">
        <v>43</v>
      </c>
      <c r="V38" s="30" t="s">
        <v>136</v>
      </c>
      <c r="W38" s="30" t="s">
        <v>47</v>
      </c>
      <c r="X38" s="30" t="s">
        <v>125</v>
      </c>
      <c r="Y38" s="30" t="s">
        <v>98</v>
      </c>
      <c r="Z38" s="30" t="s">
        <v>50</v>
      </c>
      <c r="AA38" s="30"/>
      <c r="AB38" s="30"/>
      <c r="AC38" s="30" t="s">
        <v>61</v>
      </c>
      <c r="AD38" s="35">
        <v>44013</v>
      </c>
      <c r="AE38" s="35">
        <v>44039</v>
      </c>
      <c r="AF38" s="30" t="s">
        <v>52</v>
      </c>
      <c r="AG38" s="30"/>
      <c r="AH38" s="30" t="s">
        <v>325</v>
      </c>
      <c r="AI38" s="8">
        <f t="shared" si="2"/>
        <v>0</v>
      </c>
      <c r="AJ38" s="30"/>
      <c r="AK38" s="30"/>
      <c r="AL38" s="30"/>
    </row>
    <row r="39" spans="1:38" ht="25.5" x14ac:dyDescent="0.2">
      <c r="A39" s="34" t="s">
        <v>326</v>
      </c>
      <c r="B39" s="13">
        <v>44042</v>
      </c>
      <c r="C39" s="40" t="s">
        <v>327</v>
      </c>
      <c r="D39" s="29" t="s">
        <v>328</v>
      </c>
      <c r="E39" s="42">
        <v>1955</v>
      </c>
      <c r="F39" s="31">
        <f t="shared" si="0"/>
        <v>65</v>
      </c>
      <c r="G39" s="30" t="str">
        <f t="shared" si="1"/>
        <v>4.Trên 60</v>
      </c>
      <c r="H39" s="30" t="s">
        <v>77</v>
      </c>
      <c r="I39" s="30" t="s">
        <v>154</v>
      </c>
      <c r="J39" s="30" t="s">
        <v>329</v>
      </c>
      <c r="K39" s="30" t="s">
        <v>57</v>
      </c>
      <c r="L39" s="30" t="s">
        <v>42</v>
      </c>
      <c r="M39" s="30" t="s">
        <v>42</v>
      </c>
      <c r="N39" s="30" t="s">
        <v>106</v>
      </c>
      <c r="O39" s="30"/>
      <c r="P39" s="35"/>
      <c r="Q39" s="33">
        <v>44039</v>
      </c>
      <c r="R39" s="33">
        <v>44041</v>
      </c>
      <c r="S39" s="30" t="s">
        <v>317</v>
      </c>
      <c r="T39" s="30" t="s">
        <v>42</v>
      </c>
      <c r="U39" s="30" t="s">
        <v>71</v>
      </c>
      <c r="V39" s="30"/>
      <c r="W39" s="30" t="s">
        <v>72</v>
      </c>
      <c r="X39" s="30" t="s">
        <v>259</v>
      </c>
      <c r="Y39" s="30" t="s">
        <v>49</v>
      </c>
      <c r="Z39" s="30" t="s">
        <v>50</v>
      </c>
      <c r="AA39" s="30"/>
      <c r="AB39" s="30"/>
      <c r="AC39" s="30" t="s">
        <v>61</v>
      </c>
      <c r="AD39" s="35">
        <v>44027</v>
      </c>
      <c r="AE39" s="43">
        <v>44041</v>
      </c>
      <c r="AF39" s="30" t="s">
        <v>52</v>
      </c>
      <c r="AG39" s="30"/>
      <c r="AH39" s="30" t="s">
        <v>330</v>
      </c>
      <c r="AI39" s="8">
        <f t="shared" si="2"/>
        <v>0</v>
      </c>
      <c r="AJ39" s="30"/>
      <c r="AK39" s="30"/>
      <c r="AL39" s="30"/>
    </row>
    <row r="40" spans="1:38" ht="25.5" x14ac:dyDescent="0.2">
      <c r="A40" s="34" t="s">
        <v>331</v>
      </c>
      <c r="B40" s="13">
        <v>44042</v>
      </c>
      <c r="C40" s="40" t="s">
        <v>332</v>
      </c>
      <c r="D40" s="29" t="s">
        <v>333</v>
      </c>
      <c r="E40" s="30">
        <v>1998</v>
      </c>
      <c r="F40" s="31">
        <f t="shared" si="0"/>
        <v>22</v>
      </c>
      <c r="G40" s="30" t="str">
        <f t="shared" si="1"/>
        <v>2.Từ 18-40</v>
      </c>
      <c r="H40" s="30" t="s">
        <v>77</v>
      </c>
      <c r="I40" s="30" t="s">
        <v>334</v>
      </c>
      <c r="J40" s="30" t="s">
        <v>335</v>
      </c>
      <c r="K40" s="30" t="s">
        <v>57</v>
      </c>
      <c r="L40" s="30" t="s">
        <v>42</v>
      </c>
      <c r="M40" s="30" t="s">
        <v>42</v>
      </c>
      <c r="N40" s="30" t="s">
        <v>43</v>
      </c>
      <c r="O40" s="32">
        <v>44035</v>
      </c>
      <c r="P40" s="35"/>
      <c r="Q40" s="33">
        <v>44039</v>
      </c>
      <c r="R40" s="33">
        <v>44041</v>
      </c>
      <c r="S40" s="30" t="s">
        <v>317</v>
      </c>
      <c r="T40" s="30" t="s">
        <v>42</v>
      </c>
      <c r="U40" s="30" t="s">
        <v>71</v>
      </c>
      <c r="V40" s="30"/>
      <c r="W40" s="30" t="s">
        <v>72</v>
      </c>
      <c r="X40" s="30" t="s">
        <v>336</v>
      </c>
      <c r="Y40" s="30" t="s">
        <v>91</v>
      </c>
      <c r="Z40" s="30" t="s">
        <v>50</v>
      </c>
      <c r="AA40" s="30"/>
      <c r="AB40" s="30"/>
      <c r="AC40" s="30" t="s">
        <v>61</v>
      </c>
      <c r="AD40" s="35">
        <v>43997</v>
      </c>
      <c r="AE40" s="35">
        <v>44038</v>
      </c>
      <c r="AF40" s="30" t="s">
        <v>52</v>
      </c>
      <c r="AG40" s="30"/>
      <c r="AH40" s="30"/>
      <c r="AI40" s="8">
        <f t="shared" si="2"/>
        <v>0</v>
      </c>
      <c r="AJ40" s="30"/>
      <c r="AK40" s="30"/>
      <c r="AL40" s="30"/>
    </row>
    <row r="41" spans="1:38" ht="51" x14ac:dyDescent="0.2">
      <c r="A41" s="7" t="s">
        <v>337</v>
      </c>
      <c r="B41" s="13">
        <v>44042</v>
      </c>
      <c r="C41" s="28" t="s">
        <v>338</v>
      </c>
      <c r="D41" s="29" t="s">
        <v>339</v>
      </c>
      <c r="E41" s="30">
        <v>1965</v>
      </c>
      <c r="F41" s="31">
        <f t="shared" si="0"/>
        <v>55</v>
      </c>
      <c r="G41" s="30" t="str">
        <f t="shared" si="1"/>
        <v>3.Từ 41-60</v>
      </c>
      <c r="H41" s="30" t="s">
        <v>77</v>
      </c>
      <c r="I41" s="30" t="s">
        <v>71</v>
      </c>
      <c r="J41" s="30" t="s">
        <v>340</v>
      </c>
      <c r="K41" s="30" t="s">
        <v>57</v>
      </c>
      <c r="L41" s="30" t="s">
        <v>42</v>
      </c>
      <c r="M41" s="30" t="s">
        <v>42</v>
      </c>
      <c r="N41" s="30" t="s">
        <v>43</v>
      </c>
      <c r="O41" s="32">
        <v>44036</v>
      </c>
      <c r="P41" s="30" t="s">
        <v>96</v>
      </c>
      <c r="Q41" s="33">
        <v>44040</v>
      </c>
      <c r="R41" s="33">
        <v>44041</v>
      </c>
      <c r="S41" s="30" t="s">
        <v>341</v>
      </c>
      <c r="T41" s="30" t="s">
        <v>42</v>
      </c>
      <c r="U41" s="30"/>
      <c r="V41" s="30"/>
      <c r="W41" s="30" t="s">
        <v>72</v>
      </c>
      <c r="X41" s="30" t="s">
        <v>342</v>
      </c>
      <c r="Y41" s="30" t="s">
        <v>49</v>
      </c>
      <c r="Z41" s="30" t="s">
        <v>50</v>
      </c>
      <c r="AA41" s="30" t="s">
        <v>343</v>
      </c>
      <c r="AB41" s="30" t="s">
        <v>344</v>
      </c>
      <c r="AC41" s="30" t="s">
        <v>51</v>
      </c>
      <c r="AD41" s="37"/>
      <c r="AE41" s="37">
        <v>44021</v>
      </c>
      <c r="AF41" s="36" t="s">
        <v>128</v>
      </c>
      <c r="AG41" s="35">
        <v>44052</v>
      </c>
      <c r="AH41" s="30" t="s">
        <v>345</v>
      </c>
      <c r="AI41" s="8" t="str">
        <f t="shared" si="2"/>
        <v>BN509, BN613, BN636, BN638, BN640</v>
      </c>
      <c r="AJ41" s="30"/>
      <c r="AK41" s="30"/>
      <c r="AL41" s="30"/>
    </row>
    <row r="42" spans="1:38" ht="25.5" x14ac:dyDescent="0.2">
      <c r="A42" s="34" t="s">
        <v>346</v>
      </c>
      <c r="B42" s="13">
        <v>44042</v>
      </c>
      <c r="C42" s="40" t="s">
        <v>347</v>
      </c>
      <c r="D42" s="29" t="s">
        <v>348</v>
      </c>
      <c r="E42" s="42">
        <v>1950</v>
      </c>
      <c r="F42" s="31">
        <f t="shared" si="0"/>
        <v>70</v>
      </c>
      <c r="G42" s="30" t="str">
        <f t="shared" si="1"/>
        <v>4.Trên 60</v>
      </c>
      <c r="H42" s="30" t="s">
        <v>38</v>
      </c>
      <c r="I42" s="30" t="s">
        <v>349</v>
      </c>
      <c r="J42" s="30" t="s">
        <v>57</v>
      </c>
      <c r="K42" s="30" t="s">
        <v>57</v>
      </c>
      <c r="L42" s="30" t="s">
        <v>42</v>
      </c>
      <c r="M42" s="30" t="s">
        <v>42</v>
      </c>
      <c r="N42" s="30" t="s">
        <v>145</v>
      </c>
      <c r="O42" s="30"/>
      <c r="P42" s="35"/>
      <c r="Q42" s="33">
        <v>44040</v>
      </c>
      <c r="R42" s="33">
        <v>44041</v>
      </c>
      <c r="S42" s="30" t="s">
        <v>350</v>
      </c>
      <c r="T42" s="30" t="s">
        <v>42</v>
      </c>
      <c r="U42" s="30"/>
      <c r="V42" s="30"/>
      <c r="W42" s="30" t="s">
        <v>72</v>
      </c>
      <c r="X42" s="30" t="s">
        <v>351</v>
      </c>
      <c r="Y42" s="30" t="s">
        <v>98</v>
      </c>
      <c r="Z42" s="30" t="s">
        <v>50</v>
      </c>
      <c r="AA42" s="30"/>
      <c r="AB42" s="30"/>
      <c r="AC42" s="30" t="s">
        <v>61</v>
      </c>
      <c r="AD42" s="35"/>
      <c r="AE42" s="35">
        <v>44038</v>
      </c>
      <c r="AF42" s="30" t="s">
        <v>52</v>
      </c>
      <c r="AG42" s="30"/>
      <c r="AH42" s="30" t="s">
        <v>352</v>
      </c>
      <c r="AI42" s="8">
        <f t="shared" si="2"/>
        <v>0</v>
      </c>
      <c r="AJ42" s="30"/>
      <c r="AK42" s="30"/>
      <c r="AL42" s="30"/>
    </row>
    <row r="43" spans="1:38" ht="14.25" x14ac:dyDescent="0.2">
      <c r="A43" s="34" t="s">
        <v>353</v>
      </c>
      <c r="B43" s="13">
        <v>44042</v>
      </c>
      <c r="C43" s="40" t="s">
        <v>354</v>
      </c>
      <c r="D43" s="29" t="s">
        <v>355</v>
      </c>
      <c r="E43" s="42">
        <v>1982</v>
      </c>
      <c r="F43" s="31">
        <f t="shared" si="0"/>
        <v>38</v>
      </c>
      <c r="G43" s="30" t="str">
        <f t="shared" si="1"/>
        <v>2.Từ 18-40</v>
      </c>
      <c r="H43" s="30" t="s">
        <v>77</v>
      </c>
      <c r="I43" s="30" t="s">
        <v>243</v>
      </c>
      <c r="J43" s="30" t="s">
        <v>356</v>
      </c>
      <c r="K43" s="30" t="s">
        <v>105</v>
      </c>
      <c r="L43" s="30" t="s">
        <v>42</v>
      </c>
      <c r="M43" s="30" t="s">
        <v>42</v>
      </c>
      <c r="N43" s="30" t="s">
        <v>43</v>
      </c>
      <c r="O43" s="32">
        <v>44038</v>
      </c>
      <c r="P43" s="35"/>
      <c r="Q43" s="33">
        <v>44040</v>
      </c>
      <c r="R43" s="33">
        <v>44041</v>
      </c>
      <c r="S43" s="30" t="s">
        <v>357</v>
      </c>
      <c r="T43" s="30" t="s">
        <v>42</v>
      </c>
      <c r="U43" s="30"/>
      <c r="V43" s="30"/>
      <c r="W43" s="30" t="s">
        <v>72</v>
      </c>
      <c r="X43" s="30" t="s">
        <v>272</v>
      </c>
      <c r="Y43" s="30" t="s">
        <v>49</v>
      </c>
      <c r="Z43" s="30" t="s">
        <v>45</v>
      </c>
      <c r="AA43" s="30"/>
      <c r="AB43" s="30"/>
      <c r="AC43" s="30" t="s">
        <v>61</v>
      </c>
      <c r="AD43" s="35"/>
      <c r="AE43" s="35">
        <v>44039</v>
      </c>
      <c r="AF43" s="30" t="s">
        <v>52</v>
      </c>
      <c r="AG43" s="30"/>
      <c r="AH43" s="30" t="s">
        <v>358</v>
      </c>
      <c r="AI43" s="8">
        <f t="shared" si="2"/>
        <v>0</v>
      </c>
      <c r="AJ43" s="30"/>
      <c r="AK43" s="30"/>
      <c r="AL43" s="30"/>
    </row>
    <row r="44" spans="1:38" ht="25.5" x14ac:dyDescent="0.2">
      <c r="A44" s="7" t="s">
        <v>359</v>
      </c>
      <c r="B44" s="13">
        <v>44042</v>
      </c>
      <c r="C44" s="40" t="s">
        <v>360</v>
      </c>
      <c r="D44" s="29" t="s">
        <v>361</v>
      </c>
      <c r="E44" s="30">
        <v>1944</v>
      </c>
      <c r="F44" s="31">
        <f t="shared" si="0"/>
        <v>76</v>
      </c>
      <c r="G44" s="30" t="str">
        <f t="shared" si="1"/>
        <v>4.Trên 60</v>
      </c>
      <c r="H44" s="30" t="s">
        <v>38</v>
      </c>
      <c r="I44" s="30" t="s">
        <v>39</v>
      </c>
      <c r="J44" s="30" t="s">
        <v>362</v>
      </c>
      <c r="K44" s="30" t="s">
        <v>363</v>
      </c>
      <c r="L44" s="30" t="s">
        <v>282</v>
      </c>
      <c r="M44" s="30" t="s">
        <v>282</v>
      </c>
      <c r="N44" s="30" t="s">
        <v>106</v>
      </c>
      <c r="O44" s="30"/>
      <c r="P44" s="35"/>
      <c r="Q44" s="33">
        <v>44041</v>
      </c>
      <c r="R44" s="33">
        <v>44041</v>
      </c>
      <c r="S44" s="34" t="s">
        <v>284</v>
      </c>
      <c r="T44" s="30" t="s">
        <v>282</v>
      </c>
      <c r="U44" s="30"/>
      <c r="V44" s="30"/>
      <c r="W44" s="30" t="s">
        <v>107</v>
      </c>
      <c r="X44" s="30" t="s">
        <v>364</v>
      </c>
      <c r="Y44" s="30" t="s">
        <v>98</v>
      </c>
      <c r="Z44" s="30" t="s">
        <v>45</v>
      </c>
      <c r="AA44" s="30"/>
      <c r="AB44" s="30"/>
      <c r="AC44" s="30" t="s">
        <v>61</v>
      </c>
      <c r="AD44" s="35"/>
      <c r="AE44" s="35">
        <v>44036</v>
      </c>
      <c r="AF44" s="30" t="s">
        <v>52</v>
      </c>
      <c r="AG44" s="30"/>
      <c r="AH44" s="30" t="s">
        <v>365</v>
      </c>
      <c r="AI44" s="8">
        <f t="shared" si="2"/>
        <v>0</v>
      </c>
      <c r="AJ44" s="30"/>
      <c r="AK44" s="30"/>
      <c r="AL44" s="30"/>
    </row>
    <row r="45" spans="1:38" ht="25.5" x14ac:dyDescent="0.2">
      <c r="A45" s="34" t="s">
        <v>366</v>
      </c>
      <c r="B45" s="13">
        <v>44042</v>
      </c>
      <c r="C45" s="40" t="s">
        <v>367</v>
      </c>
      <c r="D45" s="29" t="s">
        <v>368</v>
      </c>
      <c r="E45" s="30">
        <v>1971</v>
      </c>
      <c r="F45" s="31">
        <f t="shared" si="0"/>
        <v>49</v>
      </c>
      <c r="G45" s="30" t="str">
        <f t="shared" si="1"/>
        <v>3.Từ 41-60</v>
      </c>
      <c r="H45" s="30" t="s">
        <v>77</v>
      </c>
      <c r="I45" s="30" t="s">
        <v>154</v>
      </c>
      <c r="J45" s="30" t="s">
        <v>369</v>
      </c>
      <c r="K45" s="30" t="s">
        <v>174</v>
      </c>
      <c r="L45" s="30" t="s">
        <v>119</v>
      </c>
      <c r="M45" s="30" t="s">
        <v>119</v>
      </c>
      <c r="N45" s="30" t="s">
        <v>43</v>
      </c>
      <c r="O45" s="32">
        <v>44035</v>
      </c>
      <c r="P45" s="35"/>
      <c r="Q45" s="33">
        <v>44040</v>
      </c>
      <c r="R45" s="33">
        <v>44042</v>
      </c>
      <c r="S45" s="30" t="s">
        <v>370</v>
      </c>
      <c r="T45" s="30" t="s">
        <v>119</v>
      </c>
      <c r="U45" s="30"/>
      <c r="V45" s="30"/>
      <c r="W45" s="30" t="s">
        <v>72</v>
      </c>
      <c r="X45" s="30" t="s">
        <v>60</v>
      </c>
      <c r="Y45" s="30" t="s">
        <v>49</v>
      </c>
      <c r="Z45" s="30" t="s">
        <v>50</v>
      </c>
      <c r="AA45" s="30"/>
      <c r="AB45" s="30"/>
      <c r="AC45" s="30" t="s">
        <v>61</v>
      </c>
      <c r="AD45" s="35"/>
      <c r="AE45" s="35">
        <v>44032</v>
      </c>
      <c r="AF45" s="30" t="s">
        <v>52</v>
      </c>
      <c r="AG45" s="30"/>
      <c r="AH45" s="30" t="s">
        <v>371</v>
      </c>
      <c r="AI45" s="8">
        <f t="shared" si="2"/>
        <v>0</v>
      </c>
      <c r="AJ45" s="30"/>
      <c r="AK45" s="30"/>
      <c r="AL45" s="30"/>
    </row>
    <row r="46" spans="1:38" ht="14.25" x14ac:dyDescent="0.2">
      <c r="A46" s="34" t="s">
        <v>372</v>
      </c>
      <c r="B46" s="13">
        <v>44042</v>
      </c>
      <c r="C46" s="40" t="s">
        <v>373</v>
      </c>
      <c r="D46" s="29" t="s">
        <v>374</v>
      </c>
      <c r="E46" s="30">
        <v>1974</v>
      </c>
      <c r="F46" s="31">
        <f t="shared" si="0"/>
        <v>46</v>
      </c>
      <c r="G46" s="30" t="str">
        <f t="shared" si="1"/>
        <v>3.Từ 41-60</v>
      </c>
      <c r="H46" s="30" t="s">
        <v>77</v>
      </c>
      <c r="I46" s="30" t="s">
        <v>81</v>
      </c>
      <c r="J46" s="30" t="s">
        <v>375</v>
      </c>
      <c r="K46" s="30" t="s">
        <v>144</v>
      </c>
      <c r="L46" s="30" t="s">
        <v>119</v>
      </c>
      <c r="M46" s="30" t="s">
        <v>119</v>
      </c>
      <c r="N46" s="30" t="s">
        <v>43</v>
      </c>
      <c r="O46" s="32">
        <v>44038</v>
      </c>
      <c r="P46" s="35"/>
      <c r="Q46" s="33">
        <v>44040</v>
      </c>
      <c r="R46" s="33">
        <v>44042</v>
      </c>
      <c r="S46" s="30" t="s">
        <v>376</v>
      </c>
      <c r="T46" s="30" t="s">
        <v>119</v>
      </c>
      <c r="U46" s="30"/>
      <c r="V46" s="30"/>
      <c r="W46" s="30" t="s">
        <v>72</v>
      </c>
      <c r="X46" s="30" t="s">
        <v>60</v>
      </c>
      <c r="Y46" s="30" t="s">
        <v>49</v>
      </c>
      <c r="Z46" s="30" t="s">
        <v>50</v>
      </c>
      <c r="AA46" s="30"/>
      <c r="AB46" s="30"/>
      <c r="AC46" s="30" t="s">
        <v>51</v>
      </c>
      <c r="AD46" s="35"/>
      <c r="AE46" s="35">
        <v>44026</v>
      </c>
      <c r="AF46" s="30" t="s">
        <v>52</v>
      </c>
      <c r="AG46" s="30"/>
      <c r="AH46" s="30" t="s">
        <v>377</v>
      </c>
      <c r="AI46" s="8">
        <f t="shared" si="2"/>
        <v>0</v>
      </c>
      <c r="AJ46" s="30"/>
      <c r="AK46" s="30"/>
      <c r="AL46" s="30"/>
    </row>
    <row r="47" spans="1:38" ht="38.25" x14ac:dyDescent="0.2">
      <c r="A47" s="7" t="s">
        <v>378</v>
      </c>
      <c r="B47" s="13">
        <v>44042</v>
      </c>
      <c r="C47" s="40" t="s">
        <v>379</v>
      </c>
      <c r="D47" s="29" t="s">
        <v>380</v>
      </c>
      <c r="E47" s="30">
        <v>1967</v>
      </c>
      <c r="F47" s="31">
        <f t="shared" si="0"/>
        <v>53</v>
      </c>
      <c r="G47" s="30" t="str">
        <f t="shared" si="1"/>
        <v>3.Từ 41-60</v>
      </c>
      <c r="H47" s="30" t="s">
        <v>38</v>
      </c>
      <c r="I47" s="30" t="s">
        <v>381</v>
      </c>
      <c r="J47" s="30" t="s">
        <v>143</v>
      </c>
      <c r="K47" s="30" t="s">
        <v>144</v>
      </c>
      <c r="L47" s="30" t="s">
        <v>119</v>
      </c>
      <c r="M47" s="30" t="s">
        <v>119</v>
      </c>
      <c r="N47" s="30" t="s">
        <v>106</v>
      </c>
      <c r="O47" s="31"/>
      <c r="P47" s="35"/>
      <c r="Q47" s="33">
        <v>44040</v>
      </c>
      <c r="R47" s="33">
        <v>44042</v>
      </c>
      <c r="S47" s="30" t="s">
        <v>376</v>
      </c>
      <c r="T47" s="30" t="s">
        <v>119</v>
      </c>
      <c r="U47" s="30"/>
      <c r="V47" s="30"/>
      <c r="W47" s="30" t="s">
        <v>107</v>
      </c>
      <c r="X47" s="30" t="s">
        <v>125</v>
      </c>
      <c r="Y47" s="30" t="s">
        <v>49</v>
      </c>
      <c r="Z47" s="30" t="s">
        <v>50</v>
      </c>
      <c r="AA47" s="30" t="s">
        <v>382</v>
      </c>
      <c r="AB47" s="30" t="s">
        <v>383</v>
      </c>
      <c r="AC47" s="30" t="s">
        <v>61</v>
      </c>
      <c r="AD47" s="35"/>
      <c r="AE47" s="35">
        <v>44036</v>
      </c>
      <c r="AF47" s="30" t="s">
        <v>52</v>
      </c>
      <c r="AG47" s="30"/>
      <c r="AH47" s="30" t="s">
        <v>384</v>
      </c>
      <c r="AI47" s="8" t="str">
        <f t="shared" si="2"/>
        <v>BN428, BN463, BN464, BN472, BN519</v>
      </c>
      <c r="AJ47" s="30"/>
      <c r="AK47" s="30"/>
      <c r="AL47" s="30"/>
    </row>
    <row r="48" spans="1:38" ht="38.25" x14ac:dyDescent="0.2">
      <c r="A48" s="34" t="s">
        <v>385</v>
      </c>
      <c r="B48" s="13">
        <v>44042</v>
      </c>
      <c r="C48" s="40" t="s">
        <v>386</v>
      </c>
      <c r="D48" s="29" t="s">
        <v>387</v>
      </c>
      <c r="E48" s="30">
        <v>1975</v>
      </c>
      <c r="F48" s="31">
        <f t="shared" si="0"/>
        <v>45</v>
      </c>
      <c r="G48" s="30" t="str">
        <f t="shared" si="1"/>
        <v>3.Từ 41-60</v>
      </c>
      <c r="H48" s="30" t="s">
        <v>77</v>
      </c>
      <c r="I48" s="30" t="s">
        <v>81</v>
      </c>
      <c r="J48" s="30" t="s">
        <v>388</v>
      </c>
      <c r="K48" s="30" t="s">
        <v>144</v>
      </c>
      <c r="L48" s="30" t="s">
        <v>119</v>
      </c>
      <c r="M48" s="30" t="s">
        <v>119</v>
      </c>
      <c r="N48" s="30" t="s">
        <v>106</v>
      </c>
      <c r="O48" s="31"/>
      <c r="P48" s="35"/>
      <c r="Q48" s="33">
        <v>44040</v>
      </c>
      <c r="R48" s="33">
        <v>44042</v>
      </c>
      <c r="S48" s="30" t="s">
        <v>376</v>
      </c>
      <c r="T48" s="30" t="s">
        <v>119</v>
      </c>
      <c r="U48" s="30"/>
      <c r="V48" s="30"/>
      <c r="W48" s="30" t="s">
        <v>107</v>
      </c>
      <c r="X48" s="30" t="s">
        <v>125</v>
      </c>
      <c r="Y48" s="30" t="s">
        <v>49</v>
      </c>
      <c r="Z48" s="30" t="s">
        <v>50</v>
      </c>
      <c r="AA48" s="30" t="s">
        <v>389</v>
      </c>
      <c r="AB48" s="30" t="s">
        <v>390</v>
      </c>
      <c r="AC48" s="30" t="s">
        <v>61</v>
      </c>
      <c r="AD48" s="35"/>
      <c r="AE48" s="35">
        <v>44033</v>
      </c>
      <c r="AF48" s="30" t="s">
        <v>52</v>
      </c>
      <c r="AG48" s="30"/>
      <c r="AH48" s="30" t="s">
        <v>391</v>
      </c>
      <c r="AI48" s="8" t="str">
        <f t="shared" si="2"/>
        <v>BN428, BN462, BN464, BN472, BN519</v>
      </c>
      <c r="AJ48" s="30"/>
      <c r="AK48" s="30"/>
      <c r="AL48" s="30"/>
    </row>
    <row r="49" spans="1:38" ht="38.25" x14ac:dyDescent="0.2">
      <c r="A49" s="34" t="s">
        <v>392</v>
      </c>
      <c r="B49" s="13">
        <v>44042</v>
      </c>
      <c r="C49" s="40" t="s">
        <v>393</v>
      </c>
      <c r="D49" s="29" t="s">
        <v>394</v>
      </c>
      <c r="E49" s="30">
        <v>1951</v>
      </c>
      <c r="F49" s="31">
        <f t="shared" si="0"/>
        <v>69</v>
      </c>
      <c r="G49" s="30" t="str">
        <f t="shared" si="1"/>
        <v>4.Trên 60</v>
      </c>
      <c r="H49" s="30" t="s">
        <v>77</v>
      </c>
      <c r="I49" s="30" t="s">
        <v>349</v>
      </c>
      <c r="J49" s="30" t="s">
        <v>143</v>
      </c>
      <c r="K49" s="30" t="s">
        <v>144</v>
      </c>
      <c r="L49" s="30" t="s">
        <v>119</v>
      </c>
      <c r="M49" s="30" t="s">
        <v>119</v>
      </c>
      <c r="N49" s="30" t="s">
        <v>106</v>
      </c>
      <c r="O49" s="31"/>
      <c r="P49" s="35"/>
      <c r="Q49" s="33">
        <v>44040</v>
      </c>
      <c r="R49" s="33">
        <v>44042</v>
      </c>
      <c r="S49" s="30" t="s">
        <v>376</v>
      </c>
      <c r="T49" s="30" t="s">
        <v>119</v>
      </c>
      <c r="U49" s="30"/>
      <c r="V49" s="30"/>
      <c r="W49" s="30" t="s">
        <v>107</v>
      </c>
      <c r="X49" s="30" t="s">
        <v>125</v>
      </c>
      <c r="Y49" s="30" t="s">
        <v>177</v>
      </c>
      <c r="Z49" s="30" t="s">
        <v>50</v>
      </c>
      <c r="AA49" s="30" t="s">
        <v>395</v>
      </c>
      <c r="AB49" s="30" t="s">
        <v>396</v>
      </c>
      <c r="AC49" s="30" t="s">
        <v>61</v>
      </c>
      <c r="AD49" s="43">
        <v>44030</v>
      </c>
      <c r="AE49" s="43">
        <v>44030</v>
      </c>
      <c r="AF49" s="30" t="s">
        <v>52</v>
      </c>
      <c r="AG49" s="30"/>
      <c r="AH49" s="30" t="s">
        <v>397</v>
      </c>
      <c r="AI49" s="8" t="str">
        <f t="shared" si="2"/>
        <v>BN428, BN462, BN463, BN472, BN519</v>
      </c>
      <c r="AJ49" s="30"/>
      <c r="AK49" s="30"/>
      <c r="AL49" s="30"/>
    </row>
    <row r="50" spans="1:38" ht="25.5" x14ac:dyDescent="0.2">
      <c r="A50" s="7" t="s">
        <v>398</v>
      </c>
      <c r="B50" s="39">
        <v>44043</v>
      </c>
      <c r="C50" s="40" t="s">
        <v>399</v>
      </c>
      <c r="D50" s="29" t="s">
        <v>400</v>
      </c>
      <c r="E50" s="42">
        <v>1991</v>
      </c>
      <c r="F50" s="31">
        <f t="shared" si="0"/>
        <v>29</v>
      </c>
      <c r="G50" s="30" t="str">
        <f t="shared" si="1"/>
        <v>2.Từ 18-40</v>
      </c>
      <c r="H50" s="42" t="s">
        <v>77</v>
      </c>
      <c r="I50" s="30" t="s">
        <v>81</v>
      </c>
      <c r="J50" s="30" t="s">
        <v>401</v>
      </c>
      <c r="K50" s="30" t="s">
        <v>215</v>
      </c>
      <c r="L50" s="30" t="s">
        <v>42</v>
      </c>
      <c r="M50" s="30" t="s">
        <v>42</v>
      </c>
      <c r="N50" s="30" t="s">
        <v>106</v>
      </c>
      <c r="O50" s="31"/>
      <c r="P50" s="35"/>
      <c r="Q50" s="33">
        <v>44040</v>
      </c>
      <c r="R50" s="33">
        <v>44042</v>
      </c>
      <c r="S50" s="30" t="s">
        <v>402</v>
      </c>
      <c r="T50" s="30" t="s">
        <v>42</v>
      </c>
      <c r="U50" s="30"/>
      <c r="V50" s="30"/>
      <c r="W50" s="30" t="s">
        <v>107</v>
      </c>
      <c r="X50" s="30" t="s">
        <v>125</v>
      </c>
      <c r="Y50" s="30" t="s">
        <v>91</v>
      </c>
      <c r="Z50" s="30" t="s">
        <v>50</v>
      </c>
      <c r="AA50" s="42"/>
      <c r="AB50" s="42"/>
      <c r="AC50" s="30" t="s">
        <v>61</v>
      </c>
      <c r="AD50" s="30"/>
      <c r="AE50" s="35">
        <v>44038</v>
      </c>
      <c r="AF50" s="30" t="s">
        <v>52</v>
      </c>
      <c r="AG50" s="30"/>
      <c r="AH50" s="30" t="s">
        <v>403</v>
      </c>
      <c r="AI50" s="8">
        <f t="shared" si="2"/>
        <v>0</v>
      </c>
      <c r="AJ50" s="30"/>
      <c r="AK50" s="30"/>
      <c r="AL50" s="30"/>
    </row>
    <row r="51" spans="1:38" ht="51" x14ac:dyDescent="0.2">
      <c r="A51" s="34" t="s">
        <v>404</v>
      </c>
      <c r="B51" s="39">
        <v>44043</v>
      </c>
      <c r="C51" s="40" t="s">
        <v>405</v>
      </c>
      <c r="D51" s="29" t="s">
        <v>406</v>
      </c>
      <c r="E51" s="42">
        <v>1956</v>
      </c>
      <c r="F51" s="31">
        <f t="shared" si="0"/>
        <v>64</v>
      </c>
      <c r="G51" s="30" t="str">
        <f t="shared" si="1"/>
        <v>4.Trên 60</v>
      </c>
      <c r="H51" s="42" t="s">
        <v>38</v>
      </c>
      <c r="I51" s="30" t="s">
        <v>81</v>
      </c>
      <c r="J51" s="44" t="s">
        <v>161</v>
      </c>
      <c r="K51" s="44" t="s">
        <v>41</v>
      </c>
      <c r="L51" s="30" t="s">
        <v>42</v>
      </c>
      <c r="M51" s="30" t="s">
        <v>42</v>
      </c>
      <c r="N51" s="30" t="s">
        <v>106</v>
      </c>
      <c r="O51" s="31"/>
      <c r="P51" s="35"/>
      <c r="Q51" s="33">
        <v>44040</v>
      </c>
      <c r="R51" s="33">
        <v>44042</v>
      </c>
      <c r="S51" s="30" t="s">
        <v>402</v>
      </c>
      <c r="T51" s="30" t="s">
        <v>42</v>
      </c>
      <c r="U51" s="44"/>
      <c r="V51" s="44"/>
      <c r="W51" s="30" t="s">
        <v>107</v>
      </c>
      <c r="X51" s="30" t="s">
        <v>125</v>
      </c>
      <c r="Y51" s="30" t="s">
        <v>49</v>
      </c>
      <c r="Z51" s="30" t="s">
        <v>50</v>
      </c>
      <c r="AA51" s="42"/>
      <c r="AB51" s="42"/>
      <c r="AC51" s="30" t="s">
        <v>61</v>
      </c>
      <c r="AD51" s="30"/>
      <c r="AE51" s="35">
        <v>44039</v>
      </c>
      <c r="AF51" s="30" t="s">
        <v>52</v>
      </c>
      <c r="AG51" s="30"/>
      <c r="AH51" s="30" t="s">
        <v>407</v>
      </c>
      <c r="AI51" s="8">
        <f t="shared" si="2"/>
        <v>0</v>
      </c>
      <c r="AJ51" s="30"/>
      <c r="AK51" s="30"/>
      <c r="AL51" s="30"/>
    </row>
    <row r="52" spans="1:38" ht="14.25" x14ac:dyDescent="0.2">
      <c r="A52" s="34" t="s">
        <v>408</v>
      </c>
      <c r="B52" s="39">
        <v>44043</v>
      </c>
      <c r="C52" s="45" t="s">
        <v>409</v>
      </c>
      <c r="D52" s="29" t="s">
        <v>410</v>
      </c>
      <c r="E52" s="42">
        <v>1978</v>
      </c>
      <c r="F52" s="31">
        <f t="shared" si="0"/>
        <v>42</v>
      </c>
      <c r="G52" s="30" t="str">
        <f t="shared" si="1"/>
        <v>3.Từ 41-60</v>
      </c>
      <c r="H52" s="42" t="s">
        <v>77</v>
      </c>
      <c r="I52" s="30" t="s">
        <v>81</v>
      </c>
      <c r="J52" s="30" t="s">
        <v>411</v>
      </c>
      <c r="K52" s="30" t="s">
        <v>412</v>
      </c>
      <c r="L52" s="30" t="s">
        <v>69</v>
      </c>
      <c r="M52" s="30" t="s">
        <v>42</v>
      </c>
      <c r="N52" s="30" t="s">
        <v>145</v>
      </c>
      <c r="O52" s="31"/>
      <c r="P52" s="35"/>
      <c r="Q52" s="33">
        <v>44040</v>
      </c>
      <c r="R52" s="33">
        <v>44042</v>
      </c>
      <c r="S52" s="30" t="s">
        <v>317</v>
      </c>
      <c r="T52" s="30" t="s">
        <v>42</v>
      </c>
      <c r="U52" s="30"/>
      <c r="V52" s="30"/>
      <c r="W52" s="30" t="s">
        <v>107</v>
      </c>
      <c r="X52" s="30" t="s">
        <v>125</v>
      </c>
      <c r="Y52" s="30" t="s">
        <v>49</v>
      </c>
      <c r="Z52" s="30" t="s">
        <v>50</v>
      </c>
      <c r="AA52" s="42"/>
      <c r="AB52" s="42"/>
      <c r="AC52" s="30" t="s">
        <v>61</v>
      </c>
      <c r="AD52" s="30"/>
      <c r="AE52" s="30"/>
      <c r="AF52" s="30" t="s">
        <v>52</v>
      </c>
      <c r="AG52" s="42"/>
      <c r="AH52" s="42"/>
      <c r="AI52" s="8">
        <f t="shared" si="2"/>
        <v>0</v>
      </c>
      <c r="AJ52" s="42"/>
      <c r="AK52" s="42"/>
      <c r="AL52" s="42"/>
    </row>
    <row r="53" spans="1:38" ht="14.25" x14ac:dyDescent="0.2">
      <c r="A53" s="7" t="s">
        <v>413</v>
      </c>
      <c r="B53" s="39">
        <v>44043</v>
      </c>
      <c r="C53" s="40" t="s">
        <v>414</v>
      </c>
      <c r="D53" s="29" t="s">
        <v>415</v>
      </c>
      <c r="E53" s="42">
        <v>1978</v>
      </c>
      <c r="F53" s="31">
        <f t="shared" si="0"/>
        <v>42</v>
      </c>
      <c r="G53" s="30" t="str">
        <f t="shared" si="1"/>
        <v>3.Từ 41-60</v>
      </c>
      <c r="H53" s="42" t="s">
        <v>77</v>
      </c>
      <c r="I53" s="30" t="s">
        <v>416</v>
      </c>
      <c r="J53" s="44" t="s">
        <v>417</v>
      </c>
      <c r="K53" s="44" t="s">
        <v>418</v>
      </c>
      <c r="L53" s="30" t="s">
        <v>69</v>
      </c>
      <c r="M53" s="30" t="s">
        <v>42</v>
      </c>
      <c r="N53" s="44"/>
      <c r="O53" s="35">
        <v>44039</v>
      </c>
      <c r="P53" s="35"/>
      <c r="Q53" s="33">
        <v>44040</v>
      </c>
      <c r="R53" s="33">
        <v>44042</v>
      </c>
      <c r="S53" s="30" t="s">
        <v>317</v>
      </c>
      <c r="T53" s="30" t="s">
        <v>42</v>
      </c>
      <c r="U53" s="44"/>
      <c r="V53" s="44"/>
      <c r="W53" s="30" t="s">
        <v>107</v>
      </c>
      <c r="X53" s="30" t="s">
        <v>125</v>
      </c>
      <c r="Y53" s="30" t="s">
        <v>49</v>
      </c>
      <c r="Z53" s="30" t="s">
        <v>50</v>
      </c>
      <c r="AA53" s="42"/>
      <c r="AB53" s="42"/>
      <c r="AC53" s="30" t="s">
        <v>61</v>
      </c>
      <c r="AD53" s="43">
        <v>44026</v>
      </c>
      <c r="AE53" s="43">
        <v>44040</v>
      </c>
      <c r="AF53" s="30" t="s">
        <v>52</v>
      </c>
      <c r="AG53" s="30"/>
      <c r="AH53" s="30" t="s">
        <v>419</v>
      </c>
      <c r="AI53" s="8">
        <f t="shared" si="2"/>
        <v>0</v>
      </c>
      <c r="AJ53" s="30"/>
      <c r="AK53" s="30"/>
      <c r="AL53" s="30"/>
    </row>
    <row r="54" spans="1:38" ht="25.5" x14ac:dyDescent="0.2">
      <c r="A54" s="34" t="s">
        <v>420</v>
      </c>
      <c r="B54" s="39">
        <v>44043</v>
      </c>
      <c r="C54" s="46" t="s">
        <v>421</v>
      </c>
      <c r="D54" s="29" t="s">
        <v>422</v>
      </c>
      <c r="E54" s="42">
        <v>1968</v>
      </c>
      <c r="F54" s="31">
        <f t="shared" si="0"/>
        <v>52</v>
      </c>
      <c r="G54" s="30" t="str">
        <f t="shared" si="1"/>
        <v>3.Từ 41-60</v>
      </c>
      <c r="H54" s="42" t="s">
        <v>77</v>
      </c>
      <c r="I54" s="30" t="s">
        <v>81</v>
      </c>
      <c r="J54" s="30" t="s">
        <v>423</v>
      </c>
      <c r="K54" s="30" t="s">
        <v>174</v>
      </c>
      <c r="L54" s="30" t="s">
        <v>119</v>
      </c>
      <c r="M54" s="30" t="s">
        <v>42</v>
      </c>
      <c r="N54" s="30" t="s">
        <v>145</v>
      </c>
      <c r="O54" s="31"/>
      <c r="P54" s="35"/>
      <c r="Q54" s="33">
        <v>44040</v>
      </c>
      <c r="R54" s="33">
        <v>44042</v>
      </c>
      <c r="S54" s="30" t="s">
        <v>317</v>
      </c>
      <c r="T54" s="30" t="s">
        <v>42</v>
      </c>
      <c r="U54" s="30"/>
      <c r="V54" s="30"/>
      <c r="W54" s="30" t="s">
        <v>107</v>
      </c>
      <c r="X54" s="30" t="s">
        <v>125</v>
      </c>
      <c r="Y54" s="30" t="s">
        <v>49</v>
      </c>
      <c r="Z54" s="30" t="s">
        <v>50</v>
      </c>
      <c r="AA54" s="30" t="s">
        <v>424</v>
      </c>
      <c r="AB54" s="30" t="s">
        <v>425</v>
      </c>
      <c r="AC54" s="30" t="s">
        <v>61</v>
      </c>
      <c r="AD54" s="30"/>
      <c r="AE54" s="30"/>
      <c r="AF54" s="30" t="s">
        <v>52</v>
      </c>
      <c r="AG54" s="30"/>
      <c r="AH54" s="30" t="s">
        <v>426</v>
      </c>
      <c r="AI54" s="8" t="str">
        <f t="shared" si="2"/>
        <v>BN672</v>
      </c>
      <c r="AJ54" s="30"/>
      <c r="AK54" s="30"/>
      <c r="AL54" s="30"/>
    </row>
    <row r="55" spans="1:38" ht="14.25" x14ac:dyDescent="0.2">
      <c r="A55" s="34" t="s">
        <v>427</v>
      </c>
      <c r="B55" s="39">
        <v>44043</v>
      </c>
      <c r="C55" s="40" t="s">
        <v>428</v>
      </c>
      <c r="D55" s="29" t="s">
        <v>429</v>
      </c>
      <c r="E55" s="42">
        <v>1953</v>
      </c>
      <c r="F55" s="31">
        <f t="shared" si="0"/>
        <v>67</v>
      </c>
      <c r="G55" s="30" t="str">
        <f t="shared" si="1"/>
        <v>4.Trên 60</v>
      </c>
      <c r="H55" s="42" t="s">
        <v>77</v>
      </c>
      <c r="I55" s="30" t="s">
        <v>154</v>
      </c>
      <c r="J55" s="44" t="s">
        <v>430</v>
      </c>
      <c r="K55" s="44" t="s">
        <v>41</v>
      </c>
      <c r="L55" s="30" t="s">
        <v>42</v>
      </c>
      <c r="M55" s="30" t="s">
        <v>42</v>
      </c>
      <c r="N55" s="44" t="s">
        <v>43</v>
      </c>
      <c r="O55" s="47">
        <v>44038</v>
      </c>
      <c r="P55" s="35"/>
      <c r="Q55" s="33">
        <v>44040</v>
      </c>
      <c r="R55" s="33">
        <v>44042</v>
      </c>
      <c r="S55" s="30" t="s">
        <v>317</v>
      </c>
      <c r="T55" s="30" t="s">
        <v>42</v>
      </c>
      <c r="U55" s="44"/>
      <c r="V55" s="44"/>
      <c r="W55" s="30" t="s">
        <v>107</v>
      </c>
      <c r="X55" s="30" t="s">
        <v>125</v>
      </c>
      <c r="Y55" s="30" t="s">
        <v>49</v>
      </c>
      <c r="Z55" s="30" t="s">
        <v>50</v>
      </c>
      <c r="AA55" s="42"/>
      <c r="AB55" s="42"/>
      <c r="AC55" s="30" t="s">
        <v>61</v>
      </c>
      <c r="AD55" s="43">
        <v>44023</v>
      </c>
      <c r="AE55" s="43">
        <v>44038</v>
      </c>
      <c r="AF55" s="30" t="s">
        <v>52</v>
      </c>
      <c r="AG55" s="42"/>
      <c r="AH55" s="42"/>
      <c r="AI55" s="8">
        <f t="shared" si="2"/>
        <v>0</v>
      </c>
      <c r="AJ55" s="42"/>
      <c r="AK55" s="42"/>
      <c r="AL55" s="42"/>
    </row>
    <row r="56" spans="1:38" ht="25.5" x14ac:dyDescent="0.2">
      <c r="A56" s="7" t="s">
        <v>431</v>
      </c>
      <c r="B56" s="39">
        <v>44043</v>
      </c>
      <c r="C56" s="40" t="s">
        <v>432</v>
      </c>
      <c r="D56" s="29" t="s">
        <v>433</v>
      </c>
      <c r="E56" s="42">
        <v>1978</v>
      </c>
      <c r="F56" s="31">
        <f t="shared" si="0"/>
        <v>42</v>
      </c>
      <c r="G56" s="30" t="str">
        <f t="shared" si="1"/>
        <v>3.Từ 41-60</v>
      </c>
      <c r="H56" s="42" t="s">
        <v>77</v>
      </c>
      <c r="I56" s="30" t="s">
        <v>81</v>
      </c>
      <c r="J56" s="30" t="s">
        <v>434</v>
      </c>
      <c r="K56" s="30" t="s">
        <v>435</v>
      </c>
      <c r="L56" s="30" t="s">
        <v>119</v>
      </c>
      <c r="M56" s="30" t="s">
        <v>42</v>
      </c>
      <c r="N56" s="30" t="s">
        <v>106</v>
      </c>
      <c r="O56" s="31"/>
      <c r="P56" s="35"/>
      <c r="Q56" s="33">
        <v>44040</v>
      </c>
      <c r="R56" s="33">
        <v>44042</v>
      </c>
      <c r="S56" s="30" t="s">
        <v>317</v>
      </c>
      <c r="T56" s="30" t="s">
        <v>42</v>
      </c>
      <c r="U56" s="30"/>
      <c r="V56" s="30"/>
      <c r="W56" s="30" t="s">
        <v>107</v>
      </c>
      <c r="X56" s="30" t="s">
        <v>125</v>
      </c>
      <c r="Y56" s="30" t="s">
        <v>49</v>
      </c>
      <c r="Z56" s="30" t="s">
        <v>50</v>
      </c>
      <c r="AA56" s="30" t="s">
        <v>436</v>
      </c>
      <c r="AB56" s="30" t="s">
        <v>306</v>
      </c>
      <c r="AC56" s="30" t="s">
        <v>61</v>
      </c>
      <c r="AD56" s="35">
        <v>44029</v>
      </c>
      <c r="AE56" s="35">
        <v>44039</v>
      </c>
      <c r="AF56" s="30" t="s">
        <v>52</v>
      </c>
      <c r="AG56" s="30"/>
      <c r="AH56" s="30" t="s">
        <v>437</v>
      </c>
      <c r="AI56" s="8" t="str">
        <f t="shared" si="2"/>
        <v>BN477</v>
      </c>
      <c r="AJ56" s="30"/>
      <c r="AK56" s="30"/>
      <c r="AL56" s="30"/>
    </row>
    <row r="57" spans="1:38" ht="38.25" x14ac:dyDescent="0.2">
      <c r="A57" s="34" t="s">
        <v>438</v>
      </c>
      <c r="B57" s="39">
        <v>44043</v>
      </c>
      <c r="C57" s="40" t="s">
        <v>439</v>
      </c>
      <c r="D57" s="29" t="s">
        <v>440</v>
      </c>
      <c r="E57" s="42">
        <v>1969</v>
      </c>
      <c r="F57" s="31">
        <f t="shared" si="0"/>
        <v>51</v>
      </c>
      <c r="G57" s="30" t="str">
        <f t="shared" si="1"/>
        <v>3.Từ 41-60</v>
      </c>
      <c r="H57" s="42" t="s">
        <v>38</v>
      </c>
      <c r="I57" s="30" t="s">
        <v>81</v>
      </c>
      <c r="J57" s="30" t="s">
        <v>388</v>
      </c>
      <c r="K57" s="30" t="s">
        <v>144</v>
      </c>
      <c r="L57" s="30" t="s">
        <v>119</v>
      </c>
      <c r="M57" s="30" t="s">
        <v>42</v>
      </c>
      <c r="N57" s="30" t="s">
        <v>106</v>
      </c>
      <c r="O57" s="31"/>
      <c r="P57" s="35"/>
      <c r="Q57" s="33">
        <v>44040</v>
      </c>
      <c r="R57" s="33">
        <v>44042</v>
      </c>
      <c r="S57" s="30" t="s">
        <v>317</v>
      </c>
      <c r="T57" s="30" t="s">
        <v>42</v>
      </c>
      <c r="U57" s="44"/>
      <c r="V57" s="44"/>
      <c r="W57" s="30" t="s">
        <v>107</v>
      </c>
      <c r="X57" s="30" t="s">
        <v>125</v>
      </c>
      <c r="Y57" s="30" t="s">
        <v>49</v>
      </c>
      <c r="Z57" s="30" t="s">
        <v>50</v>
      </c>
      <c r="AA57" s="30" t="s">
        <v>441</v>
      </c>
      <c r="AB57" s="30" t="s">
        <v>442</v>
      </c>
      <c r="AC57" s="30" t="s">
        <v>61</v>
      </c>
      <c r="AD57" s="35">
        <v>44021</v>
      </c>
      <c r="AE57" s="35">
        <v>44037</v>
      </c>
      <c r="AF57" s="30" t="s">
        <v>52</v>
      </c>
      <c r="AG57" s="30"/>
      <c r="AH57" s="30" t="s">
        <v>443</v>
      </c>
      <c r="AI57" s="8" t="str">
        <f t="shared" si="2"/>
        <v>BN428, BN462, BN463, BN464, BN519</v>
      </c>
      <c r="AJ57" s="30"/>
      <c r="AK57" s="30"/>
      <c r="AL57" s="30"/>
    </row>
    <row r="58" spans="1:38" ht="38.25" x14ac:dyDescent="0.2">
      <c r="A58" s="34" t="s">
        <v>444</v>
      </c>
      <c r="B58" s="39">
        <v>44043</v>
      </c>
      <c r="C58" s="40" t="s">
        <v>445</v>
      </c>
      <c r="D58" s="29" t="s">
        <v>446</v>
      </c>
      <c r="E58" s="42">
        <v>1982</v>
      </c>
      <c r="F58" s="31">
        <f t="shared" si="0"/>
        <v>38</v>
      </c>
      <c r="G58" s="30" t="str">
        <f t="shared" si="1"/>
        <v>2.Từ 18-40</v>
      </c>
      <c r="H58" s="42" t="s">
        <v>77</v>
      </c>
      <c r="I58" s="30" t="s">
        <v>269</v>
      </c>
      <c r="J58" s="7" t="s">
        <v>192</v>
      </c>
      <c r="K58" s="30" t="s">
        <v>193</v>
      </c>
      <c r="L58" s="30" t="s">
        <v>42</v>
      </c>
      <c r="M58" s="30" t="s">
        <v>42</v>
      </c>
      <c r="N58" s="30" t="s">
        <v>43</v>
      </c>
      <c r="O58" s="32">
        <v>44040</v>
      </c>
      <c r="P58" s="35"/>
      <c r="Q58" s="33">
        <v>44040</v>
      </c>
      <c r="R58" s="33">
        <v>44042</v>
      </c>
      <c r="S58" s="30" t="s">
        <v>317</v>
      </c>
      <c r="T58" s="30" t="s">
        <v>42</v>
      </c>
      <c r="U58" s="30"/>
      <c r="V58" s="30"/>
      <c r="W58" s="30" t="s">
        <v>107</v>
      </c>
      <c r="X58" s="30" t="s">
        <v>125</v>
      </c>
      <c r="Y58" s="30" t="s">
        <v>49</v>
      </c>
      <c r="Z58" s="30" t="s">
        <v>50</v>
      </c>
      <c r="AA58" s="30" t="s">
        <v>447</v>
      </c>
      <c r="AB58" s="30" t="s">
        <v>448</v>
      </c>
      <c r="AC58" s="30" t="s">
        <v>51</v>
      </c>
      <c r="AD58" s="43">
        <v>44028</v>
      </c>
      <c r="AE58" s="43">
        <v>44040</v>
      </c>
      <c r="AF58" s="30" t="s">
        <v>52</v>
      </c>
      <c r="AG58" s="30"/>
      <c r="AH58" s="30" t="s">
        <v>449</v>
      </c>
      <c r="AI58" s="8" t="str">
        <f t="shared" si="2"/>
        <v>BN482, BN614, BN655, BN660, BN732, BN848</v>
      </c>
      <c r="AJ58" s="30"/>
      <c r="AK58" s="30"/>
      <c r="AL58" s="30"/>
    </row>
    <row r="59" spans="1:38" ht="25.5" x14ac:dyDescent="0.2">
      <c r="A59" s="7" t="s">
        <v>450</v>
      </c>
      <c r="B59" s="39">
        <v>44043</v>
      </c>
      <c r="C59" s="40" t="s">
        <v>451</v>
      </c>
      <c r="D59" s="29" t="s">
        <v>452</v>
      </c>
      <c r="E59" s="42">
        <v>1952</v>
      </c>
      <c r="F59" s="31">
        <f t="shared" si="0"/>
        <v>68</v>
      </c>
      <c r="G59" s="30" t="str">
        <f t="shared" si="1"/>
        <v>4.Trên 60</v>
      </c>
      <c r="H59" s="42" t="s">
        <v>77</v>
      </c>
      <c r="I59" s="30" t="s">
        <v>81</v>
      </c>
      <c r="J59" s="44"/>
      <c r="K59" s="44"/>
      <c r="L59" s="30" t="s">
        <v>42</v>
      </c>
      <c r="M59" s="30" t="s">
        <v>42</v>
      </c>
      <c r="N59" s="44" t="s">
        <v>43</v>
      </c>
      <c r="O59" s="47">
        <v>44036</v>
      </c>
      <c r="P59" s="35"/>
      <c r="Q59" s="33">
        <v>44040</v>
      </c>
      <c r="R59" s="33">
        <v>44042</v>
      </c>
      <c r="S59" s="30" t="s">
        <v>317</v>
      </c>
      <c r="T59" s="30" t="s">
        <v>42</v>
      </c>
      <c r="U59" s="44"/>
      <c r="V59" s="44"/>
      <c r="W59" s="30" t="s">
        <v>107</v>
      </c>
      <c r="X59" s="30" t="s">
        <v>125</v>
      </c>
      <c r="Y59" s="30" t="s">
        <v>49</v>
      </c>
      <c r="Z59" s="30" t="s">
        <v>50</v>
      </c>
      <c r="AA59" s="42"/>
      <c r="AB59" s="42"/>
      <c r="AC59" s="30" t="s">
        <v>61</v>
      </c>
      <c r="AD59" s="43">
        <v>44033</v>
      </c>
      <c r="AE59" s="43">
        <v>44037</v>
      </c>
      <c r="AF59" s="30" t="s">
        <v>52</v>
      </c>
      <c r="AG59" s="30"/>
      <c r="AH59" s="30" t="s">
        <v>453</v>
      </c>
      <c r="AI59" s="8">
        <f t="shared" si="2"/>
        <v>0</v>
      </c>
      <c r="AJ59" s="30"/>
      <c r="AK59" s="30"/>
      <c r="AL59" s="30"/>
    </row>
    <row r="60" spans="1:38" ht="38.25" x14ac:dyDescent="0.2">
      <c r="A60" s="34" t="s">
        <v>454</v>
      </c>
      <c r="B60" s="39">
        <v>44043</v>
      </c>
      <c r="C60" s="28" t="s">
        <v>455</v>
      </c>
      <c r="D60" s="29" t="s">
        <v>456</v>
      </c>
      <c r="E60" s="42">
        <v>1935</v>
      </c>
      <c r="F60" s="31">
        <f t="shared" si="0"/>
        <v>85</v>
      </c>
      <c r="G60" s="30" t="str">
        <f t="shared" si="1"/>
        <v>4.Trên 60</v>
      </c>
      <c r="H60" s="42" t="s">
        <v>77</v>
      </c>
      <c r="I60" s="30" t="s">
        <v>81</v>
      </c>
      <c r="J60" s="30" t="s">
        <v>457</v>
      </c>
      <c r="K60" s="30" t="s">
        <v>88</v>
      </c>
      <c r="L60" s="30" t="s">
        <v>42</v>
      </c>
      <c r="M60" s="30" t="s">
        <v>42</v>
      </c>
      <c r="N60" s="30" t="s">
        <v>43</v>
      </c>
      <c r="O60" s="35">
        <v>44036</v>
      </c>
      <c r="P60" s="35"/>
      <c r="Q60" s="33">
        <v>44040</v>
      </c>
      <c r="R60" s="33">
        <v>44042</v>
      </c>
      <c r="S60" s="30" t="s">
        <v>317</v>
      </c>
      <c r="T60" s="30" t="s">
        <v>42</v>
      </c>
      <c r="U60" s="30" t="s">
        <v>43</v>
      </c>
      <c r="V60" s="30" t="s">
        <v>458</v>
      </c>
      <c r="W60" s="30" t="s">
        <v>107</v>
      </c>
      <c r="X60" s="30" t="s">
        <v>342</v>
      </c>
      <c r="Y60" s="30" t="s">
        <v>98</v>
      </c>
      <c r="Z60" s="30" t="s">
        <v>50</v>
      </c>
      <c r="AA60" s="42"/>
      <c r="AB60" s="42"/>
      <c r="AC60" s="30" t="s">
        <v>61</v>
      </c>
      <c r="AD60" s="19">
        <v>44024</v>
      </c>
      <c r="AE60" s="35">
        <v>44039</v>
      </c>
      <c r="AF60" s="36" t="s">
        <v>128</v>
      </c>
      <c r="AG60" s="35">
        <v>44045</v>
      </c>
      <c r="AH60" s="30"/>
      <c r="AI60" s="8">
        <f t="shared" si="2"/>
        <v>0</v>
      </c>
      <c r="AJ60" s="30"/>
      <c r="AK60" s="30"/>
      <c r="AL60" s="30"/>
    </row>
    <row r="61" spans="1:38" ht="14.25" x14ac:dyDescent="0.2">
      <c r="A61" s="48" t="s">
        <v>459</v>
      </c>
      <c r="B61" s="4">
        <v>44043</v>
      </c>
      <c r="C61" s="5" t="s">
        <v>460</v>
      </c>
      <c r="D61" s="6" t="s">
        <v>461</v>
      </c>
      <c r="E61" s="49">
        <v>1993</v>
      </c>
      <c r="F61" s="8">
        <f t="shared" si="0"/>
        <v>27</v>
      </c>
      <c r="G61" s="7" t="str">
        <f t="shared" si="1"/>
        <v>2.Từ 18-40</v>
      </c>
      <c r="H61" s="49" t="s">
        <v>77</v>
      </c>
      <c r="I61" s="7" t="s">
        <v>81</v>
      </c>
      <c r="J61" s="7" t="s">
        <v>462</v>
      </c>
      <c r="K61" s="7" t="s">
        <v>215</v>
      </c>
      <c r="L61" s="7" t="s">
        <v>42</v>
      </c>
      <c r="M61" s="7" t="s">
        <v>42</v>
      </c>
      <c r="N61" s="7" t="s">
        <v>43</v>
      </c>
      <c r="O61" s="11">
        <v>44040</v>
      </c>
      <c r="P61" s="7" t="s">
        <v>89</v>
      </c>
      <c r="Q61" s="18">
        <v>44040</v>
      </c>
      <c r="R61" s="18">
        <v>44042</v>
      </c>
      <c r="S61" s="7" t="s">
        <v>317</v>
      </c>
      <c r="T61" s="7" t="s">
        <v>42</v>
      </c>
      <c r="U61" s="7" t="s">
        <v>71</v>
      </c>
      <c r="V61" s="7"/>
      <c r="W61" s="7" t="s">
        <v>107</v>
      </c>
      <c r="X61" s="7" t="s">
        <v>125</v>
      </c>
      <c r="Y61" s="7" t="s">
        <v>98</v>
      </c>
      <c r="Z61" s="7" t="s">
        <v>50</v>
      </c>
      <c r="AA61" s="49"/>
      <c r="AB61" s="49"/>
      <c r="AC61" s="7" t="s">
        <v>61</v>
      </c>
      <c r="AD61" s="11"/>
      <c r="AE61" s="11">
        <v>44039</v>
      </c>
      <c r="AF61" s="7" t="s">
        <v>52</v>
      </c>
      <c r="AG61" s="7"/>
      <c r="AH61" s="7" t="s">
        <v>463</v>
      </c>
      <c r="AI61" s="8">
        <f t="shared" si="2"/>
        <v>0</v>
      </c>
      <c r="AJ61" s="7"/>
      <c r="AK61" s="7"/>
      <c r="AL61" s="7"/>
    </row>
    <row r="62" spans="1:38" ht="25.5" x14ac:dyDescent="0.2">
      <c r="A62" s="7" t="s">
        <v>464</v>
      </c>
      <c r="B62" s="50">
        <v>44043</v>
      </c>
      <c r="C62" s="14" t="s">
        <v>436</v>
      </c>
      <c r="D62" s="15" t="s">
        <v>465</v>
      </c>
      <c r="E62" s="51">
        <v>1964</v>
      </c>
      <c r="F62" s="16">
        <f t="shared" si="0"/>
        <v>56</v>
      </c>
      <c r="G62" s="12" t="str">
        <f t="shared" si="1"/>
        <v>3.Từ 41-60</v>
      </c>
      <c r="H62" s="51" t="s">
        <v>38</v>
      </c>
      <c r="I62" s="12" t="s">
        <v>71</v>
      </c>
      <c r="J62" s="12" t="s">
        <v>434</v>
      </c>
      <c r="K62" s="12" t="s">
        <v>435</v>
      </c>
      <c r="L62" s="12" t="s">
        <v>119</v>
      </c>
      <c r="M62" s="12" t="s">
        <v>42</v>
      </c>
      <c r="N62" s="12" t="s">
        <v>106</v>
      </c>
      <c r="O62" s="18"/>
      <c r="P62" s="12"/>
      <c r="Q62" s="18">
        <v>44040</v>
      </c>
      <c r="R62" s="18">
        <v>44042</v>
      </c>
      <c r="S62" s="12" t="s">
        <v>317</v>
      </c>
      <c r="T62" s="12" t="s">
        <v>42</v>
      </c>
      <c r="U62" s="12" t="s">
        <v>71</v>
      </c>
      <c r="V62" s="12"/>
      <c r="W62" s="12" t="s">
        <v>107</v>
      </c>
      <c r="X62" s="7" t="s">
        <v>125</v>
      </c>
      <c r="Y62" s="12" t="s">
        <v>98</v>
      </c>
      <c r="Z62" s="12" t="s">
        <v>50</v>
      </c>
      <c r="AA62" s="12" t="s">
        <v>466</v>
      </c>
      <c r="AB62" s="12" t="s">
        <v>209</v>
      </c>
      <c r="AC62" s="12" t="s">
        <v>61</v>
      </c>
      <c r="AD62" s="19"/>
      <c r="AE62" s="19">
        <v>44040</v>
      </c>
      <c r="AF62" s="12" t="s">
        <v>52</v>
      </c>
      <c r="AG62" s="12"/>
      <c r="AH62" s="12" t="s">
        <v>467</v>
      </c>
      <c r="AI62" s="8" t="str">
        <f t="shared" si="2"/>
        <v>BN471, BN805</v>
      </c>
      <c r="AJ62" s="12"/>
      <c r="AK62" s="12"/>
      <c r="AL62" s="12"/>
    </row>
    <row r="63" spans="1:38" ht="25.5" x14ac:dyDescent="0.2">
      <c r="A63" s="20" t="s">
        <v>468</v>
      </c>
      <c r="B63" s="52">
        <v>44043</v>
      </c>
      <c r="C63" s="21" t="s">
        <v>469</v>
      </c>
      <c r="D63" s="22" t="s">
        <v>470</v>
      </c>
      <c r="E63" s="53">
        <v>1940</v>
      </c>
      <c r="F63" s="23">
        <f t="shared" si="0"/>
        <v>80</v>
      </c>
      <c r="G63" s="20" t="str">
        <f t="shared" si="1"/>
        <v>4.Trên 60</v>
      </c>
      <c r="H63" s="53" t="s">
        <v>38</v>
      </c>
      <c r="I63" s="20" t="s">
        <v>71</v>
      </c>
      <c r="J63" s="20" t="s">
        <v>471</v>
      </c>
      <c r="K63" s="20" t="s">
        <v>118</v>
      </c>
      <c r="L63" s="20" t="s">
        <v>119</v>
      </c>
      <c r="M63" s="20" t="s">
        <v>42</v>
      </c>
      <c r="N63" s="20" t="s">
        <v>145</v>
      </c>
      <c r="O63" s="20"/>
      <c r="P63" s="26"/>
      <c r="Q63" s="25">
        <v>44040</v>
      </c>
      <c r="R63" s="25">
        <v>44042</v>
      </c>
      <c r="S63" s="20" t="s">
        <v>317</v>
      </c>
      <c r="T63" s="20" t="s">
        <v>42</v>
      </c>
      <c r="U63" s="20"/>
      <c r="V63" s="20"/>
      <c r="W63" s="20" t="s">
        <v>72</v>
      </c>
      <c r="X63" s="20" t="s">
        <v>125</v>
      </c>
      <c r="Y63" s="20" t="s">
        <v>98</v>
      </c>
      <c r="Z63" s="20" t="s">
        <v>50</v>
      </c>
      <c r="AA63" s="53"/>
      <c r="AB63" s="53"/>
      <c r="AC63" s="20" t="s">
        <v>61</v>
      </c>
      <c r="AD63" s="43">
        <v>44029</v>
      </c>
      <c r="AE63" s="43">
        <v>44039</v>
      </c>
      <c r="AF63" s="20" t="s">
        <v>52</v>
      </c>
      <c r="AG63" s="20"/>
      <c r="AH63" s="20" t="s">
        <v>472</v>
      </c>
      <c r="AI63" s="8">
        <f t="shared" si="2"/>
        <v>0</v>
      </c>
      <c r="AJ63" s="20"/>
      <c r="AK63" s="20"/>
      <c r="AL63" s="20"/>
    </row>
    <row r="64" spans="1:38" ht="51" x14ac:dyDescent="0.2">
      <c r="A64" s="12" t="s">
        <v>473</v>
      </c>
      <c r="B64" s="50">
        <v>44043</v>
      </c>
      <c r="C64" s="28" t="s">
        <v>474</v>
      </c>
      <c r="D64" s="15" t="s">
        <v>475</v>
      </c>
      <c r="E64" s="51">
        <v>1933</v>
      </c>
      <c r="F64" s="16">
        <f t="shared" si="0"/>
        <v>87</v>
      </c>
      <c r="G64" s="12" t="str">
        <f t="shared" si="1"/>
        <v>4.Trên 60</v>
      </c>
      <c r="H64" s="51" t="s">
        <v>38</v>
      </c>
      <c r="I64" s="12" t="s">
        <v>71</v>
      </c>
      <c r="J64" s="12" t="s">
        <v>476</v>
      </c>
      <c r="K64" s="12" t="s">
        <v>418</v>
      </c>
      <c r="L64" s="12" t="s">
        <v>69</v>
      </c>
      <c r="M64" s="12" t="s">
        <v>42</v>
      </c>
      <c r="N64" s="12" t="s">
        <v>106</v>
      </c>
      <c r="O64" s="12"/>
      <c r="P64" s="19"/>
      <c r="Q64" s="18">
        <v>44040</v>
      </c>
      <c r="R64" s="18">
        <v>44042</v>
      </c>
      <c r="S64" s="12" t="s">
        <v>317</v>
      </c>
      <c r="T64" s="12" t="s">
        <v>42</v>
      </c>
      <c r="U64" s="12" t="s">
        <v>43</v>
      </c>
      <c r="V64" s="12" t="s">
        <v>477</v>
      </c>
      <c r="W64" s="12" t="s">
        <v>107</v>
      </c>
      <c r="X64" s="12" t="s">
        <v>125</v>
      </c>
      <c r="Y64" s="12" t="s">
        <v>98</v>
      </c>
      <c r="Z64" s="12" t="s">
        <v>50</v>
      </c>
      <c r="AA64" s="12" t="s">
        <v>478</v>
      </c>
      <c r="AB64" s="12" t="s">
        <v>218</v>
      </c>
      <c r="AC64" s="12" t="s">
        <v>61</v>
      </c>
      <c r="AD64" s="19">
        <v>44030</v>
      </c>
      <c r="AE64" s="43">
        <v>44039</v>
      </c>
      <c r="AF64" s="36" t="s">
        <v>128</v>
      </c>
      <c r="AG64" s="19">
        <v>44056</v>
      </c>
      <c r="AH64" s="12" t="s">
        <v>479</v>
      </c>
      <c r="AI64" s="8" t="str">
        <f t="shared" si="2"/>
        <v>BN914</v>
      </c>
      <c r="AJ64" s="12"/>
      <c r="AK64" s="12"/>
      <c r="AL64" s="12"/>
    </row>
    <row r="65" spans="1:38" ht="14.25" x14ac:dyDescent="0.2">
      <c r="A65" s="7" t="s">
        <v>480</v>
      </c>
      <c r="B65" s="52">
        <v>44043</v>
      </c>
      <c r="C65" s="21" t="s">
        <v>481</v>
      </c>
      <c r="D65" s="22" t="s">
        <v>482</v>
      </c>
      <c r="E65" s="53">
        <v>1961</v>
      </c>
      <c r="F65" s="23">
        <f t="shared" si="0"/>
        <v>59</v>
      </c>
      <c r="G65" s="20" t="str">
        <f t="shared" si="1"/>
        <v>3.Từ 41-60</v>
      </c>
      <c r="H65" s="53" t="s">
        <v>77</v>
      </c>
      <c r="I65" s="20" t="s">
        <v>81</v>
      </c>
      <c r="J65" s="20"/>
      <c r="K65" s="20"/>
      <c r="L65" s="20" t="s">
        <v>42</v>
      </c>
      <c r="M65" s="20" t="s">
        <v>42</v>
      </c>
      <c r="N65" s="20" t="s">
        <v>145</v>
      </c>
      <c r="O65" s="20"/>
      <c r="P65" s="26"/>
      <c r="Q65" s="25">
        <v>44040</v>
      </c>
      <c r="R65" s="25">
        <v>44042</v>
      </c>
      <c r="S65" s="20" t="s">
        <v>317</v>
      </c>
      <c r="T65" s="20" t="s">
        <v>42</v>
      </c>
      <c r="U65" s="20"/>
      <c r="V65" s="20"/>
      <c r="W65" s="20" t="s">
        <v>72</v>
      </c>
      <c r="X65" s="20" t="s">
        <v>125</v>
      </c>
      <c r="Y65" s="20" t="s">
        <v>98</v>
      </c>
      <c r="Z65" s="20" t="s">
        <v>50</v>
      </c>
      <c r="AA65" s="20"/>
      <c r="AB65" s="20"/>
      <c r="AC65" s="20" t="s">
        <v>61</v>
      </c>
      <c r="AD65" s="19">
        <v>44024</v>
      </c>
      <c r="AE65" s="26">
        <v>44040</v>
      </c>
      <c r="AF65" s="20" t="s">
        <v>52</v>
      </c>
      <c r="AG65" s="20"/>
      <c r="AH65" s="20" t="s">
        <v>483</v>
      </c>
      <c r="AI65" s="8">
        <f t="shared" si="2"/>
        <v>0</v>
      </c>
      <c r="AJ65" s="20"/>
      <c r="AK65" s="20"/>
      <c r="AL65" s="20"/>
    </row>
    <row r="66" spans="1:38" ht="14.25" x14ac:dyDescent="0.2">
      <c r="A66" s="12" t="s">
        <v>484</v>
      </c>
      <c r="B66" s="50">
        <v>44043</v>
      </c>
      <c r="C66" s="14" t="s">
        <v>485</v>
      </c>
      <c r="D66" s="15" t="s">
        <v>486</v>
      </c>
      <c r="E66" s="51">
        <v>1955</v>
      </c>
      <c r="F66" s="16">
        <f t="shared" si="0"/>
        <v>65</v>
      </c>
      <c r="G66" s="12" t="str">
        <f t="shared" si="1"/>
        <v>4.Trên 60</v>
      </c>
      <c r="H66" s="51" t="s">
        <v>77</v>
      </c>
      <c r="I66" s="12" t="s">
        <v>81</v>
      </c>
      <c r="J66" s="12" t="s">
        <v>487</v>
      </c>
      <c r="K66" s="12" t="s">
        <v>174</v>
      </c>
      <c r="L66" s="12" t="s">
        <v>119</v>
      </c>
      <c r="M66" s="12" t="s">
        <v>42</v>
      </c>
      <c r="N66" s="12" t="s">
        <v>145</v>
      </c>
      <c r="O66" s="12"/>
      <c r="P66" s="19"/>
      <c r="Q66" s="18">
        <v>44040</v>
      </c>
      <c r="R66" s="18">
        <v>44042</v>
      </c>
      <c r="S66" s="12" t="s">
        <v>317</v>
      </c>
      <c r="T66" s="12" t="s">
        <v>42</v>
      </c>
      <c r="U66" s="12"/>
      <c r="V66" s="12"/>
      <c r="W66" s="12" t="s">
        <v>107</v>
      </c>
      <c r="X66" s="12" t="s">
        <v>125</v>
      </c>
      <c r="Y66" s="12" t="s">
        <v>98</v>
      </c>
      <c r="Z66" s="12" t="s">
        <v>50</v>
      </c>
      <c r="AA66" s="12"/>
      <c r="AB66" s="12"/>
      <c r="AC66" s="12" t="s">
        <v>61</v>
      </c>
      <c r="AD66" s="19"/>
      <c r="AE66" s="19">
        <v>44040</v>
      </c>
      <c r="AF66" s="12" t="s">
        <v>52</v>
      </c>
      <c r="AG66" s="12"/>
      <c r="AH66" s="12"/>
      <c r="AI66" s="8">
        <f t="shared" si="2"/>
        <v>0</v>
      </c>
      <c r="AJ66" s="12"/>
      <c r="AK66" s="12"/>
      <c r="AL66" s="12"/>
    </row>
    <row r="67" spans="1:38" ht="14.25" x14ac:dyDescent="0.2">
      <c r="A67" s="20" t="s">
        <v>488</v>
      </c>
      <c r="B67" s="52">
        <v>44043</v>
      </c>
      <c r="C67" s="21" t="s">
        <v>489</v>
      </c>
      <c r="D67" s="22" t="s">
        <v>490</v>
      </c>
      <c r="E67" s="53">
        <v>1938</v>
      </c>
      <c r="F67" s="23">
        <f t="shared" si="0"/>
        <v>82</v>
      </c>
      <c r="G67" s="20" t="str">
        <f t="shared" si="1"/>
        <v>4.Trên 60</v>
      </c>
      <c r="H67" s="53" t="s">
        <v>77</v>
      </c>
      <c r="I67" s="20" t="s">
        <v>81</v>
      </c>
      <c r="J67" s="20" t="s">
        <v>244</v>
      </c>
      <c r="K67" s="20" t="s">
        <v>245</v>
      </c>
      <c r="L67" s="20" t="s">
        <v>42</v>
      </c>
      <c r="M67" s="20" t="s">
        <v>42</v>
      </c>
      <c r="N67" s="20" t="s">
        <v>43</v>
      </c>
      <c r="O67" s="26">
        <v>44040</v>
      </c>
      <c r="P67" s="26"/>
      <c r="Q67" s="25">
        <v>44040</v>
      </c>
      <c r="R67" s="25">
        <v>44042</v>
      </c>
      <c r="S67" s="20" t="s">
        <v>317</v>
      </c>
      <c r="T67" s="20" t="s">
        <v>42</v>
      </c>
      <c r="U67" s="20"/>
      <c r="V67" s="20"/>
      <c r="W67" s="20" t="s">
        <v>107</v>
      </c>
      <c r="X67" s="20" t="s">
        <v>125</v>
      </c>
      <c r="Y67" s="20" t="s">
        <v>98</v>
      </c>
      <c r="Z67" s="20" t="s">
        <v>50</v>
      </c>
      <c r="AA67" s="20" t="s">
        <v>491</v>
      </c>
      <c r="AB67" s="20" t="s">
        <v>492</v>
      </c>
      <c r="AC67" s="20" t="s">
        <v>61</v>
      </c>
      <c r="AD67" s="26"/>
      <c r="AE67" s="26">
        <v>44041</v>
      </c>
      <c r="AF67" s="20" t="s">
        <v>52</v>
      </c>
      <c r="AG67" s="20"/>
      <c r="AH67" s="20" t="s">
        <v>493</v>
      </c>
      <c r="AI67" s="8" t="str">
        <f t="shared" si="2"/>
        <v>BN473, BN428</v>
      </c>
      <c r="AJ67" s="20"/>
      <c r="AK67" s="20"/>
      <c r="AL67" s="20"/>
    </row>
    <row r="68" spans="1:38" ht="14.25" x14ac:dyDescent="0.2">
      <c r="A68" s="7" t="s">
        <v>494</v>
      </c>
      <c r="B68" s="50">
        <v>44043</v>
      </c>
      <c r="C68" s="14" t="s">
        <v>495</v>
      </c>
      <c r="D68" s="15" t="s">
        <v>496</v>
      </c>
      <c r="E68" s="51">
        <v>1983</v>
      </c>
      <c r="F68" s="16">
        <f t="shared" si="0"/>
        <v>37</v>
      </c>
      <c r="G68" s="12" t="str">
        <f t="shared" si="1"/>
        <v>2.Từ 18-40</v>
      </c>
      <c r="H68" s="51" t="s">
        <v>77</v>
      </c>
      <c r="I68" s="12" t="s">
        <v>81</v>
      </c>
      <c r="J68" s="12" t="s">
        <v>497</v>
      </c>
      <c r="K68" s="12" t="s">
        <v>57</v>
      </c>
      <c r="L68" s="12" t="s">
        <v>42</v>
      </c>
      <c r="M68" s="12" t="s">
        <v>42</v>
      </c>
      <c r="N68" s="12" t="s">
        <v>145</v>
      </c>
      <c r="O68" s="12"/>
      <c r="P68" s="19"/>
      <c r="Q68" s="18">
        <v>44040</v>
      </c>
      <c r="R68" s="18">
        <v>44042</v>
      </c>
      <c r="S68" s="12" t="s">
        <v>317</v>
      </c>
      <c r="T68" s="12" t="s">
        <v>42</v>
      </c>
      <c r="U68" s="12"/>
      <c r="V68" s="12"/>
      <c r="W68" s="12" t="s">
        <v>107</v>
      </c>
      <c r="X68" s="12" t="s">
        <v>125</v>
      </c>
      <c r="Y68" s="12" t="s">
        <v>98</v>
      </c>
      <c r="Z68" s="12" t="s">
        <v>50</v>
      </c>
      <c r="AA68" s="51"/>
      <c r="AB68" s="51"/>
      <c r="AC68" s="12" t="s">
        <v>61</v>
      </c>
      <c r="AD68" s="19"/>
      <c r="AE68" s="19">
        <v>44040</v>
      </c>
      <c r="AF68" s="12" t="s">
        <v>52</v>
      </c>
      <c r="AG68" s="12"/>
      <c r="AH68" s="12"/>
      <c r="AI68" s="8">
        <f t="shared" si="2"/>
        <v>0</v>
      </c>
      <c r="AJ68" s="12"/>
      <c r="AK68" s="12"/>
      <c r="AL68" s="12"/>
    </row>
    <row r="69" spans="1:38" ht="14.25" x14ac:dyDescent="0.2">
      <c r="A69" s="20" t="s">
        <v>498</v>
      </c>
      <c r="B69" s="52">
        <v>44043</v>
      </c>
      <c r="C69" s="21" t="s">
        <v>499</v>
      </c>
      <c r="D69" s="22" t="s">
        <v>500</v>
      </c>
      <c r="E69" s="53">
        <v>1959</v>
      </c>
      <c r="F69" s="23">
        <f t="shared" si="0"/>
        <v>61</v>
      </c>
      <c r="G69" s="20" t="str">
        <f t="shared" si="1"/>
        <v>4.Trên 60</v>
      </c>
      <c r="H69" s="53" t="s">
        <v>77</v>
      </c>
      <c r="I69" s="20" t="s">
        <v>154</v>
      </c>
      <c r="J69" s="20" t="s">
        <v>501</v>
      </c>
      <c r="K69" s="20" t="s">
        <v>435</v>
      </c>
      <c r="L69" s="20" t="s">
        <v>119</v>
      </c>
      <c r="M69" s="20" t="s">
        <v>42</v>
      </c>
      <c r="N69" s="20" t="s">
        <v>43</v>
      </c>
      <c r="O69" s="26">
        <v>44036</v>
      </c>
      <c r="P69" s="26"/>
      <c r="Q69" s="25">
        <v>44040</v>
      </c>
      <c r="R69" s="25">
        <v>44042</v>
      </c>
      <c r="S69" s="20" t="s">
        <v>317</v>
      </c>
      <c r="T69" s="20" t="s">
        <v>42</v>
      </c>
      <c r="U69" s="20"/>
      <c r="V69" s="20"/>
      <c r="W69" s="20" t="s">
        <v>107</v>
      </c>
      <c r="X69" s="20" t="s">
        <v>125</v>
      </c>
      <c r="Y69" s="20" t="s">
        <v>98</v>
      </c>
      <c r="Z69" s="20" t="s">
        <v>50</v>
      </c>
      <c r="AA69" s="53"/>
      <c r="AB69" s="53"/>
      <c r="AC69" s="20" t="s">
        <v>61</v>
      </c>
      <c r="AD69" s="26"/>
      <c r="AE69" s="26">
        <v>44039</v>
      </c>
      <c r="AF69" s="20" t="s">
        <v>52</v>
      </c>
      <c r="AG69" s="20"/>
      <c r="AH69" s="20" t="s">
        <v>502</v>
      </c>
      <c r="AI69" s="8">
        <f t="shared" si="2"/>
        <v>0</v>
      </c>
      <c r="AJ69" s="20"/>
      <c r="AK69" s="20"/>
      <c r="AL69" s="20"/>
    </row>
    <row r="70" spans="1:38" ht="14.25" x14ac:dyDescent="0.2">
      <c r="A70" s="12" t="s">
        <v>503</v>
      </c>
      <c r="B70" s="50">
        <v>44043</v>
      </c>
      <c r="C70" s="28" t="s">
        <v>504</v>
      </c>
      <c r="D70" s="15" t="s">
        <v>505</v>
      </c>
      <c r="E70" s="12">
        <v>1965</v>
      </c>
      <c r="F70" s="16">
        <f t="shared" si="0"/>
        <v>55</v>
      </c>
      <c r="G70" s="12" t="str">
        <f t="shared" si="1"/>
        <v>3.Từ 41-60</v>
      </c>
      <c r="H70" s="51" t="s">
        <v>77</v>
      </c>
      <c r="I70" s="12" t="s">
        <v>81</v>
      </c>
      <c r="J70" s="12"/>
      <c r="K70" s="12"/>
      <c r="L70" s="12" t="s">
        <v>42</v>
      </c>
      <c r="M70" s="12" t="s">
        <v>42</v>
      </c>
      <c r="N70" s="12" t="s">
        <v>145</v>
      </c>
      <c r="O70" s="12"/>
      <c r="P70" s="19"/>
      <c r="Q70" s="18">
        <v>44040</v>
      </c>
      <c r="R70" s="18">
        <v>44042</v>
      </c>
      <c r="S70" s="12" t="s">
        <v>317</v>
      </c>
      <c r="T70" s="12" t="s">
        <v>42</v>
      </c>
      <c r="U70" s="12"/>
      <c r="V70" s="12"/>
      <c r="W70" s="12" t="s">
        <v>107</v>
      </c>
      <c r="X70" s="12" t="s">
        <v>125</v>
      </c>
      <c r="Y70" s="12" t="s">
        <v>98</v>
      </c>
      <c r="Z70" s="12" t="s">
        <v>50</v>
      </c>
      <c r="AA70" s="51"/>
      <c r="AB70" s="51"/>
      <c r="AC70" s="12" t="s">
        <v>61</v>
      </c>
      <c r="AD70" s="19"/>
      <c r="AE70" s="19">
        <v>44040</v>
      </c>
      <c r="AF70" s="36" t="s">
        <v>128</v>
      </c>
      <c r="AG70" s="12"/>
      <c r="AH70" s="12" t="s">
        <v>506</v>
      </c>
      <c r="AI70" s="8">
        <f t="shared" si="2"/>
        <v>0</v>
      </c>
      <c r="AJ70" s="12"/>
      <c r="AK70" s="12"/>
      <c r="AL70" s="12"/>
    </row>
    <row r="71" spans="1:38" ht="25.5" x14ac:dyDescent="0.2">
      <c r="A71" s="7" t="s">
        <v>507</v>
      </c>
      <c r="B71" s="52">
        <v>44043</v>
      </c>
      <c r="C71" s="21" t="s">
        <v>508</v>
      </c>
      <c r="D71" s="22" t="s">
        <v>509</v>
      </c>
      <c r="E71" s="53">
        <v>1956</v>
      </c>
      <c r="F71" s="23">
        <f t="shared" si="0"/>
        <v>64</v>
      </c>
      <c r="G71" s="20" t="str">
        <f t="shared" si="1"/>
        <v>4.Trên 60</v>
      </c>
      <c r="H71" s="53" t="s">
        <v>38</v>
      </c>
      <c r="I71" s="20" t="s">
        <v>81</v>
      </c>
      <c r="J71" s="20"/>
      <c r="K71" s="20"/>
      <c r="L71" s="20" t="s">
        <v>42</v>
      </c>
      <c r="M71" s="20" t="s">
        <v>42</v>
      </c>
      <c r="N71" s="20" t="s">
        <v>106</v>
      </c>
      <c r="O71" s="20"/>
      <c r="P71" s="26"/>
      <c r="Q71" s="25">
        <v>44040</v>
      </c>
      <c r="R71" s="25">
        <v>44042</v>
      </c>
      <c r="S71" s="20" t="s">
        <v>317</v>
      </c>
      <c r="T71" s="20" t="s">
        <v>42</v>
      </c>
      <c r="U71" s="20"/>
      <c r="V71" s="20"/>
      <c r="W71" s="20" t="s">
        <v>107</v>
      </c>
      <c r="X71" s="20" t="s">
        <v>125</v>
      </c>
      <c r="Y71" s="20" t="s">
        <v>98</v>
      </c>
      <c r="Z71" s="20" t="s">
        <v>50</v>
      </c>
      <c r="AA71" s="53"/>
      <c r="AB71" s="53"/>
      <c r="AC71" s="20" t="s">
        <v>61</v>
      </c>
      <c r="AD71" s="26"/>
      <c r="AE71" s="26">
        <v>44039</v>
      </c>
      <c r="AF71" s="20" t="s">
        <v>52</v>
      </c>
      <c r="AG71" s="20"/>
      <c r="AH71" s="20" t="s">
        <v>510</v>
      </c>
      <c r="AI71" s="8">
        <f t="shared" si="2"/>
        <v>0</v>
      </c>
      <c r="AJ71" s="20"/>
      <c r="AK71" s="20"/>
      <c r="AL71" s="20"/>
    </row>
    <row r="72" spans="1:38" ht="14.25" x14ac:dyDescent="0.2">
      <c r="A72" s="12" t="s">
        <v>511</v>
      </c>
      <c r="B72" s="50">
        <v>44043</v>
      </c>
      <c r="C72" s="14" t="s">
        <v>512</v>
      </c>
      <c r="D72" s="15" t="s">
        <v>513</v>
      </c>
      <c r="E72" s="51">
        <v>1954</v>
      </c>
      <c r="F72" s="16">
        <f t="shared" si="0"/>
        <v>66</v>
      </c>
      <c r="G72" s="12" t="str">
        <f t="shared" si="1"/>
        <v>4.Trên 60</v>
      </c>
      <c r="H72" s="51" t="s">
        <v>38</v>
      </c>
      <c r="I72" s="12" t="s">
        <v>81</v>
      </c>
      <c r="J72" s="12"/>
      <c r="K72" s="12"/>
      <c r="L72" s="12" t="s">
        <v>42</v>
      </c>
      <c r="M72" s="12" t="s">
        <v>42</v>
      </c>
      <c r="N72" s="12" t="s">
        <v>43</v>
      </c>
      <c r="O72" s="19">
        <v>44040</v>
      </c>
      <c r="P72" s="19"/>
      <c r="Q72" s="18">
        <v>44041</v>
      </c>
      <c r="R72" s="18">
        <v>44042</v>
      </c>
      <c r="S72" s="12" t="s">
        <v>317</v>
      </c>
      <c r="T72" s="12" t="s">
        <v>42</v>
      </c>
      <c r="U72" s="12"/>
      <c r="V72" s="12"/>
      <c r="W72" s="12" t="s">
        <v>107</v>
      </c>
      <c r="X72" s="12" t="s">
        <v>514</v>
      </c>
      <c r="Y72" s="12" t="s">
        <v>98</v>
      </c>
      <c r="Z72" s="12" t="s">
        <v>50</v>
      </c>
      <c r="AA72" s="51"/>
      <c r="AB72" s="51"/>
      <c r="AC72" s="12" t="s">
        <v>61</v>
      </c>
      <c r="AD72" s="19"/>
      <c r="AE72" s="19">
        <v>44039</v>
      </c>
      <c r="AF72" s="12" t="s">
        <v>52</v>
      </c>
      <c r="AG72" s="51"/>
      <c r="AH72" s="51"/>
      <c r="AI72" s="8">
        <f t="shared" si="2"/>
        <v>0</v>
      </c>
      <c r="AJ72" s="51"/>
      <c r="AK72" s="51"/>
      <c r="AL72" s="51"/>
    </row>
    <row r="73" spans="1:38" ht="14.25" x14ac:dyDescent="0.2">
      <c r="A73" s="20" t="s">
        <v>515</v>
      </c>
      <c r="B73" s="52">
        <v>44043</v>
      </c>
      <c r="C73" s="21" t="s">
        <v>516</v>
      </c>
      <c r="D73" s="22" t="s">
        <v>517</v>
      </c>
      <c r="E73" s="53">
        <v>1953</v>
      </c>
      <c r="F73" s="23">
        <f t="shared" si="0"/>
        <v>67</v>
      </c>
      <c r="G73" s="20" t="str">
        <f t="shared" si="1"/>
        <v>4.Trên 60</v>
      </c>
      <c r="H73" s="53" t="s">
        <v>38</v>
      </c>
      <c r="I73" s="20" t="s">
        <v>81</v>
      </c>
      <c r="J73" s="20"/>
      <c r="K73" s="20"/>
      <c r="L73" s="20" t="s">
        <v>42</v>
      </c>
      <c r="M73" s="20" t="s">
        <v>42</v>
      </c>
      <c r="N73" s="20" t="s">
        <v>145</v>
      </c>
      <c r="O73" s="20"/>
      <c r="P73" s="26"/>
      <c r="Q73" s="25">
        <v>44041</v>
      </c>
      <c r="R73" s="25">
        <v>44042</v>
      </c>
      <c r="S73" s="20" t="s">
        <v>317</v>
      </c>
      <c r="T73" s="20" t="s">
        <v>42</v>
      </c>
      <c r="U73" s="20"/>
      <c r="V73" s="20"/>
      <c r="W73" s="20" t="s">
        <v>107</v>
      </c>
      <c r="X73" s="20" t="s">
        <v>514</v>
      </c>
      <c r="Y73" s="20" t="s">
        <v>98</v>
      </c>
      <c r="Z73" s="20" t="s">
        <v>50</v>
      </c>
      <c r="AA73" s="20" t="s">
        <v>518</v>
      </c>
      <c r="AB73" s="20" t="s">
        <v>519</v>
      </c>
      <c r="AC73" s="20" t="s">
        <v>61</v>
      </c>
      <c r="AD73" s="26"/>
      <c r="AE73" s="26">
        <v>44040</v>
      </c>
      <c r="AF73" s="20" t="s">
        <v>52</v>
      </c>
      <c r="AG73" s="20"/>
      <c r="AH73" s="20" t="s">
        <v>520</v>
      </c>
      <c r="AI73" s="8" t="str">
        <f t="shared" si="2"/>
        <v>BN632, BN633</v>
      </c>
      <c r="AJ73" s="20"/>
      <c r="AK73" s="20"/>
      <c r="AL73" s="20"/>
    </row>
    <row r="74" spans="1:38" ht="14.25" x14ac:dyDescent="0.2">
      <c r="A74" s="7" t="s">
        <v>521</v>
      </c>
      <c r="B74" s="50">
        <v>44043</v>
      </c>
      <c r="C74" s="14" t="s">
        <v>522</v>
      </c>
      <c r="D74" s="15" t="s">
        <v>523</v>
      </c>
      <c r="E74" s="51">
        <v>1949</v>
      </c>
      <c r="F74" s="16">
        <f t="shared" si="0"/>
        <v>71</v>
      </c>
      <c r="G74" s="12" t="str">
        <f t="shared" si="1"/>
        <v>4.Trên 60</v>
      </c>
      <c r="H74" s="51" t="s">
        <v>77</v>
      </c>
      <c r="I74" s="12" t="s">
        <v>81</v>
      </c>
      <c r="J74" s="12" t="s">
        <v>524</v>
      </c>
      <c r="K74" s="12" t="s">
        <v>57</v>
      </c>
      <c r="L74" s="12" t="s">
        <v>42</v>
      </c>
      <c r="M74" s="12" t="s">
        <v>42</v>
      </c>
      <c r="N74" s="12" t="s">
        <v>145</v>
      </c>
      <c r="O74" s="12"/>
      <c r="P74" s="19"/>
      <c r="Q74" s="18">
        <v>44041</v>
      </c>
      <c r="R74" s="18">
        <v>44042</v>
      </c>
      <c r="S74" s="12" t="s">
        <v>317</v>
      </c>
      <c r="T74" s="12" t="s">
        <v>42</v>
      </c>
      <c r="U74" s="12"/>
      <c r="V74" s="12"/>
      <c r="W74" s="12" t="s">
        <v>107</v>
      </c>
      <c r="X74" s="12" t="s">
        <v>514</v>
      </c>
      <c r="Y74" s="12" t="s">
        <v>98</v>
      </c>
      <c r="Z74" s="12" t="s">
        <v>50</v>
      </c>
      <c r="AA74" s="51"/>
      <c r="AB74" s="51"/>
      <c r="AC74" s="12" t="s">
        <v>61</v>
      </c>
      <c r="AD74" s="19"/>
      <c r="AE74" s="19">
        <v>44040</v>
      </c>
      <c r="AF74" s="12" t="s">
        <v>52</v>
      </c>
      <c r="AG74" s="51"/>
      <c r="AH74" s="51"/>
      <c r="AI74" s="8">
        <f t="shared" si="2"/>
        <v>0</v>
      </c>
      <c r="AJ74" s="51"/>
      <c r="AK74" s="51"/>
      <c r="AL74" s="51"/>
    </row>
    <row r="75" spans="1:38" ht="63.75" x14ac:dyDescent="0.2">
      <c r="A75" s="20" t="s">
        <v>525</v>
      </c>
      <c r="B75" s="52">
        <v>44043</v>
      </c>
      <c r="C75" s="21" t="s">
        <v>526</v>
      </c>
      <c r="D75" s="22" t="s">
        <v>527</v>
      </c>
      <c r="E75" s="53">
        <v>1993</v>
      </c>
      <c r="F75" s="23">
        <f t="shared" si="0"/>
        <v>27</v>
      </c>
      <c r="G75" s="20" t="str">
        <f t="shared" si="1"/>
        <v>2.Từ 18-40</v>
      </c>
      <c r="H75" s="53" t="s">
        <v>77</v>
      </c>
      <c r="I75" s="20" t="s">
        <v>81</v>
      </c>
      <c r="J75" s="20" t="s">
        <v>524</v>
      </c>
      <c r="K75" s="20" t="s">
        <v>57</v>
      </c>
      <c r="L75" s="20" t="s">
        <v>42</v>
      </c>
      <c r="M75" s="20" t="s">
        <v>42</v>
      </c>
      <c r="N75" s="20" t="s">
        <v>145</v>
      </c>
      <c r="O75" s="20"/>
      <c r="P75" s="26"/>
      <c r="Q75" s="25">
        <v>44041</v>
      </c>
      <c r="R75" s="25">
        <v>44042</v>
      </c>
      <c r="S75" s="20" t="s">
        <v>317</v>
      </c>
      <c r="T75" s="20" t="s">
        <v>42</v>
      </c>
      <c r="U75" s="20" t="s">
        <v>43</v>
      </c>
      <c r="V75" s="20" t="s">
        <v>528</v>
      </c>
      <c r="W75" s="20" t="s">
        <v>107</v>
      </c>
      <c r="X75" s="20" t="s">
        <v>514</v>
      </c>
      <c r="Y75" s="20" t="s">
        <v>98</v>
      </c>
      <c r="Z75" s="20" t="s">
        <v>50</v>
      </c>
      <c r="AA75" s="53"/>
      <c r="AB75" s="53"/>
      <c r="AC75" s="20" t="s">
        <v>61</v>
      </c>
      <c r="AD75" s="26"/>
      <c r="AE75" s="26">
        <v>44041</v>
      </c>
      <c r="AF75" s="20" t="s">
        <v>52</v>
      </c>
      <c r="AG75" s="20"/>
      <c r="AH75" s="20" t="s">
        <v>529</v>
      </c>
      <c r="AI75" s="8">
        <f t="shared" si="2"/>
        <v>0</v>
      </c>
      <c r="AJ75" s="20"/>
      <c r="AK75" s="20"/>
      <c r="AL75" s="20"/>
    </row>
    <row r="76" spans="1:38" ht="38.25" x14ac:dyDescent="0.2">
      <c r="A76" s="12" t="s">
        <v>530</v>
      </c>
      <c r="B76" s="50">
        <v>44043</v>
      </c>
      <c r="C76" s="14" t="s">
        <v>531</v>
      </c>
      <c r="D76" s="15" t="s">
        <v>532</v>
      </c>
      <c r="E76" s="51">
        <v>1955</v>
      </c>
      <c r="F76" s="16">
        <f t="shared" si="0"/>
        <v>65</v>
      </c>
      <c r="G76" s="12" t="str">
        <f t="shared" si="1"/>
        <v>4.Trên 60</v>
      </c>
      <c r="H76" s="12" t="s">
        <v>38</v>
      </c>
      <c r="I76" s="12" t="s">
        <v>71</v>
      </c>
      <c r="J76" s="12" t="s">
        <v>533</v>
      </c>
      <c r="K76" s="12" t="s">
        <v>534</v>
      </c>
      <c r="L76" s="12" t="s">
        <v>42</v>
      </c>
      <c r="M76" s="12" t="s">
        <v>42</v>
      </c>
      <c r="N76" s="12" t="s">
        <v>106</v>
      </c>
      <c r="O76" s="12"/>
      <c r="P76" s="19"/>
      <c r="Q76" s="18">
        <v>44041</v>
      </c>
      <c r="R76" s="18">
        <v>44042</v>
      </c>
      <c r="S76" s="12" t="s">
        <v>317</v>
      </c>
      <c r="T76" s="12" t="s">
        <v>42</v>
      </c>
      <c r="U76" s="12" t="s">
        <v>43</v>
      </c>
      <c r="V76" s="12" t="s">
        <v>535</v>
      </c>
      <c r="W76" s="12" t="s">
        <v>107</v>
      </c>
      <c r="X76" s="12" t="s">
        <v>514</v>
      </c>
      <c r="Y76" s="12" t="s">
        <v>98</v>
      </c>
      <c r="Z76" s="12" t="s">
        <v>50</v>
      </c>
      <c r="AA76" s="12" t="s">
        <v>536</v>
      </c>
      <c r="AB76" s="12" t="s">
        <v>306</v>
      </c>
      <c r="AC76" s="12" t="s">
        <v>61</v>
      </c>
      <c r="AD76" s="19"/>
      <c r="AE76" s="19">
        <v>44041</v>
      </c>
      <c r="AF76" s="12" t="s">
        <v>52</v>
      </c>
      <c r="AG76" s="12"/>
      <c r="AH76" s="12" t="s">
        <v>537</v>
      </c>
      <c r="AI76" s="8" t="str">
        <f t="shared" si="2"/>
        <v>BN493</v>
      </c>
      <c r="AJ76" s="12"/>
      <c r="AK76" s="12"/>
      <c r="AL76" s="12"/>
    </row>
    <row r="77" spans="1:38" ht="14.25" x14ac:dyDescent="0.2">
      <c r="A77" s="7" t="s">
        <v>538</v>
      </c>
      <c r="B77" s="52">
        <v>44043</v>
      </c>
      <c r="C77" s="53" t="s">
        <v>539</v>
      </c>
      <c r="D77" s="22" t="s">
        <v>540</v>
      </c>
      <c r="E77" s="53">
        <v>1993</v>
      </c>
      <c r="F77" s="23">
        <f t="shared" si="0"/>
        <v>27</v>
      </c>
      <c r="G77" s="20" t="str">
        <f t="shared" si="1"/>
        <v>2.Từ 18-40</v>
      </c>
      <c r="H77" s="53" t="s">
        <v>38</v>
      </c>
      <c r="I77" s="20" t="s">
        <v>81</v>
      </c>
      <c r="J77" s="20" t="s">
        <v>541</v>
      </c>
      <c r="K77" s="20" t="s">
        <v>542</v>
      </c>
      <c r="L77" s="20" t="s">
        <v>119</v>
      </c>
      <c r="M77" s="20" t="s">
        <v>42</v>
      </c>
      <c r="N77" s="20" t="s">
        <v>145</v>
      </c>
      <c r="O77" s="20"/>
      <c r="P77" s="26"/>
      <c r="Q77" s="25">
        <v>44041</v>
      </c>
      <c r="R77" s="25">
        <v>44042</v>
      </c>
      <c r="S77" s="20" t="s">
        <v>317</v>
      </c>
      <c r="T77" s="20" t="s">
        <v>42</v>
      </c>
      <c r="U77" s="20"/>
      <c r="V77" s="20"/>
      <c r="W77" s="20" t="s">
        <v>107</v>
      </c>
      <c r="X77" s="20" t="s">
        <v>514</v>
      </c>
      <c r="Y77" s="20" t="s">
        <v>98</v>
      </c>
      <c r="Z77" s="20" t="s">
        <v>50</v>
      </c>
      <c r="AA77" s="53"/>
      <c r="AB77" s="53"/>
      <c r="AC77" s="20" t="s">
        <v>61</v>
      </c>
      <c r="AD77" s="26"/>
      <c r="AE77" s="26">
        <v>44041</v>
      </c>
      <c r="AF77" s="20" t="s">
        <v>52</v>
      </c>
      <c r="AG77" s="20"/>
      <c r="AH77" s="20" t="s">
        <v>543</v>
      </c>
      <c r="AI77" s="8">
        <f t="shared" si="2"/>
        <v>0</v>
      </c>
      <c r="AJ77" s="20"/>
      <c r="AK77" s="20"/>
      <c r="AL77" s="20"/>
    </row>
    <row r="78" spans="1:38" ht="38.25" x14ac:dyDescent="0.2">
      <c r="A78" s="12" t="s">
        <v>544</v>
      </c>
      <c r="B78" s="50">
        <v>44043</v>
      </c>
      <c r="C78" s="14" t="s">
        <v>536</v>
      </c>
      <c r="D78" s="15" t="s">
        <v>545</v>
      </c>
      <c r="E78" s="51">
        <v>1955</v>
      </c>
      <c r="F78" s="16">
        <f t="shared" si="0"/>
        <v>65</v>
      </c>
      <c r="G78" s="12" t="str">
        <f t="shared" si="1"/>
        <v>4.Trên 60</v>
      </c>
      <c r="H78" s="51" t="s">
        <v>77</v>
      </c>
      <c r="I78" s="12" t="s">
        <v>416</v>
      </c>
      <c r="J78" s="12" t="s">
        <v>533</v>
      </c>
      <c r="K78" s="12" t="s">
        <v>534</v>
      </c>
      <c r="L78" s="12" t="s">
        <v>42</v>
      </c>
      <c r="M78" s="12" t="s">
        <v>42</v>
      </c>
      <c r="N78" s="12" t="s">
        <v>106</v>
      </c>
      <c r="O78" s="12"/>
      <c r="P78" s="19"/>
      <c r="Q78" s="18">
        <v>44041</v>
      </c>
      <c r="R78" s="18">
        <v>44042</v>
      </c>
      <c r="S78" s="12" t="s">
        <v>317</v>
      </c>
      <c r="T78" s="12" t="s">
        <v>42</v>
      </c>
      <c r="U78" s="12"/>
      <c r="V78" s="12"/>
      <c r="W78" s="12" t="s">
        <v>107</v>
      </c>
      <c r="X78" s="12" t="s">
        <v>514</v>
      </c>
      <c r="Y78" s="12" t="s">
        <v>49</v>
      </c>
      <c r="Z78" s="12" t="s">
        <v>50</v>
      </c>
      <c r="AA78" s="12" t="s">
        <v>531</v>
      </c>
      <c r="AB78" s="12" t="s">
        <v>138</v>
      </c>
      <c r="AC78" s="12" t="s">
        <v>61</v>
      </c>
      <c r="AD78" s="19"/>
      <c r="AE78" s="19">
        <v>44041</v>
      </c>
      <c r="AF78" s="12" t="s">
        <v>52</v>
      </c>
      <c r="AG78" s="12"/>
      <c r="AH78" s="12" t="s">
        <v>546</v>
      </c>
      <c r="AI78" s="8" t="str">
        <f t="shared" si="2"/>
        <v>BN491</v>
      </c>
      <c r="AJ78" s="12"/>
      <c r="AK78" s="12"/>
      <c r="AL78" s="12"/>
    </row>
    <row r="79" spans="1:38" ht="25.5" x14ac:dyDescent="0.2">
      <c r="A79" s="20" t="s">
        <v>547</v>
      </c>
      <c r="B79" s="52">
        <v>44043</v>
      </c>
      <c r="C79" s="21" t="s">
        <v>137</v>
      </c>
      <c r="D79" s="22" t="s">
        <v>333</v>
      </c>
      <c r="E79" s="53">
        <v>1979</v>
      </c>
      <c r="F79" s="23">
        <f t="shared" si="0"/>
        <v>41</v>
      </c>
      <c r="G79" s="20" t="str">
        <f t="shared" si="1"/>
        <v>3.Từ 41-60</v>
      </c>
      <c r="H79" s="53" t="s">
        <v>77</v>
      </c>
      <c r="I79" s="20" t="s">
        <v>81</v>
      </c>
      <c r="J79" s="20" t="s">
        <v>134</v>
      </c>
      <c r="K79" s="20" t="s">
        <v>105</v>
      </c>
      <c r="L79" s="20" t="s">
        <v>42</v>
      </c>
      <c r="M79" s="20" t="s">
        <v>42</v>
      </c>
      <c r="N79" s="20" t="s">
        <v>145</v>
      </c>
      <c r="O79" s="26">
        <v>44032</v>
      </c>
      <c r="P79" s="20" t="s">
        <v>548</v>
      </c>
      <c r="Q79" s="25">
        <v>44040</v>
      </c>
      <c r="R79" s="25">
        <v>44042</v>
      </c>
      <c r="S79" s="20" t="s">
        <v>311</v>
      </c>
      <c r="T79" s="20" t="s">
        <v>42</v>
      </c>
      <c r="U79" s="20" t="s">
        <v>71</v>
      </c>
      <c r="V79" s="20"/>
      <c r="W79" s="20" t="s">
        <v>72</v>
      </c>
      <c r="X79" s="20" t="s">
        <v>125</v>
      </c>
      <c r="Y79" s="20" t="s">
        <v>49</v>
      </c>
      <c r="Z79" s="20" t="s">
        <v>50</v>
      </c>
      <c r="AA79" s="20" t="s">
        <v>131</v>
      </c>
      <c r="AB79" s="20" t="s">
        <v>306</v>
      </c>
      <c r="AC79" s="20" t="s">
        <v>61</v>
      </c>
      <c r="AD79" s="26"/>
      <c r="AE79" s="26">
        <v>44040</v>
      </c>
      <c r="AF79" s="20" t="s">
        <v>52</v>
      </c>
      <c r="AG79" s="20"/>
      <c r="AH79" s="20" t="s">
        <v>549</v>
      </c>
      <c r="AI79" s="8" t="str">
        <f t="shared" si="2"/>
        <v>BN427</v>
      </c>
      <c r="AJ79" s="20"/>
      <c r="AK79" s="20"/>
      <c r="AL79" s="20"/>
    </row>
    <row r="80" spans="1:38" ht="25.5" x14ac:dyDescent="0.2">
      <c r="A80" s="7" t="s">
        <v>550</v>
      </c>
      <c r="B80" s="50">
        <v>44043</v>
      </c>
      <c r="C80" s="14" t="s">
        <v>551</v>
      </c>
      <c r="D80" s="15" t="s">
        <v>552</v>
      </c>
      <c r="E80" s="51">
        <v>1990</v>
      </c>
      <c r="F80" s="16">
        <f t="shared" si="0"/>
        <v>30</v>
      </c>
      <c r="G80" s="12" t="str">
        <f t="shared" si="1"/>
        <v>2.Từ 18-40</v>
      </c>
      <c r="H80" s="51" t="s">
        <v>77</v>
      </c>
      <c r="I80" s="12" t="s">
        <v>553</v>
      </c>
      <c r="J80" s="12" t="s">
        <v>554</v>
      </c>
      <c r="K80" s="12" t="s">
        <v>193</v>
      </c>
      <c r="L80" s="12" t="s">
        <v>42</v>
      </c>
      <c r="M80" s="12" t="s">
        <v>42</v>
      </c>
      <c r="N80" s="12" t="s">
        <v>106</v>
      </c>
      <c r="O80" s="12"/>
      <c r="P80" s="19"/>
      <c r="Q80" s="18">
        <v>44041</v>
      </c>
      <c r="R80" s="18">
        <v>44042</v>
      </c>
      <c r="S80" s="12" t="s">
        <v>317</v>
      </c>
      <c r="T80" s="12" t="s">
        <v>42</v>
      </c>
      <c r="U80" s="12"/>
      <c r="V80" s="12"/>
      <c r="W80" s="12" t="s">
        <v>107</v>
      </c>
      <c r="X80" s="12" t="s">
        <v>514</v>
      </c>
      <c r="Y80" s="12" t="s">
        <v>91</v>
      </c>
      <c r="Z80" s="12" t="s">
        <v>50</v>
      </c>
      <c r="AA80" s="12"/>
      <c r="AB80" s="12"/>
      <c r="AC80" s="12" t="s">
        <v>61</v>
      </c>
      <c r="AD80" s="19"/>
      <c r="AE80" s="19">
        <v>44039</v>
      </c>
      <c r="AF80" s="12" t="s">
        <v>52</v>
      </c>
      <c r="AG80" s="12"/>
      <c r="AH80" s="12" t="s">
        <v>555</v>
      </c>
      <c r="AI80" s="8">
        <f t="shared" si="2"/>
        <v>0</v>
      </c>
      <c r="AJ80" s="12"/>
      <c r="AK80" s="12"/>
      <c r="AL80" s="12"/>
    </row>
    <row r="81" spans="1:38" ht="25.5" x14ac:dyDescent="0.2">
      <c r="A81" s="34" t="s">
        <v>556</v>
      </c>
      <c r="B81" s="39">
        <v>44043</v>
      </c>
      <c r="C81" s="28" t="s">
        <v>557</v>
      </c>
      <c r="D81" s="29" t="s">
        <v>558</v>
      </c>
      <c r="E81" s="42">
        <v>1965</v>
      </c>
      <c r="F81" s="31">
        <f t="shared" si="0"/>
        <v>55</v>
      </c>
      <c r="G81" s="30" t="str">
        <f t="shared" si="1"/>
        <v>3.Từ 41-60</v>
      </c>
      <c r="H81" s="42" t="s">
        <v>38</v>
      </c>
      <c r="I81" s="30" t="s">
        <v>81</v>
      </c>
      <c r="J81" s="30" t="s">
        <v>559</v>
      </c>
      <c r="K81" s="30" t="s">
        <v>105</v>
      </c>
      <c r="L81" s="30" t="s">
        <v>42</v>
      </c>
      <c r="M81" s="30" t="s">
        <v>42</v>
      </c>
      <c r="N81" s="30" t="s">
        <v>43</v>
      </c>
      <c r="O81" s="32">
        <v>44040</v>
      </c>
      <c r="P81" s="35"/>
      <c r="Q81" s="33">
        <v>44041</v>
      </c>
      <c r="R81" s="33">
        <v>44042</v>
      </c>
      <c r="S81" s="30" t="s">
        <v>317</v>
      </c>
      <c r="T81" s="30" t="s">
        <v>42</v>
      </c>
      <c r="U81" s="30"/>
      <c r="V81" s="30"/>
      <c r="W81" s="30" t="s">
        <v>47</v>
      </c>
      <c r="X81" s="30" t="s">
        <v>125</v>
      </c>
      <c r="Y81" s="30" t="s">
        <v>98</v>
      </c>
      <c r="Z81" s="30" t="s">
        <v>50</v>
      </c>
      <c r="AA81" s="42"/>
      <c r="AB81" s="42"/>
      <c r="AC81" s="30" t="s">
        <v>61</v>
      </c>
      <c r="AD81" s="35"/>
      <c r="AE81" s="35">
        <v>44036</v>
      </c>
      <c r="AF81" s="36" t="s">
        <v>128</v>
      </c>
      <c r="AG81" s="30"/>
      <c r="AH81" s="30" t="s">
        <v>560</v>
      </c>
      <c r="AI81" s="8">
        <f t="shared" si="2"/>
        <v>0</v>
      </c>
      <c r="AJ81" s="30"/>
      <c r="AK81" s="30"/>
      <c r="AL81" s="30"/>
    </row>
    <row r="82" spans="1:38" ht="38.25" x14ac:dyDescent="0.2">
      <c r="A82" s="34" t="s">
        <v>561</v>
      </c>
      <c r="B82" s="39">
        <v>44043</v>
      </c>
      <c r="C82" s="40" t="s">
        <v>562</v>
      </c>
      <c r="D82" s="29" t="s">
        <v>563</v>
      </c>
      <c r="E82" s="42">
        <v>1952</v>
      </c>
      <c r="F82" s="31">
        <f t="shared" si="0"/>
        <v>68</v>
      </c>
      <c r="G82" s="30" t="str">
        <f t="shared" si="1"/>
        <v>4.Trên 60</v>
      </c>
      <c r="H82" s="42" t="s">
        <v>38</v>
      </c>
      <c r="I82" s="30" t="s">
        <v>81</v>
      </c>
      <c r="J82" s="30" t="s">
        <v>340</v>
      </c>
      <c r="K82" s="30" t="s">
        <v>57</v>
      </c>
      <c r="L82" s="30" t="s">
        <v>42</v>
      </c>
      <c r="M82" s="30" t="s">
        <v>42</v>
      </c>
      <c r="N82" s="30" t="s">
        <v>106</v>
      </c>
      <c r="O82" s="30"/>
      <c r="P82" s="35"/>
      <c r="Q82" s="33">
        <v>44041</v>
      </c>
      <c r="R82" s="33">
        <v>44042</v>
      </c>
      <c r="S82" s="30" t="s">
        <v>317</v>
      </c>
      <c r="T82" s="30" t="s">
        <v>42</v>
      </c>
      <c r="U82" s="30" t="s">
        <v>43</v>
      </c>
      <c r="V82" s="30" t="s">
        <v>564</v>
      </c>
      <c r="W82" s="30" t="s">
        <v>72</v>
      </c>
      <c r="X82" s="30" t="s">
        <v>565</v>
      </c>
      <c r="Y82" s="30" t="s">
        <v>98</v>
      </c>
      <c r="Z82" s="30" t="s">
        <v>50</v>
      </c>
      <c r="AA82" s="30" t="s">
        <v>566</v>
      </c>
      <c r="AB82" s="42"/>
      <c r="AC82" s="30" t="s">
        <v>61</v>
      </c>
      <c r="AD82" s="35"/>
      <c r="AE82" s="35">
        <v>44040</v>
      </c>
      <c r="AF82" s="30" t="s">
        <v>52</v>
      </c>
      <c r="AG82" s="30"/>
      <c r="AH82" s="30" t="s">
        <v>567</v>
      </c>
      <c r="AI82" s="8" t="str">
        <f t="shared" si="2"/>
        <v>BN802</v>
      </c>
      <c r="AJ82" s="30"/>
      <c r="AK82" s="30"/>
      <c r="AL82" s="30"/>
    </row>
    <row r="83" spans="1:38" ht="25.5" x14ac:dyDescent="0.2">
      <c r="A83" s="7" t="s">
        <v>568</v>
      </c>
      <c r="B83" s="39">
        <v>44043</v>
      </c>
      <c r="C83" s="40" t="s">
        <v>569</v>
      </c>
      <c r="D83" s="29" t="s">
        <v>570</v>
      </c>
      <c r="E83" s="42">
        <v>1974</v>
      </c>
      <c r="F83" s="31">
        <f t="shared" si="0"/>
        <v>46</v>
      </c>
      <c r="G83" s="30" t="str">
        <f t="shared" si="1"/>
        <v>3.Từ 41-60</v>
      </c>
      <c r="H83" s="42" t="s">
        <v>77</v>
      </c>
      <c r="I83" s="30" t="s">
        <v>571</v>
      </c>
      <c r="J83" s="44" t="s">
        <v>572</v>
      </c>
      <c r="K83" s="44" t="s">
        <v>193</v>
      </c>
      <c r="L83" s="30" t="s">
        <v>42</v>
      </c>
      <c r="M83" s="30" t="s">
        <v>42</v>
      </c>
      <c r="N83" s="44" t="s">
        <v>43</v>
      </c>
      <c r="O83" s="47">
        <v>44034</v>
      </c>
      <c r="P83" s="35"/>
      <c r="Q83" s="33">
        <v>44040</v>
      </c>
      <c r="R83" s="33">
        <v>44042</v>
      </c>
      <c r="S83" s="30" t="s">
        <v>573</v>
      </c>
      <c r="T83" s="30" t="s">
        <v>42</v>
      </c>
      <c r="U83" s="44"/>
      <c r="V83" s="44"/>
      <c r="W83" s="30" t="s">
        <v>107</v>
      </c>
      <c r="X83" s="30" t="s">
        <v>574</v>
      </c>
      <c r="Y83" s="30" t="s">
        <v>571</v>
      </c>
      <c r="Z83" s="30" t="s">
        <v>50</v>
      </c>
      <c r="AA83" s="30" t="s">
        <v>575</v>
      </c>
      <c r="AB83" s="30" t="s">
        <v>576</v>
      </c>
      <c r="AC83" s="30" t="s">
        <v>61</v>
      </c>
      <c r="AD83" s="43">
        <v>44030</v>
      </c>
      <c r="AE83" s="43">
        <v>44039</v>
      </c>
      <c r="AF83" s="30" t="s">
        <v>52</v>
      </c>
      <c r="AG83" s="30"/>
      <c r="AH83" s="30" t="s">
        <v>577</v>
      </c>
      <c r="AI83" s="8" t="str">
        <f t="shared" si="2"/>
        <v>BN499</v>
      </c>
      <c r="AJ83" s="30"/>
      <c r="AK83" s="30"/>
      <c r="AL83" s="30"/>
    </row>
    <row r="84" spans="1:38" ht="14.25" x14ac:dyDescent="0.2">
      <c r="A84" s="34" t="s">
        <v>578</v>
      </c>
      <c r="B84" s="39">
        <v>44043</v>
      </c>
      <c r="C84" s="28" t="s">
        <v>575</v>
      </c>
      <c r="D84" s="29" t="s">
        <v>579</v>
      </c>
      <c r="E84" s="42">
        <v>1952</v>
      </c>
      <c r="F84" s="31">
        <f t="shared" si="0"/>
        <v>68</v>
      </c>
      <c r="G84" s="30" t="str">
        <f t="shared" si="1"/>
        <v>4.Trên 60</v>
      </c>
      <c r="H84" s="42" t="s">
        <v>77</v>
      </c>
      <c r="I84" s="30" t="s">
        <v>81</v>
      </c>
      <c r="J84" s="30" t="s">
        <v>580</v>
      </c>
      <c r="K84" s="30" t="s">
        <v>88</v>
      </c>
      <c r="L84" s="30" t="s">
        <v>42</v>
      </c>
      <c r="M84" s="30" t="s">
        <v>42</v>
      </c>
      <c r="N84" s="30" t="s">
        <v>43</v>
      </c>
      <c r="O84" s="32">
        <v>44039</v>
      </c>
      <c r="P84" s="35"/>
      <c r="Q84" s="33">
        <v>44040</v>
      </c>
      <c r="R84" s="33">
        <v>44042</v>
      </c>
      <c r="S84" s="30" t="s">
        <v>573</v>
      </c>
      <c r="T84" s="30" t="s">
        <v>42</v>
      </c>
      <c r="U84" s="30"/>
      <c r="V84" s="30"/>
      <c r="W84" s="30" t="s">
        <v>107</v>
      </c>
      <c r="X84" s="30" t="s">
        <v>574</v>
      </c>
      <c r="Y84" s="30" t="s">
        <v>98</v>
      </c>
      <c r="Z84" s="30" t="s">
        <v>50</v>
      </c>
      <c r="AA84" s="30" t="s">
        <v>569</v>
      </c>
      <c r="AB84" s="30" t="s">
        <v>581</v>
      </c>
      <c r="AC84" s="30" t="s">
        <v>61</v>
      </c>
      <c r="AD84" s="43">
        <v>44030</v>
      </c>
      <c r="AE84" s="43">
        <v>44039</v>
      </c>
      <c r="AF84" s="36" t="s">
        <v>128</v>
      </c>
      <c r="AG84" s="35">
        <v>44044</v>
      </c>
      <c r="AH84" s="30"/>
      <c r="AI84" s="8" t="str">
        <f t="shared" si="2"/>
        <v>BN498</v>
      </c>
      <c r="AJ84" s="30"/>
      <c r="AK84" s="30"/>
      <c r="AL84" s="30"/>
    </row>
    <row r="85" spans="1:38" ht="25.5" x14ac:dyDescent="0.2">
      <c r="A85" s="34" t="s">
        <v>582</v>
      </c>
      <c r="B85" s="39">
        <v>44043</v>
      </c>
      <c r="C85" s="40" t="s">
        <v>126</v>
      </c>
      <c r="D85" s="54" t="s">
        <v>583</v>
      </c>
      <c r="E85" s="55">
        <v>1979</v>
      </c>
      <c r="F85" s="56">
        <f t="shared" si="0"/>
        <v>41</v>
      </c>
      <c r="G85" s="48" t="str">
        <f t="shared" si="1"/>
        <v>3.Từ 41-60</v>
      </c>
      <c r="H85" s="55" t="s">
        <v>77</v>
      </c>
      <c r="I85" s="48" t="s">
        <v>81</v>
      </c>
      <c r="J85" s="48" t="s">
        <v>124</v>
      </c>
      <c r="K85" s="48" t="s">
        <v>105</v>
      </c>
      <c r="L85" s="48" t="s">
        <v>42</v>
      </c>
      <c r="M85" s="48" t="s">
        <v>42</v>
      </c>
      <c r="N85" s="48" t="s">
        <v>145</v>
      </c>
      <c r="O85" s="48"/>
      <c r="P85" s="57"/>
      <c r="Q85" s="58">
        <v>44040</v>
      </c>
      <c r="R85" s="58">
        <v>44042</v>
      </c>
      <c r="S85" s="48" t="s">
        <v>584</v>
      </c>
      <c r="T85" s="48" t="s">
        <v>42</v>
      </c>
      <c r="U85" s="48"/>
      <c r="V85" s="48"/>
      <c r="W85" s="48" t="s">
        <v>107</v>
      </c>
      <c r="X85" s="48" t="s">
        <v>125</v>
      </c>
      <c r="Y85" s="48" t="s">
        <v>49</v>
      </c>
      <c r="Z85" s="48" t="s">
        <v>50</v>
      </c>
      <c r="AA85" s="48" t="s">
        <v>122</v>
      </c>
      <c r="AB85" s="48" t="s">
        <v>274</v>
      </c>
      <c r="AC85" s="48" t="s">
        <v>61</v>
      </c>
      <c r="AD85" s="57"/>
      <c r="AE85" s="57">
        <v>44037</v>
      </c>
      <c r="AF85" s="48" t="s">
        <v>52</v>
      </c>
      <c r="AG85" s="48"/>
      <c r="AH85" s="48" t="s">
        <v>585</v>
      </c>
      <c r="AI85" s="8" t="str">
        <f t="shared" si="2"/>
        <v>BN426</v>
      </c>
      <c r="AJ85" s="48"/>
      <c r="AK85" s="48"/>
      <c r="AL85" s="48"/>
    </row>
    <row r="86" spans="1:38" ht="38.25" x14ac:dyDescent="0.2">
      <c r="A86" s="7" t="s">
        <v>586</v>
      </c>
      <c r="B86" s="39">
        <v>44043</v>
      </c>
      <c r="C86" s="40" t="s">
        <v>587</v>
      </c>
      <c r="D86" s="15" t="s">
        <v>588</v>
      </c>
      <c r="E86" s="51">
        <v>1962</v>
      </c>
      <c r="F86" s="16">
        <f t="shared" si="0"/>
        <v>58</v>
      </c>
      <c r="G86" s="12" t="str">
        <f t="shared" si="1"/>
        <v>3.Từ 41-60</v>
      </c>
      <c r="H86" s="51" t="s">
        <v>77</v>
      </c>
      <c r="I86" s="12" t="s">
        <v>81</v>
      </c>
      <c r="J86" s="12" t="s">
        <v>497</v>
      </c>
      <c r="K86" s="12" t="s">
        <v>57</v>
      </c>
      <c r="L86" s="12" t="s">
        <v>42</v>
      </c>
      <c r="M86" s="12" t="s">
        <v>42</v>
      </c>
      <c r="N86" s="12" t="s">
        <v>145</v>
      </c>
      <c r="O86" s="17">
        <v>44039</v>
      </c>
      <c r="P86" s="12" t="s">
        <v>589</v>
      </c>
      <c r="Q86" s="18">
        <v>44040</v>
      </c>
      <c r="R86" s="18">
        <v>44042</v>
      </c>
      <c r="S86" s="12" t="s">
        <v>402</v>
      </c>
      <c r="T86" s="12" t="s">
        <v>42</v>
      </c>
      <c r="U86" s="12" t="s">
        <v>43</v>
      </c>
      <c r="V86" s="12" t="s">
        <v>590</v>
      </c>
      <c r="W86" s="12" t="s">
        <v>72</v>
      </c>
      <c r="X86" s="12" t="s">
        <v>125</v>
      </c>
      <c r="Y86" s="12" t="s">
        <v>49</v>
      </c>
      <c r="Z86" s="12" t="s">
        <v>50</v>
      </c>
      <c r="AA86" s="12" t="s">
        <v>591</v>
      </c>
      <c r="AB86" s="12" t="s">
        <v>592</v>
      </c>
      <c r="AC86" s="12" t="s">
        <v>61</v>
      </c>
      <c r="AD86" s="19"/>
      <c r="AE86" s="19">
        <v>44036</v>
      </c>
      <c r="AF86" s="12" t="s">
        <v>52</v>
      </c>
      <c r="AG86" s="12"/>
      <c r="AH86" s="12" t="s">
        <v>593</v>
      </c>
      <c r="AI86" s="8" t="str">
        <f t="shared" si="2"/>
        <v>BN502, BN639, BN427</v>
      </c>
      <c r="AJ86" s="12"/>
      <c r="AK86" s="12"/>
      <c r="AL86" s="12"/>
    </row>
    <row r="87" spans="1:38" ht="25.5" x14ac:dyDescent="0.2">
      <c r="A87" s="34" t="s">
        <v>594</v>
      </c>
      <c r="B87" s="39">
        <v>44043</v>
      </c>
      <c r="C87" s="40" t="s">
        <v>595</v>
      </c>
      <c r="D87" s="22" t="s">
        <v>596</v>
      </c>
      <c r="E87" s="53">
        <v>1960</v>
      </c>
      <c r="F87" s="23">
        <f t="shared" si="0"/>
        <v>60</v>
      </c>
      <c r="G87" s="20" t="str">
        <f t="shared" si="1"/>
        <v>3.Từ 41-60</v>
      </c>
      <c r="H87" s="53" t="s">
        <v>38</v>
      </c>
      <c r="I87" s="20" t="s">
        <v>81</v>
      </c>
      <c r="J87" s="20" t="s">
        <v>497</v>
      </c>
      <c r="K87" s="20" t="s">
        <v>57</v>
      </c>
      <c r="L87" s="20" t="s">
        <v>42</v>
      </c>
      <c r="M87" s="20" t="s">
        <v>42</v>
      </c>
      <c r="N87" s="20" t="s">
        <v>106</v>
      </c>
      <c r="O87" s="20"/>
      <c r="P87" s="26"/>
      <c r="Q87" s="25">
        <v>44040</v>
      </c>
      <c r="R87" s="25">
        <v>44042</v>
      </c>
      <c r="S87" s="20" t="s">
        <v>584</v>
      </c>
      <c r="T87" s="20" t="s">
        <v>42</v>
      </c>
      <c r="U87" s="20"/>
      <c r="V87" s="20"/>
      <c r="W87" s="20" t="s">
        <v>107</v>
      </c>
      <c r="X87" s="20" t="s">
        <v>125</v>
      </c>
      <c r="Y87" s="20" t="s">
        <v>98</v>
      </c>
      <c r="Z87" s="20" t="s">
        <v>50</v>
      </c>
      <c r="AA87" s="20" t="s">
        <v>597</v>
      </c>
      <c r="AB87" s="20" t="s">
        <v>598</v>
      </c>
      <c r="AC87" s="20" t="s">
        <v>61</v>
      </c>
      <c r="AD87" s="26"/>
      <c r="AE87" s="26">
        <v>44036</v>
      </c>
      <c r="AF87" s="20" t="s">
        <v>52</v>
      </c>
      <c r="AG87" s="20"/>
      <c r="AH87" s="20" t="s">
        <v>599</v>
      </c>
      <c r="AI87" s="8" t="str">
        <f t="shared" si="2"/>
        <v>BN501, BN639, BN427</v>
      </c>
      <c r="AJ87" s="20"/>
      <c r="AK87" s="20"/>
      <c r="AL87" s="20"/>
    </row>
    <row r="88" spans="1:38" ht="38.25" x14ac:dyDescent="0.2">
      <c r="A88" s="34" t="s">
        <v>600</v>
      </c>
      <c r="B88" s="39">
        <v>44043</v>
      </c>
      <c r="C88" s="40" t="s">
        <v>601</v>
      </c>
      <c r="D88" s="15" t="s">
        <v>602</v>
      </c>
      <c r="E88" s="51">
        <v>1991</v>
      </c>
      <c r="F88" s="16">
        <f t="shared" si="0"/>
        <v>29</v>
      </c>
      <c r="G88" s="12" t="str">
        <f t="shared" si="1"/>
        <v>2.Từ 18-40</v>
      </c>
      <c r="H88" s="51" t="s">
        <v>77</v>
      </c>
      <c r="I88" s="12" t="s">
        <v>603</v>
      </c>
      <c r="J88" s="12" t="s">
        <v>192</v>
      </c>
      <c r="K88" s="12" t="s">
        <v>193</v>
      </c>
      <c r="L88" s="12" t="s">
        <v>42</v>
      </c>
      <c r="M88" s="12" t="s">
        <v>42</v>
      </c>
      <c r="N88" s="12" t="s">
        <v>43</v>
      </c>
      <c r="O88" s="17">
        <v>44039</v>
      </c>
      <c r="P88" s="19"/>
      <c r="Q88" s="18">
        <v>44040</v>
      </c>
      <c r="R88" s="18">
        <v>44042</v>
      </c>
      <c r="S88" s="12" t="s">
        <v>584</v>
      </c>
      <c r="T88" s="12" t="s">
        <v>42</v>
      </c>
      <c r="U88" s="12"/>
      <c r="V88" s="12"/>
      <c r="W88" s="12" t="s">
        <v>72</v>
      </c>
      <c r="X88" s="12" t="s">
        <v>604</v>
      </c>
      <c r="Y88" s="12" t="s">
        <v>605</v>
      </c>
      <c r="Z88" s="12" t="s">
        <v>50</v>
      </c>
      <c r="AA88" s="12" t="s">
        <v>606</v>
      </c>
      <c r="AB88" s="12" t="s">
        <v>607</v>
      </c>
      <c r="AC88" s="12" t="s">
        <v>61</v>
      </c>
      <c r="AD88" s="12"/>
      <c r="AE88" s="12"/>
      <c r="AF88" s="12" t="s">
        <v>52</v>
      </c>
      <c r="AG88" s="12"/>
      <c r="AH88" s="12" t="s">
        <v>608</v>
      </c>
      <c r="AI88" s="8" t="str">
        <f t="shared" si="2"/>
        <v>BN434, BN608, BN663, BN685</v>
      </c>
      <c r="AJ88" s="12"/>
      <c r="AK88" s="12"/>
      <c r="AL88" s="12"/>
    </row>
    <row r="89" spans="1:38" ht="25.5" x14ac:dyDescent="0.2">
      <c r="A89" s="7" t="s">
        <v>609</v>
      </c>
      <c r="B89" s="39">
        <v>44043</v>
      </c>
      <c r="C89" s="40" t="s">
        <v>610</v>
      </c>
      <c r="D89" s="22" t="s">
        <v>611</v>
      </c>
      <c r="E89" s="53">
        <v>1969</v>
      </c>
      <c r="F89" s="23">
        <f t="shared" si="0"/>
        <v>51</v>
      </c>
      <c r="G89" s="20" t="str">
        <f t="shared" si="1"/>
        <v>3.Từ 41-60</v>
      </c>
      <c r="H89" s="53" t="s">
        <v>77</v>
      </c>
      <c r="I89" s="20" t="s">
        <v>81</v>
      </c>
      <c r="J89" s="20" t="s">
        <v>612</v>
      </c>
      <c r="K89" s="20" t="s">
        <v>144</v>
      </c>
      <c r="L89" s="20" t="s">
        <v>119</v>
      </c>
      <c r="M89" s="20" t="s">
        <v>42</v>
      </c>
      <c r="N89" s="20" t="s">
        <v>106</v>
      </c>
      <c r="O89" s="20"/>
      <c r="P89" s="26"/>
      <c r="Q89" s="25">
        <v>44041</v>
      </c>
      <c r="R89" s="25">
        <v>44042</v>
      </c>
      <c r="S89" s="20" t="s">
        <v>613</v>
      </c>
      <c r="T89" s="20" t="s">
        <v>42</v>
      </c>
      <c r="U89" s="20"/>
      <c r="V89" s="20"/>
      <c r="W89" s="20" t="s">
        <v>107</v>
      </c>
      <c r="X89" s="20" t="s">
        <v>125</v>
      </c>
      <c r="Y89" s="20" t="s">
        <v>98</v>
      </c>
      <c r="Z89" s="20" t="s">
        <v>50</v>
      </c>
      <c r="AA89" s="53"/>
      <c r="AB89" s="53"/>
      <c r="AC89" s="20" t="s">
        <v>61</v>
      </c>
      <c r="AD89" s="26"/>
      <c r="AE89" s="26">
        <v>44035</v>
      </c>
      <c r="AF89" s="20" t="s">
        <v>52</v>
      </c>
      <c r="AG89" s="20"/>
      <c r="AH89" s="20" t="s">
        <v>614</v>
      </c>
      <c r="AI89" s="8">
        <f t="shared" si="2"/>
        <v>0</v>
      </c>
      <c r="AJ89" s="20"/>
      <c r="AK89" s="20"/>
      <c r="AL89" s="20"/>
    </row>
    <row r="90" spans="1:38" ht="25.5" x14ac:dyDescent="0.2">
      <c r="A90" s="34" t="s">
        <v>615</v>
      </c>
      <c r="B90" s="39">
        <v>44043</v>
      </c>
      <c r="C90" s="40" t="s">
        <v>616</v>
      </c>
      <c r="D90" s="15" t="s">
        <v>617</v>
      </c>
      <c r="E90" s="51">
        <v>1963</v>
      </c>
      <c r="F90" s="16">
        <f t="shared" si="0"/>
        <v>57</v>
      </c>
      <c r="G90" s="12" t="str">
        <f t="shared" si="1"/>
        <v>3.Từ 41-60</v>
      </c>
      <c r="H90" s="51" t="s">
        <v>38</v>
      </c>
      <c r="I90" s="12" t="s">
        <v>71</v>
      </c>
      <c r="J90" s="12" t="s">
        <v>161</v>
      </c>
      <c r="K90" s="12" t="s">
        <v>41</v>
      </c>
      <c r="L90" s="12" t="s">
        <v>42</v>
      </c>
      <c r="M90" s="12" t="s">
        <v>42</v>
      </c>
      <c r="N90" s="12" t="s">
        <v>43</v>
      </c>
      <c r="O90" s="19">
        <v>44040</v>
      </c>
      <c r="P90" s="19"/>
      <c r="Q90" s="18">
        <v>44041</v>
      </c>
      <c r="R90" s="18">
        <v>44042</v>
      </c>
      <c r="S90" s="12" t="s">
        <v>613</v>
      </c>
      <c r="T90" s="12" t="s">
        <v>42</v>
      </c>
      <c r="U90" s="12"/>
      <c r="V90" s="12"/>
      <c r="W90" s="12" t="s">
        <v>47</v>
      </c>
      <c r="X90" s="12" t="s">
        <v>125</v>
      </c>
      <c r="Y90" s="12" t="s">
        <v>98</v>
      </c>
      <c r="Z90" s="12" t="s">
        <v>50</v>
      </c>
      <c r="AA90" s="12"/>
      <c r="AB90" s="12"/>
      <c r="AC90" s="12" t="s">
        <v>61</v>
      </c>
      <c r="AD90" s="19"/>
      <c r="AE90" s="19">
        <v>44035</v>
      </c>
      <c r="AF90" s="12" t="s">
        <v>52</v>
      </c>
      <c r="AG90" s="12"/>
      <c r="AH90" s="12" t="s">
        <v>614</v>
      </c>
      <c r="AI90" s="8">
        <f t="shared" si="2"/>
        <v>0</v>
      </c>
      <c r="AJ90" s="12"/>
      <c r="AK90" s="12"/>
      <c r="AL90" s="12"/>
    </row>
    <row r="91" spans="1:38" ht="140.25" x14ac:dyDescent="0.2">
      <c r="A91" s="34" t="s">
        <v>618</v>
      </c>
      <c r="B91" s="39">
        <v>44043</v>
      </c>
      <c r="C91" s="40" t="s">
        <v>619</v>
      </c>
      <c r="D91" s="22" t="s">
        <v>620</v>
      </c>
      <c r="E91" s="53">
        <v>1951</v>
      </c>
      <c r="F91" s="23">
        <f t="shared" si="0"/>
        <v>69</v>
      </c>
      <c r="G91" s="20" t="str">
        <f t="shared" si="1"/>
        <v>4.Trên 60</v>
      </c>
      <c r="H91" s="53" t="s">
        <v>38</v>
      </c>
      <c r="I91" s="20" t="s">
        <v>71</v>
      </c>
      <c r="J91" s="20" t="s">
        <v>161</v>
      </c>
      <c r="K91" s="20" t="s">
        <v>41</v>
      </c>
      <c r="L91" s="20" t="s">
        <v>42</v>
      </c>
      <c r="M91" s="20" t="s">
        <v>42</v>
      </c>
      <c r="N91" s="20" t="s">
        <v>106</v>
      </c>
      <c r="O91" s="20"/>
      <c r="P91" s="26"/>
      <c r="Q91" s="25">
        <v>44041</v>
      </c>
      <c r="R91" s="25">
        <v>44042</v>
      </c>
      <c r="S91" s="20" t="s">
        <v>317</v>
      </c>
      <c r="T91" s="20" t="s">
        <v>42</v>
      </c>
      <c r="U91" s="20" t="s">
        <v>43</v>
      </c>
      <c r="V91" s="20" t="s">
        <v>621</v>
      </c>
      <c r="W91" s="20" t="s">
        <v>47</v>
      </c>
      <c r="X91" s="20" t="s">
        <v>125</v>
      </c>
      <c r="Y91" s="20" t="s">
        <v>98</v>
      </c>
      <c r="Z91" s="20" t="s">
        <v>50</v>
      </c>
      <c r="AA91" s="20"/>
      <c r="AB91" s="20"/>
      <c r="AC91" s="20" t="s">
        <v>61</v>
      </c>
      <c r="AD91" s="26"/>
      <c r="AE91" s="26">
        <v>44035</v>
      </c>
      <c r="AF91" s="20" t="s">
        <v>52</v>
      </c>
      <c r="AG91" s="20"/>
      <c r="AH91" s="20" t="s">
        <v>614</v>
      </c>
      <c r="AI91" s="8">
        <f t="shared" si="2"/>
        <v>0</v>
      </c>
      <c r="AJ91" s="20"/>
      <c r="AK91" s="20"/>
      <c r="AL91" s="20"/>
    </row>
    <row r="92" spans="1:38" ht="14.25" x14ac:dyDescent="0.2">
      <c r="A92" s="7" t="s">
        <v>622</v>
      </c>
      <c r="B92" s="39">
        <v>44043</v>
      </c>
      <c r="C92" s="40" t="s">
        <v>623</v>
      </c>
      <c r="D92" s="15" t="s">
        <v>624</v>
      </c>
      <c r="E92" s="51">
        <v>1963</v>
      </c>
      <c r="F92" s="16">
        <f t="shared" si="0"/>
        <v>57</v>
      </c>
      <c r="G92" s="12" t="str">
        <f t="shared" si="1"/>
        <v>3.Từ 41-60</v>
      </c>
      <c r="H92" s="51" t="s">
        <v>38</v>
      </c>
      <c r="I92" s="12" t="s">
        <v>71</v>
      </c>
      <c r="J92" s="12" t="s">
        <v>625</v>
      </c>
      <c r="K92" s="12" t="s">
        <v>193</v>
      </c>
      <c r="L92" s="12" t="s">
        <v>42</v>
      </c>
      <c r="M92" s="12" t="s">
        <v>42</v>
      </c>
      <c r="N92" s="12" t="s">
        <v>145</v>
      </c>
      <c r="O92" s="12"/>
      <c r="P92" s="19"/>
      <c r="Q92" s="18">
        <v>44041</v>
      </c>
      <c r="R92" s="18">
        <v>44042</v>
      </c>
      <c r="S92" s="12" t="s">
        <v>613</v>
      </c>
      <c r="T92" s="12" t="s">
        <v>42</v>
      </c>
      <c r="U92" s="12"/>
      <c r="V92" s="12"/>
      <c r="W92" s="12" t="s">
        <v>47</v>
      </c>
      <c r="X92" s="12" t="s">
        <v>125</v>
      </c>
      <c r="Y92" s="12" t="s">
        <v>98</v>
      </c>
      <c r="Z92" s="12" t="s">
        <v>50</v>
      </c>
      <c r="AA92" s="12"/>
      <c r="AB92" s="12"/>
      <c r="AC92" s="12" t="s">
        <v>61</v>
      </c>
      <c r="AD92" s="19"/>
      <c r="AE92" s="19">
        <v>44035</v>
      </c>
      <c r="AF92" s="12" t="s">
        <v>52</v>
      </c>
      <c r="AG92" s="12"/>
      <c r="AH92" s="12" t="s">
        <v>626</v>
      </c>
      <c r="AI92" s="8">
        <f t="shared" si="2"/>
        <v>0</v>
      </c>
      <c r="AJ92" s="12"/>
      <c r="AK92" s="12"/>
      <c r="AL92" s="12"/>
    </row>
    <row r="93" spans="1:38" ht="25.5" x14ac:dyDescent="0.2">
      <c r="A93" s="34" t="s">
        <v>627</v>
      </c>
      <c r="B93" s="39">
        <v>44043</v>
      </c>
      <c r="C93" s="40" t="s">
        <v>217</v>
      </c>
      <c r="D93" s="22" t="s">
        <v>628</v>
      </c>
      <c r="E93" s="53">
        <v>1989</v>
      </c>
      <c r="F93" s="23">
        <f t="shared" si="0"/>
        <v>31</v>
      </c>
      <c r="G93" s="20" t="str">
        <f t="shared" si="1"/>
        <v>2.Từ 18-40</v>
      </c>
      <c r="H93" s="53" t="s">
        <v>38</v>
      </c>
      <c r="I93" s="20" t="s">
        <v>243</v>
      </c>
      <c r="J93" s="20" t="s">
        <v>214</v>
      </c>
      <c r="K93" s="20" t="s">
        <v>215</v>
      </c>
      <c r="L93" s="20" t="s">
        <v>42</v>
      </c>
      <c r="M93" s="20" t="s">
        <v>42</v>
      </c>
      <c r="N93" s="20" t="s">
        <v>106</v>
      </c>
      <c r="O93" s="20"/>
      <c r="P93" s="26"/>
      <c r="Q93" s="25">
        <v>44040</v>
      </c>
      <c r="R93" s="25">
        <v>44042</v>
      </c>
      <c r="S93" s="20" t="s">
        <v>629</v>
      </c>
      <c r="T93" s="20" t="s">
        <v>42</v>
      </c>
      <c r="U93" s="20"/>
      <c r="V93" s="20"/>
      <c r="W93" s="20" t="s">
        <v>107</v>
      </c>
      <c r="X93" s="20" t="s">
        <v>125</v>
      </c>
      <c r="Y93" s="20" t="s">
        <v>49</v>
      </c>
      <c r="Z93" s="20" t="s">
        <v>50</v>
      </c>
      <c r="AA93" s="20" t="s">
        <v>212</v>
      </c>
      <c r="AB93" s="20" t="s">
        <v>630</v>
      </c>
      <c r="AC93" s="20" t="s">
        <v>61</v>
      </c>
      <c r="AD93" s="26"/>
      <c r="AE93" s="26">
        <v>44038</v>
      </c>
      <c r="AF93" s="20" t="s">
        <v>52</v>
      </c>
      <c r="AG93" s="20"/>
      <c r="AH93" s="20" t="s">
        <v>631</v>
      </c>
      <c r="AI93" s="8" t="str">
        <f t="shared" si="2"/>
        <v>BN437</v>
      </c>
      <c r="AJ93" s="20"/>
      <c r="AK93" s="20"/>
      <c r="AL93" s="20"/>
    </row>
    <row r="94" spans="1:38" ht="51" x14ac:dyDescent="0.2">
      <c r="A94" s="34" t="s">
        <v>632</v>
      </c>
      <c r="B94" s="39">
        <v>44043</v>
      </c>
      <c r="C94" s="40" t="s">
        <v>633</v>
      </c>
      <c r="D94" s="15" t="s">
        <v>634</v>
      </c>
      <c r="E94" s="51">
        <v>1974</v>
      </c>
      <c r="F94" s="16">
        <f t="shared" si="0"/>
        <v>46</v>
      </c>
      <c r="G94" s="12" t="str">
        <f t="shared" si="1"/>
        <v>3.Từ 41-60</v>
      </c>
      <c r="H94" s="51" t="s">
        <v>77</v>
      </c>
      <c r="I94" s="12" t="s">
        <v>635</v>
      </c>
      <c r="J94" s="12" t="s">
        <v>559</v>
      </c>
      <c r="K94" s="12" t="s">
        <v>105</v>
      </c>
      <c r="L94" s="12" t="s">
        <v>42</v>
      </c>
      <c r="M94" s="12" t="s">
        <v>42</v>
      </c>
      <c r="N94" s="12" t="s">
        <v>43</v>
      </c>
      <c r="O94" s="17">
        <v>44036</v>
      </c>
      <c r="P94" s="12" t="s">
        <v>96</v>
      </c>
      <c r="Q94" s="18">
        <v>44040</v>
      </c>
      <c r="R94" s="18">
        <v>44042</v>
      </c>
      <c r="S94" s="12" t="s">
        <v>629</v>
      </c>
      <c r="T94" s="12" t="s">
        <v>42</v>
      </c>
      <c r="U94" s="12" t="s">
        <v>71</v>
      </c>
      <c r="V94" s="12"/>
      <c r="W94" s="12" t="s">
        <v>107</v>
      </c>
      <c r="X94" s="12" t="s">
        <v>636</v>
      </c>
      <c r="Y94" s="12" t="s">
        <v>81</v>
      </c>
      <c r="Z94" s="12" t="s">
        <v>82</v>
      </c>
      <c r="AA94" s="12" t="s">
        <v>338</v>
      </c>
      <c r="AB94" s="12" t="s">
        <v>344</v>
      </c>
      <c r="AC94" s="12" t="s">
        <v>179</v>
      </c>
      <c r="AD94" s="19"/>
      <c r="AE94" s="19">
        <v>44032</v>
      </c>
      <c r="AF94" s="12" t="s">
        <v>52</v>
      </c>
      <c r="AG94" s="12"/>
      <c r="AH94" s="12" t="s">
        <v>637</v>
      </c>
      <c r="AI94" s="8" t="str">
        <f t="shared" si="2"/>
        <v>BN456</v>
      </c>
      <c r="AJ94" s="12"/>
      <c r="AK94" s="12"/>
      <c r="AL94" s="12"/>
    </row>
    <row r="95" spans="1:38" ht="63.75" x14ac:dyDescent="0.2">
      <c r="A95" s="7" t="s">
        <v>638</v>
      </c>
      <c r="B95" s="39">
        <v>44043</v>
      </c>
      <c r="C95" s="40" t="s">
        <v>639</v>
      </c>
      <c r="D95" s="22" t="s">
        <v>640</v>
      </c>
      <c r="E95" s="20">
        <v>1963</v>
      </c>
      <c r="F95" s="23">
        <f t="shared" si="0"/>
        <v>57</v>
      </c>
      <c r="G95" s="20" t="str">
        <f t="shared" si="1"/>
        <v>3.Từ 41-60</v>
      </c>
      <c r="H95" s="20" t="s">
        <v>77</v>
      </c>
      <c r="I95" s="20" t="s">
        <v>154</v>
      </c>
      <c r="J95" s="20" t="s">
        <v>641</v>
      </c>
      <c r="K95" s="20" t="s">
        <v>642</v>
      </c>
      <c r="L95" s="20" t="s">
        <v>297</v>
      </c>
      <c r="M95" s="20" t="s">
        <v>297</v>
      </c>
      <c r="N95" s="20" t="s">
        <v>43</v>
      </c>
      <c r="O95" s="24">
        <v>44028</v>
      </c>
      <c r="P95" s="26"/>
      <c r="Q95" s="25">
        <v>44041</v>
      </c>
      <c r="R95" s="25">
        <v>44042</v>
      </c>
      <c r="S95" s="20" t="s">
        <v>643</v>
      </c>
      <c r="T95" s="20" t="s">
        <v>299</v>
      </c>
      <c r="U95" s="20"/>
      <c r="V95" s="20"/>
      <c r="W95" s="20" t="s">
        <v>72</v>
      </c>
      <c r="X95" s="20" t="s">
        <v>342</v>
      </c>
      <c r="Y95" s="20" t="s">
        <v>49</v>
      </c>
      <c r="Z95" s="20" t="s">
        <v>50</v>
      </c>
      <c r="AA95" s="20" t="s">
        <v>644</v>
      </c>
      <c r="AB95" s="20" t="s">
        <v>645</v>
      </c>
      <c r="AC95" s="20" t="s">
        <v>61</v>
      </c>
      <c r="AD95" s="26">
        <v>44013</v>
      </c>
      <c r="AE95" s="26">
        <v>44037</v>
      </c>
      <c r="AF95" s="20" t="s">
        <v>52</v>
      </c>
      <c r="AG95" s="20"/>
      <c r="AH95" s="20" t="s">
        <v>646</v>
      </c>
      <c r="AI95" s="8" t="str">
        <f t="shared" si="2"/>
        <v>BN595, BN631, BN634, BN657, BN669, BN684</v>
      </c>
      <c r="AJ95" s="20"/>
      <c r="AK95" s="20"/>
      <c r="AL95" s="20"/>
    </row>
    <row r="96" spans="1:38" ht="25.5" x14ac:dyDescent="0.2">
      <c r="A96" s="34" t="s">
        <v>647</v>
      </c>
      <c r="B96" s="39">
        <v>44043</v>
      </c>
      <c r="C96" s="40" t="s">
        <v>648</v>
      </c>
      <c r="D96" s="15" t="s">
        <v>649</v>
      </c>
      <c r="E96" s="51">
        <v>1965</v>
      </c>
      <c r="F96" s="16">
        <f t="shared" si="0"/>
        <v>55</v>
      </c>
      <c r="G96" s="12" t="str">
        <f t="shared" si="1"/>
        <v>3.Từ 41-60</v>
      </c>
      <c r="H96" s="12" t="s">
        <v>77</v>
      </c>
      <c r="I96" s="12" t="s">
        <v>243</v>
      </c>
      <c r="J96" s="12" t="s">
        <v>650</v>
      </c>
      <c r="K96" s="12" t="s">
        <v>651</v>
      </c>
      <c r="L96" s="12" t="s">
        <v>297</v>
      </c>
      <c r="M96" s="12" t="s">
        <v>297</v>
      </c>
      <c r="N96" s="12" t="s">
        <v>43</v>
      </c>
      <c r="O96" s="50">
        <v>44018</v>
      </c>
      <c r="P96" s="19"/>
      <c r="Q96" s="18">
        <v>44040</v>
      </c>
      <c r="R96" s="18">
        <v>44042</v>
      </c>
      <c r="S96" s="12" t="s">
        <v>643</v>
      </c>
      <c r="T96" s="12" t="s">
        <v>299</v>
      </c>
      <c r="U96" s="12"/>
      <c r="V96" s="12"/>
      <c r="W96" s="12" t="s">
        <v>107</v>
      </c>
      <c r="X96" s="12" t="s">
        <v>574</v>
      </c>
      <c r="Y96" s="12" t="s">
        <v>98</v>
      </c>
      <c r="Z96" s="12" t="s">
        <v>50</v>
      </c>
      <c r="AA96" s="12" t="s">
        <v>652</v>
      </c>
      <c r="AB96" s="12" t="s">
        <v>653</v>
      </c>
      <c r="AC96" s="12" t="s">
        <v>61</v>
      </c>
      <c r="AD96" s="19">
        <v>44011</v>
      </c>
      <c r="AE96" s="19">
        <v>44034</v>
      </c>
      <c r="AF96" s="12" t="s">
        <v>52</v>
      </c>
      <c r="AG96" s="12"/>
      <c r="AH96" s="12" t="s">
        <v>654</v>
      </c>
      <c r="AI96" s="8" t="str">
        <f t="shared" si="2"/>
        <v>BN590</v>
      </c>
      <c r="AJ96" s="12"/>
      <c r="AK96" s="12"/>
      <c r="AL96" s="12"/>
    </row>
    <row r="97" spans="1:38" ht="38.25" x14ac:dyDescent="0.2">
      <c r="A97" s="34" t="s">
        <v>655</v>
      </c>
      <c r="B97" s="39">
        <v>44043</v>
      </c>
      <c r="C97" s="40" t="s">
        <v>656</v>
      </c>
      <c r="D97" s="22" t="s">
        <v>657</v>
      </c>
      <c r="E97" s="53">
        <v>1959</v>
      </c>
      <c r="F97" s="23">
        <f t="shared" si="0"/>
        <v>61</v>
      </c>
      <c r="G97" s="20" t="str">
        <f t="shared" si="1"/>
        <v>4.Trên 60</v>
      </c>
      <c r="H97" s="20" t="s">
        <v>77</v>
      </c>
      <c r="I97" s="20" t="s">
        <v>39</v>
      </c>
      <c r="J97" s="20" t="s">
        <v>658</v>
      </c>
      <c r="K97" s="20" t="s">
        <v>659</v>
      </c>
      <c r="L97" s="20" t="s">
        <v>297</v>
      </c>
      <c r="M97" s="20" t="s">
        <v>297</v>
      </c>
      <c r="N97" s="20" t="s">
        <v>106</v>
      </c>
      <c r="O97" s="20"/>
      <c r="P97" s="26"/>
      <c r="Q97" s="25">
        <v>44041</v>
      </c>
      <c r="R97" s="25">
        <v>44042</v>
      </c>
      <c r="S97" s="20" t="s">
        <v>643</v>
      </c>
      <c r="T97" s="20" t="s">
        <v>299</v>
      </c>
      <c r="U97" s="20"/>
      <c r="V97" s="20"/>
      <c r="W97" s="20" t="s">
        <v>107</v>
      </c>
      <c r="X97" s="20" t="s">
        <v>125</v>
      </c>
      <c r="Y97" s="20" t="s">
        <v>49</v>
      </c>
      <c r="Z97" s="20" t="s">
        <v>50</v>
      </c>
      <c r="AA97" s="20" t="s">
        <v>660</v>
      </c>
      <c r="AB97" s="20" t="s">
        <v>661</v>
      </c>
      <c r="AC97" s="20" t="s">
        <v>61</v>
      </c>
      <c r="AD97" s="26">
        <v>44031</v>
      </c>
      <c r="AE97" s="26">
        <v>44035</v>
      </c>
      <c r="AF97" s="20" t="s">
        <v>52</v>
      </c>
      <c r="AG97" s="20"/>
      <c r="AH97" s="20" t="s">
        <v>662</v>
      </c>
      <c r="AI97" s="8" t="str">
        <f t="shared" si="2"/>
        <v>BN436, BN443, BN562, BN607, BN799</v>
      </c>
      <c r="AJ97" s="20"/>
      <c r="AK97" s="20"/>
      <c r="AL97" s="20"/>
    </row>
    <row r="98" spans="1:38" ht="38.25" x14ac:dyDescent="0.2">
      <c r="A98" s="7" t="s">
        <v>663</v>
      </c>
      <c r="B98" s="39">
        <v>44043</v>
      </c>
      <c r="C98" s="40" t="s">
        <v>664</v>
      </c>
      <c r="D98" s="15" t="s">
        <v>665</v>
      </c>
      <c r="E98" s="12">
        <v>1980</v>
      </c>
      <c r="F98" s="16">
        <f t="shared" si="0"/>
        <v>40</v>
      </c>
      <c r="G98" s="12" t="str">
        <f t="shared" si="1"/>
        <v>2.Từ 18-40</v>
      </c>
      <c r="H98" s="12" t="s">
        <v>38</v>
      </c>
      <c r="I98" s="12" t="s">
        <v>243</v>
      </c>
      <c r="J98" s="12" t="s">
        <v>143</v>
      </c>
      <c r="K98" s="12" t="s">
        <v>144</v>
      </c>
      <c r="L98" s="12" t="s">
        <v>119</v>
      </c>
      <c r="M98" s="12" t="s">
        <v>119</v>
      </c>
      <c r="N98" s="12" t="s">
        <v>145</v>
      </c>
      <c r="O98" s="12"/>
      <c r="P98" s="19"/>
      <c r="Q98" s="18">
        <v>44042</v>
      </c>
      <c r="R98" s="18">
        <v>44042</v>
      </c>
      <c r="S98" s="12" t="s">
        <v>666</v>
      </c>
      <c r="T98" s="12" t="s">
        <v>119</v>
      </c>
      <c r="U98" s="12"/>
      <c r="V98" s="12"/>
      <c r="W98" s="12" t="s">
        <v>107</v>
      </c>
      <c r="X98" s="12" t="s">
        <v>125</v>
      </c>
      <c r="Y98" s="12" t="s">
        <v>49</v>
      </c>
      <c r="Z98" s="12" t="s">
        <v>50</v>
      </c>
      <c r="AA98" s="12" t="s">
        <v>667</v>
      </c>
      <c r="AB98" s="12" t="s">
        <v>383</v>
      </c>
      <c r="AC98" s="12" t="s">
        <v>61</v>
      </c>
      <c r="AD98" s="19"/>
      <c r="AE98" s="19">
        <v>44036</v>
      </c>
      <c r="AF98" s="12" t="s">
        <v>52</v>
      </c>
      <c r="AG98" s="12"/>
      <c r="AH98" s="12" t="s">
        <v>668</v>
      </c>
      <c r="AI98" s="8" t="str">
        <f t="shared" si="2"/>
        <v>BN428, BN462, BN463, BN464, BN472</v>
      </c>
      <c r="AJ98" s="12"/>
      <c r="AK98" s="12"/>
      <c r="AL98" s="12"/>
    </row>
    <row r="99" spans="1:38" ht="14.25" x14ac:dyDescent="0.2">
      <c r="A99" s="34" t="s">
        <v>669</v>
      </c>
      <c r="B99" s="39">
        <v>44043</v>
      </c>
      <c r="C99" s="40" t="s">
        <v>670</v>
      </c>
      <c r="D99" s="22" t="s">
        <v>671</v>
      </c>
      <c r="E99" s="20">
        <v>1969</v>
      </c>
      <c r="F99" s="23">
        <f t="shared" si="0"/>
        <v>51</v>
      </c>
      <c r="G99" s="20" t="str">
        <f t="shared" si="1"/>
        <v>3.Từ 41-60</v>
      </c>
      <c r="H99" s="20" t="s">
        <v>77</v>
      </c>
      <c r="I99" s="20" t="s">
        <v>672</v>
      </c>
      <c r="J99" s="20" t="s">
        <v>183</v>
      </c>
      <c r="K99" s="20" t="s">
        <v>118</v>
      </c>
      <c r="L99" s="20" t="s">
        <v>119</v>
      </c>
      <c r="M99" s="20" t="s">
        <v>119</v>
      </c>
      <c r="N99" s="20" t="s">
        <v>145</v>
      </c>
      <c r="O99" s="20"/>
      <c r="P99" s="26"/>
      <c r="Q99" s="25">
        <v>44041</v>
      </c>
      <c r="R99" s="25">
        <v>44043</v>
      </c>
      <c r="S99" s="20"/>
      <c r="T99" s="20" t="s">
        <v>119</v>
      </c>
      <c r="U99" s="20"/>
      <c r="V99" s="20"/>
      <c r="W99" s="20" t="s">
        <v>107</v>
      </c>
      <c r="X99" s="20" t="s">
        <v>604</v>
      </c>
      <c r="Y99" s="20" t="s">
        <v>91</v>
      </c>
      <c r="Z99" s="20" t="s">
        <v>50</v>
      </c>
      <c r="AA99" s="20" t="s">
        <v>181</v>
      </c>
      <c r="AB99" s="20" t="s">
        <v>673</v>
      </c>
      <c r="AC99" s="20" t="s">
        <v>179</v>
      </c>
      <c r="AD99" s="26"/>
      <c r="AE99" s="26">
        <v>44036</v>
      </c>
      <c r="AF99" s="20" t="s">
        <v>52</v>
      </c>
      <c r="AG99" s="20"/>
      <c r="AH99" s="20"/>
      <c r="AI99" s="8" t="str">
        <f t="shared" si="2"/>
        <v>BN433</v>
      </c>
      <c r="AJ99" s="20"/>
      <c r="AK99" s="20"/>
      <c r="AL99" s="20"/>
    </row>
    <row r="100" spans="1:38" ht="39.75" customHeight="1" x14ac:dyDescent="0.2">
      <c r="A100" s="34" t="s">
        <v>674</v>
      </c>
      <c r="B100" s="39">
        <v>44043</v>
      </c>
      <c r="C100" s="40" t="s">
        <v>675</v>
      </c>
      <c r="D100" s="15" t="s">
        <v>676</v>
      </c>
      <c r="E100" s="12">
        <v>2005</v>
      </c>
      <c r="F100" s="16">
        <f t="shared" si="0"/>
        <v>15</v>
      </c>
      <c r="G100" s="12" t="str">
        <f t="shared" si="1"/>
        <v>1.Dưới 18</v>
      </c>
      <c r="H100" s="12" t="s">
        <v>38</v>
      </c>
      <c r="I100" s="12" t="s">
        <v>66</v>
      </c>
      <c r="J100" s="12" t="s">
        <v>183</v>
      </c>
      <c r="K100" s="12" t="s">
        <v>118</v>
      </c>
      <c r="L100" s="12" t="s">
        <v>119</v>
      </c>
      <c r="M100" s="12" t="s">
        <v>119</v>
      </c>
      <c r="N100" s="12" t="s">
        <v>106</v>
      </c>
      <c r="O100" s="12"/>
      <c r="P100" s="19"/>
      <c r="Q100" s="18">
        <v>44041</v>
      </c>
      <c r="R100" s="18">
        <v>44043</v>
      </c>
      <c r="S100" s="12"/>
      <c r="T100" s="12" t="s">
        <v>119</v>
      </c>
      <c r="U100" s="12"/>
      <c r="V100" s="12"/>
      <c r="W100" s="12" t="s">
        <v>107</v>
      </c>
      <c r="X100" s="12" t="s">
        <v>604</v>
      </c>
      <c r="Y100" s="12" t="s">
        <v>49</v>
      </c>
      <c r="Z100" s="12" t="s">
        <v>50</v>
      </c>
      <c r="AA100" s="12" t="s">
        <v>677</v>
      </c>
      <c r="AB100" s="12" t="s">
        <v>678</v>
      </c>
      <c r="AC100" s="12" t="s">
        <v>179</v>
      </c>
      <c r="AD100" s="19"/>
      <c r="AE100" s="19">
        <v>44036</v>
      </c>
      <c r="AF100" s="12" t="s">
        <v>52</v>
      </c>
      <c r="AG100" s="12"/>
      <c r="AH100" s="12" t="s">
        <v>679</v>
      </c>
      <c r="AI100" s="8" t="str">
        <f t="shared" si="2"/>
        <v>BN433, BN563</v>
      </c>
      <c r="AJ100" s="12"/>
      <c r="AK100" s="12"/>
      <c r="AL100" s="12"/>
    </row>
    <row r="101" spans="1:38" ht="51" x14ac:dyDescent="0.2">
      <c r="A101" s="7" t="s">
        <v>680</v>
      </c>
      <c r="B101" s="39">
        <v>44043</v>
      </c>
      <c r="C101" s="28" t="s">
        <v>681</v>
      </c>
      <c r="D101" s="22" t="s">
        <v>682</v>
      </c>
      <c r="E101" s="20">
        <v>1953</v>
      </c>
      <c r="F101" s="23">
        <f t="shared" si="0"/>
        <v>67</v>
      </c>
      <c r="G101" s="20" t="str">
        <f t="shared" si="1"/>
        <v>4.Trên 60</v>
      </c>
      <c r="H101" s="20" t="s">
        <v>38</v>
      </c>
      <c r="I101" s="20" t="s">
        <v>683</v>
      </c>
      <c r="J101" s="20" t="s">
        <v>684</v>
      </c>
      <c r="K101" s="20" t="s">
        <v>534</v>
      </c>
      <c r="L101" s="20" t="s">
        <v>119</v>
      </c>
      <c r="M101" s="20" t="s">
        <v>119</v>
      </c>
      <c r="N101" s="20" t="s">
        <v>145</v>
      </c>
      <c r="O101" s="20"/>
      <c r="P101" s="26"/>
      <c r="Q101" s="25">
        <v>44041</v>
      </c>
      <c r="R101" s="25">
        <v>44043</v>
      </c>
      <c r="S101" s="20"/>
      <c r="T101" s="20" t="s">
        <v>119</v>
      </c>
      <c r="U101" s="20"/>
      <c r="V101" s="20"/>
      <c r="W101" s="20" t="s">
        <v>107</v>
      </c>
      <c r="X101" s="20" t="s">
        <v>125</v>
      </c>
      <c r="Y101" s="20" t="s">
        <v>98</v>
      </c>
      <c r="Z101" s="20" t="s">
        <v>50</v>
      </c>
      <c r="AA101" s="20" t="s">
        <v>685</v>
      </c>
      <c r="AB101" s="20" t="s">
        <v>686</v>
      </c>
      <c r="AC101" s="20" t="s">
        <v>51</v>
      </c>
      <c r="AD101" s="26">
        <v>44021</v>
      </c>
      <c r="AE101" s="26">
        <v>44034</v>
      </c>
      <c r="AF101" s="36" t="s">
        <v>128</v>
      </c>
      <c r="AG101" s="20"/>
      <c r="AH101" s="20" t="s">
        <v>687</v>
      </c>
      <c r="AI101" s="8" t="str">
        <f t="shared" si="2"/>
        <v>BN523, BN564, BN566, BN597, BN598, BN600</v>
      </c>
      <c r="AJ101" s="20"/>
      <c r="AK101" s="20"/>
      <c r="AL101" s="20"/>
    </row>
    <row r="102" spans="1:38" ht="51" x14ac:dyDescent="0.2">
      <c r="A102" s="34" t="s">
        <v>688</v>
      </c>
      <c r="B102" s="39">
        <v>44043</v>
      </c>
      <c r="C102" s="40" t="s">
        <v>689</v>
      </c>
      <c r="D102" s="15" t="s">
        <v>690</v>
      </c>
      <c r="E102" s="12">
        <v>1957</v>
      </c>
      <c r="F102" s="16">
        <f t="shared" si="0"/>
        <v>63</v>
      </c>
      <c r="G102" s="12" t="str">
        <f t="shared" si="1"/>
        <v>4.Trên 60</v>
      </c>
      <c r="H102" s="12" t="s">
        <v>77</v>
      </c>
      <c r="I102" s="12" t="s">
        <v>81</v>
      </c>
      <c r="J102" s="12" t="s">
        <v>684</v>
      </c>
      <c r="K102" s="12" t="s">
        <v>534</v>
      </c>
      <c r="L102" s="12" t="s">
        <v>119</v>
      </c>
      <c r="M102" s="12" t="s">
        <v>119</v>
      </c>
      <c r="N102" s="12" t="s">
        <v>43</v>
      </c>
      <c r="O102" s="17">
        <v>44034</v>
      </c>
      <c r="P102" s="19"/>
      <c r="Q102" s="18">
        <v>44041</v>
      </c>
      <c r="R102" s="18">
        <v>44043</v>
      </c>
      <c r="S102" s="12"/>
      <c r="T102" s="12" t="s">
        <v>119</v>
      </c>
      <c r="U102" s="12"/>
      <c r="V102" s="12"/>
      <c r="W102" s="12" t="s">
        <v>107</v>
      </c>
      <c r="X102" s="12" t="s">
        <v>125</v>
      </c>
      <c r="Y102" s="12" t="s">
        <v>49</v>
      </c>
      <c r="Z102" s="12" t="s">
        <v>50</v>
      </c>
      <c r="AA102" s="12" t="s">
        <v>691</v>
      </c>
      <c r="AB102" s="12" t="s">
        <v>692</v>
      </c>
      <c r="AC102" s="12" t="s">
        <v>61</v>
      </c>
      <c r="AD102" s="19">
        <v>44021</v>
      </c>
      <c r="AE102" s="19">
        <v>44034</v>
      </c>
      <c r="AF102" s="12" t="s">
        <v>52</v>
      </c>
      <c r="AG102" s="12"/>
      <c r="AH102" s="12" t="s">
        <v>693</v>
      </c>
      <c r="AI102" s="8" t="str">
        <f t="shared" si="2"/>
        <v>BN522, BN564, BN566, BN597, BN598, BN600</v>
      </c>
      <c r="AJ102" s="12"/>
      <c r="AK102" s="12"/>
      <c r="AL102" s="12"/>
    </row>
    <row r="103" spans="1:38" ht="51" x14ac:dyDescent="0.2">
      <c r="A103" s="34" t="s">
        <v>694</v>
      </c>
      <c r="B103" s="39">
        <v>44043</v>
      </c>
      <c r="C103" s="28" t="s">
        <v>695</v>
      </c>
      <c r="D103" s="22" t="s">
        <v>696</v>
      </c>
      <c r="E103" s="20">
        <v>1934</v>
      </c>
      <c r="F103" s="23">
        <f t="shared" si="0"/>
        <v>86</v>
      </c>
      <c r="G103" s="20" t="str">
        <f t="shared" si="1"/>
        <v>4.Trên 60</v>
      </c>
      <c r="H103" s="20" t="s">
        <v>77</v>
      </c>
      <c r="I103" s="20" t="s">
        <v>81</v>
      </c>
      <c r="J103" s="20" t="s">
        <v>501</v>
      </c>
      <c r="K103" s="20" t="s">
        <v>435</v>
      </c>
      <c r="L103" s="20" t="s">
        <v>119</v>
      </c>
      <c r="M103" s="20" t="s">
        <v>119</v>
      </c>
      <c r="N103" s="20" t="s">
        <v>43</v>
      </c>
      <c r="O103" s="26">
        <v>44030</v>
      </c>
      <c r="P103" s="26"/>
      <c r="Q103" s="25">
        <v>44041</v>
      </c>
      <c r="R103" s="25">
        <v>44043</v>
      </c>
      <c r="S103" s="20" t="s">
        <v>697</v>
      </c>
      <c r="T103" s="20" t="s">
        <v>119</v>
      </c>
      <c r="U103" s="20" t="s">
        <v>43</v>
      </c>
      <c r="V103" s="20" t="s">
        <v>698</v>
      </c>
      <c r="W103" s="20" t="s">
        <v>107</v>
      </c>
      <c r="X103" s="20" t="s">
        <v>125</v>
      </c>
      <c r="Y103" s="20" t="s">
        <v>98</v>
      </c>
      <c r="Z103" s="20" t="s">
        <v>50</v>
      </c>
      <c r="AA103" s="20" t="s">
        <v>699</v>
      </c>
      <c r="AB103" s="20" t="s">
        <v>700</v>
      </c>
      <c r="AC103" s="20" t="s">
        <v>51</v>
      </c>
      <c r="AD103" s="26"/>
      <c r="AE103" s="26">
        <v>44028</v>
      </c>
      <c r="AF103" s="36" t="s">
        <v>128</v>
      </c>
      <c r="AG103" s="26">
        <v>44045</v>
      </c>
      <c r="AH103" s="20" t="s">
        <v>701</v>
      </c>
      <c r="AI103" s="8" t="str">
        <f t="shared" si="2"/>
        <v>BN626, BN627, BN778, BN623, BN882, BN671, BN779</v>
      </c>
      <c r="AJ103" s="20"/>
      <c r="AK103" s="20"/>
      <c r="AL103" s="20"/>
    </row>
    <row r="104" spans="1:38" ht="25.5" x14ac:dyDescent="0.2">
      <c r="A104" s="7" t="s">
        <v>702</v>
      </c>
      <c r="B104" s="39">
        <v>44043</v>
      </c>
      <c r="C104" s="40" t="s">
        <v>703</v>
      </c>
      <c r="D104" s="15" t="s">
        <v>704</v>
      </c>
      <c r="E104" s="12">
        <v>1930</v>
      </c>
      <c r="F104" s="16">
        <f t="shared" si="0"/>
        <v>90</v>
      </c>
      <c r="G104" s="12" t="str">
        <f t="shared" si="1"/>
        <v>4.Trên 60</v>
      </c>
      <c r="H104" s="12" t="s">
        <v>38</v>
      </c>
      <c r="I104" s="12" t="s">
        <v>81</v>
      </c>
      <c r="J104" s="12" t="s">
        <v>501</v>
      </c>
      <c r="K104" s="12" t="s">
        <v>435</v>
      </c>
      <c r="L104" s="12" t="s">
        <v>119</v>
      </c>
      <c r="M104" s="12" t="s">
        <v>119</v>
      </c>
      <c r="N104" s="12" t="s">
        <v>106</v>
      </c>
      <c r="O104" s="12"/>
      <c r="P104" s="19"/>
      <c r="Q104" s="18">
        <v>44041</v>
      </c>
      <c r="R104" s="18">
        <v>44043</v>
      </c>
      <c r="S104" s="12" t="s">
        <v>705</v>
      </c>
      <c r="T104" s="12" t="s">
        <v>119</v>
      </c>
      <c r="U104" s="12"/>
      <c r="V104" s="12"/>
      <c r="W104" s="12" t="s">
        <v>107</v>
      </c>
      <c r="X104" s="12" t="s">
        <v>48</v>
      </c>
      <c r="Y104" s="12" t="s">
        <v>98</v>
      </c>
      <c r="Z104" s="12" t="s">
        <v>50</v>
      </c>
      <c r="AA104" s="12" t="s">
        <v>706</v>
      </c>
      <c r="AB104" s="12" t="s">
        <v>218</v>
      </c>
      <c r="AC104" s="12" t="s">
        <v>61</v>
      </c>
      <c r="AD104" s="19"/>
      <c r="AE104" s="19">
        <v>44033</v>
      </c>
      <c r="AF104" s="12" t="s">
        <v>52</v>
      </c>
      <c r="AG104" s="12"/>
      <c r="AH104" s="12" t="s">
        <v>707</v>
      </c>
      <c r="AI104" s="8" t="str">
        <f t="shared" si="2"/>
        <v>BN526</v>
      </c>
      <c r="AJ104" s="12"/>
      <c r="AK104" s="12"/>
      <c r="AL104" s="12"/>
    </row>
    <row r="105" spans="1:38" ht="25.5" x14ac:dyDescent="0.2">
      <c r="A105" s="34" t="s">
        <v>708</v>
      </c>
      <c r="B105" s="39">
        <v>44043</v>
      </c>
      <c r="C105" s="40" t="s">
        <v>706</v>
      </c>
      <c r="D105" s="22" t="s">
        <v>709</v>
      </c>
      <c r="E105" s="20">
        <v>1970</v>
      </c>
      <c r="F105" s="23">
        <f t="shared" si="0"/>
        <v>50</v>
      </c>
      <c r="G105" s="20" t="str">
        <f t="shared" si="1"/>
        <v>3.Từ 41-60</v>
      </c>
      <c r="H105" s="20" t="s">
        <v>38</v>
      </c>
      <c r="I105" s="20" t="s">
        <v>81</v>
      </c>
      <c r="J105" s="20" t="s">
        <v>501</v>
      </c>
      <c r="K105" s="20" t="s">
        <v>435</v>
      </c>
      <c r="L105" s="20" t="s">
        <v>119</v>
      </c>
      <c r="M105" s="20" t="s">
        <v>119</v>
      </c>
      <c r="N105" s="20" t="s">
        <v>106</v>
      </c>
      <c r="O105" s="20"/>
      <c r="P105" s="26"/>
      <c r="Q105" s="25">
        <v>44041</v>
      </c>
      <c r="R105" s="25">
        <v>44043</v>
      </c>
      <c r="S105" s="20" t="s">
        <v>705</v>
      </c>
      <c r="T105" s="20" t="s">
        <v>119</v>
      </c>
      <c r="U105" s="20"/>
      <c r="V105" s="20"/>
      <c r="W105" s="20" t="s">
        <v>107</v>
      </c>
      <c r="X105" s="20" t="s">
        <v>48</v>
      </c>
      <c r="Y105" s="20" t="s">
        <v>49</v>
      </c>
      <c r="Z105" s="20" t="s">
        <v>50</v>
      </c>
      <c r="AA105" s="20" t="s">
        <v>703</v>
      </c>
      <c r="AB105" s="20" t="s">
        <v>710</v>
      </c>
      <c r="AC105" s="20" t="s">
        <v>61</v>
      </c>
      <c r="AD105" s="26"/>
      <c r="AE105" s="26">
        <v>44033</v>
      </c>
      <c r="AF105" s="20" t="s">
        <v>52</v>
      </c>
      <c r="AG105" s="20"/>
      <c r="AH105" s="20" t="s">
        <v>711</v>
      </c>
      <c r="AI105" s="8" t="str">
        <f t="shared" si="2"/>
        <v>BN525</v>
      </c>
      <c r="AJ105" s="20"/>
      <c r="AK105" s="20"/>
      <c r="AL105" s="20"/>
    </row>
    <row r="106" spans="1:38" ht="51" x14ac:dyDescent="0.2">
      <c r="A106" s="34" t="s">
        <v>712</v>
      </c>
      <c r="B106" s="59">
        <v>44044</v>
      </c>
      <c r="C106" s="40" t="s">
        <v>713</v>
      </c>
      <c r="D106" s="15" t="s">
        <v>714</v>
      </c>
      <c r="E106" s="12">
        <v>1968</v>
      </c>
      <c r="F106" s="16">
        <f t="shared" si="0"/>
        <v>52</v>
      </c>
      <c r="G106" s="12" t="str">
        <f t="shared" si="1"/>
        <v>3.Từ 41-60</v>
      </c>
      <c r="H106" s="12" t="s">
        <v>38</v>
      </c>
      <c r="I106" s="12" t="s">
        <v>269</v>
      </c>
      <c r="J106" s="12" t="s">
        <v>715</v>
      </c>
      <c r="K106" s="12" t="s">
        <v>144</v>
      </c>
      <c r="L106" s="12" t="s">
        <v>119</v>
      </c>
      <c r="M106" s="12" t="s">
        <v>119</v>
      </c>
      <c r="N106" s="12" t="s">
        <v>106</v>
      </c>
      <c r="O106" s="12"/>
      <c r="P106" s="12"/>
      <c r="Q106" s="18">
        <v>44042</v>
      </c>
      <c r="R106" s="18">
        <v>44043</v>
      </c>
      <c r="S106" s="12" t="s">
        <v>716</v>
      </c>
      <c r="T106" s="12" t="s">
        <v>119</v>
      </c>
      <c r="U106" s="12" t="s">
        <v>71</v>
      </c>
      <c r="V106" s="12"/>
      <c r="W106" s="12" t="s">
        <v>107</v>
      </c>
      <c r="X106" s="12" t="s">
        <v>125</v>
      </c>
      <c r="Y106" s="12" t="s">
        <v>49</v>
      </c>
      <c r="Z106" s="12" t="s">
        <v>50</v>
      </c>
      <c r="AA106" s="12" t="s">
        <v>717</v>
      </c>
      <c r="AB106" s="12" t="s">
        <v>718</v>
      </c>
      <c r="AC106" s="12" t="s">
        <v>61</v>
      </c>
      <c r="AD106" s="19">
        <v>44013</v>
      </c>
      <c r="AE106" s="19">
        <v>44034</v>
      </c>
      <c r="AF106" s="12" t="s">
        <v>52</v>
      </c>
      <c r="AG106" s="12"/>
      <c r="AH106" s="12" t="s">
        <v>719</v>
      </c>
      <c r="AI106" s="8" t="str">
        <f t="shared" si="2"/>
        <v>BN593, BN625, BN715, BN860</v>
      </c>
      <c r="AJ106" s="12"/>
      <c r="AK106" s="12"/>
      <c r="AL106" s="12"/>
    </row>
    <row r="107" spans="1:38" ht="25.5" x14ac:dyDescent="0.2">
      <c r="A107" s="7" t="s">
        <v>720</v>
      </c>
      <c r="B107" s="59">
        <v>44044</v>
      </c>
      <c r="C107" s="40" t="s">
        <v>721</v>
      </c>
      <c r="D107" s="22" t="s">
        <v>722</v>
      </c>
      <c r="E107" s="20">
        <v>1983</v>
      </c>
      <c r="F107" s="23">
        <f t="shared" si="0"/>
        <v>37</v>
      </c>
      <c r="G107" s="20" t="str">
        <f t="shared" si="1"/>
        <v>2.Từ 18-40</v>
      </c>
      <c r="H107" s="20" t="s">
        <v>38</v>
      </c>
      <c r="I107" s="20" t="s">
        <v>81</v>
      </c>
      <c r="J107" s="20" t="s">
        <v>715</v>
      </c>
      <c r="K107" s="20" t="s">
        <v>144</v>
      </c>
      <c r="L107" s="20" t="s">
        <v>119</v>
      </c>
      <c r="M107" s="20" t="s">
        <v>119</v>
      </c>
      <c r="N107" s="20" t="s">
        <v>106</v>
      </c>
      <c r="O107" s="20"/>
      <c r="P107" s="20"/>
      <c r="Q107" s="25">
        <v>44042</v>
      </c>
      <c r="R107" s="25">
        <v>44043</v>
      </c>
      <c r="S107" s="20" t="s">
        <v>716</v>
      </c>
      <c r="T107" s="20" t="s">
        <v>119</v>
      </c>
      <c r="U107" s="20" t="s">
        <v>71</v>
      </c>
      <c r="V107" s="20"/>
      <c r="W107" s="20" t="s">
        <v>107</v>
      </c>
      <c r="X107" s="20" t="s">
        <v>125</v>
      </c>
      <c r="Y107" s="20" t="s">
        <v>49</v>
      </c>
      <c r="Z107" s="20" t="s">
        <v>50</v>
      </c>
      <c r="AA107" s="20" t="s">
        <v>723</v>
      </c>
      <c r="AB107" s="20" t="s">
        <v>724</v>
      </c>
      <c r="AC107" s="20" t="s">
        <v>61</v>
      </c>
      <c r="AD107" s="26">
        <v>44021</v>
      </c>
      <c r="AE107" s="26">
        <v>44037</v>
      </c>
      <c r="AF107" s="20" t="s">
        <v>52</v>
      </c>
      <c r="AG107" s="20"/>
      <c r="AH107" s="20" t="s">
        <v>725</v>
      </c>
      <c r="AI107" s="8" t="str">
        <f t="shared" si="2"/>
        <v>BN624</v>
      </c>
      <c r="AJ107" s="20"/>
      <c r="AK107" s="20"/>
      <c r="AL107" s="20"/>
    </row>
    <row r="108" spans="1:38" ht="25.5" x14ac:dyDescent="0.2">
      <c r="A108" s="34" t="s">
        <v>726</v>
      </c>
      <c r="B108" s="59">
        <v>44044</v>
      </c>
      <c r="C108" s="40" t="s">
        <v>727</v>
      </c>
      <c r="D108" s="15" t="s">
        <v>671</v>
      </c>
      <c r="E108" s="12">
        <v>1965</v>
      </c>
      <c r="F108" s="16">
        <f t="shared" si="0"/>
        <v>55</v>
      </c>
      <c r="G108" s="12" t="str">
        <f t="shared" si="1"/>
        <v>3.Từ 41-60</v>
      </c>
      <c r="H108" s="12" t="s">
        <v>77</v>
      </c>
      <c r="I108" s="12" t="s">
        <v>728</v>
      </c>
      <c r="J108" s="12" t="s">
        <v>729</v>
      </c>
      <c r="K108" s="12" t="s">
        <v>144</v>
      </c>
      <c r="L108" s="12" t="s">
        <v>119</v>
      </c>
      <c r="M108" s="12" t="s">
        <v>119</v>
      </c>
      <c r="N108" s="12" t="s">
        <v>106</v>
      </c>
      <c r="O108" s="12"/>
      <c r="P108" s="12"/>
      <c r="Q108" s="18">
        <v>44042</v>
      </c>
      <c r="R108" s="18">
        <v>44043</v>
      </c>
      <c r="S108" s="12" t="s">
        <v>716</v>
      </c>
      <c r="T108" s="12" t="s">
        <v>119</v>
      </c>
      <c r="U108" s="12" t="s">
        <v>43</v>
      </c>
      <c r="V108" s="12" t="s">
        <v>730</v>
      </c>
      <c r="W108" s="12" t="s">
        <v>107</v>
      </c>
      <c r="X108" s="12" t="s">
        <v>375</v>
      </c>
      <c r="Y108" s="12" t="s">
        <v>49</v>
      </c>
      <c r="Z108" s="12" t="s">
        <v>373</v>
      </c>
      <c r="AA108" s="12" t="s">
        <v>373</v>
      </c>
      <c r="AB108" s="12" t="s">
        <v>731</v>
      </c>
      <c r="AC108" s="12" t="s">
        <v>179</v>
      </c>
      <c r="AD108" s="19">
        <v>44013</v>
      </c>
      <c r="AE108" s="19">
        <v>44038</v>
      </c>
      <c r="AF108" s="12" t="s">
        <v>52</v>
      </c>
      <c r="AG108" s="12"/>
      <c r="AH108" s="12" t="s">
        <v>732</v>
      </c>
      <c r="AI108" s="8" t="str">
        <f t="shared" si="2"/>
        <v>BN461</v>
      </c>
      <c r="AJ108" s="12"/>
      <c r="AK108" s="12"/>
      <c r="AL108" s="12"/>
    </row>
    <row r="109" spans="1:38" ht="25.5" x14ac:dyDescent="0.2">
      <c r="A109" s="34" t="s">
        <v>733</v>
      </c>
      <c r="B109" s="59">
        <v>44044</v>
      </c>
      <c r="C109" s="40" t="s">
        <v>734</v>
      </c>
      <c r="D109" s="22" t="s">
        <v>735</v>
      </c>
      <c r="E109" s="20">
        <v>1945</v>
      </c>
      <c r="F109" s="23">
        <f t="shared" si="0"/>
        <v>75</v>
      </c>
      <c r="G109" s="20" t="str">
        <f t="shared" si="1"/>
        <v>4.Trên 60</v>
      </c>
      <c r="H109" s="20" t="s">
        <v>77</v>
      </c>
      <c r="I109" s="20" t="s">
        <v>728</v>
      </c>
      <c r="J109" s="20" t="s">
        <v>729</v>
      </c>
      <c r="K109" s="20" t="s">
        <v>144</v>
      </c>
      <c r="L109" s="20" t="s">
        <v>119</v>
      </c>
      <c r="M109" s="20" t="s">
        <v>119</v>
      </c>
      <c r="N109" s="20" t="s">
        <v>43</v>
      </c>
      <c r="O109" s="26">
        <v>44039</v>
      </c>
      <c r="P109" s="20" t="s">
        <v>589</v>
      </c>
      <c r="Q109" s="25">
        <v>44042</v>
      </c>
      <c r="R109" s="25">
        <v>44043</v>
      </c>
      <c r="S109" s="20" t="s">
        <v>716</v>
      </c>
      <c r="T109" s="20" t="s">
        <v>119</v>
      </c>
      <c r="U109" s="20" t="s">
        <v>71</v>
      </c>
      <c r="V109" s="20"/>
      <c r="W109" s="20" t="s">
        <v>107</v>
      </c>
      <c r="X109" s="20" t="s">
        <v>375</v>
      </c>
      <c r="Y109" s="20" t="s">
        <v>49</v>
      </c>
      <c r="Z109" s="20" t="s">
        <v>373</v>
      </c>
      <c r="AA109" s="20" t="s">
        <v>373</v>
      </c>
      <c r="AB109" s="20" t="s">
        <v>731</v>
      </c>
      <c r="AC109" s="20" t="s">
        <v>179</v>
      </c>
      <c r="AD109" s="26">
        <v>44013</v>
      </c>
      <c r="AE109" s="26">
        <v>44038</v>
      </c>
      <c r="AF109" s="20" t="s">
        <v>52</v>
      </c>
      <c r="AG109" s="20"/>
      <c r="AH109" s="20" t="s">
        <v>732</v>
      </c>
      <c r="AI109" s="8" t="str">
        <f t="shared" si="2"/>
        <v>BN461</v>
      </c>
      <c r="AJ109" s="20"/>
      <c r="AK109" s="20"/>
      <c r="AL109" s="20"/>
    </row>
    <row r="110" spans="1:38" ht="15" customHeight="1" x14ac:dyDescent="0.2">
      <c r="A110" s="7" t="s">
        <v>736</v>
      </c>
      <c r="B110" s="59">
        <v>44044</v>
      </c>
      <c r="C110" s="40" t="s">
        <v>737</v>
      </c>
      <c r="D110" s="15" t="s">
        <v>738</v>
      </c>
      <c r="E110" s="12">
        <v>1985</v>
      </c>
      <c r="F110" s="16">
        <f t="shared" si="0"/>
        <v>35</v>
      </c>
      <c r="G110" s="12" t="str">
        <f t="shared" si="1"/>
        <v>2.Từ 18-40</v>
      </c>
      <c r="H110" s="12" t="s">
        <v>77</v>
      </c>
      <c r="I110" s="12" t="s">
        <v>728</v>
      </c>
      <c r="J110" s="12" t="s">
        <v>729</v>
      </c>
      <c r="K110" s="12" t="s">
        <v>144</v>
      </c>
      <c r="L110" s="12" t="s">
        <v>119</v>
      </c>
      <c r="M110" s="12" t="s">
        <v>119</v>
      </c>
      <c r="N110" s="12" t="s">
        <v>106</v>
      </c>
      <c r="O110" s="12"/>
      <c r="P110" s="12"/>
      <c r="Q110" s="18">
        <v>44042</v>
      </c>
      <c r="R110" s="18">
        <v>44043</v>
      </c>
      <c r="S110" s="12" t="s">
        <v>716</v>
      </c>
      <c r="T110" s="12" t="s">
        <v>119</v>
      </c>
      <c r="U110" s="12" t="s">
        <v>71</v>
      </c>
      <c r="V110" s="12"/>
      <c r="W110" s="12" t="s">
        <v>107</v>
      </c>
      <c r="X110" s="12" t="s">
        <v>375</v>
      </c>
      <c r="Y110" s="12" t="s">
        <v>49</v>
      </c>
      <c r="Z110" s="12" t="s">
        <v>373</v>
      </c>
      <c r="AA110" s="12" t="s">
        <v>373</v>
      </c>
      <c r="AB110" s="12" t="s">
        <v>731</v>
      </c>
      <c r="AC110" s="12" t="s">
        <v>179</v>
      </c>
      <c r="AD110" s="19"/>
      <c r="AE110" s="19">
        <v>44038</v>
      </c>
      <c r="AF110" s="12" t="s">
        <v>52</v>
      </c>
      <c r="AG110" s="12"/>
      <c r="AH110" s="12" t="s">
        <v>732</v>
      </c>
      <c r="AI110" s="8" t="str">
        <f t="shared" si="2"/>
        <v>BN461</v>
      </c>
      <c r="AJ110" s="12"/>
      <c r="AK110" s="12"/>
      <c r="AL110" s="12"/>
    </row>
    <row r="111" spans="1:38" ht="25.5" x14ac:dyDescent="0.2">
      <c r="A111" s="34" t="s">
        <v>739</v>
      </c>
      <c r="B111" s="59">
        <v>44044</v>
      </c>
      <c r="C111" s="40" t="s">
        <v>740</v>
      </c>
      <c r="D111" s="22" t="s">
        <v>741</v>
      </c>
      <c r="E111" s="20">
        <v>1942</v>
      </c>
      <c r="F111" s="23">
        <f t="shared" si="0"/>
        <v>78</v>
      </c>
      <c r="G111" s="20" t="str">
        <f t="shared" si="1"/>
        <v>4.Trên 60</v>
      </c>
      <c r="H111" s="20" t="s">
        <v>38</v>
      </c>
      <c r="I111" s="20" t="s">
        <v>81</v>
      </c>
      <c r="J111" s="20" t="s">
        <v>742</v>
      </c>
      <c r="K111" s="20" t="s">
        <v>118</v>
      </c>
      <c r="L111" s="20" t="s">
        <v>119</v>
      </c>
      <c r="M111" s="20" t="s">
        <v>42</v>
      </c>
      <c r="N111" s="20" t="s">
        <v>106</v>
      </c>
      <c r="O111" s="20"/>
      <c r="P111" s="26"/>
      <c r="Q111" s="25">
        <v>44041</v>
      </c>
      <c r="R111" s="25">
        <v>44043</v>
      </c>
      <c r="S111" s="20"/>
      <c r="T111" s="20" t="s">
        <v>42</v>
      </c>
      <c r="U111" s="20"/>
      <c r="V111" s="20"/>
      <c r="W111" s="20" t="s">
        <v>107</v>
      </c>
      <c r="X111" s="20" t="s">
        <v>743</v>
      </c>
      <c r="Y111" s="20" t="s">
        <v>49</v>
      </c>
      <c r="Z111" s="20" t="s">
        <v>50</v>
      </c>
      <c r="AA111" s="20"/>
      <c r="AB111" s="20"/>
      <c r="AC111" s="20" t="s">
        <v>61</v>
      </c>
      <c r="AD111" s="26"/>
      <c r="AE111" s="26">
        <v>44040</v>
      </c>
      <c r="AF111" s="20" t="s">
        <v>52</v>
      </c>
      <c r="AG111" s="20"/>
      <c r="AH111" s="20"/>
      <c r="AI111" s="8">
        <f t="shared" si="2"/>
        <v>0</v>
      </c>
      <c r="AJ111" s="20"/>
      <c r="AK111" s="20"/>
      <c r="AL111" s="20"/>
    </row>
    <row r="112" spans="1:38" ht="14.25" x14ac:dyDescent="0.2">
      <c r="A112" s="34" t="s">
        <v>744</v>
      </c>
      <c r="B112" s="59">
        <v>44044</v>
      </c>
      <c r="C112" s="40" t="s">
        <v>745</v>
      </c>
      <c r="D112" s="15" t="s">
        <v>746</v>
      </c>
      <c r="E112" s="12">
        <v>1995</v>
      </c>
      <c r="F112" s="16">
        <f t="shared" si="0"/>
        <v>25</v>
      </c>
      <c r="G112" s="12" t="str">
        <f t="shared" si="1"/>
        <v>2.Từ 18-40</v>
      </c>
      <c r="H112" s="12" t="s">
        <v>38</v>
      </c>
      <c r="I112" s="12" t="s">
        <v>81</v>
      </c>
      <c r="J112" s="12" t="s">
        <v>747</v>
      </c>
      <c r="K112" s="12" t="s">
        <v>245</v>
      </c>
      <c r="L112" s="12" t="s">
        <v>42</v>
      </c>
      <c r="M112" s="12" t="s">
        <v>42</v>
      </c>
      <c r="N112" s="12" t="s">
        <v>43</v>
      </c>
      <c r="O112" s="17">
        <v>44041</v>
      </c>
      <c r="P112" s="19"/>
      <c r="Q112" s="18">
        <v>44041</v>
      </c>
      <c r="R112" s="18">
        <v>44043</v>
      </c>
      <c r="S112" s="12"/>
      <c r="T112" s="12" t="s">
        <v>42</v>
      </c>
      <c r="U112" s="12"/>
      <c r="V112" s="12"/>
      <c r="W112" s="12" t="s">
        <v>107</v>
      </c>
      <c r="X112" s="12" t="s">
        <v>748</v>
      </c>
      <c r="Y112" s="12" t="s">
        <v>98</v>
      </c>
      <c r="Z112" s="12" t="s">
        <v>50</v>
      </c>
      <c r="AA112" s="12"/>
      <c r="AB112" s="12"/>
      <c r="AC112" s="12" t="s">
        <v>61</v>
      </c>
      <c r="AD112" s="19"/>
      <c r="AE112" s="19">
        <v>44040</v>
      </c>
      <c r="AF112" s="12" t="s">
        <v>52</v>
      </c>
      <c r="AG112" s="12"/>
      <c r="AH112" s="12"/>
      <c r="AI112" s="8">
        <f t="shared" si="2"/>
        <v>0</v>
      </c>
      <c r="AJ112" s="12"/>
      <c r="AK112" s="12"/>
      <c r="AL112" s="12"/>
    </row>
    <row r="113" spans="1:38" ht="25.5" x14ac:dyDescent="0.2">
      <c r="A113" s="7" t="s">
        <v>749</v>
      </c>
      <c r="B113" s="59">
        <v>44044</v>
      </c>
      <c r="C113" s="40" t="s">
        <v>750</v>
      </c>
      <c r="D113" s="22" t="s">
        <v>751</v>
      </c>
      <c r="E113" s="20">
        <v>1983</v>
      </c>
      <c r="F113" s="23">
        <f t="shared" si="0"/>
        <v>37</v>
      </c>
      <c r="G113" s="20" t="str">
        <f t="shared" si="1"/>
        <v>2.Từ 18-40</v>
      </c>
      <c r="H113" s="20" t="s">
        <v>38</v>
      </c>
      <c r="I113" s="20" t="s">
        <v>81</v>
      </c>
      <c r="J113" s="20" t="s">
        <v>559</v>
      </c>
      <c r="K113" s="20" t="s">
        <v>105</v>
      </c>
      <c r="L113" s="20" t="s">
        <v>752</v>
      </c>
      <c r="M113" s="20" t="s">
        <v>42</v>
      </c>
      <c r="N113" s="20" t="s">
        <v>106</v>
      </c>
      <c r="O113" s="20"/>
      <c r="P113" s="26"/>
      <c r="Q113" s="25">
        <v>44041</v>
      </c>
      <c r="R113" s="25">
        <v>44043</v>
      </c>
      <c r="S113" s="20"/>
      <c r="T113" s="20"/>
      <c r="U113" s="20"/>
      <c r="V113" s="20"/>
      <c r="W113" s="20" t="s">
        <v>107</v>
      </c>
      <c r="X113" s="20" t="s">
        <v>82</v>
      </c>
      <c r="Y113" s="20" t="s">
        <v>605</v>
      </c>
      <c r="Z113" s="20" t="s">
        <v>176</v>
      </c>
      <c r="AA113" s="20" t="s">
        <v>36</v>
      </c>
      <c r="AB113" s="20" t="s">
        <v>753</v>
      </c>
      <c r="AC113" s="20" t="s">
        <v>179</v>
      </c>
      <c r="AD113" s="26"/>
      <c r="AE113" s="26">
        <v>44030</v>
      </c>
      <c r="AF113" s="20" t="s">
        <v>52</v>
      </c>
      <c r="AG113" s="20"/>
      <c r="AH113" s="20"/>
      <c r="AI113" s="8" t="str">
        <f t="shared" si="2"/>
        <v>BN416</v>
      </c>
      <c r="AJ113" s="20"/>
      <c r="AK113" s="20"/>
      <c r="AL113" s="20"/>
    </row>
    <row r="114" spans="1:38" ht="25.5" x14ac:dyDescent="0.2">
      <c r="A114" s="34" t="s">
        <v>754</v>
      </c>
      <c r="B114" s="59">
        <v>44044</v>
      </c>
      <c r="C114" s="40" t="s">
        <v>755</v>
      </c>
      <c r="D114" s="15" t="s">
        <v>756</v>
      </c>
      <c r="E114" s="12">
        <v>1987</v>
      </c>
      <c r="F114" s="16">
        <f t="shared" si="0"/>
        <v>33</v>
      </c>
      <c r="G114" s="12" t="str">
        <f t="shared" si="1"/>
        <v>2.Từ 18-40</v>
      </c>
      <c r="H114" s="12" t="s">
        <v>38</v>
      </c>
      <c r="I114" s="12" t="s">
        <v>81</v>
      </c>
      <c r="J114" s="12" t="s">
        <v>757</v>
      </c>
      <c r="K114" s="12" t="s">
        <v>57</v>
      </c>
      <c r="L114" s="12" t="s">
        <v>42</v>
      </c>
      <c r="M114" s="12" t="s">
        <v>42</v>
      </c>
      <c r="N114" s="12" t="s">
        <v>106</v>
      </c>
      <c r="O114" s="12"/>
      <c r="P114" s="19"/>
      <c r="Q114" s="18">
        <v>44041</v>
      </c>
      <c r="R114" s="18">
        <v>44043</v>
      </c>
      <c r="S114" s="12"/>
      <c r="T114" s="12"/>
      <c r="U114" s="12"/>
      <c r="V114" s="12"/>
      <c r="W114" s="12" t="s">
        <v>107</v>
      </c>
      <c r="X114" s="12" t="s">
        <v>758</v>
      </c>
      <c r="Y114" s="12" t="s">
        <v>98</v>
      </c>
      <c r="Z114" s="12" t="s">
        <v>50</v>
      </c>
      <c r="AA114" s="12" t="s">
        <v>759</v>
      </c>
      <c r="AB114" s="12" t="s">
        <v>49</v>
      </c>
      <c r="AC114" s="12" t="s">
        <v>51</v>
      </c>
      <c r="AD114" s="19"/>
      <c r="AE114" s="19">
        <v>44036</v>
      </c>
      <c r="AF114" s="12" t="s">
        <v>52</v>
      </c>
      <c r="AG114" s="12"/>
      <c r="AH114" s="12" t="s">
        <v>760</v>
      </c>
      <c r="AI114" s="8" t="str">
        <f t="shared" si="2"/>
        <v>BN644, BN645</v>
      </c>
      <c r="AJ114" s="12"/>
      <c r="AK114" s="12"/>
      <c r="AL114" s="12"/>
    </row>
    <row r="115" spans="1:38" ht="25.5" x14ac:dyDescent="0.2">
      <c r="A115" s="34" t="s">
        <v>761</v>
      </c>
      <c r="B115" s="59">
        <v>44044</v>
      </c>
      <c r="C115" s="40" t="s">
        <v>762</v>
      </c>
      <c r="D115" s="22" t="s">
        <v>763</v>
      </c>
      <c r="E115" s="20">
        <v>1991</v>
      </c>
      <c r="F115" s="23">
        <f t="shared" si="0"/>
        <v>29</v>
      </c>
      <c r="G115" s="20" t="str">
        <f t="shared" si="1"/>
        <v>2.Từ 18-40</v>
      </c>
      <c r="H115" s="20" t="s">
        <v>38</v>
      </c>
      <c r="I115" s="20" t="s">
        <v>81</v>
      </c>
      <c r="J115" s="20" t="s">
        <v>764</v>
      </c>
      <c r="K115" s="20" t="s">
        <v>105</v>
      </c>
      <c r="L115" s="20" t="s">
        <v>752</v>
      </c>
      <c r="M115" s="20" t="s">
        <v>42</v>
      </c>
      <c r="N115" s="20" t="s">
        <v>43</v>
      </c>
      <c r="O115" s="24">
        <v>44038</v>
      </c>
      <c r="P115" s="26"/>
      <c r="Q115" s="25">
        <v>44041</v>
      </c>
      <c r="R115" s="25">
        <v>44043</v>
      </c>
      <c r="S115" s="20"/>
      <c r="T115" s="20"/>
      <c r="U115" s="20"/>
      <c r="V115" s="20"/>
      <c r="W115" s="20" t="s">
        <v>107</v>
      </c>
      <c r="X115" s="20" t="s">
        <v>81</v>
      </c>
      <c r="Y115" s="20" t="s">
        <v>82</v>
      </c>
      <c r="Z115" s="20" t="s">
        <v>82</v>
      </c>
      <c r="AA115" s="20" t="s">
        <v>765</v>
      </c>
      <c r="AB115" s="20" t="s">
        <v>766</v>
      </c>
      <c r="AC115" s="20" t="s">
        <v>51</v>
      </c>
      <c r="AD115" s="26"/>
      <c r="AE115" s="26">
        <v>44039</v>
      </c>
      <c r="AF115" s="20" t="s">
        <v>52</v>
      </c>
      <c r="AG115" s="20"/>
      <c r="AH115" s="20" t="s">
        <v>767</v>
      </c>
      <c r="AI115" s="8" t="str">
        <f t="shared" si="2"/>
        <v>BN691, BN692, NB826</v>
      </c>
      <c r="AJ115" s="20"/>
      <c r="AK115" s="20"/>
      <c r="AL115" s="20"/>
    </row>
    <row r="116" spans="1:38" ht="25.5" x14ac:dyDescent="0.2">
      <c r="A116" s="7" t="s">
        <v>768</v>
      </c>
      <c r="B116" s="59">
        <v>44044</v>
      </c>
      <c r="C116" s="40" t="s">
        <v>769</v>
      </c>
      <c r="D116" s="15" t="s">
        <v>770</v>
      </c>
      <c r="E116" s="12">
        <v>2018</v>
      </c>
      <c r="F116" s="16">
        <f t="shared" si="0"/>
        <v>2</v>
      </c>
      <c r="G116" s="12" t="str">
        <f t="shared" si="1"/>
        <v>1.Dưới 18</v>
      </c>
      <c r="H116" s="12" t="s">
        <v>38</v>
      </c>
      <c r="I116" s="12" t="s">
        <v>81</v>
      </c>
      <c r="J116" s="12" t="s">
        <v>559</v>
      </c>
      <c r="K116" s="12" t="s">
        <v>105</v>
      </c>
      <c r="L116" s="12" t="s">
        <v>752</v>
      </c>
      <c r="M116" s="12" t="s">
        <v>42</v>
      </c>
      <c r="N116" s="12" t="s">
        <v>43</v>
      </c>
      <c r="O116" s="17">
        <v>44038</v>
      </c>
      <c r="P116" s="19"/>
      <c r="Q116" s="18">
        <v>44040</v>
      </c>
      <c r="R116" s="18">
        <v>44043</v>
      </c>
      <c r="S116" s="12"/>
      <c r="T116" s="12"/>
      <c r="U116" s="12"/>
      <c r="V116" s="12"/>
      <c r="W116" s="12" t="s">
        <v>107</v>
      </c>
      <c r="X116" s="12" t="s">
        <v>604</v>
      </c>
      <c r="Y116" s="12" t="s">
        <v>49</v>
      </c>
      <c r="Z116" s="12" t="s">
        <v>604</v>
      </c>
      <c r="AA116" s="12" t="s">
        <v>633</v>
      </c>
      <c r="AB116" s="12" t="s">
        <v>771</v>
      </c>
      <c r="AC116" s="12" t="s">
        <v>179</v>
      </c>
      <c r="AD116" s="19"/>
      <c r="AE116" s="19">
        <v>44038</v>
      </c>
      <c r="AF116" s="12" t="s">
        <v>52</v>
      </c>
      <c r="AG116" s="12"/>
      <c r="AH116" s="12" t="s">
        <v>772</v>
      </c>
      <c r="AI116" s="8" t="str">
        <f t="shared" si="2"/>
        <v>BN509</v>
      </c>
      <c r="AJ116" s="12"/>
      <c r="AK116" s="12"/>
      <c r="AL116" s="12"/>
    </row>
    <row r="117" spans="1:38" ht="14.25" x14ac:dyDescent="0.2">
      <c r="A117" s="34" t="s">
        <v>773</v>
      </c>
      <c r="B117" s="59">
        <v>44044</v>
      </c>
      <c r="C117" s="40" t="s">
        <v>774</v>
      </c>
      <c r="D117" s="22" t="s">
        <v>775</v>
      </c>
      <c r="E117" s="20">
        <v>1948</v>
      </c>
      <c r="F117" s="23">
        <f t="shared" si="0"/>
        <v>72</v>
      </c>
      <c r="G117" s="20" t="str">
        <f t="shared" si="1"/>
        <v>4.Trên 60</v>
      </c>
      <c r="H117" s="20" t="s">
        <v>77</v>
      </c>
      <c r="I117" s="60" t="s">
        <v>776</v>
      </c>
      <c r="J117" s="20" t="s">
        <v>124</v>
      </c>
      <c r="K117" s="20" t="s">
        <v>105</v>
      </c>
      <c r="L117" s="20" t="s">
        <v>752</v>
      </c>
      <c r="M117" s="20" t="s">
        <v>42</v>
      </c>
      <c r="N117" s="20" t="s">
        <v>43</v>
      </c>
      <c r="O117" s="61" t="s">
        <v>777</v>
      </c>
      <c r="P117" s="60" t="s">
        <v>778</v>
      </c>
      <c r="Q117" s="25">
        <v>44040</v>
      </c>
      <c r="R117" s="25">
        <v>44043</v>
      </c>
      <c r="S117" s="60" t="s">
        <v>779</v>
      </c>
      <c r="T117" s="60" t="s">
        <v>42</v>
      </c>
      <c r="U117" s="20" t="s">
        <v>71</v>
      </c>
      <c r="V117" s="20"/>
      <c r="W117" s="20" t="s">
        <v>72</v>
      </c>
      <c r="X117" s="20" t="s">
        <v>748</v>
      </c>
      <c r="Y117" s="20" t="s">
        <v>98</v>
      </c>
      <c r="Z117" s="20" t="s">
        <v>50</v>
      </c>
      <c r="AA117" s="20"/>
      <c r="AB117" s="20"/>
      <c r="AC117" s="20" t="s">
        <v>61</v>
      </c>
      <c r="AD117" s="52">
        <v>44031</v>
      </c>
      <c r="AE117" s="52">
        <v>44039</v>
      </c>
      <c r="AF117" s="20" t="s">
        <v>52</v>
      </c>
      <c r="AG117" s="20"/>
      <c r="AH117" s="20"/>
      <c r="AI117" s="8">
        <f t="shared" si="2"/>
        <v>0</v>
      </c>
      <c r="AJ117" s="20"/>
      <c r="AK117" s="20"/>
      <c r="AL117" s="20"/>
    </row>
    <row r="118" spans="1:38" ht="14.25" x14ac:dyDescent="0.2">
      <c r="A118" s="34" t="s">
        <v>780</v>
      </c>
      <c r="B118" s="59">
        <v>44044</v>
      </c>
      <c r="C118" s="40" t="s">
        <v>781</v>
      </c>
      <c r="D118" s="15" t="s">
        <v>782</v>
      </c>
      <c r="E118" s="51">
        <v>2001</v>
      </c>
      <c r="F118" s="16">
        <f t="shared" si="0"/>
        <v>19</v>
      </c>
      <c r="G118" s="12" t="str">
        <f t="shared" si="1"/>
        <v>2.Từ 18-40</v>
      </c>
      <c r="H118" s="51" t="s">
        <v>77</v>
      </c>
      <c r="I118" s="12" t="s">
        <v>81</v>
      </c>
      <c r="J118" s="12" t="s">
        <v>783</v>
      </c>
      <c r="K118" s="12" t="s">
        <v>542</v>
      </c>
      <c r="L118" s="12" t="s">
        <v>119</v>
      </c>
      <c r="M118" s="12" t="s">
        <v>119</v>
      </c>
      <c r="N118" s="12" t="s">
        <v>43</v>
      </c>
      <c r="O118" s="12"/>
      <c r="P118" s="19"/>
      <c r="Q118" s="18">
        <v>44042</v>
      </c>
      <c r="R118" s="18">
        <v>44043</v>
      </c>
      <c r="S118" s="12"/>
      <c r="T118" s="12"/>
      <c r="U118" s="12"/>
      <c r="V118" s="12"/>
      <c r="W118" s="12" t="s">
        <v>107</v>
      </c>
      <c r="X118" s="12" t="s">
        <v>758</v>
      </c>
      <c r="Y118" s="12" t="s">
        <v>98</v>
      </c>
      <c r="Z118" s="12" t="s">
        <v>50</v>
      </c>
      <c r="AA118" s="12"/>
      <c r="AB118" s="12"/>
      <c r="AC118" s="12" t="s">
        <v>61</v>
      </c>
      <c r="AD118" s="19"/>
      <c r="AE118" s="19">
        <v>44032</v>
      </c>
      <c r="AF118" s="12" t="s">
        <v>52</v>
      </c>
      <c r="AG118" s="12"/>
      <c r="AH118" s="12"/>
      <c r="AI118" s="8">
        <f t="shared" si="2"/>
        <v>0</v>
      </c>
      <c r="AJ118" s="12"/>
      <c r="AK118" s="12"/>
      <c r="AL118" s="12"/>
    </row>
    <row r="119" spans="1:38" ht="38.25" x14ac:dyDescent="0.2">
      <c r="A119" s="7" t="s">
        <v>784</v>
      </c>
      <c r="B119" s="59">
        <v>44044</v>
      </c>
      <c r="C119" s="40" t="s">
        <v>785</v>
      </c>
      <c r="D119" s="22" t="s">
        <v>786</v>
      </c>
      <c r="E119" s="53">
        <v>1967</v>
      </c>
      <c r="F119" s="23">
        <f t="shared" si="0"/>
        <v>53</v>
      </c>
      <c r="G119" s="20" t="str">
        <f t="shared" si="1"/>
        <v>3.Từ 41-60</v>
      </c>
      <c r="H119" s="53" t="s">
        <v>77</v>
      </c>
      <c r="I119" s="20" t="s">
        <v>81</v>
      </c>
      <c r="J119" s="20" t="s">
        <v>205</v>
      </c>
      <c r="K119" s="20" t="s">
        <v>118</v>
      </c>
      <c r="L119" s="20" t="s">
        <v>119</v>
      </c>
      <c r="M119" s="20" t="s">
        <v>119</v>
      </c>
      <c r="N119" s="20" t="s">
        <v>43</v>
      </c>
      <c r="O119" s="24">
        <v>44041</v>
      </c>
      <c r="P119" s="26"/>
      <c r="Q119" s="25">
        <v>44042</v>
      </c>
      <c r="R119" s="25">
        <v>44044</v>
      </c>
      <c r="S119" s="20"/>
      <c r="T119" s="20"/>
      <c r="U119" s="20"/>
      <c r="V119" s="20"/>
      <c r="W119" s="20" t="s">
        <v>107</v>
      </c>
      <c r="X119" s="20" t="s">
        <v>60</v>
      </c>
      <c r="Y119" s="20" t="s">
        <v>49</v>
      </c>
      <c r="Z119" s="20" t="s">
        <v>50</v>
      </c>
      <c r="AA119" s="20" t="s">
        <v>787</v>
      </c>
      <c r="AB119" s="20" t="s">
        <v>788</v>
      </c>
      <c r="AC119" s="20" t="s">
        <v>61</v>
      </c>
      <c r="AD119" s="26">
        <v>44034</v>
      </c>
      <c r="AE119" s="26">
        <v>44036</v>
      </c>
      <c r="AF119" s="20" t="s">
        <v>52</v>
      </c>
      <c r="AG119" s="20"/>
      <c r="AH119" s="20" t="s">
        <v>789</v>
      </c>
      <c r="AI119" s="8" t="str">
        <f t="shared" si="2"/>
        <v>BN436, BN443, BN518, BN607, BN799, BN721</v>
      </c>
      <c r="AJ119" s="20"/>
      <c r="AK119" s="20"/>
      <c r="AL119" s="20"/>
    </row>
    <row r="120" spans="1:38" ht="25.5" x14ac:dyDescent="0.2">
      <c r="A120" s="34" t="s">
        <v>790</v>
      </c>
      <c r="B120" s="59">
        <v>44044</v>
      </c>
      <c r="C120" s="40" t="s">
        <v>791</v>
      </c>
      <c r="D120" s="15" t="s">
        <v>792</v>
      </c>
      <c r="E120" s="51">
        <v>1979</v>
      </c>
      <c r="F120" s="16">
        <f t="shared" si="0"/>
        <v>41</v>
      </c>
      <c r="G120" s="12" t="str">
        <f t="shared" si="1"/>
        <v>3.Từ 41-60</v>
      </c>
      <c r="H120" s="51" t="s">
        <v>77</v>
      </c>
      <c r="I120" s="12" t="s">
        <v>81</v>
      </c>
      <c r="J120" s="12" t="s">
        <v>183</v>
      </c>
      <c r="K120" s="12" t="s">
        <v>118</v>
      </c>
      <c r="L120" s="12" t="s">
        <v>119</v>
      </c>
      <c r="M120" s="12" t="s">
        <v>119</v>
      </c>
      <c r="N120" s="12" t="s">
        <v>106</v>
      </c>
      <c r="O120" s="16"/>
      <c r="P120" s="19"/>
      <c r="Q120" s="18">
        <v>44042</v>
      </c>
      <c r="R120" s="18">
        <v>44044</v>
      </c>
      <c r="S120" s="12"/>
      <c r="T120" s="12"/>
      <c r="U120" s="12"/>
      <c r="V120" s="12"/>
      <c r="W120" s="12" t="s">
        <v>107</v>
      </c>
      <c r="X120" s="12" t="s">
        <v>604</v>
      </c>
      <c r="Y120" s="12" t="s">
        <v>49</v>
      </c>
      <c r="Z120" s="12" t="s">
        <v>50</v>
      </c>
      <c r="AA120" s="12" t="s">
        <v>793</v>
      </c>
      <c r="AB120" s="12" t="s">
        <v>794</v>
      </c>
      <c r="AC120" s="12" t="s">
        <v>179</v>
      </c>
      <c r="AD120" s="19"/>
      <c r="AE120" s="19">
        <v>44033</v>
      </c>
      <c r="AF120" s="12" t="s">
        <v>52</v>
      </c>
      <c r="AG120" s="12"/>
      <c r="AH120" s="12" t="s">
        <v>795</v>
      </c>
      <c r="AI120" s="8" t="str">
        <f t="shared" si="2"/>
        <v>BN433, BN521</v>
      </c>
      <c r="AJ120" s="12"/>
      <c r="AK120" s="12"/>
      <c r="AL120" s="12"/>
    </row>
    <row r="121" spans="1:38" ht="51" x14ac:dyDescent="0.2">
      <c r="A121" s="34" t="s">
        <v>796</v>
      </c>
      <c r="B121" s="59">
        <v>44044</v>
      </c>
      <c r="C121" s="40" t="s">
        <v>797</v>
      </c>
      <c r="D121" s="22" t="s">
        <v>798</v>
      </c>
      <c r="E121" s="53">
        <v>1984</v>
      </c>
      <c r="F121" s="23">
        <f t="shared" si="0"/>
        <v>36</v>
      </c>
      <c r="G121" s="20" t="str">
        <f t="shared" si="1"/>
        <v>2.Từ 18-40</v>
      </c>
      <c r="H121" s="53" t="s">
        <v>77</v>
      </c>
      <c r="I121" s="20" t="s">
        <v>81</v>
      </c>
      <c r="J121" s="20" t="s">
        <v>684</v>
      </c>
      <c r="K121" s="20" t="s">
        <v>534</v>
      </c>
      <c r="L121" s="20" t="s">
        <v>119</v>
      </c>
      <c r="M121" s="20" t="s">
        <v>119</v>
      </c>
      <c r="N121" s="20" t="s">
        <v>106</v>
      </c>
      <c r="O121" s="23"/>
      <c r="P121" s="26"/>
      <c r="Q121" s="25">
        <v>44042</v>
      </c>
      <c r="R121" s="25">
        <v>44044</v>
      </c>
      <c r="S121" s="20"/>
      <c r="T121" s="20"/>
      <c r="U121" s="20"/>
      <c r="V121" s="20"/>
      <c r="W121" s="20" t="s">
        <v>107</v>
      </c>
      <c r="X121" s="20" t="s">
        <v>125</v>
      </c>
      <c r="Y121" s="20" t="s">
        <v>49</v>
      </c>
      <c r="Z121" s="20" t="s">
        <v>50</v>
      </c>
      <c r="AA121" s="20" t="s">
        <v>799</v>
      </c>
      <c r="AB121" s="20" t="s">
        <v>800</v>
      </c>
      <c r="AC121" s="20" t="s">
        <v>61</v>
      </c>
      <c r="AD121" s="26"/>
      <c r="AE121" s="26">
        <v>44035</v>
      </c>
      <c r="AF121" s="20" t="s">
        <v>52</v>
      </c>
      <c r="AG121" s="20"/>
      <c r="AH121" s="20" t="s">
        <v>801</v>
      </c>
      <c r="AI121" s="8" t="str">
        <f t="shared" si="2"/>
        <v>BN522, BN523, BN566, BN597, BN598, BN599, BN600</v>
      </c>
      <c r="AJ121" s="20"/>
      <c r="AK121" s="20"/>
      <c r="AL121" s="20"/>
    </row>
    <row r="122" spans="1:38" ht="25.5" x14ac:dyDescent="0.2">
      <c r="A122" s="7" t="s">
        <v>802</v>
      </c>
      <c r="B122" s="59">
        <v>44044</v>
      </c>
      <c r="C122" s="40" t="s">
        <v>803</v>
      </c>
      <c r="D122" s="15" t="s">
        <v>804</v>
      </c>
      <c r="E122" s="51">
        <v>1945</v>
      </c>
      <c r="F122" s="16">
        <f t="shared" si="0"/>
        <v>75</v>
      </c>
      <c r="G122" s="12" t="str">
        <f t="shared" si="1"/>
        <v>4.Trên 60</v>
      </c>
      <c r="H122" s="51" t="s">
        <v>77</v>
      </c>
      <c r="I122" s="12" t="s">
        <v>81</v>
      </c>
      <c r="J122" s="12" t="s">
        <v>805</v>
      </c>
      <c r="K122" s="12" t="s">
        <v>174</v>
      </c>
      <c r="L122" s="12" t="s">
        <v>806</v>
      </c>
      <c r="M122" s="12" t="s">
        <v>119</v>
      </c>
      <c r="N122" s="12" t="s">
        <v>106</v>
      </c>
      <c r="O122" s="16"/>
      <c r="P122" s="19"/>
      <c r="Q122" s="18">
        <v>44042</v>
      </c>
      <c r="R122" s="18">
        <v>44044</v>
      </c>
      <c r="S122" s="12"/>
      <c r="T122" s="12"/>
      <c r="U122" s="12"/>
      <c r="V122" s="12"/>
      <c r="W122" s="12" t="s">
        <v>107</v>
      </c>
      <c r="X122" s="12" t="s">
        <v>748</v>
      </c>
      <c r="Y122" s="12" t="s">
        <v>98</v>
      </c>
      <c r="Z122" s="12" t="s">
        <v>50</v>
      </c>
      <c r="AA122" s="12"/>
      <c r="AB122" s="12"/>
      <c r="AC122" s="12" t="s">
        <v>61</v>
      </c>
      <c r="AD122" s="19"/>
      <c r="AE122" s="19">
        <v>44028</v>
      </c>
      <c r="AF122" s="12" t="s">
        <v>52</v>
      </c>
      <c r="AG122" s="12"/>
      <c r="AH122" s="12"/>
      <c r="AI122" s="8">
        <f t="shared" si="2"/>
        <v>0</v>
      </c>
      <c r="AJ122" s="12"/>
      <c r="AK122" s="12"/>
      <c r="AL122" s="12"/>
    </row>
    <row r="123" spans="1:38" ht="51" x14ac:dyDescent="0.2">
      <c r="A123" s="34" t="s">
        <v>807</v>
      </c>
      <c r="B123" s="59">
        <v>44044</v>
      </c>
      <c r="C123" s="40" t="s">
        <v>808</v>
      </c>
      <c r="D123" s="22" t="s">
        <v>809</v>
      </c>
      <c r="E123" s="53">
        <v>1959</v>
      </c>
      <c r="F123" s="23">
        <f t="shared" si="0"/>
        <v>61</v>
      </c>
      <c r="G123" s="20" t="str">
        <f t="shared" si="1"/>
        <v>4.Trên 60</v>
      </c>
      <c r="H123" s="20" t="s">
        <v>38</v>
      </c>
      <c r="I123" s="20" t="s">
        <v>81</v>
      </c>
      <c r="J123" s="20" t="s">
        <v>559</v>
      </c>
      <c r="K123" s="20" t="s">
        <v>810</v>
      </c>
      <c r="L123" s="20" t="s">
        <v>811</v>
      </c>
      <c r="M123" s="20" t="s">
        <v>811</v>
      </c>
      <c r="N123" s="20" t="s">
        <v>106</v>
      </c>
      <c r="O123" s="23"/>
      <c r="P123" s="26"/>
      <c r="Q123" s="25">
        <v>44043</v>
      </c>
      <c r="R123" s="25">
        <v>44044</v>
      </c>
      <c r="S123" s="20"/>
      <c r="T123" s="20"/>
      <c r="U123" s="20"/>
      <c r="V123" s="20"/>
      <c r="W123" s="20" t="s">
        <v>107</v>
      </c>
      <c r="X123" s="20" t="s">
        <v>604</v>
      </c>
      <c r="Y123" s="20" t="s">
        <v>49</v>
      </c>
      <c r="Z123" s="20" t="s">
        <v>50</v>
      </c>
      <c r="AA123" s="20" t="s">
        <v>812</v>
      </c>
      <c r="AB123" s="20" t="s">
        <v>813</v>
      </c>
      <c r="AC123" s="20" t="s">
        <v>179</v>
      </c>
      <c r="AD123" s="26"/>
      <c r="AE123" s="26">
        <v>44040</v>
      </c>
      <c r="AF123" s="20" t="s">
        <v>52</v>
      </c>
      <c r="AG123" s="20"/>
      <c r="AH123" s="20" t="s">
        <v>814</v>
      </c>
      <c r="AI123" s="8" t="str">
        <f t="shared" si="2"/>
        <v>BN522, BN523, BN564, BN597, BN598, BN599, BN600</v>
      </c>
      <c r="AJ123" s="20"/>
      <c r="AK123" s="20"/>
      <c r="AL123" s="20"/>
    </row>
    <row r="124" spans="1:38" ht="25.5" x14ac:dyDescent="0.2">
      <c r="A124" s="34" t="s">
        <v>815</v>
      </c>
      <c r="B124" s="59">
        <v>44044</v>
      </c>
      <c r="C124" s="40" t="s">
        <v>816</v>
      </c>
      <c r="D124" s="15" t="s">
        <v>817</v>
      </c>
      <c r="E124" s="51">
        <v>1971</v>
      </c>
      <c r="F124" s="16">
        <f t="shared" si="0"/>
        <v>49</v>
      </c>
      <c r="G124" s="12" t="str">
        <f t="shared" si="1"/>
        <v>3.Từ 41-60</v>
      </c>
      <c r="H124" s="16" t="s">
        <v>77</v>
      </c>
      <c r="I124" s="12" t="s">
        <v>81</v>
      </c>
      <c r="J124" s="12" t="s">
        <v>818</v>
      </c>
      <c r="K124" s="12" t="s">
        <v>819</v>
      </c>
      <c r="L124" s="12" t="s">
        <v>297</v>
      </c>
      <c r="M124" s="12" t="s">
        <v>297</v>
      </c>
      <c r="N124" s="12" t="s">
        <v>106</v>
      </c>
      <c r="O124" s="16"/>
      <c r="P124" s="50"/>
      <c r="Q124" s="18">
        <v>44042</v>
      </c>
      <c r="R124" s="18">
        <v>44043</v>
      </c>
      <c r="S124" s="12"/>
      <c r="T124" s="12"/>
      <c r="U124" s="12"/>
      <c r="V124" s="12"/>
      <c r="W124" s="12" t="s">
        <v>107</v>
      </c>
      <c r="X124" s="12" t="s">
        <v>125</v>
      </c>
      <c r="Y124" s="12" t="s">
        <v>49</v>
      </c>
      <c r="Z124" s="12" t="s">
        <v>50</v>
      </c>
      <c r="AA124" s="12"/>
      <c r="AB124" s="12"/>
      <c r="AC124" s="12" t="s">
        <v>61</v>
      </c>
      <c r="AD124" s="19">
        <v>44036</v>
      </c>
      <c r="AE124" s="19">
        <v>44036</v>
      </c>
      <c r="AF124" s="12" t="s">
        <v>52</v>
      </c>
      <c r="AG124" s="12"/>
      <c r="AH124" s="12"/>
      <c r="AI124" s="8">
        <f t="shared" si="2"/>
        <v>0</v>
      </c>
      <c r="AJ124" s="12"/>
      <c r="AK124" s="12"/>
      <c r="AL124" s="12"/>
    </row>
    <row r="125" spans="1:38" ht="25.5" x14ac:dyDescent="0.2">
      <c r="A125" s="7" t="s">
        <v>820</v>
      </c>
      <c r="B125" s="59">
        <v>44044</v>
      </c>
      <c r="C125" s="40" t="s">
        <v>821</v>
      </c>
      <c r="D125" s="22" t="s">
        <v>822</v>
      </c>
      <c r="E125" s="53">
        <v>1994</v>
      </c>
      <c r="F125" s="23">
        <f t="shared" si="0"/>
        <v>26</v>
      </c>
      <c r="G125" s="20" t="str">
        <f t="shared" si="1"/>
        <v>2.Từ 18-40</v>
      </c>
      <c r="H125" s="23" t="s">
        <v>77</v>
      </c>
      <c r="I125" s="20" t="s">
        <v>81</v>
      </c>
      <c r="J125" s="20" t="s">
        <v>823</v>
      </c>
      <c r="K125" s="20" t="s">
        <v>824</v>
      </c>
      <c r="L125" s="20" t="s">
        <v>297</v>
      </c>
      <c r="M125" s="20" t="s">
        <v>297</v>
      </c>
      <c r="N125" s="20" t="s">
        <v>106</v>
      </c>
      <c r="O125" s="23"/>
      <c r="P125" s="52"/>
      <c r="Q125" s="25">
        <v>44042</v>
      </c>
      <c r="R125" s="25">
        <v>44043</v>
      </c>
      <c r="S125" s="20"/>
      <c r="T125" s="20" t="s">
        <v>299</v>
      </c>
      <c r="U125" s="20"/>
      <c r="V125" s="20"/>
      <c r="W125" s="20" t="s">
        <v>107</v>
      </c>
      <c r="X125" s="20" t="s">
        <v>758</v>
      </c>
      <c r="Y125" s="20" t="s">
        <v>49</v>
      </c>
      <c r="Z125" s="20" t="s">
        <v>50</v>
      </c>
      <c r="AA125" s="20"/>
      <c r="AB125" s="20"/>
      <c r="AC125" s="20" t="s">
        <v>61</v>
      </c>
      <c r="AD125" s="26">
        <v>44030</v>
      </c>
      <c r="AE125" s="26">
        <v>44033</v>
      </c>
      <c r="AF125" s="20" t="s">
        <v>52</v>
      </c>
      <c r="AG125" s="20"/>
      <c r="AH125" s="20"/>
      <c r="AI125" s="8">
        <f t="shared" si="2"/>
        <v>0</v>
      </c>
      <c r="AJ125" s="20"/>
      <c r="AK125" s="20"/>
      <c r="AL125" s="20"/>
    </row>
    <row r="126" spans="1:38" ht="14.25" x14ac:dyDescent="0.2">
      <c r="A126" s="34" t="s">
        <v>825</v>
      </c>
      <c r="B126" s="59">
        <v>44044</v>
      </c>
      <c r="C126" s="40" t="s">
        <v>826</v>
      </c>
      <c r="D126" s="15" t="s">
        <v>827</v>
      </c>
      <c r="E126" s="51">
        <v>1985</v>
      </c>
      <c r="F126" s="16">
        <f t="shared" si="0"/>
        <v>35</v>
      </c>
      <c r="G126" s="12" t="str">
        <f t="shared" si="1"/>
        <v>2.Từ 18-40</v>
      </c>
      <c r="H126" s="16" t="s">
        <v>77</v>
      </c>
      <c r="I126" s="12" t="s">
        <v>828</v>
      </c>
      <c r="J126" s="12" t="s">
        <v>40</v>
      </c>
      <c r="K126" s="12" t="s">
        <v>41</v>
      </c>
      <c r="L126" s="12" t="s">
        <v>829</v>
      </c>
      <c r="M126" s="12" t="s">
        <v>42</v>
      </c>
      <c r="N126" s="12" t="s">
        <v>43</v>
      </c>
      <c r="O126" s="17">
        <v>44036</v>
      </c>
      <c r="P126" s="50"/>
      <c r="Q126" s="18">
        <v>44042</v>
      </c>
      <c r="R126" s="18">
        <v>44044</v>
      </c>
      <c r="S126" s="12"/>
      <c r="T126" s="12" t="s">
        <v>42</v>
      </c>
      <c r="U126" s="12"/>
      <c r="V126" s="12"/>
      <c r="W126" s="12" t="s">
        <v>72</v>
      </c>
      <c r="X126" s="12" t="s">
        <v>125</v>
      </c>
      <c r="Y126" s="12" t="s">
        <v>98</v>
      </c>
      <c r="Z126" s="12" t="s">
        <v>50</v>
      </c>
      <c r="AA126" s="12" t="s">
        <v>830</v>
      </c>
      <c r="AB126" s="12" t="s">
        <v>127</v>
      </c>
      <c r="AC126" s="12" t="s">
        <v>61</v>
      </c>
      <c r="AD126" s="19"/>
      <c r="AE126" s="19">
        <v>44033</v>
      </c>
      <c r="AF126" s="12" t="s">
        <v>52</v>
      </c>
      <c r="AG126" s="12"/>
      <c r="AH126" s="12"/>
      <c r="AI126" s="8" t="str">
        <f t="shared" si="2"/>
        <v>BN570</v>
      </c>
      <c r="AJ126" s="12"/>
      <c r="AK126" s="12"/>
      <c r="AL126" s="12"/>
    </row>
    <row r="127" spans="1:38" ht="25.5" x14ac:dyDescent="0.2">
      <c r="A127" s="34" t="s">
        <v>831</v>
      </c>
      <c r="B127" s="59">
        <v>44044</v>
      </c>
      <c r="C127" s="40" t="s">
        <v>830</v>
      </c>
      <c r="D127" s="22" t="s">
        <v>832</v>
      </c>
      <c r="E127" s="53">
        <v>2011</v>
      </c>
      <c r="F127" s="23">
        <f t="shared" si="0"/>
        <v>9</v>
      </c>
      <c r="G127" s="20" t="str">
        <f t="shared" si="1"/>
        <v>1.Dưới 18</v>
      </c>
      <c r="H127" s="23" t="s">
        <v>77</v>
      </c>
      <c r="I127" s="20" t="s">
        <v>66</v>
      </c>
      <c r="J127" s="20" t="s">
        <v>40</v>
      </c>
      <c r="K127" s="20" t="s">
        <v>41</v>
      </c>
      <c r="L127" s="20" t="s">
        <v>752</v>
      </c>
      <c r="M127" s="20" t="s">
        <v>42</v>
      </c>
      <c r="N127" s="20" t="s">
        <v>43</v>
      </c>
      <c r="O127" s="24">
        <v>44039</v>
      </c>
      <c r="P127" s="52"/>
      <c r="Q127" s="25">
        <v>44042</v>
      </c>
      <c r="R127" s="25">
        <v>44044</v>
      </c>
      <c r="S127" s="20"/>
      <c r="T127" s="20" t="s">
        <v>42</v>
      </c>
      <c r="U127" s="20" t="s">
        <v>71</v>
      </c>
      <c r="V127" s="20"/>
      <c r="W127" s="20" t="s">
        <v>72</v>
      </c>
      <c r="X127" s="20" t="s">
        <v>604</v>
      </c>
      <c r="Y127" s="20" t="s">
        <v>49</v>
      </c>
      <c r="Z127" s="20" t="s">
        <v>50</v>
      </c>
      <c r="AA127" s="20" t="s">
        <v>826</v>
      </c>
      <c r="AB127" s="20" t="s">
        <v>833</v>
      </c>
      <c r="AC127" s="20" t="s">
        <v>179</v>
      </c>
      <c r="AD127" s="26"/>
      <c r="AE127" s="26">
        <v>44041</v>
      </c>
      <c r="AF127" s="20" t="s">
        <v>52</v>
      </c>
      <c r="AG127" s="20"/>
      <c r="AH127" s="20"/>
      <c r="AI127" s="8" t="str">
        <f t="shared" si="2"/>
        <v>BN569</v>
      </c>
      <c r="AJ127" s="20"/>
      <c r="AK127" s="20"/>
      <c r="AL127" s="20"/>
    </row>
    <row r="128" spans="1:38" ht="25.5" x14ac:dyDescent="0.2">
      <c r="A128" s="7" t="s">
        <v>834</v>
      </c>
      <c r="B128" s="59">
        <v>44044</v>
      </c>
      <c r="C128" s="40" t="s">
        <v>835</v>
      </c>
      <c r="D128" s="15" t="s">
        <v>836</v>
      </c>
      <c r="E128" s="51">
        <v>1984</v>
      </c>
      <c r="F128" s="16">
        <f t="shared" si="0"/>
        <v>36</v>
      </c>
      <c r="G128" s="12" t="str">
        <f t="shared" si="1"/>
        <v>2.Từ 18-40</v>
      </c>
      <c r="H128" s="16" t="s">
        <v>38</v>
      </c>
      <c r="I128" s="12" t="s">
        <v>91</v>
      </c>
      <c r="J128" s="12" t="s">
        <v>340</v>
      </c>
      <c r="K128" s="12" t="s">
        <v>837</v>
      </c>
      <c r="L128" s="12" t="s">
        <v>752</v>
      </c>
      <c r="M128" s="12" t="s">
        <v>42</v>
      </c>
      <c r="N128" s="12" t="s">
        <v>106</v>
      </c>
      <c r="O128" s="17"/>
      <c r="P128" s="50"/>
      <c r="Q128" s="18">
        <v>44041</v>
      </c>
      <c r="R128" s="18">
        <v>44043</v>
      </c>
      <c r="S128" s="12"/>
      <c r="T128" s="12" t="s">
        <v>42</v>
      </c>
      <c r="U128" s="12" t="s">
        <v>71</v>
      </c>
      <c r="V128" s="12"/>
      <c r="W128" s="12" t="s">
        <v>107</v>
      </c>
      <c r="X128" s="12" t="s">
        <v>838</v>
      </c>
      <c r="Y128" s="12" t="s">
        <v>91</v>
      </c>
      <c r="Z128" s="12" t="s">
        <v>50</v>
      </c>
      <c r="AA128" s="12"/>
      <c r="AB128" s="12"/>
      <c r="AC128" s="12" t="s">
        <v>61</v>
      </c>
      <c r="AD128" s="19"/>
      <c r="AE128" s="19">
        <v>44034</v>
      </c>
      <c r="AF128" s="12" t="s">
        <v>52</v>
      </c>
      <c r="AG128" s="12"/>
      <c r="AH128" s="12"/>
      <c r="AI128" s="8">
        <f t="shared" si="2"/>
        <v>0</v>
      </c>
      <c r="AJ128" s="12"/>
      <c r="AK128" s="12"/>
      <c r="AL128" s="12"/>
    </row>
    <row r="129" spans="1:38" ht="25.5" x14ac:dyDescent="0.2">
      <c r="A129" s="34" t="s">
        <v>839</v>
      </c>
      <c r="B129" s="59">
        <v>44044</v>
      </c>
      <c r="C129" s="40" t="s">
        <v>840</v>
      </c>
      <c r="D129" s="22" t="s">
        <v>841</v>
      </c>
      <c r="E129" s="53">
        <v>1977</v>
      </c>
      <c r="F129" s="23">
        <f t="shared" si="0"/>
        <v>43</v>
      </c>
      <c r="G129" s="20" t="str">
        <f t="shared" si="1"/>
        <v>3.Từ 41-60</v>
      </c>
      <c r="H129" s="23" t="s">
        <v>38</v>
      </c>
      <c r="I129" s="20" t="s">
        <v>842</v>
      </c>
      <c r="J129" s="20" t="s">
        <v>843</v>
      </c>
      <c r="K129" s="20" t="s">
        <v>844</v>
      </c>
      <c r="L129" s="20" t="s">
        <v>69</v>
      </c>
      <c r="M129" s="20" t="s">
        <v>42</v>
      </c>
      <c r="N129" s="20" t="s">
        <v>106</v>
      </c>
      <c r="O129" s="24"/>
      <c r="P129" s="52"/>
      <c r="Q129" s="25">
        <v>44041</v>
      </c>
      <c r="R129" s="25">
        <v>44043</v>
      </c>
      <c r="S129" s="20"/>
      <c r="T129" s="20" t="s">
        <v>42</v>
      </c>
      <c r="U129" s="20" t="s">
        <v>71</v>
      </c>
      <c r="V129" s="20"/>
      <c r="W129" s="20" t="s">
        <v>107</v>
      </c>
      <c r="X129" s="20" t="s">
        <v>748</v>
      </c>
      <c r="Y129" s="20" t="s">
        <v>571</v>
      </c>
      <c r="Z129" s="20" t="s">
        <v>50</v>
      </c>
      <c r="AA129" s="20" t="s">
        <v>845</v>
      </c>
      <c r="AB129" s="20" t="s">
        <v>630</v>
      </c>
      <c r="AC129" s="20" t="s">
        <v>61</v>
      </c>
      <c r="AD129" s="26">
        <v>44010</v>
      </c>
      <c r="AE129" s="26">
        <v>44028</v>
      </c>
      <c r="AF129" s="20" t="s">
        <v>52</v>
      </c>
      <c r="AG129" s="20"/>
      <c r="AH129" s="20" t="s">
        <v>846</v>
      </c>
      <c r="AI129" s="8" t="str">
        <f t="shared" si="2"/>
        <v>BN574, BN710</v>
      </c>
      <c r="AJ129" s="20"/>
      <c r="AK129" s="20"/>
      <c r="AL129" s="20"/>
    </row>
    <row r="130" spans="1:38" ht="25.5" x14ac:dyDescent="0.2">
      <c r="A130" s="34" t="s">
        <v>847</v>
      </c>
      <c r="B130" s="59">
        <v>44044</v>
      </c>
      <c r="C130" s="40" t="s">
        <v>848</v>
      </c>
      <c r="D130" s="15" t="s">
        <v>849</v>
      </c>
      <c r="E130" s="51">
        <v>1959</v>
      </c>
      <c r="F130" s="16">
        <f t="shared" si="0"/>
        <v>61</v>
      </c>
      <c r="G130" s="12" t="str">
        <f t="shared" si="1"/>
        <v>4.Trên 60</v>
      </c>
      <c r="H130" s="16" t="s">
        <v>77</v>
      </c>
      <c r="I130" s="12" t="s">
        <v>71</v>
      </c>
      <c r="J130" s="12" t="s">
        <v>850</v>
      </c>
      <c r="K130" s="12" t="s">
        <v>118</v>
      </c>
      <c r="L130" s="12" t="s">
        <v>119</v>
      </c>
      <c r="M130" s="12" t="s">
        <v>42</v>
      </c>
      <c r="N130" s="12" t="s">
        <v>106</v>
      </c>
      <c r="O130" s="17"/>
      <c r="P130" s="50"/>
      <c r="Q130" s="18">
        <v>44041</v>
      </c>
      <c r="R130" s="18">
        <v>44043</v>
      </c>
      <c r="S130" s="12"/>
      <c r="T130" s="12" t="s">
        <v>42</v>
      </c>
      <c r="U130" s="12" t="s">
        <v>43</v>
      </c>
      <c r="V130" s="12" t="s">
        <v>851</v>
      </c>
      <c r="W130" s="12" t="s">
        <v>107</v>
      </c>
      <c r="X130" s="12" t="s">
        <v>852</v>
      </c>
      <c r="Y130" s="12" t="s">
        <v>98</v>
      </c>
      <c r="Z130" s="12" t="s">
        <v>50</v>
      </c>
      <c r="AA130" s="12"/>
      <c r="AB130" s="12"/>
      <c r="AC130" s="12" t="s">
        <v>61</v>
      </c>
      <c r="AD130" s="19">
        <v>44032</v>
      </c>
      <c r="AE130" s="19">
        <v>44040</v>
      </c>
      <c r="AF130" s="12" t="s">
        <v>52</v>
      </c>
      <c r="AG130" s="12"/>
      <c r="AH130" s="12"/>
      <c r="AI130" s="8">
        <f t="shared" si="2"/>
        <v>0</v>
      </c>
      <c r="AJ130" s="12"/>
      <c r="AK130" s="12"/>
      <c r="AL130" s="12"/>
    </row>
    <row r="131" spans="1:38" ht="25.5" x14ac:dyDescent="0.2">
      <c r="A131" s="7" t="s">
        <v>853</v>
      </c>
      <c r="B131" s="59">
        <v>44044</v>
      </c>
      <c r="C131" s="40" t="s">
        <v>854</v>
      </c>
      <c r="D131" s="22" t="s">
        <v>855</v>
      </c>
      <c r="E131" s="53">
        <v>1952</v>
      </c>
      <c r="F131" s="23">
        <f t="shared" si="0"/>
        <v>68</v>
      </c>
      <c r="G131" s="20" t="str">
        <f t="shared" si="1"/>
        <v>4.Trên 60</v>
      </c>
      <c r="H131" s="23" t="s">
        <v>77</v>
      </c>
      <c r="I131" s="20" t="s">
        <v>71</v>
      </c>
      <c r="J131" s="20" t="s">
        <v>843</v>
      </c>
      <c r="K131" s="20" t="s">
        <v>844</v>
      </c>
      <c r="L131" s="20" t="s">
        <v>69</v>
      </c>
      <c r="M131" s="20" t="s">
        <v>42</v>
      </c>
      <c r="N131" s="20" t="s">
        <v>106</v>
      </c>
      <c r="O131" s="24"/>
      <c r="P131" s="52"/>
      <c r="Q131" s="25">
        <v>44041</v>
      </c>
      <c r="R131" s="25">
        <v>44043</v>
      </c>
      <c r="S131" s="20"/>
      <c r="T131" s="20" t="s">
        <v>42</v>
      </c>
      <c r="U131" s="20" t="s">
        <v>43</v>
      </c>
      <c r="V131" s="20"/>
      <c r="W131" s="20" t="s">
        <v>107</v>
      </c>
      <c r="X131" s="20" t="s">
        <v>748</v>
      </c>
      <c r="Y131" s="20" t="s">
        <v>98</v>
      </c>
      <c r="Z131" s="20" t="s">
        <v>50</v>
      </c>
      <c r="AA131" s="20" t="s">
        <v>856</v>
      </c>
      <c r="AB131" s="20" t="s">
        <v>857</v>
      </c>
      <c r="AC131" s="20" t="s">
        <v>61</v>
      </c>
      <c r="AD131" s="26">
        <v>44010</v>
      </c>
      <c r="AE131" s="26">
        <v>44040</v>
      </c>
      <c r="AF131" s="20" t="s">
        <v>52</v>
      </c>
      <c r="AG131" s="20"/>
      <c r="AH131" s="20" t="s">
        <v>858</v>
      </c>
      <c r="AI131" s="8" t="str">
        <f t="shared" si="2"/>
        <v>BN572, BN710</v>
      </c>
      <c r="AJ131" s="20"/>
      <c r="AK131" s="20"/>
      <c r="AL131" s="20"/>
    </row>
    <row r="132" spans="1:38" ht="25.5" x14ac:dyDescent="0.2">
      <c r="A132" s="34" t="s">
        <v>859</v>
      </c>
      <c r="B132" s="59">
        <v>44044</v>
      </c>
      <c r="C132" s="40" t="s">
        <v>860</v>
      </c>
      <c r="D132" s="15" t="s">
        <v>861</v>
      </c>
      <c r="E132" s="51">
        <v>1938</v>
      </c>
      <c r="F132" s="16">
        <f t="shared" si="0"/>
        <v>82</v>
      </c>
      <c r="G132" s="12" t="str">
        <f t="shared" si="1"/>
        <v>4.Trên 60</v>
      </c>
      <c r="H132" s="16" t="s">
        <v>77</v>
      </c>
      <c r="I132" s="12" t="s">
        <v>71</v>
      </c>
      <c r="J132" s="12" t="s">
        <v>56</v>
      </c>
      <c r="K132" s="12" t="s">
        <v>57</v>
      </c>
      <c r="L132" s="12" t="s">
        <v>42</v>
      </c>
      <c r="M132" s="12" t="s">
        <v>42</v>
      </c>
      <c r="N132" s="12" t="s">
        <v>106</v>
      </c>
      <c r="O132" s="17"/>
      <c r="P132" s="50"/>
      <c r="Q132" s="18">
        <v>44041</v>
      </c>
      <c r="R132" s="18">
        <v>44043</v>
      </c>
      <c r="S132" s="12" t="s">
        <v>402</v>
      </c>
      <c r="T132" s="12" t="s">
        <v>42</v>
      </c>
      <c r="U132" s="12" t="s">
        <v>43</v>
      </c>
      <c r="V132" s="12"/>
      <c r="W132" s="12" t="s">
        <v>107</v>
      </c>
      <c r="X132" s="12" t="s">
        <v>852</v>
      </c>
      <c r="Y132" s="12" t="s">
        <v>98</v>
      </c>
      <c r="Z132" s="12" t="s">
        <v>50</v>
      </c>
      <c r="AA132" s="12"/>
      <c r="AB132" s="12"/>
      <c r="AC132" s="12" t="s">
        <v>61</v>
      </c>
      <c r="AD132" s="19">
        <v>44021</v>
      </c>
      <c r="AE132" s="19">
        <v>44040</v>
      </c>
      <c r="AF132" s="12" t="s">
        <v>52</v>
      </c>
      <c r="AG132" s="12"/>
      <c r="AH132" s="12" t="s">
        <v>862</v>
      </c>
      <c r="AI132" s="8">
        <f t="shared" si="2"/>
        <v>0</v>
      </c>
      <c r="AJ132" s="12"/>
      <c r="AK132" s="12"/>
      <c r="AL132" s="12"/>
    </row>
    <row r="133" spans="1:38" ht="25.5" x14ac:dyDescent="0.2">
      <c r="A133" s="34" t="s">
        <v>863</v>
      </c>
      <c r="B133" s="59">
        <v>44044</v>
      </c>
      <c r="C133" s="40" t="s">
        <v>864</v>
      </c>
      <c r="D133" s="22" t="s">
        <v>865</v>
      </c>
      <c r="E133" s="53">
        <v>1988</v>
      </c>
      <c r="F133" s="23">
        <f t="shared" si="0"/>
        <v>32</v>
      </c>
      <c r="G133" s="20" t="str">
        <f t="shared" si="1"/>
        <v>2.Từ 18-40</v>
      </c>
      <c r="H133" s="23" t="s">
        <v>77</v>
      </c>
      <c r="I133" s="20" t="s">
        <v>866</v>
      </c>
      <c r="J133" s="20" t="s">
        <v>401</v>
      </c>
      <c r="K133" s="20" t="s">
        <v>215</v>
      </c>
      <c r="L133" s="20" t="s">
        <v>42</v>
      </c>
      <c r="M133" s="20" t="s">
        <v>42</v>
      </c>
      <c r="N133" s="20" t="s">
        <v>106</v>
      </c>
      <c r="O133" s="24"/>
      <c r="P133" s="52"/>
      <c r="Q133" s="25">
        <v>44041</v>
      </c>
      <c r="R133" s="25">
        <v>44043</v>
      </c>
      <c r="S133" s="20" t="s">
        <v>402</v>
      </c>
      <c r="T133" s="20" t="s">
        <v>42</v>
      </c>
      <c r="U133" s="20" t="s">
        <v>71</v>
      </c>
      <c r="V133" s="20"/>
      <c r="W133" s="20" t="s">
        <v>107</v>
      </c>
      <c r="X133" s="20" t="s">
        <v>852</v>
      </c>
      <c r="Y133" s="20" t="s">
        <v>49</v>
      </c>
      <c r="Z133" s="20" t="s">
        <v>50</v>
      </c>
      <c r="AA133" s="20" t="s">
        <v>867</v>
      </c>
      <c r="AB133" s="20" t="s">
        <v>868</v>
      </c>
      <c r="AC133" s="20" t="s">
        <v>61</v>
      </c>
      <c r="AD133" s="26">
        <v>44013</v>
      </c>
      <c r="AE133" s="26">
        <v>44040</v>
      </c>
      <c r="AF133" s="20" t="s">
        <v>52</v>
      </c>
      <c r="AG133" s="20"/>
      <c r="AH133" s="20" t="s">
        <v>869</v>
      </c>
      <c r="AI133" s="8" t="str">
        <f t="shared" si="2"/>
        <v>BN586, BN777</v>
      </c>
      <c r="AJ133" s="20"/>
      <c r="AK133" s="20"/>
      <c r="AL133" s="20"/>
    </row>
    <row r="134" spans="1:38" ht="25.5" x14ac:dyDescent="0.2">
      <c r="A134" s="7" t="s">
        <v>870</v>
      </c>
      <c r="B134" s="59">
        <v>44044</v>
      </c>
      <c r="C134" s="40" t="s">
        <v>871</v>
      </c>
      <c r="D134" s="15" t="s">
        <v>872</v>
      </c>
      <c r="E134" s="51">
        <v>1947</v>
      </c>
      <c r="F134" s="16">
        <f t="shared" si="0"/>
        <v>73</v>
      </c>
      <c r="G134" s="12" t="str">
        <f t="shared" si="1"/>
        <v>4.Trên 60</v>
      </c>
      <c r="H134" s="16" t="s">
        <v>77</v>
      </c>
      <c r="I134" s="12" t="s">
        <v>71</v>
      </c>
      <c r="J134" s="12" t="s">
        <v>95</v>
      </c>
      <c r="K134" s="12" t="s">
        <v>41</v>
      </c>
      <c r="L134" s="12" t="s">
        <v>42</v>
      </c>
      <c r="M134" s="12" t="s">
        <v>42</v>
      </c>
      <c r="N134" s="12" t="s">
        <v>43</v>
      </c>
      <c r="O134" s="17">
        <v>44033</v>
      </c>
      <c r="P134" s="12" t="s">
        <v>873</v>
      </c>
      <c r="Q134" s="18">
        <v>44042</v>
      </c>
      <c r="R134" s="18">
        <v>44043</v>
      </c>
      <c r="S134" s="51" t="s">
        <v>402</v>
      </c>
      <c r="T134" s="51" t="s">
        <v>42</v>
      </c>
      <c r="U134" s="12" t="s">
        <v>43</v>
      </c>
      <c r="V134" s="12" t="s">
        <v>136</v>
      </c>
      <c r="W134" s="12" t="s">
        <v>72</v>
      </c>
      <c r="X134" s="12" t="s">
        <v>125</v>
      </c>
      <c r="Y134" s="12" t="s">
        <v>98</v>
      </c>
      <c r="Z134" s="12" t="s">
        <v>50</v>
      </c>
      <c r="AA134" s="12"/>
      <c r="AB134" s="12"/>
      <c r="AC134" s="12" t="s">
        <v>61</v>
      </c>
      <c r="AD134" s="19">
        <v>44013</v>
      </c>
      <c r="AE134" s="19">
        <v>44043</v>
      </c>
      <c r="AF134" s="12" t="s">
        <v>52</v>
      </c>
      <c r="AG134" s="12"/>
      <c r="AH134" s="12" t="s">
        <v>874</v>
      </c>
      <c r="AI134" s="8">
        <f t="shared" si="2"/>
        <v>0</v>
      </c>
      <c r="AJ134" s="12"/>
      <c r="AK134" s="12"/>
      <c r="AL134" s="12"/>
    </row>
    <row r="135" spans="1:38" ht="25.5" x14ac:dyDescent="0.2">
      <c r="A135" s="34" t="s">
        <v>875</v>
      </c>
      <c r="B135" s="59">
        <v>44044</v>
      </c>
      <c r="C135" s="40" t="s">
        <v>876</v>
      </c>
      <c r="D135" s="22" t="s">
        <v>877</v>
      </c>
      <c r="E135" s="53">
        <v>1934</v>
      </c>
      <c r="F135" s="23">
        <f t="shared" si="0"/>
        <v>86</v>
      </c>
      <c r="G135" s="20" t="str">
        <f t="shared" si="1"/>
        <v>4.Trên 60</v>
      </c>
      <c r="H135" s="23" t="s">
        <v>38</v>
      </c>
      <c r="I135" s="20" t="s">
        <v>39</v>
      </c>
      <c r="J135" s="20" t="s">
        <v>878</v>
      </c>
      <c r="K135" s="20" t="s">
        <v>57</v>
      </c>
      <c r="L135" s="20" t="s">
        <v>42</v>
      </c>
      <c r="M135" s="20" t="s">
        <v>42</v>
      </c>
      <c r="N135" s="20" t="s">
        <v>43</v>
      </c>
      <c r="O135" s="24">
        <v>44033</v>
      </c>
      <c r="P135" s="20" t="s">
        <v>879</v>
      </c>
      <c r="Q135" s="25">
        <v>44043</v>
      </c>
      <c r="R135" s="25">
        <v>44043</v>
      </c>
      <c r="S135" s="20" t="s">
        <v>50</v>
      </c>
      <c r="T135" s="20" t="s">
        <v>42</v>
      </c>
      <c r="U135" s="20" t="s">
        <v>43</v>
      </c>
      <c r="V135" s="20"/>
      <c r="W135" s="20" t="s">
        <v>107</v>
      </c>
      <c r="X135" s="20" t="s">
        <v>880</v>
      </c>
      <c r="Y135" s="20" t="s">
        <v>98</v>
      </c>
      <c r="Z135" s="20" t="s">
        <v>50</v>
      </c>
      <c r="AA135" s="20"/>
      <c r="AB135" s="20"/>
      <c r="AC135" s="20" t="s">
        <v>61</v>
      </c>
      <c r="AD135" s="52">
        <v>44018</v>
      </c>
      <c r="AE135" s="52">
        <v>44042</v>
      </c>
      <c r="AF135" s="20" t="s">
        <v>52</v>
      </c>
      <c r="AG135" s="20"/>
      <c r="AH135" s="20" t="s">
        <v>881</v>
      </c>
      <c r="AI135" s="8">
        <f t="shared" si="2"/>
        <v>0</v>
      </c>
      <c r="AJ135" s="20"/>
      <c r="AK135" s="20"/>
      <c r="AL135" s="20"/>
    </row>
    <row r="136" spans="1:38" ht="25.5" x14ac:dyDescent="0.2">
      <c r="A136" s="34" t="s">
        <v>882</v>
      </c>
      <c r="B136" s="59">
        <v>44044</v>
      </c>
      <c r="C136" s="40" t="s">
        <v>883</v>
      </c>
      <c r="D136" s="15" t="s">
        <v>884</v>
      </c>
      <c r="E136" s="51">
        <v>1978</v>
      </c>
      <c r="F136" s="16">
        <f t="shared" si="0"/>
        <v>42</v>
      </c>
      <c r="G136" s="12" t="str">
        <f t="shared" si="1"/>
        <v>3.Từ 41-60</v>
      </c>
      <c r="H136" s="16" t="s">
        <v>77</v>
      </c>
      <c r="I136" s="12" t="s">
        <v>243</v>
      </c>
      <c r="J136" s="12" t="s">
        <v>885</v>
      </c>
      <c r="K136" s="12" t="s">
        <v>215</v>
      </c>
      <c r="L136" s="12" t="s">
        <v>42</v>
      </c>
      <c r="M136" s="12" t="s">
        <v>42</v>
      </c>
      <c r="N136" s="12" t="s">
        <v>106</v>
      </c>
      <c r="O136" s="17"/>
      <c r="P136" s="50"/>
      <c r="Q136" s="18">
        <v>44042</v>
      </c>
      <c r="R136" s="18">
        <v>44044</v>
      </c>
      <c r="S136" s="12"/>
      <c r="T136" s="12" t="s">
        <v>42</v>
      </c>
      <c r="U136" s="12"/>
      <c r="V136" s="12"/>
      <c r="W136" s="12" t="s">
        <v>107</v>
      </c>
      <c r="X136" s="12" t="s">
        <v>125</v>
      </c>
      <c r="Y136" s="12" t="s">
        <v>98</v>
      </c>
      <c r="Z136" s="12" t="s">
        <v>50</v>
      </c>
      <c r="AA136" s="12"/>
      <c r="AB136" s="12"/>
      <c r="AC136" s="12" t="s">
        <v>61</v>
      </c>
      <c r="AD136" s="19"/>
      <c r="AE136" s="19">
        <v>44036</v>
      </c>
      <c r="AF136" s="12" t="s">
        <v>52</v>
      </c>
      <c r="AG136" s="12"/>
      <c r="AH136" s="12" t="s">
        <v>886</v>
      </c>
      <c r="AI136" s="8">
        <f t="shared" si="2"/>
        <v>0</v>
      </c>
      <c r="AJ136" s="12"/>
      <c r="AK136" s="12"/>
      <c r="AL136" s="12"/>
    </row>
    <row r="137" spans="1:38" ht="25.5" x14ac:dyDescent="0.2">
      <c r="A137" s="7" t="s">
        <v>887</v>
      </c>
      <c r="B137" s="59">
        <v>44044</v>
      </c>
      <c r="C137" s="40" t="s">
        <v>888</v>
      </c>
      <c r="D137" s="22" t="s">
        <v>889</v>
      </c>
      <c r="E137" s="53">
        <v>1974</v>
      </c>
      <c r="F137" s="23">
        <f t="shared" si="0"/>
        <v>46</v>
      </c>
      <c r="G137" s="20" t="str">
        <f t="shared" si="1"/>
        <v>3.Từ 41-60</v>
      </c>
      <c r="H137" s="53" t="s">
        <v>77</v>
      </c>
      <c r="I137" s="20" t="s">
        <v>890</v>
      </c>
      <c r="J137" s="20" t="s">
        <v>878</v>
      </c>
      <c r="K137" s="20" t="s">
        <v>57</v>
      </c>
      <c r="L137" s="20" t="s">
        <v>42</v>
      </c>
      <c r="M137" s="20" t="s">
        <v>42</v>
      </c>
      <c r="N137" s="20" t="s">
        <v>43</v>
      </c>
      <c r="O137" s="24">
        <v>44038</v>
      </c>
      <c r="P137" s="52"/>
      <c r="Q137" s="25">
        <v>44042</v>
      </c>
      <c r="R137" s="25">
        <v>44044</v>
      </c>
      <c r="S137" s="53" t="s">
        <v>402</v>
      </c>
      <c r="T137" s="53" t="s">
        <v>42</v>
      </c>
      <c r="U137" s="20"/>
      <c r="V137" s="20"/>
      <c r="W137" s="20" t="s">
        <v>107</v>
      </c>
      <c r="X137" s="20" t="s">
        <v>891</v>
      </c>
      <c r="Y137" s="20" t="s">
        <v>91</v>
      </c>
      <c r="Z137" s="20" t="s">
        <v>891</v>
      </c>
      <c r="AA137" s="20"/>
      <c r="AB137" s="20"/>
      <c r="AC137" s="20" t="s">
        <v>61</v>
      </c>
      <c r="AD137" s="26"/>
      <c r="AE137" s="26">
        <v>44041</v>
      </c>
      <c r="AF137" s="20" t="s">
        <v>52</v>
      </c>
      <c r="AG137" s="20"/>
      <c r="AH137" s="20" t="s">
        <v>81</v>
      </c>
      <c r="AI137" s="8">
        <f t="shared" si="2"/>
        <v>0</v>
      </c>
      <c r="AJ137" s="20"/>
      <c r="AK137" s="20"/>
      <c r="AL137" s="20"/>
    </row>
    <row r="138" spans="1:38" ht="25.5" x14ac:dyDescent="0.2">
      <c r="A138" s="34" t="s">
        <v>892</v>
      </c>
      <c r="B138" s="59">
        <v>44044</v>
      </c>
      <c r="C138" s="40" t="s">
        <v>893</v>
      </c>
      <c r="D138" s="15" t="s">
        <v>894</v>
      </c>
      <c r="E138" s="16">
        <v>1996</v>
      </c>
      <c r="F138" s="16">
        <f t="shared" si="0"/>
        <v>24</v>
      </c>
      <c r="G138" s="12" t="str">
        <f t="shared" si="1"/>
        <v>2.Từ 18-40</v>
      </c>
      <c r="H138" s="16" t="s">
        <v>38</v>
      </c>
      <c r="I138" s="12" t="s">
        <v>895</v>
      </c>
      <c r="J138" s="12" t="s">
        <v>559</v>
      </c>
      <c r="K138" s="12" t="s">
        <v>105</v>
      </c>
      <c r="L138" s="12" t="s">
        <v>42</v>
      </c>
      <c r="M138" s="12" t="s">
        <v>42</v>
      </c>
      <c r="N138" s="12" t="s">
        <v>106</v>
      </c>
      <c r="O138" s="62"/>
      <c r="P138" s="50"/>
      <c r="Q138" s="18">
        <v>44042</v>
      </c>
      <c r="R138" s="18">
        <v>44043</v>
      </c>
      <c r="S138" s="51" t="s">
        <v>402</v>
      </c>
      <c r="T138" s="51" t="s">
        <v>42</v>
      </c>
      <c r="U138" s="12"/>
      <c r="V138" s="12"/>
      <c r="W138" s="12" t="s">
        <v>107</v>
      </c>
      <c r="X138" s="12" t="s">
        <v>402</v>
      </c>
      <c r="Y138" s="12" t="s">
        <v>82</v>
      </c>
      <c r="Z138" s="12" t="s">
        <v>402</v>
      </c>
      <c r="AA138" s="12"/>
      <c r="AB138" s="12"/>
      <c r="AC138" s="12" t="s">
        <v>61</v>
      </c>
      <c r="AD138" s="19">
        <v>44036</v>
      </c>
      <c r="AE138" s="19">
        <v>44038</v>
      </c>
      <c r="AF138" s="12" t="s">
        <v>52</v>
      </c>
      <c r="AG138" s="12"/>
      <c r="AH138" s="12"/>
      <c r="AI138" s="8">
        <f t="shared" si="2"/>
        <v>0</v>
      </c>
      <c r="AJ138" s="12"/>
      <c r="AK138" s="12"/>
      <c r="AL138" s="12"/>
    </row>
    <row r="139" spans="1:38" ht="14.25" x14ac:dyDescent="0.2">
      <c r="A139" s="34" t="s">
        <v>896</v>
      </c>
      <c r="B139" s="59">
        <v>44044</v>
      </c>
      <c r="C139" s="46" t="s">
        <v>897</v>
      </c>
      <c r="D139" s="22" t="s">
        <v>898</v>
      </c>
      <c r="E139" s="53">
        <v>1962</v>
      </c>
      <c r="F139" s="23">
        <f t="shared" si="0"/>
        <v>58</v>
      </c>
      <c r="G139" s="20" t="str">
        <f t="shared" si="1"/>
        <v>3.Từ 41-60</v>
      </c>
      <c r="H139" s="53" t="s">
        <v>38</v>
      </c>
      <c r="I139" s="20" t="s">
        <v>81</v>
      </c>
      <c r="J139" s="23"/>
      <c r="K139" s="20"/>
      <c r="L139" s="20" t="s">
        <v>42</v>
      </c>
      <c r="M139" s="20" t="s">
        <v>42</v>
      </c>
      <c r="N139" s="20" t="s">
        <v>145</v>
      </c>
      <c r="O139" s="24"/>
      <c r="P139" s="20"/>
      <c r="Q139" s="25">
        <v>44044</v>
      </c>
      <c r="R139" s="25">
        <v>44044</v>
      </c>
      <c r="S139" s="20"/>
      <c r="T139" s="20"/>
      <c r="U139" s="20"/>
      <c r="V139" s="20"/>
      <c r="W139" s="20" t="s">
        <v>107</v>
      </c>
      <c r="X139" s="20" t="s">
        <v>81</v>
      </c>
      <c r="Y139" s="20" t="s">
        <v>81</v>
      </c>
      <c r="Z139" s="20" t="s">
        <v>81</v>
      </c>
      <c r="AA139" s="20"/>
      <c r="AB139" s="20"/>
      <c r="AC139" s="23"/>
      <c r="AD139" s="20"/>
      <c r="AE139" s="20"/>
      <c r="AF139" s="20" t="s">
        <v>52</v>
      </c>
      <c r="AG139" s="20"/>
      <c r="AH139" s="20" t="s">
        <v>543</v>
      </c>
      <c r="AI139" s="8">
        <f t="shared" si="2"/>
        <v>0</v>
      </c>
      <c r="AJ139" s="20"/>
      <c r="AK139" s="20"/>
      <c r="AL139" s="20"/>
    </row>
    <row r="140" spans="1:38" ht="14.25" x14ac:dyDescent="0.2">
      <c r="A140" s="7" t="s">
        <v>899</v>
      </c>
      <c r="B140" s="59">
        <v>44044</v>
      </c>
      <c r="C140" s="40" t="s">
        <v>900</v>
      </c>
      <c r="D140" s="15" t="s">
        <v>901</v>
      </c>
      <c r="E140" s="51">
        <v>1987</v>
      </c>
      <c r="F140" s="16">
        <f t="shared" si="0"/>
        <v>33</v>
      </c>
      <c r="G140" s="12" t="str">
        <f t="shared" si="1"/>
        <v>2.Từ 18-40</v>
      </c>
      <c r="H140" s="51" t="s">
        <v>77</v>
      </c>
      <c r="I140" s="12" t="s">
        <v>673</v>
      </c>
      <c r="J140" s="12" t="s">
        <v>764</v>
      </c>
      <c r="K140" s="12" t="s">
        <v>105</v>
      </c>
      <c r="L140" s="12" t="s">
        <v>42</v>
      </c>
      <c r="M140" s="12" t="s">
        <v>42</v>
      </c>
      <c r="N140" s="12" t="s">
        <v>43</v>
      </c>
      <c r="O140" s="17">
        <v>44043</v>
      </c>
      <c r="P140" s="12" t="s">
        <v>70</v>
      </c>
      <c r="Q140" s="18">
        <v>44043</v>
      </c>
      <c r="R140" s="18">
        <v>44044</v>
      </c>
      <c r="S140" s="12" t="s">
        <v>402</v>
      </c>
      <c r="T140" s="12" t="s">
        <v>42</v>
      </c>
      <c r="U140" s="12" t="s">
        <v>71</v>
      </c>
      <c r="V140" s="12"/>
      <c r="W140" s="12" t="s">
        <v>72</v>
      </c>
      <c r="X140" s="12" t="s">
        <v>125</v>
      </c>
      <c r="Y140" s="12" t="s">
        <v>91</v>
      </c>
      <c r="Z140" s="12" t="s">
        <v>50</v>
      </c>
      <c r="AA140" s="12"/>
      <c r="AB140" s="12"/>
      <c r="AC140" s="12" t="s">
        <v>61</v>
      </c>
      <c r="AD140" s="12"/>
      <c r="AE140" s="19">
        <v>44038</v>
      </c>
      <c r="AF140" s="12" t="s">
        <v>52</v>
      </c>
      <c r="AG140" s="12"/>
      <c r="AH140" s="12"/>
      <c r="AI140" s="8">
        <f t="shared" si="2"/>
        <v>0</v>
      </c>
      <c r="AJ140" s="12"/>
      <c r="AK140" s="12"/>
      <c r="AL140" s="12"/>
    </row>
    <row r="141" spans="1:38" ht="14.25" x14ac:dyDescent="0.2">
      <c r="A141" s="34" t="s">
        <v>902</v>
      </c>
      <c r="B141" s="59">
        <v>44044</v>
      </c>
      <c r="C141" s="40" t="s">
        <v>903</v>
      </c>
      <c r="D141" s="22" t="s">
        <v>904</v>
      </c>
      <c r="E141" s="53">
        <v>1997</v>
      </c>
      <c r="F141" s="23">
        <f t="shared" si="0"/>
        <v>23</v>
      </c>
      <c r="G141" s="20" t="str">
        <f t="shared" si="1"/>
        <v>2.Từ 18-40</v>
      </c>
      <c r="H141" s="53" t="s">
        <v>77</v>
      </c>
      <c r="I141" s="20" t="s">
        <v>103</v>
      </c>
      <c r="J141" s="20" t="s">
        <v>214</v>
      </c>
      <c r="K141" s="20" t="s">
        <v>215</v>
      </c>
      <c r="L141" s="20" t="s">
        <v>42</v>
      </c>
      <c r="M141" s="20" t="s">
        <v>42</v>
      </c>
      <c r="N141" s="20" t="s">
        <v>43</v>
      </c>
      <c r="O141" s="24">
        <v>44043</v>
      </c>
      <c r="P141" s="20" t="s">
        <v>70</v>
      </c>
      <c r="Q141" s="25">
        <v>44043</v>
      </c>
      <c r="R141" s="25">
        <v>44044</v>
      </c>
      <c r="S141" s="20" t="s">
        <v>402</v>
      </c>
      <c r="T141" s="20" t="s">
        <v>42</v>
      </c>
      <c r="U141" s="20" t="s">
        <v>71</v>
      </c>
      <c r="V141" s="20"/>
      <c r="W141" s="20" t="s">
        <v>72</v>
      </c>
      <c r="X141" s="20" t="s">
        <v>125</v>
      </c>
      <c r="Y141" s="20" t="s">
        <v>91</v>
      </c>
      <c r="Z141" s="20" t="s">
        <v>50</v>
      </c>
      <c r="AA141" s="20"/>
      <c r="AB141" s="20"/>
      <c r="AC141" s="20" t="s">
        <v>61</v>
      </c>
      <c r="AD141" s="20"/>
      <c r="AE141" s="26">
        <v>44037</v>
      </c>
      <c r="AF141" s="20" t="s">
        <v>52</v>
      </c>
      <c r="AG141" s="20"/>
      <c r="AH141" s="20"/>
      <c r="AI141" s="8">
        <f t="shared" si="2"/>
        <v>0</v>
      </c>
      <c r="AJ141" s="20"/>
      <c r="AK141" s="20"/>
      <c r="AL141" s="20"/>
    </row>
    <row r="142" spans="1:38" ht="25.5" x14ac:dyDescent="0.2">
      <c r="A142" s="34" t="s">
        <v>905</v>
      </c>
      <c r="B142" s="59">
        <v>44044</v>
      </c>
      <c r="C142" s="28" t="s">
        <v>906</v>
      </c>
      <c r="D142" s="15" t="s">
        <v>907</v>
      </c>
      <c r="E142" s="51">
        <v>1959</v>
      </c>
      <c r="F142" s="16">
        <f t="shared" si="0"/>
        <v>61</v>
      </c>
      <c r="G142" s="12" t="str">
        <f t="shared" si="1"/>
        <v>4.Trên 60</v>
      </c>
      <c r="H142" s="51" t="s">
        <v>77</v>
      </c>
      <c r="I142" s="12" t="s">
        <v>71</v>
      </c>
      <c r="J142" s="12" t="s">
        <v>908</v>
      </c>
      <c r="K142" s="12" t="s">
        <v>105</v>
      </c>
      <c r="L142" s="12" t="s">
        <v>42</v>
      </c>
      <c r="M142" s="12" t="s">
        <v>42</v>
      </c>
      <c r="N142" s="12" t="s">
        <v>43</v>
      </c>
      <c r="O142" s="19">
        <v>44030</v>
      </c>
      <c r="P142" s="50"/>
      <c r="Q142" s="18">
        <v>44043</v>
      </c>
      <c r="R142" s="18">
        <v>44044</v>
      </c>
      <c r="S142" s="12" t="s">
        <v>402</v>
      </c>
      <c r="T142" s="12" t="s">
        <v>42</v>
      </c>
      <c r="U142" s="12" t="s">
        <v>43</v>
      </c>
      <c r="V142" s="12" t="s">
        <v>909</v>
      </c>
      <c r="W142" s="12" t="s">
        <v>107</v>
      </c>
      <c r="X142" s="12" t="s">
        <v>125</v>
      </c>
      <c r="Y142" s="12" t="s">
        <v>98</v>
      </c>
      <c r="Z142" s="12" t="s">
        <v>50</v>
      </c>
      <c r="AA142" s="12"/>
      <c r="AB142" s="12"/>
      <c r="AC142" s="12" t="s">
        <v>61</v>
      </c>
      <c r="AD142" s="50"/>
      <c r="AE142" s="50">
        <v>44044</v>
      </c>
      <c r="AF142" s="36" t="s">
        <v>128</v>
      </c>
      <c r="AG142" s="19">
        <v>44056</v>
      </c>
      <c r="AH142" s="12" t="s">
        <v>910</v>
      </c>
      <c r="AI142" s="8">
        <f t="shared" si="2"/>
        <v>0</v>
      </c>
      <c r="AJ142" s="12"/>
      <c r="AK142" s="12"/>
      <c r="AL142" s="12"/>
    </row>
    <row r="143" spans="1:38" ht="38.25" x14ac:dyDescent="0.2">
      <c r="A143" s="7" t="s">
        <v>911</v>
      </c>
      <c r="B143" s="59">
        <v>44044</v>
      </c>
      <c r="C143" s="40" t="s">
        <v>912</v>
      </c>
      <c r="D143" s="22" t="s">
        <v>913</v>
      </c>
      <c r="E143" s="53">
        <v>1987</v>
      </c>
      <c r="F143" s="23">
        <f t="shared" si="0"/>
        <v>33</v>
      </c>
      <c r="G143" s="20" t="str">
        <f t="shared" si="1"/>
        <v>2.Từ 18-40</v>
      </c>
      <c r="H143" s="53" t="s">
        <v>38</v>
      </c>
      <c r="I143" s="20" t="s">
        <v>81</v>
      </c>
      <c r="J143" s="20" t="s">
        <v>401</v>
      </c>
      <c r="K143" s="20" t="s">
        <v>215</v>
      </c>
      <c r="L143" s="20" t="s">
        <v>42</v>
      </c>
      <c r="M143" s="20" t="s">
        <v>42</v>
      </c>
      <c r="N143" s="20" t="s">
        <v>145</v>
      </c>
      <c r="O143" s="24"/>
      <c r="P143" s="52"/>
      <c r="Q143" s="25">
        <v>44041</v>
      </c>
      <c r="R143" s="25">
        <v>44044</v>
      </c>
      <c r="S143" s="20" t="s">
        <v>317</v>
      </c>
      <c r="T143" s="20" t="s">
        <v>42</v>
      </c>
      <c r="U143" s="20" t="s">
        <v>43</v>
      </c>
      <c r="V143" s="20"/>
      <c r="W143" s="20" t="s">
        <v>107</v>
      </c>
      <c r="X143" s="20" t="s">
        <v>852</v>
      </c>
      <c r="Y143" s="20" t="s">
        <v>98</v>
      </c>
      <c r="Z143" s="20" t="s">
        <v>50</v>
      </c>
      <c r="AA143" s="20" t="s">
        <v>914</v>
      </c>
      <c r="AB143" s="20" t="s">
        <v>915</v>
      </c>
      <c r="AC143" s="20" t="s">
        <v>61</v>
      </c>
      <c r="AD143" s="26"/>
      <c r="AE143" s="26">
        <v>44040</v>
      </c>
      <c r="AF143" s="20" t="s">
        <v>52</v>
      </c>
      <c r="AG143" s="20"/>
      <c r="AH143" s="20" t="s">
        <v>916</v>
      </c>
      <c r="AI143" s="8" t="str">
        <f t="shared" si="2"/>
        <v>BN576, BN777</v>
      </c>
      <c r="AJ143" s="20"/>
      <c r="AK143" s="20"/>
      <c r="AL143" s="20"/>
    </row>
    <row r="144" spans="1:38" ht="25.5" x14ac:dyDescent="0.2">
      <c r="A144" s="34" t="s">
        <v>917</v>
      </c>
      <c r="B144" s="27">
        <v>44045</v>
      </c>
      <c r="C144" s="40" t="s">
        <v>918</v>
      </c>
      <c r="D144" s="15" t="s">
        <v>919</v>
      </c>
      <c r="E144" s="51">
        <v>1978</v>
      </c>
      <c r="F144" s="16">
        <f t="shared" si="0"/>
        <v>42</v>
      </c>
      <c r="G144" s="12" t="str">
        <f t="shared" si="1"/>
        <v>3.Từ 41-60</v>
      </c>
      <c r="H144" s="51" t="s">
        <v>38</v>
      </c>
      <c r="I144" s="12" t="s">
        <v>920</v>
      </c>
      <c r="J144" s="12" t="s">
        <v>921</v>
      </c>
      <c r="K144" s="12" t="s">
        <v>659</v>
      </c>
      <c r="L144" s="12" t="s">
        <v>297</v>
      </c>
      <c r="M144" s="12" t="s">
        <v>297</v>
      </c>
      <c r="N144" s="12" t="s">
        <v>106</v>
      </c>
      <c r="O144" s="16"/>
      <c r="P144" s="19"/>
      <c r="Q144" s="18">
        <v>44041</v>
      </c>
      <c r="R144" s="18">
        <v>44043</v>
      </c>
      <c r="S144" s="12" t="s">
        <v>922</v>
      </c>
      <c r="T144" s="12" t="s">
        <v>297</v>
      </c>
      <c r="U144" s="12"/>
      <c r="V144" s="12"/>
      <c r="W144" s="12" t="s">
        <v>107</v>
      </c>
      <c r="X144" s="12" t="s">
        <v>176</v>
      </c>
      <c r="Y144" s="12" t="s">
        <v>82</v>
      </c>
      <c r="Z144" s="12" t="s">
        <v>82</v>
      </c>
      <c r="AA144" s="12" t="s">
        <v>923</v>
      </c>
      <c r="AB144" s="12" t="s">
        <v>924</v>
      </c>
      <c r="AC144" s="12" t="s">
        <v>61</v>
      </c>
      <c r="AD144" s="19">
        <v>44034</v>
      </c>
      <c r="AE144" s="19">
        <v>44034</v>
      </c>
      <c r="AF144" s="12" t="s">
        <v>52</v>
      </c>
      <c r="AG144" s="12"/>
      <c r="AH144" s="12" t="s">
        <v>925</v>
      </c>
      <c r="AI144" s="8" t="str">
        <f t="shared" si="2"/>
        <v>BN601, BN602</v>
      </c>
      <c r="AJ144" s="12"/>
      <c r="AK144" s="12"/>
      <c r="AL144" s="12"/>
    </row>
    <row r="145" spans="1:38" ht="25.5" x14ac:dyDescent="0.2">
      <c r="A145" s="34" t="s">
        <v>926</v>
      </c>
      <c r="B145" s="27">
        <v>44045</v>
      </c>
      <c r="C145" s="45" t="s">
        <v>652</v>
      </c>
      <c r="D145" s="22" t="s">
        <v>927</v>
      </c>
      <c r="E145" s="53">
        <v>1970</v>
      </c>
      <c r="F145" s="23">
        <f t="shared" si="0"/>
        <v>50</v>
      </c>
      <c r="G145" s="20" t="str">
        <f t="shared" si="1"/>
        <v>3.Từ 41-60</v>
      </c>
      <c r="H145" s="53" t="s">
        <v>38</v>
      </c>
      <c r="I145" s="20"/>
      <c r="J145" s="20" t="s">
        <v>928</v>
      </c>
      <c r="K145" s="20" t="s">
        <v>929</v>
      </c>
      <c r="L145" s="20" t="s">
        <v>69</v>
      </c>
      <c r="M145" s="20" t="s">
        <v>69</v>
      </c>
      <c r="N145" s="20" t="s">
        <v>145</v>
      </c>
      <c r="O145" s="24"/>
      <c r="P145" s="20"/>
      <c r="Q145" s="25">
        <v>44043</v>
      </c>
      <c r="R145" s="25">
        <v>44044</v>
      </c>
      <c r="S145" s="20" t="s">
        <v>930</v>
      </c>
      <c r="T145" s="20" t="s">
        <v>69</v>
      </c>
      <c r="U145" s="20"/>
      <c r="V145" s="20"/>
      <c r="W145" s="20" t="s">
        <v>107</v>
      </c>
      <c r="X145" s="20" t="s">
        <v>748</v>
      </c>
      <c r="Y145" s="20" t="s">
        <v>177</v>
      </c>
      <c r="Z145" s="20" t="s">
        <v>50</v>
      </c>
      <c r="AA145" s="20" t="s">
        <v>648</v>
      </c>
      <c r="AB145" s="20" t="s">
        <v>931</v>
      </c>
      <c r="AC145" s="20" t="s">
        <v>61</v>
      </c>
      <c r="AD145" s="26"/>
      <c r="AE145" s="26">
        <v>44034</v>
      </c>
      <c r="AF145" s="20" t="s">
        <v>52</v>
      </c>
      <c r="AG145" s="20"/>
      <c r="AH145" s="20" t="s">
        <v>543</v>
      </c>
      <c r="AI145" s="8" t="str">
        <f t="shared" si="2"/>
        <v>BN517</v>
      </c>
      <c r="AJ145" s="20"/>
      <c r="AK145" s="20"/>
      <c r="AL145" s="20"/>
    </row>
    <row r="146" spans="1:38" ht="44.25" customHeight="1" x14ac:dyDescent="0.2">
      <c r="A146" s="7" t="s">
        <v>932</v>
      </c>
      <c r="B146" s="27">
        <v>44045</v>
      </c>
      <c r="C146" s="40" t="s">
        <v>933</v>
      </c>
      <c r="D146" s="15" t="s">
        <v>934</v>
      </c>
      <c r="E146" s="12">
        <v>1975</v>
      </c>
      <c r="F146" s="16">
        <f t="shared" si="0"/>
        <v>45</v>
      </c>
      <c r="G146" s="12" t="str">
        <f t="shared" si="1"/>
        <v>3.Từ 41-60</v>
      </c>
      <c r="H146" s="12" t="s">
        <v>77</v>
      </c>
      <c r="I146" s="12" t="s">
        <v>71</v>
      </c>
      <c r="J146" s="12" t="s">
        <v>935</v>
      </c>
      <c r="K146" s="12" t="s">
        <v>435</v>
      </c>
      <c r="L146" s="12" t="s">
        <v>119</v>
      </c>
      <c r="M146" s="12" t="s">
        <v>119</v>
      </c>
      <c r="N146" s="12" t="s">
        <v>43</v>
      </c>
      <c r="O146" s="19">
        <v>44038</v>
      </c>
      <c r="P146" s="12" t="s">
        <v>70</v>
      </c>
      <c r="Q146" s="18">
        <v>44042</v>
      </c>
      <c r="R146" s="18">
        <v>44044</v>
      </c>
      <c r="S146" s="12"/>
      <c r="T146" s="12"/>
      <c r="U146" s="12"/>
      <c r="V146" s="12"/>
      <c r="W146" s="12" t="s">
        <v>107</v>
      </c>
      <c r="X146" s="12" t="s">
        <v>636</v>
      </c>
      <c r="Y146" s="12" t="s">
        <v>177</v>
      </c>
      <c r="Z146" s="12" t="s">
        <v>50</v>
      </c>
      <c r="AA146" s="12" t="s">
        <v>338</v>
      </c>
      <c r="AB146" s="12" t="s">
        <v>344</v>
      </c>
      <c r="AC146" s="12" t="s">
        <v>179</v>
      </c>
      <c r="AD146" s="19">
        <v>44030</v>
      </c>
      <c r="AE146" s="19">
        <v>44032</v>
      </c>
      <c r="AF146" s="12" t="s">
        <v>52</v>
      </c>
      <c r="AG146" s="12"/>
      <c r="AH146" s="12" t="s">
        <v>936</v>
      </c>
      <c r="AI146" s="8" t="str">
        <f t="shared" si="2"/>
        <v>BN456</v>
      </c>
      <c r="AJ146" s="12"/>
      <c r="AK146" s="12"/>
      <c r="AL146" s="12"/>
    </row>
    <row r="147" spans="1:38" ht="33.75" customHeight="1" x14ac:dyDescent="0.2">
      <c r="A147" s="34" t="s">
        <v>937</v>
      </c>
      <c r="B147" s="27">
        <v>44045</v>
      </c>
      <c r="C147" s="40" t="s">
        <v>938</v>
      </c>
      <c r="D147" s="22" t="s">
        <v>939</v>
      </c>
      <c r="E147" s="20">
        <v>1920</v>
      </c>
      <c r="F147" s="23">
        <f t="shared" si="0"/>
        <v>100</v>
      </c>
      <c r="G147" s="20" t="str">
        <f t="shared" si="1"/>
        <v>4.Trên 60</v>
      </c>
      <c r="H147" s="20" t="s">
        <v>77</v>
      </c>
      <c r="I147" s="20" t="s">
        <v>71</v>
      </c>
      <c r="J147" s="20" t="s">
        <v>940</v>
      </c>
      <c r="K147" s="20" t="s">
        <v>435</v>
      </c>
      <c r="L147" s="20" t="s">
        <v>119</v>
      </c>
      <c r="M147" s="20" t="s">
        <v>119</v>
      </c>
      <c r="N147" s="20" t="s">
        <v>106</v>
      </c>
      <c r="O147" s="23"/>
      <c r="P147" s="26"/>
      <c r="Q147" s="25">
        <v>44043</v>
      </c>
      <c r="R147" s="25">
        <v>44044</v>
      </c>
      <c r="S147" s="20" t="s">
        <v>941</v>
      </c>
      <c r="T147" s="20" t="s">
        <v>119</v>
      </c>
      <c r="U147" s="20" t="s">
        <v>43</v>
      </c>
      <c r="V147" s="20" t="s">
        <v>145</v>
      </c>
      <c r="W147" s="20" t="s">
        <v>107</v>
      </c>
      <c r="X147" s="20" t="s">
        <v>942</v>
      </c>
      <c r="Y147" s="20" t="s">
        <v>98</v>
      </c>
      <c r="Z147" s="20" t="s">
        <v>943</v>
      </c>
      <c r="AA147" s="63" t="s">
        <v>944</v>
      </c>
      <c r="AB147" s="63" t="s">
        <v>127</v>
      </c>
      <c r="AC147" s="20" t="s">
        <v>61</v>
      </c>
      <c r="AD147" s="26">
        <v>44034</v>
      </c>
      <c r="AE147" s="26">
        <v>44038</v>
      </c>
      <c r="AF147" s="20" t="s">
        <v>52</v>
      </c>
      <c r="AG147" s="20"/>
      <c r="AH147" s="12"/>
      <c r="AI147" s="8" t="str">
        <f t="shared" si="2"/>
        <v>BN723</v>
      </c>
      <c r="AJ147" s="20"/>
      <c r="AK147" s="20"/>
      <c r="AL147" s="20"/>
    </row>
    <row r="148" spans="1:38" ht="51" x14ac:dyDescent="0.2">
      <c r="A148" s="34" t="s">
        <v>945</v>
      </c>
      <c r="B148" s="27">
        <v>44045</v>
      </c>
      <c r="C148" s="40" t="s">
        <v>946</v>
      </c>
      <c r="D148" s="15" t="s">
        <v>947</v>
      </c>
      <c r="E148" s="12">
        <v>1945</v>
      </c>
      <c r="F148" s="16">
        <f t="shared" si="0"/>
        <v>75</v>
      </c>
      <c r="G148" s="12" t="str">
        <f t="shared" si="1"/>
        <v>4.Trên 60</v>
      </c>
      <c r="H148" s="12" t="s">
        <v>38</v>
      </c>
      <c r="I148" s="12" t="s">
        <v>71</v>
      </c>
      <c r="J148" s="12" t="s">
        <v>715</v>
      </c>
      <c r="K148" s="12" t="s">
        <v>144</v>
      </c>
      <c r="L148" s="12" t="s">
        <v>119</v>
      </c>
      <c r="M148" s="12" t="s">
        <v>119</v>
      </c>
      <c r="N148" s="12" t="s">
        <v>43</v>
      </c>
      <c r="O148" s="17">
        <v>44042</v>
      </c>
      <c r="P148" s="12" t="s">
        <v>948</v>
      </c>
      <c r="Q148" s="18">
        <v>44043</v>
      </c>
      <c r="R148" s="18">
        <v>44044</v>
      </c>
      <c r="S148" s="12" t="s">
        <v>949</v>
      </c>
      <c r="T148" s="12" t="s">
        <v>119</v>
      </c>
      <c r="U148" s="12" t="s">
        <v>43</v>
      </c>
      <c r="V148" s="12" t="s">
        <v>950</v>
      </c>
      <c r="W148" s="12" t="s">
        <v>72</v>
      </c>
      <c r="X148" s="12" t="s">
        <v>125</v>
      </c>
      <c r="Y148" s="12" t="s">
        <v>49</v>
      </c>
      <c r="Z148" s="12" t="s">
        <v>50</v>
      </c>
      <c r="AA148" s="12" t="s">
        <v>951</v>
      </c>
      <c r="AB148" s="12" t="s">
        <v>952</v>
      </c>
      <c r="AC148" s="12" t="s">
        <v>61</v>
      </c>
      <c r="AD148" s="12"/>
      <c r="AE148" s="12"/>
      <c r="AF148" s="12" t="s">
        <v>52</v>
      </c>
      <c r="AG148" s="12"/>
      <c r="AH148" s="12" t="s">
        <v>953</v>
      </c>
      <c r="AI148" s="8" t="str">
        <f t="shared" si="2"/>
        <v>BN547, BN715, BN625, BN860</v>
      </c>
      <c r="AJ148" s="12"/>
      <c r="AK148" s="12"/>
      <c r="AL148" s="12"/>
    </row>
    <row r="149" spans="1:38" ht="14.25" x14ac:dyDescent="0.2">
      <c r="A149" s="7" t="s">
        <v>954</v>
      </c>
      <c r="B149" s="27">
        <v>44045</v>
      </c>
      <c r="C149" s="40" t="s">
        <v>955</v>
      </c>
      <c r="D149" s="22" t="s">
        <v>956</v>
      </c>
      <c r="E149" s="20">
        <v>1952</v>
      </c>
      <c r="F149" s="23">
        <f t="shared" si="0"/>
        <v>68</v>
      </c>
      <c r="G149" s="20" t="str">
        <f t="shared" si="1"/>
        <v>4.Trên 60</v>
      </c>
      <c r="H149" s="20" t="s">
        <v>77</v>
      </c>
      <c r="I149" s="20" t="s">
        <v>71</v>
      </c>
      <c r="J149" s="20" t="s">
        <v>957</v>
      </c>
      <c r="K149" s="20" t="s">
        <v>144</v>
      </c>
      <c r="L149" s="20" t="s">
        <v>119</v>
      </c>
      <c r="M149" s="20" t="s">
        <v>119</v>
      </c>
      <c r="N149" s="20" t="s">
        <v>43</v>
      </c>
      <c r="O149" s="24">
        <v>44034</v>
      </c>
      <c r="P149" s="26"/>
      <c r="Q149" s="25">
        <v>44043</v>
      </c>
      <c r="R149" s="25">
        <v>44044</v>
      </c>
      <c r="S149" s="20" t="s">
        <v>949</v>
      </c>
      <c r="T149" s="20" t="s">
        <v>119</v>
      </c>
      <c r="U149" s="20" t="s">
        <v>71</v>
      </c>
      <c r="V149" s="20"/>
      <c r="W149" s="20" t="s">
        <v>107</v>
      </c>
      <c r="X149" s="20" t="s">
        <v>342</v>
      </c>
      <c r="Y149" s="20" t="s">
        <v>49</v>
      </c>
      <c r="Z149" s="20" t="s">
        <v>50</v>
      </c>
      <c r="AA149" s="20"/>
      <c r="AB149" s="20"/>
      <c r="AC149" s="20" t="s">
        <v>61</v>
      </c>
      <c r="AD149" s="26"/>
      <c r="AE149" s="26">
        <v>44033</v>
      </c>
      <c r="AF149" s="20" t="s">
        <v>52</v>
      </c>
      <c r="AG149" s="20"/>
      <c r="AH149" s="20" t="s">
        <v>958</v>
      </c>
      <c r="AI149" s="8">
        <f t="shared" si="2"/>
        <v>0</v>
      </c>
      <c r="AJ149" s="20"/>
      <c r="AK149" s="20"/>
      <c r="AL149" s="20"/>
    </row>
    <row r="150" spans="1:38" ht="76.5" x14ac:dyDescent="0.2">
      <c r="A150" s="34" t="s">
        <v>959</v>
      </c>
      <c r="B150" s="27">
        <v>44045</v>
      </c>
      <c r="C150" s="40" t="s">
        <v>960</v>
      </c>
      <c r="D150" s="15" t="s">
        <v>961</v>
      </c>
      <c r="E150" s="51">
        <v>1970</v>
      </c>
      <c r="F150" s="16">
        <f t="shared" si="0"/>
        <v>50</v>
      </c>
      <c r="G150" s="12" t="str">
        <f t="shared" si="1"/>
        <v>3.Từ 41-60</v>
      </c>
      <c r="H150" s="12" t="s">
        <v>77</v>
      </c>
      <c r="I150" s="12" t="s">
        <v>962</v>
      </c>
      <c r="J150" s="12" t="s">
        <v>963</v>
      </c>
      <c r="K150" s="12" t="s">
        <v>964</v>
      </c>
      <c r="L150" s="12" t="s">
        <v>965</v>
      </c>
      <c r="M150" s="12" t="s">
        <v>965</v>
      </c>
      <c r="N150" s="12" t="s">
        <v>106</v>
      </c>
      <c r="O150" s="17"/>
      <c r="P150" s="50"/>
      <c r="Q150" s="18">
        <v>44044</v>
      </c>
      <c r="R150" s="18">
        <v>44044</v>
      </c>
      <c r="S150" s="12" t="s">
        <v>966</v>
      </c>
      <c r="T150" s="12" t="s">
        <v>965</v>
      </c>
      <c r="U150" s="12" t="s">
        <v>71</v>
      </c>
      <c r="V150" s="12"/>
      <c r="W150" s="12" t="s">
        <v>107</v>
      </c>
      <c r="X150" s="12" t="s">
        <v>342</v>
      </c>
      <c r="Y150" s="12" t="s">
        <v>49</v>
      </c>
      <c r="Z150" s="12" t="s">
        <v>50</v>
      </c>
      <c r="AA150" s="12" t="s">
        <v>967</v>
      </c>
      <c r="AB150" s="12" t="s">
        <v>968</v>
      </c>
      <c r="AC150" s="12" t="s">
        <v>61</v>
      </c>
      <c r="AD150" s="19">
        <v>44031</v>
      </c>
      <c r="AE150" s="19">
        <v>44037</v>
      </c>
      <c r="AF150" s="12" t="s">
        <v>52</v>
      </c>
      <c r="AG150" s="12"/>
      <c r="AH150" s="12" t="s">
        <v>969</v>
      </c>
      <c r="AI150" s="8" t="str">
        <f t="shared" si="2"/>
        <v>BN510, BN631, BN634, BN657, BN669, BN684</v>
      </c>
      <c r="AJ150" s="12"/>
      <c r="AK150" s="12"/>
      <c r="AL150" s="12"/>
    </row>
    <row r="151" spans="1:38" ht="25.5" x14ac:dyDescent="0.2">
      <c r="A151" s="34" t="s">
        <v>970</v>
      </c>
      <c r="B151" s="27">
        <v>44045</v>
      </c>
      <c r="C151" s="40" t="s">
        <v>971</v>
      </c>
      <c r="D151" s="22" t="s">
        <v>972</v>
      </c>
      <c r="E151" s="20">
        <v>1997</v>
      </c>
      <c r="F151" s="23">
        <f t="shared" si="0"/>
        <v>23</v>
      </c>
      <c r="G151" s="20" t="str">
        <f t="shared" si="1"/>
        <v>2.Từ 18-40</v>
      </c>
      <c r="H151" s="20" t="s">
        <v>77</v>
      </c>
      <c r="I151" s="20" t="s">
        <v>673</v>
      </c>
      <c r="J151" s="20" t="s">
        <v>973</v>
      </c>
      <c r="K151" s="20" t="s">
        <v>534</v>
      </c>
      <c r="L151" s="20" t="s">
        <v>119</v>
      </c>
      <c r="M151" s="20" t="s">
        <v>119</v>
      </c>
      <c r="N151" s="20" t="s">
        <v>43</v>
      </c>
      <c r="O151" s="24">
        <v>44041</v>
      </c>
      <c r="P151" s="26"/>
      <c r="Q151" s="25">
        <v>44043</v>
      </c>
      <c r="R151" s="25">
        <v>44044</v>
      </c>
      <c r="S151" s="20" t="s">
        <v>697</v>
      </c>
      <c r="T151" s="20" t="s">
        <v>119</v>
      </c>
      <c r="U151" s="20" t="s">
        <v>71</v>
      </c>
      <c r="V151" s="20"/>
      <c r="W151" s="20" t="s">
        <v>72</v>
      </c>
      <c r="X151" s="20" t="s">
        <v>974</v>
      </c>
      <c r="Y151" s="20" t="s">
        <v>49</v>
      </c>
      <c r="Z151" s="20" t="s">
        <v>45</v>
      </c>
      <c r="AA151" s="20"/>
      <c r="AB151" s="20"/>
      <c r="AC151" s="20" t="s">
        <v>61</v>
      </c>
      <c r="AD151" s="26">
        <v>44026</v>
      </c>
      <c r="AE151" s="26">
        <v>44031</v>
      </c>
      <c r="AF151" s="20" t="s">
        <v>52</v>
      </c>
      <c r="AG151" s="20"/>
      <c r="AH151" s="20"/>
      <c r="AI151" s="8">
        <f t="shared" si="2"/>
        <v>0</v>
      </c>
      <c r="AJ151" s="20"/>
      <c r="AK151" s="20"/>
      <c r="AL151" s="20"/>
    </row>
    <row r="152" spans="1:38" ht="25.5" x14ac:dyDescent="0.2">
      <c r="A152" s="7" t="s">
        <v>975</v>
      </c>
      <c r="B152" s="27">
        <v>44045</v>
      </c>
      <c r="C152" s="40" t="s">
        <v>976</v>
      </c>
      <c r="D152" s="15" t="s">
        <v>977</v>
      </c>
      <c r="E152" s="12">
        <v>1981</v>
      </c>
      <c r="F152" s="16">
        <f t="shared" si="0"/>
        <v>39</v>
      </c>
      <c r="G152" s="12" t="str">
        <f t="shared" si="1"/>
        <v>2.Từ 18-40</v>
      </c>
      <c r="H152" s="12" t="s">
        <v>38</v>
      </c>
      <c r="I152" s="12" t="s">
        <v>978</v>
      </c>
      <c r="J152" s="12" t="s">
        <v>684</v>
      </c>
      <c r="K152" s="12" t="s">
        <v>534</v>
      </c>
      <c r="L152" s="12" t="s">
        <v>119</v>
      </c>
      <c r="M152" s="12" t="s">
        <v>119</v>
      </c>
      <c r="N152" s="12" t="s">
        <v>106</v>
      </c>
      <c r="O152" s="12"/>
      <c r="P152" s="19"/>
      <c r="Q152" s="18">
        <v>44043</v>
      </c>
      <c r="R152" s="18">
        <v>44044</v>
      </c>
      <c r="S152" s="12" t="s">
        <v>979</v>
      </c>
      <c r="T152" s="12" t="s">
        <v>119</v>
      </c>
      <c r="U152" s="12" t="s">
        <v>71</v>
      </c>
      <c r="V152" s="12"/>
      <c r="W152" s="12" t="s">
        <v>107</v>
      </c>
      <c r="X152" s="12" t="s">
        <v>125</v>
      </c>
      <c r="Y152" s="12" t="s">
        <v>49</v>
      </c>
      <c r="Z152" s="12" t="s">
        <v>50</v>
      </c>
      <c r="AA152" s="12" t="s">
        <v>980</v>
      </c>
      <c r="AB152" s="12" t="s">
        <v>724</v>
      </c>
      <c r="AC152" s="12" t="s">
        <v>61</v>
      </c>
      <c r="AD152" s="19"/>
      <c r="AE152" s="19">
        <v>44043</v>
      </c>
      <c r="AF152" s="12" t="s">
        <v>52</v>
      </c>
      <c r="AG152" s="12"/>
      <c r="AH152" s="12"/>
      <c r="AI152" s="8" t="str">
        <f t="shared" si="2"/>
        <v>BN522, BN523, BN598</v>
      </c>
      <c r="AJ152" s="12"/>
      <c r="AK152" s="12"/>
      <c r="AL152" s="12"/>
    </row>
    <row r="153" spans="1:38" ht="25.5" x14ac:dyDescent="0.2">
      <c r="A153" s="34" t="s">
        <v>981</v>
      </c>
      <c r="B153" s="27">
        <v>44045</v>
      </c>
      <c r="C153" s="40" t="s">
        <v>982</v>
      </c>
      <c r="D153" s="22" t="s">
        <v>983</v>
      </c>
      <c r="E153" s="20">
        <v>2012</v>
      </c>
      <c r="F153" s="23">
        <f t="shared" si="0"/>
        <v>8</v>
      </c>
      <c r="G153" s="20" t="str">
        <f t="shared" si="1"/>
        <v>1.Dưới 18</v>
      </c>
      <c r="H153" s="20" t="s">
        <v>77</v>
      </c>
      <c r="I153" s="20" t="s">
        <v>66</v>
      </c>
      <c r="J153" s="20" t="s">
        <v>684</v>
      </c>
      <c r="K153" s="20" t="s">
        <v>534</v>
      </c>
      <c r="L153" s="20" t="s">
        <v>119</v>
      </c>
      <c r="M153" s="20" t="s">
        <v>119</v>
      </c>
      <c r="N153" s="20" t="s">
        <v>106</v>
      </c>
      <c r="O153" s="20"/>
      <c r="P153" s="26"/>
      <c r="Q153" s="25">
        <v>44043</v>
      </c>
      <c r="R153" s="25">
        <v>44044</v>
      </c>
      <c r="S153" s="20" t="s">
        <v>979</v>
      </c>
      <c r="T153" s="20" t="s">
        <v>119</v>
      </c>
      <c r="U153" s="20" t="s">
        <v>71</v>
      </c>
      <c r="V153" s="20"/>
      <c r="W153" s="20" t="s">
        <v>107</v>
      </c>
      <c r="X153" s="20" t="s">
        <v>604</v>
      </c>
      <c r="Y153" s="20" t="s">
        <v>49</v>
      </c>
      <c r="Z153" s="20" t="s">
        <v>50</v>
      </c>
      <c r="AA153" s="20" t="s">
        <v>984</v>
      </c>
      <c r="AB153" s="20" t="s">
        <v>985</v>
      </c>
      <c r="AC153" s="20" t="s">
        <v>179</v>
      </c>
      <c r="AD153" s="26"/>
      <c r="AE153" s="26">
        <v>44043</v>
      </c>
      <c r="AF153" s="20" t="s">
        <v>52</v>
      </c>
      <c r="AG153" s="20"/>
      <c r="AH153" s="20"/>
      <c r="AI153" s="8" t="str">
        <f t="shared" si="2"/>
        <v>BN522, BN523, BN597</v>
      </c>
      <c r="AJ153" s="20"/>
      <c r="AK153" s="20"/>
      <c r="AL153" s="20"/>
    </row>
    <row r="154" spans="1:38" ht="25.5" x14ac:dyDescent="0.2">
      <c r="A154" s="34" t="s">
        <v>986</v>
      </c>
      <c r="B154" s="27">
        <v>44045</v>
      </c>
      <c r="C154" s="40" t="s">
        <v>987</v>
      </c>
      <c r="D154" s="15" t="s">
        <v>988</v>
      </c>
      <c r="E154" s="12">
        <v>2011</v>
      </c>
      <c r="F154" s="16">
        <f t="shared" si="0"/>
        <v>9</v>
      </c>
      <c r="G154" s="12" t="str">
        <f t="shared" si="1"/>
        <v>1.Dưới 18</v>
      </c>
      <c r="H154" s="12" t="s">
        <v>77</v>
      </c>
      <c r="I154" s="12" t="s">
        <v>66</v>
      </c>
      <c r="J154" s="12" t="s">
        <v>684</v>
      </c>
      <c r="K154" s="12" t="s">
        <v>534</v>
      </c>
      <c r="L154" s="12" t="s">
        <v>119</v>
      </c>
      <c r="M154" s="12" t="s">
        <v>119</v>
      </c>
      <c r="N154" s="12" t="s">
        <v>106</v>
      </c>
      <c r="O154" s="12"/>
      <c r="P154" s="19"/>
      <c r="Q154" s="18">
        <v>44043</v>
      </c>
      <c r="R154" s="18">
        <v>44044</v>
      </c>
      <c r="S154" s="12" t="s">
        <v>979</v>
      </c>
      <c r="T154" s="12" t="s">
        <v>119</v>
      </c>
      <c r="U154" s="12" t="s">
        <v>71</v>
      </c>
      <c r="V154" s="12"/>
      <c r="W154" s="12" t="s">
        <v>107</v>
      </c>
      <c r="X154" s="12" t="s">
        <v>604</v>
      </c>
      <c r="Y154" s="12" t="s">
        <v>49</v>
      </c>
      <c r="Z154" s="12" t="s">
        <v>50</v>
      </c>
      <c r="AA154" s="12" t="s">
        <v>989</v>
      </c>
      <c r="AB154" s="12" t="s">
        <v>985</v>
      </c>
      <c r="AC154" s="12" t="s">
        <v>179</v>
      </c>
      <c r="AD154" s="19"/>
      <c r="AE154" s="19">
        <v>44043</v>
      </c>
      <c r="AF154" s="12" t="s">
        <v>52</v>
      </c>
      <c r="AG154" s="12"/>
      <c r="AH154" s="12"/>
      <c r="AI154" s="8" t="str">
        <f t="shared" si="2"/>
        <v>BN522, BN523, BN564</v>
      </c>
      <c r="AJ154" s="12"/>
      <c r="AK154" s="12"/>
      <c r="AL154" s="12"/>
    </row>
    <row r="155" spans="1:38" ht="25.5" x14ac:dyDescent="0.2">
      <c r="A155" s="7" t="s">
        <v>990</v>
      </c>
      <c r="B155" s="27">
        <v>44045</v>
      </c>
      <c r="C155" s="40" t="s">
        <v>991</v>
      </c>
      <c r="D155" s="22" t="s">
        <v>992</v>
      </c>
      <c r="E155" s="20">
        <v>2013</v>
      </c>
      <c r="F155" s="23">
        <f t="shared" si="0"/>
        <v>7</v>
      </c>
      <c r="G155" s="20" t="str">
        <f t="shared" si="1"/>
        <v>1.Dưới 18</v>
      </c>
      <c r="H155" s="20" t="s">
        <v>77</v>
      </c>
      <c r="I155" s="20" t="s">
        <v>71</v>
      </c>
      <c r="J155" s="20" t="s">
        <v>684</v>
      </c>
      <c r="K155" s="20" t="s">
        <v>534</v>
      </c>
      <c r="L155" s="20" t="s">
        <v>119</v>
      </c>
      <c r="M155" s="20" t="s">
        <v>119</v>
      </c>
      <c r="N155" s="20" t="s">
        <v>106</v>
      </c>
      <c r="O155" s="20"/>
      <c r="P155" s="26"/>
      <c r="Q155" s="25">
        <v>44043</v>
      </c>
      <c r="R155" s="25">
        <v>44044</v>
      </c>
      <c r="S155" s="20" t="s">
        <v>979</v>
      </c>
      <c r="T155" s="20" t="s">
        <v>119</v>
      </c>
      <c r="U155" s="20" t="s">
        <v>71</v>
      </c>
      <c r="V155" s="20"/>
      <c r="W155" s="20" t="s">
        <v>107</v>
      </c>
      <c r="X155" s="20" t="s">
        <v>604</v>
      </c>
      <c r="Y155" s="20" t="s">
        <v>49</v>
      </c>
      <c r="Z155" s="20" t="s">
        <v>50</v>
      </c>
      <c r="AA155" s="20" t="s">
        <v>989</v>
      </c>
      <c r="AB155" s="20" t="s">
        <v>985</v>
      </c>
      <c r="AC155" s="20" t="s">
        <v>179</v>
      </c>
      <c r="AD155" s="26"/>
      <c r="AE155" s="26">
        <v>44043</v>
      </c>
      <c r="AF155" s="20" t="s">
        <v>52</v>
      </c>
      <c r="AG155" s="20"/>
      <c r="AH155" s="20"/>
      <c r="AI155" s="8" t="str">
        <f t="shared" si="2"/>
        <v>BN522, BN523, BN564</v>
      </c>
      <c r="AJ155" s="20"/>
      <c r="AK155" s="20"/>
      <c r="AL155" s="20"/>
    </row>
    <row r="156" spans="1:38" ht="25.5" x14ac:dyDescent="0.2">
      <c r="A156" s="34" t="s">
        <v>993</v>
      </c>
      <c r="B156" s="27">
        <v>44045</v>
      </c>
      <c r="C156" s="40" t="s">
        <v>994</v>
      </c>
      <c r="D156" s="15" t="s">
        <v>995</v>
      </c>
      <c r="E156" s="12">
        <v>1979</v>
      </c>
      <c r="F156" s="16">
        <f t="shared" si="0"/>
        <v>41</v>
      </c>
      <c r="G156" s="12" t="str">
        <f t="shared" si="1"/>
        <v>3.Từ 41-60</v>
      </c>
      <c r="H156" s="12" t="s">
        <v>77</v>
      </c>
      <c r="I156" s="12" t="s">
        <v>996</v>
      </c>
      <c r="J156" s="12" t="s">
        <v>921</v>
      </c>
      <c r="K156" s="12" t="s">
        <v>659</v>
      </c>
      <c r="L156" s="12" t="s">
        <v>297</v>
      </c>
      <c r="M156" s="12" t="s">
        <v>291</v>
      </c>
      <c r="N156" s="12" t="s">
        <v>106</v>
      </c>
      <c r="O156" s="12"/>
      <c r="P156" s="50"/>
      <c r="Q156" s="18">
        <v>44044</v>
      </c>
      <c r="R156" s="18">
        <v>44045</v>
      </c>
      <c r="S156" s="12" t="s">
        <v>997</v>
      </c>
      <c r="T156" s="12" t="s">
        <v>291</v>
      </c>
      <c r="U156" s="12" t="s">
        <v>71</v>
      </c>
      <c r="V156" s="12"/>
      <c r="W156" s="12" t="s">
        <v>107</v>
      </c>
      <c r="X156" s="12" t="s">
        <v>176</v>
      </c>
      <c r="Y156" s="12" t="s">
        <v>82</v>
      </c>
      <c r="Z156" s="12" t="s">
        <v>50</v>
      </c>
      <c r="AA156" s="12" t="s">
        <v>998</v>
      </c>
      <c r="AB156" s="12" t="s">
        <v>999</v>
      </c>
      <c r="AC156" s="12" t="s">
        <v>61</v>
      </c>
      <c r="AD156" s="19"/>
      <c r="AE156" s="19">
        <v>44034</v>
      </c>
      <c r="AF156" s="12" t="s">
        <v>52</v>
      </c>
      <c r="AG156" s="12"/>
      <c r="AH156" s="12" t="s">
        <v>925</v>
      </c>
      <c r="AI156" s="8" t="str">
        <f t="shared" si="2"/>
        <v>BN589, BN602</v>
      </c>
      <c r="AJ156" s="12"/>
      <c r="AK156" s="12"/>
      <c r="AL156" s="12"/>
    </row>
    <row r="157" spans="1:38" ht="25.5" x14ac:dyDescent="0.2">
      <c r="A157" s="34" t="s">
        <v>1000</v>
      </c>
      <c r="B157" s="27">
        <v>44045</v>
      </c>
      <c r="C157" s="40" t="s">
        <v>1001</v>
      </c>
      <c r="D157" s="22" t="s">
        <v>1002</v>
      </c>
      <c r="E157" s="20">
        <v>2006</v>
      </c>
      <c r="F157" s="23">
        <f t="shared" si="0"/>
        <v>14</v>
      </c>
      <c r="G157" s="20" t="str">
        <f t="shared" si="1"/>
        <v>1.Dưới 18</v>
      </c>
      <c r="H157" s="20" t="s">
        <v>38</v>
      </c>
      <c r="I157" s="20" t="s">
        <v>66</v>
      </c>
      <c r="J157" s="20" t="s">
        <v>1003</v>
      </c>
      <c r="K157" s="20" t="s">
        <v>1004</v>
      </c>
      <c r="L157" s="20" t="s">
        <v>291</v>
      </c>
      <c r="M157" s="20" t="s">
        <v>291</v>
      </c>
      <c r="N157" s="20" t="s">
        <v>106</v>
      </c>
      <c r="O157" s="23"/>
      <c r="P157" s="52"/>
      <c r="Q157" s="25">
        <v>44044</v>
      </c>
      <c r="R157" s="25">
        <v>44045</v>
      </c>
      <c r="S157" s="20" t="s">
        <v>997</v>
      </c>
      <c r="T157" s="20" t="s">
        <v>291</v>
      </c>
      <c r="U157" s="20" t="s">
        <v>71</v>
      </c>
      <c r="V157" s="20"/>
      <c r="W157" s="20" t="s">
        <v>107</v>
      </c>
      <c r="X157" s="20" t="s">
        <v>176</v>
      </c>
      <c r="Y157" s="20" t="s">
        <v>82</v>
      </c>
      <c r="Z157" s="20" t="s">
        <v>50</v>
      </c>
      <c r="AA157" s="20" t="s">
        <v>1005</v>
      </c>
      <c r="AB157" s="20" t="s">
        <v>1006</v>
      </c>
      <c r="AC157" s="20" t="s">
        <v>61</v>
      </c>
      <c r="AD157" s="26"/>
      <c r="AE157" s="26">
        <v>44034</v>
      </c>
      <c r="AF157" s="20" t="s">
        <v>52</v>
      </c>
      <c r="AG157" s="20"/>
      <c r="AH157" s="20" t="s">
        <v>925</v>
      </c>
      <c r="AI157" s="8" t="str">
        <f t="shared" si="2"/>
        <v>BN589, BN601</v>
      </c>
      <c r="AJ157" s="20"/>
      <c r="AK157" s="20"/>
      <c r="AL157" s="20"/>
    </row>
    <row r="158" spans="1:38" ht="14.25" x14ac:dyDescent="0.2">
      <c r="A158" s="7" t="s">
        <v>1007</v>
      </c>
      <c r="B158" s="27">
        <v>44045</v>
      </c>
      <c r="C158" s="40" t="s">
        <v>1008</v>
      </c>
      <c r="D158" s="15" t="s">
        <v>1009</v>
      </c>
      <c r="E158" s="12">
        <v>1969</v>
      </c>
      <c r="F158" s="16">
        <f t="shared" si="0"/>
        <v>51</v>
      </c>
      <c r="G158" s="12" t="str">
        <f t="shared" si="1"/>
        <v>3.Từ 41-60</v>
      </c>
      <c r="H158" s="12" t="s">
        <v>77</v>
      </c>
      <c r="I158" s="12" t="s">
        <v>71</v>
      </c>
      <c r="J158" s="12" t="s">
        <v>113</v>
      </c>
      <c r="K158" s="12" t="s">
        <v>88</v>
      </c>
      <c r="L158" s="12" t="s">
        <v>42</v>
      </c>
      <c r="M158" s="12" t="s">
        <v>42</v>
      </c>
      <c r="N158" s="12" t="s">
        <v>145</v>
      </c>
      <c r="O158" s="17"/>
      <c r="P158" s="19"/>
      <c r="Q158" s="18">
        <v>44043</v>
      </c>
      <c r="R158" s="18">
        <v>44045</v>
      </c>
      <c r="S158" s="12" t="s">
        <v>311</v>
      </c>
      <c r="T158" s="12" t="s">
        <v>42</v>
      </c>
      <c r="U158" s="12" t="s">
        <v>43</v>
      </c>
      <c r="V158" s="12" t="s">
        <v>1010</v>
      </c>
      <c r="W158" s="12" t="s">
        <v>72</v>
      </c>
      <c r="X158" s="12" t="s">
        <v>125</v>
      </c>
      <c r="Y158" s="12" t="s">
        <v>98</v>
      </c>
      <c r="Z158" s="12" t="s">
        <v>50</v>
      </c>
      <c r="AA158" s="12" t="s">
        <v>1011</v>
      </c>
      <c r="AB158" s="12" t="s">
        <v>49</v>
      </c>
      <c r="AC158" s="12" t="s">
        <v>61</v>
      </c>
      <c r="AD158" s="19"/>
      <c r="AE158" s="19">
        <v>44042</v>
      </c>
      <c r="AF158" s="12" t="s">
        <v>52</v>
      </c>
      <c r="AG158" s="12"/>
      <c r="AH158" s="12" t="s">
        <v>1012</v>
      </c>
      <c r="AI158" s="8" t="str">
        <f t="shared" si="2"/>
        <v>BN733</v>
      </c>
      <c r="AJ158" s="12"/>
      <c r="AK158" s="12"/>
      <c r="AL158" s="12"/>
    </row>
    <row r="159" spans="1:38" ht="25.5" x14ac:dyDescent="0.2">
      <c r="A159" s="34" t="s">
        <v>1013</v>
      </c>
      <c r="B159" s="27">
        <v>44045</v>
      </c>
      <c r="C159" s="40" t="s">
        <v>1014</v>
      </c>
      <c r="D159" s="22" t="s">
        <v>1015</v>
      </c>
      <c r="E159" s="20">
        <v>1968</v>
      </c>
      <c r="F159" s="23">
        <f t="shared" si="0"/>
        <v>52</v>
      </c>
      <c r="G159" s="20" t="str">
        <f t="shared" si="1"/>
        <v>3.Từ 41-60</v>
      </c>
      <c r="H159" s="20" t="s">
        <v>38</v>
      </c>
      <c r="I159" s="20" t="s">
        <v>635</v>
      </c>
      <c r="J159" s="20" t="s">
        <v>1016</v>
      </c>
      <c r="K159" s="20" t="s">
        <v>542</v>
      </c>
      <c r="L159" s="20" t="s">
        <v>119</v>
      </c>
      <c r="M159" s="20" t="s">
        <v>42</v>
      </c>
      <c r="N159" s="20" t="s">
        <v>106</v>
      </c>
      <c r="O159" s="24"/>
      <c r="P159" s="26"/>
      <c r="Q159" s="25">
        <v>44043</v>
      </c>
      <c r="R159" s="25">
        <v>44045</v>
      </c>
      <c r="S159" s="20" t="s">
        <v>311</v>
      </c>
      <c r="T159" s="20" t="s">
        <v>42</v>
      </c>
      <c r="U159" s="20" t="s">
        <v>43</v>
      </c>
      <c r="V159" s="20" t="s">
        <v>1017</v>
      </c>
      <c r="W159" s="20" t="s">
        <v>107</v>
      </c>
      <c r="X159" s="20" t="s">
        <v>125</v>
      </c>
      <c r="Y159" s="20" t="s">
        <v>98</v>
      </c>
      <c r="Z159" s="20" t="s">
        <v>50</v>
      </c>
      <c r="AA159" s="20"/>
      <c r="AB159" s="20"/>
      <c r="AC159" s="20" t="s">
        <v>61</v>
      </c>
      <c r="AD159" s="26"/>
      <c r="AE159" s="26">
        <v>44041</v>
      </c>
      <c r="AF159" s="20" t="s">
        <v>52</v>
      </c>
      <c r="AG159" s="20"/>
      <c r="AH159" s="20" t="s">
        <v>1018</v>
      </c>
      <c r="AI159" s="8">
        <f t="shared" si="2"/>
        <v>0</v>
      </c>
      <c r="AJ159" s="20"/>
      <c r="AK159" s="20"/>
      <c r="AL159" s="20"/>
    </row>
    <row r="160" spans="1:38" ht="14.25" x14ac:dyDescent="0.2">
      <c r="A160" s="34" t="s">
        <v>1019</v>
      </c>
      <c r="B160" s="27">
        <v>44045</v>
      </c>
      <c r="C160" s="40" t="s">
        <v>1020</v>
      </c>
      <c r="D160" s="15" t="s">
        <v>1021</v>
      </c>
      <c r="E160" s="12">
        <v>1980</v>
      </c>
      <c r="F160" s="16">
        <f t="shared" si="0"/>
        <v>40</v>
      </c>
      <c r="G160" s="12" t="str">
        <f t="shared" si="1"/>
        <v>2.Từ 18-40</v>
      </c>
      <c r="H160" s="12" t="s">
        <v>38</v>
      </c>
      <c r="I160" s="12" t="s">
        <v>243</v>
      </c>
      <c r="J160" s="12" t="s">
        <v>1022</v>
      </c>
      <c r="K160" s="12" t="s">
        <v>105</v>
      </c>
      <c r="L160" s="12" t="s">
        <v>42</v>
      </c>
      <c r="M160" s="12" t="s">
        <v>42</v>
      </c>
      <c r="N160" s="12" t="s">
        <v>43</v>
      </c>
      <c r="O160" s="17">
        <v>44040</v>
      </c>
      <c r="P160" s="19"/>
      <c r="Q160" s="18">
        <v>44044</v>
      </c>
      <c r="R160" s="18">
        <v>44045</v>
      </c>
      <c r="S160" s="12" t="s">
        <v>1023</v>
      </c>
      <c r="T160" s="12" t="s">
        <v>42</v>
      </c>
      <c r="U160" s="12" t="s">
        <v>43</v>
      </c>
      <c r="V160" s="12" t="s">
        <v>1024</v>
      </c>
      <c r="W160" s="12" t="s">
        <v>72</v>
      </c>
      <c r="X160" s="12" t="s">
        <v>48</v>
      </c>
      <c r="Y160" s="12" t="s">
        <v>177</v>
      </c>
      <c r="Z160" s="12" t="s">
        <v>50</v>
      </c>
      <c r="AA160" s="12"/>
      <c r="AB160" s="12"/>
      <c r="AC160" s="12" t="s">
        <v>61</v>
      </c>
      <c r="AD160" s="19"/>
      <c r="AE160" s="19">
        <v>44035</v>
      </c>
      <c r="AF160" s="12" t="s">
        <v>52</v>
      </c>
      <c r="AG160" s="12"/>
      <c r="AH160" s="12"/>
      <c r="AI160" s="8">
        <f t="shared" si="2"/>
        <v>0</v>
      </c>
      <c r="AJ160" s="12"/>
      <c r="AK160" s="12"/>
      <c r="AL160" s="12"/>
    </row>
    <row r="161" spans="1:38" ht="38.25" x14ac:dyDescent="0.2">
      <c r="A161" s="7" t="s">
        <v>1025</v>
      </c>
      <c r="B161" s="27">
        <v>44045</v>
      </c>
      <c r="C161" s="40" t="s">
        <v>1026</v>
      </c>
      <c r="D161" s="22" t="s">
        <v>1027</v>
      </c>
      <c r="E161" s="20">
        <v>1964</v>
      </c>
      <c r="F161" s="23">
        <f t="shared" si="0"/>
        <v>56</v>
      </c>
      <c r="G161" s="20" t="str">
        <f t="shared" si="1"/>
        <v>3.Từ 41-60</v>
      </c>
      <c r="H161" s="20" t="s">
        <v>77</v>
      </c>
      <c r="I161" s="20" t="s">
        <v>71</v>
      </c>
      <c r="J161" s="20" t="s">
        <v>1028</v>
      </c>
      <c r="K161" s="20" t="s">
        <v>88</v>
      </c>
      <c r="L161" s="20" t="s">
        <v>42</v>
      </c>
      <c r="M161" s="20" t="s">
        <v>42</v>
      </c>
      <c r="N161" s="20" t="s">
        <v>106</v>
      </c>
      <c r="O161" s="24"/>
      <c r="P161" s="26"/>
      <c r="Q161" s="25">
        <v>44043</v>
      </c>
      <c r="R161" s="25">
        <v>44045</v>
      </c>
      <c r="S161" s="20"/>
      <c r="T161" s="20" t="s">
        <v>42</v>
      </c>
      <c r="U161" s="20"/>
      <c r="V161" s="20"/>
      <c r="W161" s="20" t="s">
        <v>107</v>
      </c>
      <c r="X161" s="20" t="s">
        <v>125</v>
      </c>
      <c r="Y161" s="20" t="s">
        <v>49</v>
      </c>
      <c r="Z161" s="20" t="s">
        <v>50</v>
      </c>
      <c r="AA161" s="20" t="s">
        <v>1029</v>
      </c>
      <c r="AB161" s="20" t="s">
        <v>1030</v>
      </c>
      <c r="AC161" s="20" t="s">
        <v>61</v>
      </c>
      <c r="AD161" s="26">
        <v>44028</v>
      </c>
      <c r="AE161" s="26">
        <v>44035</v>
      </c>
      <c r="AF161" s="20" t="s">
        <v>52</v>
      </c>
      <c r="AG161" s="20"/>
      <c r="AH161" s="20" t="s">
        <v>1031</v>
      </c>
      <c r="AI161" s="8" t="str">
        <f t="shared" si="2"/>
        <v>BN436, BN443, BN518, BN562, BN799</v>
      </c>
      <c r="AJ161" s="20"/>
      <c r="AK161" s="20"/>
      <c r="AL161" s="20"/>
    </row>
    <row r="162" spans="1:38" ht="25.5" x14ac:dyDescent="0.2">
      <c r="A162" s="34" t="s">
        <v>1032</v>
      </c>
      <c r="B162" s="27">
        <v>44045</v>
      </c>
      <c r="C162" s="40" t="s">
        <v>1033</v>
      </c>
      <c r="D162" s="15" t="s">
        <v>1034</v>
      </c>
      <c r="E162" s="12">
        <v>1956</v>
      </c>
      <c r="F162" s="16">
        <f t="shared" si="0"/>
        <v>64</v>
      </c>
      <c r="G162" s="12" t="str">
        <f t="shared" si="1"/>
        <v>4.Trên 60</v>
      </c>
      <c r="H162" s="12" t="s">
        <v>38</v>
      </c>
      <c r="I162" s="12" t="s">
        <v>71</v>
      </c>
      <c r="J162" s="12" t="s">
        <v>192</v>
      </c>
      <c r="K162" s="12" t="s">
        <v>193</v>
      </c>
      <c r="L162" s="12" t="s">
        <v>42</v>
      </c>
      <c r="M162" s="12" t="s">
        <v>42</v>
      </c>
      <c r="N162" s="12" t="s">
        <v>145</v>
      </c>
      <c r="O162" s="17"/>
      <c r="P162" s="19"/>
      <c r="Q162" s="18">
        <v>44043</v>
      </c>
      <c r="R162" s="18">
        <v>44045</v>
      </c>
      <c r="S162" s="12" t="s">
        <v>1023</v>
      </c>
      <c r="T162" s="12" t="s">
        <v>42</v>
      </c>
      <c r="U162" s="12"/>
      <c r="V162" s="12"/>
      <c r="W162" s="12" t="s">
        <v>107</v>
      </c>
      <c r="X162" s="12" t="s">
        <v>604</v>
      </c>
      <c r="Y162" s="12" t="s">
        <v>1035</v>
      </c>
      <c r="Z162" s="12" t="s">
        <v>82</v>
      </c>
      <c r="AA162" s="12" t="s">
        <v>1036</v>
      </c>
      <c r="AB162" s="12" t="s">
        <v>1037</v>
      </c>
      <c r="AC162" s="12" t="s">
        <v>179</v>
      </c>
      <c r="AD162" s="19"/>
      <c r="AE162" s="19">
        <v>44040</v>
      </c>
      <c r="AF162" s="12" t="s">
        <v>52</v>
      </c>
      <c r="AG162" s="12"/>
      <c r="AH162" s="12" t="s">
        <v>1038</v>
      </c>
      <c r="AI162" s="8" t="str">
        <f t="shared" si="2"/>
        <v>BN434, BN503</v>
      </c>
      <c r="AJ162" s="12"/>
      <c r="AK162" s="12"/>
      <c r="AL162" s="12"/>
    </row>
    <row r="163" spans="1:38" ht="25.5" x14ac:dyDescent="0.2">
      <c r="A163" s="34" t="s">
        <v>1039</v>
      </c>
      <c r="B163" s="27">
        <v>44045</v>
      </c>
      <c r="C163" s="40" t="s">
        <v>1040</v>
      </c>
      <c r="D163" s="22" t="s">
        <v>1041</v>
      </c>
      <c r="E163" s="20">
        <v>1989</v>
      </c>
      <c r="F163" s="23">
        <f t="shared" si="0"/>
        <v>31</v>
      </c>
      <c r="G163" s="20" t="str">
        <f t="shared" si="1"/>
        <v>2.Từ 18-40</v>
      </c>
      <c r="H163" s="20" t="s">
        <v>77</v>
      </c>
      <c r="I163" s="20" t="s">
        <v>91</v>
      </c>
      <c r="J163" s="20" t="s">
        <v>885</v>
      </c>
      <c r="K163" s="20" t="s">
        <v>215</v>
      </c>
      <c r="L163" s="20" t="s">
        <v>42</v>
      </c>
      <c r="M163" s="20" t="s">
        <v>42</v>
      </c>
      <c r="N163" s="20" t="s">
        <v>145</v>
      </c>
      <c r="O163" s="24">
        <v>44017</v>
      </c>
      <c r="P163" s="26"/>
      <c r="Q163" s="25">
        <v>44044</v>
      </c>
      <c r="R163" s="25">
        <v>44045</v>
      </c>
      <c r="S163" s="20" t="s">
        <v>1042</v>
      </c>
      <c r="T163" s="20" t="s">
        <v>42</v>
      </c>
      <c r="U163" s="20"/>
      <c r="V163" s="20"/>
      <c r="W163" s="20" t="s">
        <v>107</v>
      </c>
      <c r="X163" s="20" t="s">
        <v>342</v>
      </c>
      <c r="Y163" s="20" t="s">
        <v>91</v>
      </c>
      <c r="Z163" s="20" t="s">
        <v>50</v>
      </c>
      <c r="AA163" s="20"/>
      <c r="AB163" s="20"/>
      <c r="AC163" s="20" t="s">
        <v>61</v>
      </c>
      <c r="AD163" s="26"/>
      <c r="AE163" s="26">
        <v>44038</v>
      </c>
      <c r="AF163" s="20" t="s">
        <v>52</v>
      </c>
      <c r="AG163" s="20"/>
      <c r="AH163" s="20" t="s">
        <v>1043</v>
      </c>
      <c r="AI163" s="8">
        <f t="shared" si="2"/>
        <v>0</v>
      </c>
      <c r="AJ163" s="20"/>
      <c r="AK163" s="20"/>
      <c r="AL163" s="20"/>
    </row>
    <row r="164" spans="1:38" ht="25.5" x14ac:dyDescent="0.2">
      <c r="A164" s="7" t="s">
        <v>1044</v>
      </c>
      <c r="B164" s="27">
        <v>44045</v>
      </c>
      <c r="C164" s="40" t="s">
        <v>1045</v>
      </c>
      <c r="D164" s="15" t="s">
        <v>1046</v>
      </c>
      <c r="E164" s="12">
        <v>1990</v>
      </c>
      <c r="F164" s="16">
        <f t="shared" si="0"/>
        <v>30</v>
      </c>
      <c r="G164" s="12" t="str">
        <f t="shared" si="1"/>
        <v>2.Từ 18-40</v>
      </c>
      <c r="H164" s="12" t="s">
        <v>77</v>
      </c>
      <c r="I164" s="12" t="s">
        <v>91</v>
      </c>
      <c r="J164" s="12" t="s">
        <v>124</v>
      </c>
      <c r="K164" s="12" t="s">
        <v>105</v>
      </c>
      <c r="L164" s="12" t="s">
        <v>42</v>
      </c>
      <c r="M164" s="12" t="s">
        <v>42</v>
      </c>
      <c r="N164" s="12" t="s">
        <v>43</v>
      </c>
      <c r="O164" s="19">
        <v>44033</v>
      </c>
      <c r="P164" s="19"/>
      <c r="Q164" s="18">
        <v>44044</v>
      </c>
      <c r="R164" s="18">
        <v>44045</v>
      </c>
      <c r="S164" s="12" t="s">
        <v>1047</v>
      </c>
      <c r="T164" s="12" t="s">
        <v>42</v>
      </c>
      <c r="U164" s="16"/>
      <c r="V164" s="16"/>
      <c r="W164" s="12" t="s">
        <v>107</v>
      </c>
      <c r="X164" s="12" t="s">
        <v>1048</v>
      </c>
      <c r="Y164" s="12" t="s">
        <v>91</v>
      </c>
      <c r="Z164" s="12" t="s">
        <v>50</v>
      </c>
      <c r="AA164" s="16"/>
      <c r="AB164" s="16"/>
      <c r="AC164" s="12" t="s">
        <v>61</v>
      </c>
      <c r="AD164" s="19"/>
      <c r="AE164" s="19">
        <v>44038</v>
      </c>
      <c r="AF164" s="12" t="s">
        <v>52</v>
      </c>
      <c r="AG164" s="12"/>
      <c r="AH164" s="12" t="s">
        <v>1049</v>
      </c>
      <c r="AI164" s="8">
        <f t="shared" si="2"/>
        <v>0</v>
      </c>
      <c r="AJ164" s="12"/>
      <c r="AK164" s="12"/>
      <c r="AL164" s="12"/>
    </row>
    <row r="165" spans="1:38" ht="25.5" x14ac:dyDescent="0.2">
      <c r="A165" s="34" t="s">
        <v>1050</v>
      </c>
      <c r="B165" s="27">
        <v>44045</v>
      </c>
      <c r="C165" s="40" t="s">
        <v>1051</v>
      </c>
      <c r="D165" s="22" t="s">
        <v>1052</v>
      </c>
      <c r="E165" s="20">
        <v>1990</v>
      </c>
      <c r="F165" s="23">
        <f t="shared" si="0"/>
        <v>30</v>
      </c>
      <c r="G165" s="20" t="str">
        <f t="shared" si="1"/>
        <v>2.Từ 18-40</v>
      </c>
      <c r="H165" s="20" t="s">
        <v>77</v>
      </c>
      <c r="I165" s="20" t="s">
        <v>91</v>
      </c>
      <c r="J165" s="20" t="s">
        <v>554</v>
      </c>
      <c r="K165" s="20" t="s">
        <v>193</v>
      </c>
      <c r="L165" s="20" t="s">
        <v>42</v>
      </c>
      <c r="M165" s="20" t="s">
        <v>42</v>
      </c>
      <c r="N165" s="20" t="s">
        <v>106</v>
      </c>
      <c r="O165" s="20"/>
      <c r="P165" s="26"/>
      <c r="Q165" s="25">
        <v>44044</v>
      </c>
      <c r="R165" s="25">
        <v>44045</v>
      </c>
      <c r="S165" s="20" t="s">
        <v>1047</v>
      </c>
      <c r="T165" s="20" t="s">
        <v>42</v>
      </c>
      <c r="U165" s="20"/>
      <c r="V165" s="20"/>
      <c r="W165" s="20" t="s">
        <v>107</v>
      </c>
      <c r="X165" s="20" t="s">
        <v>1053</v>
      </c>
      <c r="Y165" s="20" t="s">
        <v>91</v>
      </c>
      <c r="Z165" s="20" t="s">
        <v>50</v>
      </c>
      <c r="AA165" s="20"/>
      <c r="AB165" s="20"/>
      <c r="AC165" s="20" t="s">
        <v>61</v>
      </c>
      <c r="AD165" s="26"/>
      <c r="AE165" s="26">
        <v>44038</v>
      </c>
      <c r="AF165" s="20" t="s">
        <v>52</v>
      </c>
      <c r="AG165" s="20"/>
      <c r="AH165" s="20" t="s">
        <v>1054</v>
      </c>
      <c r="AI165" s="8">
        <f t="shared" si="2"/>
        <v>0</v>
      </c>
      <c r="AJ165" s="20"/>
      <c r="AK165" s="20"/>
      <c r="AL165" s="20"/>
    </row>
    <row r="166" spans="1:38" ht="14.25" x14ac:dyDescent="0.2">
      <c r="A166" s="34" t="s">
        <v>1055</v>
      </c>
      <c r="B166" s="27">
        <v>44045</v>
      </c>
      <c r="C166" s="40" t="s">
        <v>1056</v>
      </c>
      <c r="D166" s="15" t="s">
        <v>1057</v>
      </c>
      <c r="E166" s="12">
        <v>1995</v>
      </c>
      <c r="F166" s="16">
        <f t="shared" si="0"/>
        <v>25</v>
      </c>
      <c r="G166" s="12" t="str">
        <f t="shared" si="1"/>
        <v>2.Từ 18-40</v>
      </c>
      <c r="H166" s="12" t="s">
        <v>38</v>
      </c>
      <c r="I166" s="12" t="s">
        <v>71</v>
      </c>
      <c r="J166" s="12" t="s">
        <v>572</v>
      </c>
      <c r="K166" s="12" t="s">
        <v>193</v>
      </c>
      <c r="L166" s="12" t="s">
        <v>42</v>
      </c>
      <c r="M166" s="12" t="s">
        <v>42</v>
      </c>
      <c r="N166" s="12" t="s">
        <v>145</v>
      </c>
      <c r="O166" s="12"/>
      <c r="P166" s="19"/>
      <c r="Q166" s="18">
        <v>44044</v>
      </c>
      <c r="R166" s="18">
        <v>44045</v>
      </c>
      <c r="S166" s="12" t="s">
        <v>402</v>
      </c>
      <c r="T166" s="12" t="s">
        <v>42</v>
      </c>
      <c r="U166" s="12"/>
      <c r="V166" s="12"/>
      <c r="W166" s="12" t="s">
        <v>107</v>
      </c>
      <c r="X166" s="12" t="s">
        <v>125</v>
      </c>
      <c r="Y166" s="12" t="s">
        <v>49</v>
      </c>
      <c r="Z166" s="12" t="s">
        <v>50</v>
      </c>
      <c r="AA166" s="12" t="s">
        <v>481</v>
      </c>
      <c r="AB166" s="12" t="s">
        <v>1058</v>
      </c>
      <c r="AC166" s="12" t="s">
        <v>61</v>
      </c>
      <c r="AD166" s="12"/>
      <c r="AE166" s="12"/>
      <c r="AF166" s="12" t="s">
        <v>52</v>
      </c>
      <c r="AG166" s="12"/>
      <c r="AH166" s="12" t="s">
        <v>1059</v>
      </c>
      <c r="AI166" s="8" t="str">
        <f t="shared" si="2"/>
        <v>BN480</v>
      </c>
      <c r="AJ166" s="12"/>
      <c r="AK166" s="12"/>
      <c r="AL166" s="12"/>
    </row>
    <row r="167" spans="1:38" ht="38.25" x14ac:dyDescent="0.2">
      <c r="A167" s="7" t="s">
        <v>1060</v>
      </c>
      <c r="B167" s="27">
        <v>44045</v>
      </c>
      <c r="C167" s="40" t="s">
        <v>1061</v>
      </c>
      <c r="D167" s="22" t="s">
        <v>1062</v>
      </c>
      <c r="E167" s="20">
        <v>1991</v>
      </c>
      <c r="F167" s="23">
        <f t="shared" si="0"/>
        <v>29</v>
      </c>
      <c r="G167" s="20" t="str">
        <f t="shared" si="1"/>
        <v>2.Từ 18-40</v>
      </c>
      <c r="H167" s="20" t="s">
        <v>77</v>
      </c>
      <c r="I167" s="20" t="s">
        <v>828</v>
      </c>
      <c r="J167" s="20" t="s">
        <v>885</v>
      </c>
      <c r="K167" s="20" t="s">
        <v>215</v>
      </c>
      <c r="L167" s="20" t="s">
        <v>42</v>
      </c>
      <c r="M167" s="20" t="s">
        <v>42</v>
      </c>
      <c r="N167" s="20" t="s">
        <v>43</v>
      </c>
      <c r="O167" s="26">
        <v>44039</v>
      </c>
      <c r="P167" s="20" t="s">
        <v>1063</v>
      </c>
      <c r="Q167" s="25">
        <v>44043</v>
      </c>
      <c r="R167" s="25">
        <v>44045</v>
      </c>
      <c r="S167" s="20" t="s">
        <v>1023</v>
      </c>
      <c r="T167" s="20" t="s">
        <v>42</v>
      </c>
      <c r="U167" s="20" t="s">
        <v>71</v>
      </c>
      <c r="V167" s="20"/>
      <c r="W167" s="20" t="s">
        <v>107</v>
      </c>
      <c r="X167" s="20" t="s">
        <v>636</v>
      </c>
      <c r="Y167" s="20" t="s">
        <v>177</v>
      </c>
      <c r="Z167" s="20" t="s">
        <v>50</v>
      </c>
      <c r="AA167" s="20" t="s">
        <v>338</v>
      </c>
      <c r="AB167" s="20" t="s">
        <v>1064</v>
      </c>
      <c r="AC167" s="20" t="s">
        <v>179</v>
      </c>
      <c r="AD167" s="26">
        <v>44032</v>
      </c>
      <c r="AE167" s="26">
        <v>44032</v>
      </c>
      <c r="AF167" s="20" t="s">
        <v>52</v>
      </c>
      <c r="AG167" s="20"/>
      <c r="AH167" s="20" t="s">
        <v>1065</v>
      </c>
      <c r="AI167" s="8" t="str">
        <f t="shared" si="2"/>
        <v>BN456</v>
      </c>
      <c r="AJ167" s="20"/>
      <c r="AK167" s="20"/>
      <c r="AL167" s="20"/>
    </row>
    <row r="168" spans="1:38" ht="38.25" x14ac:dyDescent="0.2">
      <c r="A168" s="34" t="s">
        <v>1066</v>
      </c>
      <c r="B168" s="27">
        <v>44045</v>
      </c>
      <c r="C168" s="40" t="s">
        <v>1067</v>
      </c>
      <c r="D168" s="15" t="s">
        <v>1068</v>
      </c>
      <c r="E168" s="12">
        <v>1978</v>
      </c>
      <c r="F168" s="16">
        <f t="shared" si="0"/>
        <v>42</v>
      </c>
      <c r="G168" s="12" t="str">
        <f t="shared" si="1"/>
        <v>3.Từ 41-60</v>
      </c>
      <c r="H168" s="12" t="s">
        <v>77</v>
      </c>
      <c r="I168" s="12" t="s">
        <v>269</v>
      </c>
      <c r="J168" s="12" t="s">
        <v>244</v>
      </c>
      <c r="K168" s="12" t="s">
        <v>245</v>
      </c>
      <c r="L168" s="12" t="s">
        <v>42</v>
      </c>
      <c r="M168" s="12" t="s">
        <v>42</v>
      </c>
      <c r="N168" s="12" t="s">
        <v>145</v>
      </c>
      <c r="O168" s="12"/>
      <c r="P168" s="19"/>
      <c r="Q168" s="18">
        <v>44043</v>
      </c>
      <c r="R168" s="18">
        <v>44044</v>
      </c>
      <c r="S168" s="12" t="s">
        <v>1069</v>
      </c>
      <c r="T168" s="12" t="s">
        <v>42</v>
      </c>
      <c r="U168" s="12" t="s">
        <v>71</v>
      </c>
      <c r="V168" s="12"/>
      <c r="W168" s="12" t="s">
        <v>107</v>
      </c>
      <c r="X168" s="12" t="s">
        <v>125</v>
      </c>
      <c r="Y168" s="12" t="s">
        <v>49</v>
      </c>
      <c r="Z168" s="12" t="s">
        <v>50</v>
      </c>
      <c r="AA168" s="12" t="s">
        <v>1070</v>
      </c>
      <c r="AB168" s="12" t="s">
        <v>1071</v>
      </c>
      <c r="AC168" s="12" t="s">
        <v>61</v>
      </c>
      <c r="AD168" s="19"/>
      <c r="AE168" s="19">
        <v>44036</v>
      </c>
      <c r="AF168" s="12" t="s">
        <v>52</v>
      </c>
      <c r="AG168" s="12"/>
      <c r="AH168" s="12" t="s">
        <v>1072</v>
      </c>
      <c r="AI168" s="8" t="str">
        <f t="shared" si="2"/>
        <v>BN482, BN473</v>
      </c>
      <c r="AJ168" s="12"/>
      <c r="AK168" s="12"/>
      <c r="AL168" s="12"/>
    </row>
    <row r="169" spans="1:38" ht="25.5" x14ac:dyDescent="0.2">
      <c r="A169" s="34" t="s">
        <v>1073</v>
      </c>
      <c r="B169" s="27">
        <v>44045</v>
      </c>
      <c r="C169" s="40" t="s">
        <v>1074</v>
      </c>
      <c r="D169" s="22" t="s">
        <v>1075</v>
      </c>
      <c r="E169" s="20">
        <v>1993</v>
      </c>
      <c r="F169" s="23">
        <f t="shared" si="0"/>
        <v>27</v>
      </c>
      <c r="G169" s="20" t="str">
        <f t="shared" si="1"/>
        <v>2.Từ 18-40</v>
      </c>
      <c r="H169" s="20" t="s">
        <v>77</v>
      </c>
      <c r="I169" s="20" t="s">
        <v>255</v>
      </c>
      <c r="J169" s="20" t="s">
        <v>1076</v>
      </c>
      <c r="K169" s="20" t="s">
        <v>329</v>
      </c>
      <c r="L169" s="20" t="s">
        <v>57</v>
      </c>
      <c r="M169" s="20" t="s">
        <v>42</v>
      </c>
      <c r="N169" s="20" t="s">
        <v>43</v>
      </c>
      <c r="O169" s="26">
        <v>44038</v>
      </c>
      <c r="P169" s="20" t="s">
        <v>1077</v>
      </c>
      <c r="Q169" s="25">
        <v>44043</v>
      </c>
      <c r="R169" s="25">
        <v>44044</v>
      </c>
      <c r="S169" s="20" t="s">
        <v>1023</v>
      </c>
      <c r="T169" s="20" t="s">
        <v>42</v>
      </c>
      <c r="U169" s="20" t="s">
        <v>71</v>
      </c>
      <c r="V169" s="20"/>
      <c r="W169" s="20" t="s">
        <v>107</v>
      </c>
      <c r="X169" s="20" t="s">
        <v>81</v>
      </c>
      <c r="Y169" s="20" t="s">
        <v>82</v>
      </c>
      <c r="Z169" s="20" t="s">
        <v>82</v>
      </c>
      <c r="AA169" s="20" t="s">
        <v>1078</v>
      </c>
      <c r="AB169" s="20" t="s">
        <v>1079</v>
      </c>
      <c r="AC169" s="20" t="s">
        <v>61</v>
      </c>
      <c r="AD169" s="26">
        <v>44013</v>
      </c>
      <c r="AE169" s="26">
        <v>44043</v>
      </c>
      <c r="AF169" s="20" t="s">
        <v>52</v>
      </c>
      <c r="AG169" s="20"/>
      <c r="AH169" s="20" t="s">
        <v>1080</v>
      </c>
      <c r="AI169" s="8" t="str">
        <f t="shared" si="2"/>
        <v>BN828, BN829, BN830</v>
      </c>
      <c r="AJ169" s="20"/>
      <c r="AK169" s="20"/>
      <c r="AL169" s="20"/>
    </row>
    <row r="170" spans="1:38" ht="14.25" x14ac:dyDescent="0.2">
      <c r="A170" s="7" t="s">
        <v>1081</v>
      </c>
      <c r="B170" s="27">
        <v>44045</v>
      </c>
      <c r="C170" s="40" t="s">
        <v>1082</v>
      </c>
      <c r="D170" s="15" t="s">
        <v>1083</v>
      </c>
      <c r="E170" s="12">
        <v>1986</v>
      </c>
      <c r="F170" s="16">
        <f t="shared" si="0"/>
        <v>34</v>
      </c>
      <c r="G170" s="12" t="str">
        <f t="shared" si="1"/>
        <v>2.Từ 18-40</v>
      </c>
      <c r="H170" s="12" t="s">
        <v>77</v>
      </c>
      <c r="I170" s="12" t="s">
        <v>154</v>
      </c>
      <c r="J170" s="12" t="s">
        <v>1084</v>
      </c>
      <c r="K170" s="12" t="s">
        <v>118</v>
      </c>
      <c r="L170" s="12" t="s">
        <v>119</v>
      </c>
      <c r="M170" s="12" t="s">
        <v>42</v>
      </c>
      <c r="N170" s="12" t="s">
        <v>43</v>
      </c>
      <c r="O170" s="19">
        <v>44032</v>
      </c>
      <c r="P170" s="19"/>
      <c r="Q170" s="18">
        <v>44043</v>
      </c>
      <c r="R170" s="18">
        <v>44044</v>
      </c>
      <c r="S170" s="12" t="s">
        <v>1023</v>
      </c>
      <c r="T170" s="12" t="s">
        <v>42</v>
      </c>
      <c r="U170" s="12" t="s">
        <v>71</v>
      </c>
      <c r="V170" s="12"/>
      <c r="W170" s="12" t="s">
        <v>107</v>
      </c>
      <c r="X170" s="12" t="s">
        <v>81</v>
      </c>
      <c r="Y170" s="12" t="s">
        <v>82</v>
      </c>
      <c r="Z170" s="12" t="s">
        <v>82</v>
      </c>
      <c r="AA170" s="12"/>
      <c r="AB170" s="12"/>
      <c r="AC170" s="12" t="s">
        <v>61</v>
      </c>
      <c r="AD170" s="50"/>
      <c r="AE170" s="50">
        <v>44042</v>
      </c>
      <c r="AF170" s="12" t="s">
        <v>52</v>
      </c>
      <c r="AG170" s="12"/>
      <c r="AH170" s="12" t="s">
        <v>1085</v>
      </c>
      <c r="AI170" s="8">
        <f t="shared" si="2"/>
        <v>0</v>
      </c>
      <c r="AJ170" s="12"/>
      <c r="AK170" s="12"/>
      <c r="AL170" s="12"/>
    </row>
    <row r="171" spans="1:38" ht="25.5" x14ac:dyDescent="0.2">
      <c r="A171" s="34" t="s">
        <v>1086</v>
      </c>
      <c r="B171" s="27">
        <v>44045</v>
      </c>
      <c r="C171" s="40" t="s">
        <v>1087</v>
      </c>
      <c r="D171" s="22" t="s">
        <v>1088</v>
      </c>
      <c r="E171" s="20">
        <v>1989</v>
      </c>
      <c r="F171" s="23">
        <f t="shared" si="0"/>
        <v>31</v>
      </c>
      <c r="G171" s="20" t="str">
        <f t="shared" si="1"/>
        <v>2.Từ 18-40</v>
      </c>
      <c r="H171" s="20" t="s">
        <v>38</v>
      </c>
      <c r="I171" s="20" t="s">
        <v>91</v>
      </c>
      <c r="J171" s="20" t="s">
        <v>78</v>
      </c>
      <c r="K171" s="20" t="s">
        <v>57</v>
      </c>
      <c r="L171" s="20" t="s">
        <v>42</v>
      </c>
      <c r="M171" s="20" t="s">
        <v>42</v>
      </c>
      <c r="N171" s="20" t="s">
        <v>145</v>
      </c>
      <c r="O171" s="20"/>
      <c r="P171" s="26"/>
      <c r="Q171" s="25">
        <v>44042</v>
      </c>
      <c r="R171" s="25">
        <v>44044</v>
      </c>
      <c r="S171" s="20" t="s">
        <v>50</v>
      </c>
      <c r="T171" s="20" t="s">
        <v>42</v>
      </c>
      <c r="U171" s="20" t="s">
        <v>71</v>
      </c>
      <c r="V171" s="20"/>
      <c r="W171" s="20" t="s">
        <v>107</v>
      </c>
      <c r="X171" s="20" t="s">
        <v>1089</v>
      </c>
      <c r="Y171" s="20" t="s">
        <v>91</v>
      </c>
      <c r="Z171" s="20" t="s">
        <v>50</v>
      </c>
      <c r="AA171" s="20"/>
      <c r="AB171" s="20"/>
      <c r="AC171" s="20" t="s">
        <v>61</v>
      </c>
      <c r="AD171" s="26"/>
      <c r="AE171" s="26">
        <v>44038</v>
      </c>
      <c r="AF171" s="20" t="s">
        <v>52</v>
      </c>
      <c r="AG171" s="20"/>
      <c r="AH171" s="20" t="s">
        <v>1090</v>
      </c>
      <c r="AI171" s="8">
        <f t="shared" si="2"/>
        <v>0</v>
      </c>
      <c r="AJ171" s="20"/>
      <c r="AK171" s="20"/>
      <c r="AL171" s="20"/>
    </row>
    <row r="172" spans="1:38" ht="25.5" x14ac:dyDescent="0.2">
      <c r="A172" s="34" t="s">
        <v>1091</v>
      </c>
      <c r="B172" s="27">
        <v>44045</v>
      </c>
      <c r="C172" s="40" t="s">
        <v>1092</v>
      </c>
      <c r="D172" s="15" t="s">
        <v>1093</v>
      </c>
      <c r="E172" s="12">
        <v>1973</v>
      </c>
      <c r="F172" s="16">
        <f t="shared" si="0"/>
        <v>47</v>
      </c>
      <c r="G172" s="12" t="str">
        <f t="shared" si="1"/>
        <v>3.Từ 41-60</v>
      </c>
      <c r="H172" s="12" t="s">
        <v>38</v>
      </c>
      <c r="I172" s="12" t="s">
        <v>71</v>
      </c>
      <c r="J172" s="12" t="s">
        <v>878</v>
      </c>
      <c r="K172" s="12" t="s">
        <v>57</v>
      </c>
      <c r="L172" s="12" t="s">
        <v>42</v>
      </c>
      <c r="M172" s="12" t="s">
        <v>42</v>
      </c>
      <c r="N172" s="12" t="s">
        <v>145</v>
      </c>
      <c r="O172" s="12"/>
      <c r="P172" s="19"/>
      <c r="Q172" s="18">
        <v>44042</v>
      </c>
      <c r="R172" s="18">
        <v>44044</v>
      </c>
      <c r="S172" s="12" t="s">
        <v>1094</v>
      </c>
      <c r="T172" s="12" t="s">
        <v>42</v>
      </c>
      <c r="U172" s="12" t="s">
        <v>43</v>
      </c>
      <c r="V172" s="12" t="s">
        <v>909</v>
      </c>
      <c r="W172" s="12" t="s">
        <v>107</v>
      </c>
      <c r="X172" s="12" t="s">
        <v>125</v>
      </c>
      <c r="Y172" s="12" t="s">
        <v>98</v>
      </c>
      <c r="Z172" s="12" t="s">
        <v>50</v>
      </c>
      <c r="AA172" s="12"/>
      <c r="AB172" s="12"/>
      <c r="AC172" s="12" t="s">
        <v>61</v>
      </c>
      <c r="AD172" s="19"/>
      <c r="AE172" s="19">
        <v>44038</v>
      </c>
      <c r="AF172" s="12" t="s">
        <v>52</v>
      </c>
      <c r="AG172" s="12"/>
      <c r="AH172" s="12"/>
      <c r="AI172" s="8">
        <f t="shared" si="2"/>
        <v>0</v>
      </c>
      <c r="AJ172" s="12"/>
      <c r="AK172" s="12"/>
      <c r="AL172" s="12"/>
    </row>
    <row r="173" spans="1:38" ht="63.75" x14ac:dyDescent="0.2">
      <c r="A173" s="7" t="s">
        <v>1095</v>
      </c>
      <c r="B173" s="27">
        <v>44045</v>
      </c>
      <c r="C173" s="40" t="s">
        <v>1096</v>
      </c>
      <c r="D173" s="22" t="s">
        <v>1097</v>
      </c>
      <c r="E173" s="20">
        <v>1994</v>
      </c>
      <c r="F173" s="23">
        <f t="shared" si="0"/>
        <v>26</v>
      </c>
      <c r="G173" s="20" t="str">
        <f t="shared" si="1"/>
        <v>2.Từ 18-40</v>
      </c>
      <c r="H173" s="20" t="s">
        <v>38</v>
      </c>
      <c r="I173" s="20" t="s">
        <v>828</v>
      </c>
      <c r="J173" s="20" t="s">
        <v>113</v>
      </c>
      <c r="K173" s="20" t="s">
        <v>88</v>
      </c>
      <c r="L173" s="20" t="s">
        <v>752</v>
      </c>
      <c r="M173" s="20" t="s">
        <v>42</v>
      </c>
      <c r="N173" s="20" t="s">
        <v>43</v>
      </c>
      <c r="O173" s="26">
        <v>44032</v>
      </c>
      <c r="P173" s="26"/>
      <c r="Q173" s="25">
        <v>44042</v>
      </c>
      <c r="R173" s="25">
        <v>44044</v>
      </c>
      <c r="S173" s="20" t="s">
        <v>258</v>
      </c>
      <c r="T173" s="20" t="s">
        <v>42</v>
      </c>
      <c r="U173" s="20" t="s">
        <v>43</v>
      </c>
      <c r="V173" s="20" t="s">
        <v>1098</v>
      </c>
      <c r="W173" s="20" t="s">
        <v>72</v>
      </c>
      <c r="X173" s="20" t="s">
        <v>838</v>
      </c>
      <c r="Y173" s="20" t="s">
        <v>98</v>
      </c>
      <c r="Z173" s="20" t="s">
        <v>50</v>
      </c>
      <c r="AA173" s="20" t="s">
        <v>1099</v>
      </c>
      <c r="AB173" s="20" t="s">
        <v>1100</v>
      </c>
      <c r="AC173" s="20" t="s">
        <v>51</v>
      </c>
      <c r="AD173" s="26"/>
      <c r="AE173" s="26">
        <v>44034</v>
      </c>
      <c r="AF173" s="20" t="s">
        <v>52</v>
      </c>
      <c r="AG173" s="20"/>
      <c r="AH173" s="20" t="s">
        <v>1101</v>
      </c>
      <c r="AI173" s="8" t="str">
        <f t="shared" si="2"/>
        <v>BN688, BN689, BN690, BN891, BN892, BN893, BN894, BN895, BN896</v>
      </c>
      <c r="AJ173" s="20"/>
      <c r="AK173" s="20"/>
      <c r="AL173" s="20"/>
    </row>
    <row r="174" spans="1:38" ht="25.5" x14ac:dyDescent="0.2">
      <c r="A174" s="34" t="s">
        <v>1102</v>
      </c>
      <c r="B174" s="27">
        <v>44045</v>
      </c>
      <c r="C174" s="40" t="s">
        <v>1103</v>
      </c>
      <c r="D174" s="15" t="s">
        <v>1104</v>
      </c>
      <c r="E174" s="12">
        <v>1976</v>
      </c>
      <c r="F174" s="16">
        <f t="shared" si="0"/>
        <v>44</v>
      </c>
      <c r="G174" s="12" t="str">
        <f t="shared" si="1"/>
        <v>3.Từ 41-60</v>
      </c>
      <c r="H174" s="12" t="s">
        <v>77</v>
      </c>
      <c r="I174" s="12" t="s">
        <v>1105</v>
      </c>
      <c r="J174" s="12" t="s">
        <v>1106</v>
      </c>
      <c r="K174" s="12" t="s">
        <v>1107</v>
      </c>
      <c r="L174" s="12" t="s">
        <v>1108</v>
      </c>
      <c r="M174" s="12" t="s">
        <v>1108</v>
      </c>
      <c r="N174" s="12" t="s">
        <v>43</v>
      </c>
      <c r="O174" s="17">
        <v>44043</v>
      </c>
      <c r="P174" s="50"/>
      <c r="Q174" s="18">
        <v>44044</v>
      </c>
      <c r="R174" s="18">
        <v>44045</v>
      </c>
      <c r="S174" s="12" t="s">
        <v>1109</v>
      </c>
      <c r="T174" s="12" t="s">
        <v>1108</v>
      </c>
      <c r="U174" s="12" t="s">
        <v>71</v>
      </c>
      <c r="V174" s="12"/>
      <c r="W174" s="12" t="s">
        <v>72</v>
      </c>
      <c r="X174" s="12" t="s">
        <v>1110</v>
      </c>
      <c r="Y174" s="12" t="s">
        <v>82</v>
      </c>
      <c r="Z174" s="12" t="s">
        <v>82</v>
      </c>
      <c r="AA174" s="12"/>
      <c r="AB174" s="12"/>
      <c r="AC174" s="12" t="s">
        <v>61</v>
      </c>
      <c r="AD174" s="19"/>
      <c r="AE174" s="19">
        <v>44039</v>
      </c>
      <c r="AF174" s="12" t="s">
        <v>52</v>
      </c>
      <c r="AG174" s="12"/>
      <c r="AH174" s="12" t="s">
        <v>1111</v>
      </c>
      <c r="AI174" s="8">
        <f t="shared" si="2"/>
        <v>0</v>
      </c>
      <c r="AJ174" s="12"/>
      <c r="AK174" s="12"/>
      <c r="AL174" s="12"/>
    </row>
    <row r="175" spans="1:38" ht="14.25" x14ac:dyDescent="0.2">
      <c r="A175" s="34" t="s">
        <v>1112</v>
      </c>
      <c r="B175" s="64">
        <v>44046</v>
      </c>
      <c r="C175" s="40" t="s">
        <v>1113</v>
      </c>
      <c r="D175" s="22" t="s">
        <v>1114</v>
      </c>
      <c r="E175" s="53">
        <v>1960</v>
      </c>
      <c r="F175" s="23">
        <f t="shared" si="0"/>
        <v>60</v>
      </c>
      <c r="G175" s="20" t="str">
        <f t="shared" si="1"/>
        <v>3.Từ 41-60</v>
      </c>
      <c r="H175" s="20" t="s">
        <v>77</v>
      </c>
      <c r="I175" s="20" t="s">
        <v>416</v>
      </c>
      <c r="J175" s="20" t="s">
        <v>1115</v>
      </c>
      <c r="K175" s="20" t="s">
        <v>1116</v>
      </c>
      <c r="L175" s="20" t="s">
        <v>69</v>
      </c>
      <c r="M175" s="20" t="s">
        <v>69</v>
      </c>
      <c r="N175" s="20" t="s">
        <v>43</v>
      </c>
      <c r="O175" s="24">
        <v>44043</v>
      </c>
      <c r="P175" s="52"/>
      <c r="Q175" s="25">
        <v>44044</v>
      </c>
      <c r="R175" s="25">
        <v>44045</v>
      </c>
      <c r="S175" s="20" t="s">
        <v>1117</v>
      </c>
      <c r="T175" s="20" t="s">
        <v>69</v>
      </c>
      <c r="U175" s="20" t="s">
        <v>71</v>
      </c>
      <c r="V175" s="20"/>
      <c r="W175" s="20" t="s">
        <v>107</v>
      </c>
      <c r="X175" s="20" t="s">
        <v>748</v>
      </c>
      <c r="Y175" s="20" t="s">
        <v>49</v>
      </c>
      <c r="Z175" s="20" t="s">
        <v>50</v>
      </c>
      <c r="AA175" s="20"/>
      <c r="AB175" s="20"/>
      <c r="AC175" s="20" t="s">
        <v>61</v>
      </c>
      <c r="AD175" s="26"/>
      <c r="AE175" s="26">
        <v>44035</v>
      </c>
      <c r="AF175" s="20" t="s">
        <v>52</v>
      </c>
      <c r="AG175" s="20"/>
      <c r="AH175" s="20"/>
      <c r="AI175" s="8">
        <f t="shared" si="2"/>
        <v>0</v>
      </c>
      <c r="AJ175" s="20"/>
      <c r="AK175" s="20"/>
      <c r="AL175" s="20"/>
    </row>
    <row r="176" spans="1:38" ht="25.5" x14ac:dyDescent="0.2">
      <c r="A176" s="7" t="s">
        <v>1118</v>
      </c>
      <c r="B176" s="64">
        <v>44046</v>
      </c>
      <c r="C176" s="40" t="s">
        <v>1119</v>
      </c>
      <c r="D176" s="15" t="s">
        <v>1120</v>
      </c>
      <c r="E176" s="51">
        <v>1981</v>
      </c>
      <c r="F176" s="16">
        <f t="shared" si="0"/>
        <v>39</v>
      </c>
      <c r="G176" s="12" t="str">
        <f t="shared" si="1"/>
        <v>2.Từ 18-40</v>
      </c>
      <c r="H176" s="51" t="s">
        <v>77</v>
      </c>
      <c r="I176" s="12" t="s">
        <v>243</v>
      </c>
      <c r="J176" s="12" t="s">
        <v>783</v>
      </c>
      <c r="K176" s="12" t="s">
        <v>542</v>
      </c>
      <c r="L176" s="12" t="s">
        <v>119</v>
      </c>
      <c r="M176" s="12" t="s">
        <v>119</v>
      </c>
      <c r="N176" s="12" t="s">
        <v>106</v>
      </c>
      <c r="O176" s="12"/>
      <c r="P176" s="17"/>
      <c r="Q176" s="18">
        <v>44044</v>
      </c>
      <c r="R176" s="18">
        <v>44046</v>
      </c>
      <c r="S176" s="12" t="s">
        <v>1121</v>
      </c>
      <c r="T176" s="12" t="s">
        <v>119</v>
      </c>
      <c r="U176" s="12" t="s">
        <v>71</v>
      </c>
      <c r="V176" s="12"/>
      <c r="W176" s="12" t="s">
        <v>107</v>
      </c>
      <c r="X176" s="12" t="s">
        <v>125</v>
      </c>
      <c r="Y176" s="12" t="s">
        <v>49</v>
      </c>
      <c r="Z176" s="12" t="s">
        <v>50</v>
      </c>
      <c r="AA176" s="12"/>
      <c r="AB176" s="12"/>
      <c r="AC176" s="12" t="s">
        <v>61</v>
      </c>
      <c r="AD176" s="19"/>
      <c r="AE176" s="19">
        <v>44036</v>
      </c>
      <c r="AF176" s="12" t="s">
        <v>52</v>
      </c>
      <c r="AG176" s="12"/>
      <c r="AH176" s="12" t="s">
        <v>1122</v>
      </c>
      <c r="AI176" s="8">
        <f t="shared" si="2"/>
        <v>0</v>
      </c>
      <c r="AJ176" s="12"/>
      <c r="AK176" s="12"/>
      <c r="AL176" s="12"/>
    </row>
    <row r="177" spans="1:38" ht="51" x14ac:dyDescent="0.2">
      <c r="A177" s="34" t="s">
        <v>1123</v>
      </c>
      <c r="B177" s="64">
        <v>44046</v>
      </c>
      <c r="C177" s="28" t="s">
        <v>1124</v>
      </c>
      <c r="D177" s="22" t="s">
        <v>1125</v>
      </c>
      <c r="E177" s="53">
        <v>1937</v>
      </c>
      <c r="F177" s="23">
        <f t="shared" si="0"/>
        <v>83</v>
      </c>
      <c r="G177" s="20" t="str">
        <f t="shared" si="1"/>
        <v>4.Trên 60</v>
      </c>
      <c r="H177" s="53" t="s">
        <v>77</v>
      </c>
      <c r="I177" s="20" t="s">
        <v>71</v>
      </c>
      <c r="J177" s="20" t="s">
        <v>1126</v>
      </c>
      <c r="K177" s="20" t="s">
        <v>118</v>
      </c>
      <c r="L177" s="20" t="s">
        <v>1127</v>
      </c>
      <c r="M177" s="20" t="s">
        <v>119</v>
      </c>
      <c r="N177" s="20" t="s">
        <v>43</v>
      </c>
      <c r="O177" s="26">
        <v>44039</v>
      </c>
      <c r="P177" s="20" t="s">
        <v>1128</v>
      </c>
      <c r="Q177" s="25">
        <v>44044</v>
      </c>
      <c r="R177" s="25">
        <v>44046</v>
      </c>
      <c r="S177" s="20" t="s">
        <v>1129</v>
      </c>
      <c r="T177" s="20" t="s">
        <v>1130</v>
      </c>
      <c r="U177" s="20" t="s">
        <v>43</v>
      </c>
      <c r="V177" s="20" t="s">
        <v>1131</v>
      </c>
      <c r="W177" s="20" t="s">
        <v>72</v>
      </c>
      <c r="X177" s="20" t="s">
        <v>81</v>
      </c>
      <c r="Y177" s="20" t="s">
        <v>98</v>
      </c>
      <c r="Z177" s="20" t="s">
        <v>1132</v>
      </c>
      <c r="AA177" s="20" t="s">
        <v>1133</v>
      </c>
      <c r="AB177" s="20" t="s">
        <v>1134</v>
      </c>
      <c r="AC177" s="20" t="s">
        <v>61</v>
      </c>
      <c r="AD177" s="26"/>
      <c r="AE177" s="26">
        <v>44043</v>
      </c>
      <c r="AF177" s="36" t="s">
        <v>128</v>
      </c>
      <c r="AG177" s="26">
        <v>44056</v>
      </c>
      <c r="AH177" s="20" t="s">
        <v>1135</v>
      </c>
      <c r="AI177" s="8" t="str">
        <f t="shared" si="2"/>
        <v>BN433, BN524</v>
      </c>
      <c r="AJ177" s="20"/>
      <c r="AK177" s="20"/>
      <c r="AL177" s="20"/>
    </row>
    <row r="178" spans="1:38" ht="38.25" x14ac:dyDescent="0.2">
      <c r="A178" s="34" t="s">
        <v>1136</v>
      </c>
      <c r="B178" s="64">
        <v>44046</v>
      </c>
      <c r="C178" s="40" t="s">
        <v>723</v>
      </c>
      <c r="D178" s="15" t="s">
        <v>1137</v>
      </c>
      <c r="E178" s="51">
        <v>1951</v>
      </c>
      <c r="F178" s="16">
        <f t="shared" si="0"/>
        <v>69</v>
      </c>
      <c r="G178" s="12" t="str">
        <f t="shared" si="1"/>
        <v>4.Trên 60</v>
      </c>
      <c r="H178" s="51" t="s">
        <v>77</v>
      </c>
      <c r="I178" s="12" t="s">
        <v>71</v>
      </c>
      <c r="J178" s="12" t="s">
        <v>715</v>
      </c>
      <c r="K178" s="12" t="s">
        <v>144</v>
      </c>
      <c r="L178" s="12" t="s">
        <v>1127</v>
      </c>
      <c r="M178" s="12" t="s">
        <v>119</v>
      </c>
      <c r="N178" s="12" t="s">
        <v>106</v>
      </c>
      <c r="O178" s="12"/>
      <c r="P178" s="19"/>
      <c r="Q178" s="18">
        <v>44044</v>
      </c>
      <c r="R178" s="18">
        <v>44046</v>
      </c>
      <c r="S178" s="12" t="s">
        <v>1121</v>
      </c>
      <c r="T178" s="12" t="s">
        <v>119</v>
      </c>
      <c r="U178" s="12" t="s">
        <v>43</v>
      </c>
      <c r="V178" s="12" t="s">
        <v>1138</v>
      </c>
      <c r="W178" s="12" t="s">
        <v>107</v>
      </c>
      <c r="X178" s="12" t="s">
        <v>125</v>
      </c>
      <c r="Y178" s="12" t="s">
        <v>98</v>
      </c>
      <c r="Z178" s="12" t="s">
        <v>50</v>
      </c>
      <c r="AA178" s="12" t="s">
        <v>721</v>
      </c>
      <c r="AB178" s="12" t="s">
        <v>127</v>
      </c>
      <c r="AC178" s="12" t="s">
        <v>61</v>
      </c>
      <c r="AD178" s="19">
        <v>44018</v>
      </c>
      <c r="AE178" s="19">
        <v>44037</v>
      </c>
      <c r="AF178" s="12" t="s">
        <v>52</v>
      </c>
      <c r="AG178" s="12"/>
      <c r="AH178" s="12" t="s">
        <v>1139</v>
      </c>
      <c r="AI178" s="8" t="str">
        <f t="shared" si="2"/>
        <v>BN548</v>
      </c>
      <c r="AJ178" s="12"/>
      <c r="AK178" s="12"/>
      <c r="AL178" s="12"/>
    </row>
    <row r="179" spans="1:38" ht="25.5" x14ac:dyDescent="0.2">
      <c r="A179" s="7" t="s">
        <v>1140</v>
      </c>
      <c r="B179" s="64">
        <v>44046</v>
      </c>
      <c r="C179" s="40" t="s">
        <v>1141</v>
      </c>
      <c r="D179" s="22" t="s">
        <v>1142</v>
      </c>
      <c r="E179" s="53">
        <v>1969</v>
      </c>
      <c r="F179" s="23">
        <f t="shared" si="0"/>
        <v>51</v>
      </c>
      <c r="G179" s="20" t="str">
        <f t="shared" si="1"/>
        <v>3.Từ 41-60</v>
      </c>
      <c r="H179" s="53" t="s">
        <v>77</v>
      </c>
      <c r="I179" s="20" t="s">
        <v>154</v>
      </c>
      <c r="J179" s="20" t="s">
        <v>715</v>
      </c>
      <c r="K179" s="20" t="s">
        <v>1143</v>
      </c>
      <c r="L179" s="20" t="s">
        <v>1127</v>
      </c>
      <c r="M179" s="20" t="s">
        <v>119</v>
      </c>
      <c r="N179" s="20" t="s">
        <v>106</v>
      </c>
      <c r="O179" s="20"/>
      <c r="P179" s="26"/>
      <c r="Q179" s="25">
        <v>44044</v>
      </c>
      <c r="R179" s="25">
        <v>44046</v>
      </c>
      <c r="S179" s="20" t="s">
        <v>1121</v>
      </c>
      <c r="T179" s="20" t="s">
        <v>119</v>
      </c>
      <c r="U179" s="20" t="s">
        <v>43</v>
      </c>
      <c r="V179" s="20" t="s">
        <v>1144</v>
      </c>
      <c r="W179" s="20" t="s">
        <v>107</v>
      </c>
      <c r="X179" s="20" t="s">
        <v>125</v>
      </c>
      <c r="Y179" s="20" t="s">
        <v>49</v>
      </c>
      <c r="Z179" s="20" t="s">
        <v>50</v>
      </c>
      <c r="AA179" s="20" t="s">
        <v>1145</v>
      </c>
      <c r="AB179" s="20" t="s">
        <v>1146</v>
      </c>
      <c r="AC179" s="20" t="s">
        <v>61</v>
      </c>
      <c r="AD179" s="26">
        <v>44018</v>
      </c>
      <c r="AE179" s="26">
        <v>44033</v>
      </c>
      <c r="AF179" s="20" t="s">
        <v>52</v>
      </c>
      <c r="AG179" s="20"/>
      <c r="AH179" s="20" t="s">
        <v>1147</v>
      </c>
      <c r="AI179" s="8" t="str">
        <f t="shared" si="2"/>
        <v>BN547, BN860, BN715, BN593</v>
      </c>
      <c r="AJ179" s="20"/>
      <c r="AK179" s="20"/>
      <c r="AL179" s="20"/>
    </row>
    <row r="180" spans="1:38" ht="38.25" x14ac:dyDescent="0.2">
      <c r="A180" s="34" t="s">
        <v>1148</v>
      </c>
      <c r="B180" s="64">
        <v>44046</v>
      </c>
      <c r="C180" s="40" t="s">
        <v>1149</v>
      </c>
      <c r="D180" s="15" t="s">
        <v>1150</v>
      </c>
      <c r="E180" s="51">
        <v>1982</v>
      </c>
      <c r="F180" s="16">
        <f t="shared" si="0"/>
        <v>38</v>
      </c>
      <c r="G180" s="12" t="str">
        <f t="shared" si="1"/>
        <v>2.Từ 18-40</v>
      </c>
      <c r="H180" s="51" t="s">
        <v>77</v>
      </c>
      <c r="I180" s="12" t="s">
        <v>243</v>
      </c>
      <c r="J180" s="12" t="s">
        <v>501</v>
      </c>
      <c r="K180" s="12" t="s">
        <v>435</v>
      </c>
      <c r="L180" s="12" t="s">
        <v>1127</v>
      </c>
      <c r="M180" s="12" t="s">
        <v>119</v>
      </c>
      <c r="N180" s="12" t="s">
        <v>106</v>
      </c>
      <c r="O180" s="12"/>
      <c r="P180" s="19"/>
      <c r="Q180" s="18">
        <v>44044</v>
      </c>
      <c r="R180" s="18">
        <v>44046</v>
      </c>
      <c r="S180" s="12" t="s">
        <v>1121</v>
      </c>
      <c r="T180" s="12" t="s">
        <v>119</v>
      </c>
      <c r="U180" s="12" t="s">
        <v>71</v>
      </c>
      <c r="V180" s="12"/>
      <c r="W180" s="12" t="s">
        <v>107</v>
      </c>
      <c r="X180" s="12" t="s">
        <v>1151</v>
      </c>
      <c r="Y180" s="12" t="s">
        <v>49</v>
      </c>
      <c r="Z180" s="12" t="s">
        <v>1151</v>
      </c>
      <c r="AA180" s="12" t="s">
        <v>1152</v>
      </c>
      <c r="AB180" s="12" t="s">
        <v>1153</v>
      </c>
      <c r="AC180" s="12" t="s">
        <v>61</v>
      </c>
      <c r="AD180" s="19">
        <v>44030</v>
      </c>
      <c r="AE180" s="19">
        <v>44032</v>
      </c>
      <c r="AF180" s="12" t="s">
        <v>52</v>
      </c>
      <c r="AG180" s="12"/>
      <c r="AH180" s="12" t="s">
        <v>1154</v>
      </c>
      <c r="AI180" s="8" t="str">
        <f t="shared" si="2"/>
        <v>BN524, BN627</v>
      </c>
      <c r="AJ180" s="12"/>
      <c r="AK180" s="12"/>
      <c r="AL180" s="12"/>
    </row>
    <row r="181" spans="1:38" ht="38.25" x14ac:dyDescent="0.2">
      <c r="A181" s="34" t="s">
        <v>1155</v>
      </c>
      <c r="B181" s="64">
        <v>44046</v>
      </c>
      <c r="C181" s="40" t="s">
        <v>1156</v>
      </c>
      <c r="D181" s="22" t="s">
        <v>1157</v>
      </c>
      <c r="E181" s="53">
        <v>1974</v>
      </c>
      <c r="F181" s="23">
        <f t="shared" si="0"/>
        <v>46</v>
      </c>
      <c r="G181" s="20" t="str">
        <f t="shared" si="1"/>
        <v>3.Từ 41-60</v>
      </c>
      <c r="H181" s="53" t="s">
        <v>38</v>
      </c>
      <c r="I181" s="20" t="s">
        <v>243</v>
      </c>
      <c r="J181" s="20" t="s">
        <v>501</v>
      </c>
      <c r="K181" s="20" t="s">
        <v>435</v>
      </c>
      <c r="L181" s="20" t="s">
        <v>1127</v>
      </c>
      <c r="M181" s="20" t="s">
        <v>119</v>
      </c>
      <c r="N181" s="20" t="s">
        <v>106</v>
      </c>
      <c r="O181" s="20"/>
      <c r="P181" s="26"/>
      <c r="Q181" s="25">
        <v>44044</v>
      </c>
      <c r="R181" s="25">
        <v>44046</v>
      </c>
      <c r="S181" s="20" t="s">
        <v>1121</v>
      </c>
      <c r="T181" s="20" t="s">
        <v>119</v>
      </c>
      <c r="U181" s="20" t="s">
        <v>71</v>
      </c>
      <c r="V181" s="20"/>
      <c r="W181" s="20" t="s">
        <v>107</v>
      </c>
      <c r="X181" s="20" t="s">
        <v>1158</v>
      </c>
      <c r="Y181" s="20" t="s">
        <v>49</v>
      </c>
      <c r="Z181" s="20" t="s">
        <v>1158</v>
      </c>
      <c r="AA181" s="20" t="s">
        <v>1159</v>
      </c>
      <c r="AB181" s="20" t="s">
        <v>1160</v>
      </c>
      <c r="AC181" s="20" t="s">
        <v>61</v>
      </c>
      <c r="AD181" s="26">
        <v>44041</v>
      </c>
      <c r="AE181" s="26">
        <v>44041</v>
      </c>
      <c r="AF181" s="20" t="s">
        <v>52</v>
      </c>
      <c r="AG181" s="20"/>
      <c r="AH181" s="20" t="s">
        <v>1161</v>
      </c>
      <c r="AI181" s="8" t="str">
        <f t="shared" si="2"/>
        <v>BN524, BN626</v>
      </c>
      <c r="AJ181" s="20"/>
      <c r="AK181" s="20"/>
      <c r="AL181" s="20"/>
    </row>
    <row r="182" spans="1:38" ht="25.5" x14ac:dyDescent="0.2">
      <c r="A182" s="7" t="s">
        <v>1162</v>
      </c>
      <c r="B182" s="64">
        <v>44046</v>
      </c>
      <c r="C182" s="40" t="s">
        <v>1163</v>
      </c>
      <c r="D182" s="15" t="s">
        <v>1164</v>
      </c>
      <c r="E182" s="12">
        <v>1977</v>
      </c>
      <c r="F182" s="16">
        <f t="shared" si="0"/>
        <v>43</v>
      </c>
      <c r="G182" s="12" t="str">
        <f t="shared" si="1"/>
        <v>3.Từ 41-60</v>
      </c>
      <c r="H182" s="12" t="s">
        <v>77</v>
      </c>
      <c r="I182" s="12" t="s">
        <v>866</v>
      </c>
      <c r="J182" s="12" t="s">
        <v>356</v>
      </c>
      <c r="K182" s="12" t="s">
        <v>105</v>
      </c>
      <c r="L182" s="12" t="s">
        <v>42</v>
      </c>
      <c r="M182" s="12" t="s">
        <v>42</v>
      </c>
      <c r="N182" s="12" t="s">
        <v>43</v>
      </c>
      <c r="O182" s="19">
        <v>44032</v>
      </c>
      <c r="P182" s="19"/>
      <c r="Q182" s="18">
        <v>44044</v>
      </c>
      <c r="R182" s="18">
        <v>44046</v>
      </c>
      <c r="S182" s="12" t="s">
        <v>402</v>
      </c>
      <c r="T182" s="12" t="s">
        <v>42</v>
      </c>
      <c r="U182" s="12" t="s">
        <v>71</v>
      </c>
      <c r="V182" s="12"/>
      <c r="W182" s="12" t="s">
        <v>72</v>
      </c>
      <c r="X182" s="12" t="s">
        <v>125</v>
      </c>
      <c r="Y182" s="12" t="s">
        <v>49</v>
      </c>
      <c r="Z182" s="12" t="s">
        <v>50</v>
      </c>
      <c r="AA182" s="12" t="s">
        <v>1165</v>
      </c>
      <c r="AB182" s="12" t="s">
        <v>1166</v>
      </c>
      <c r="AC182" s="12" t="s">
        <v>61</v>
      </c>
      <c r="AD182" s="19"/>
      <c r="AE182" s="19">
        <v>44033</v>
      </c>
      <c r="AF182" s="12" t="s">
        <v>52</v>
      </c>
      <c r="AG182" s="12"/>
      <c r="AH182" s="12" t="s">
        <v>1167</v>
      </c>
      <c r="AI182" s="8" t="str">
        <f t="shared" si="2"/>
        <v>BN667, BN668, BN702</v>
      </c>
      <c r="AJ182" s="12"/>
      <c r="AK182" s="12"/>
      <c r="AL182" s="12"/>
    </row>
    <row r="183" spans="1:38" ht="25.5" x14ac:dyDescent="0.2">
      <c r="A183" s="34" t="s">
        <v>1168</v>
      </c>
      <c r="B183" s="64">
        <v>44046</v>
      </c>
      <c r="C183" s="40" t="s">
        <v>1169</v>
      </c>
      <c r="D183" s="22" t="s">
        <v>1170</v>
      </c>
      <c r="E183" s="20">
        <v>1993</v>
      </c>
      <c r="F183" s="23">
        <f t="shared" si="0"/>
        <v>27</v>
      </c>
      <c r="G183" s="20" t="str">
        <f t="shared" si="1"/>
        <v>2.Từ 18-40</v>
      </c>
      <c r="H183" s="20" t="s">
        <v>77</v>
      </c>
      <c r="I183" s="20" t="s">
        <v>1171</v>
      </c>
      <c r="J183" s="20" t="s">
        <v>559</v>
      </c>
      <c r="K183" s="20" t="s">
        <v>105</v>
      </c>
      <c r="L183" s="20" t="s">
        <v>42</v>
      </c>
      <c r="M183" s="20" t="s">
        <v>42</v>
      </c>
      <c r="N183" s="20" t="s">
        <v>43</v>
      </c>
      <c r="O183" s="26">
        <v>44045</v>
      </c>
      <c r="P183" s="26"/>
      <c r="Q183" s="25">
        <v>44044</v>
      </c>
      <c r="R183" s="25">
        <v>44046</v>
      </c>
      <c r="S183" s="20" t="s">
        <v>402</v>
      </c>
      <c r="T183" s="20" t="s">
        <v>42</v>
      </c>
      <c r="U183" s="20" t="s">
        <v>71</v>
      </c>
      <c r="V183" s="20"/>
      <c r="W183" s="20" t="s">
        <v>72</v>
      </c>
      <c r="X183" s="20" t="s">
        <v>604</v>
      </c>
      <c r="Y183" s="20" t="s">
        <v>49</v>
      </c>
      <c r="Z183" s="20" t="s">
        <v>633</v>
      </c>
      <c r="AA183" s="20" t="s">
        <v>1172</v>
      </c>
      <c r="AB183" s="20" t="s">
        <v>1173</v>
      </c>
      <c r="AC183" s="20" t="s">
        <v>179</v>
      </c>
      <c r="AD183" s="26">
        <v>44013</v>
      </c>
      <c r="AE183" s="26">
        <v>44039</v>
      </c>
      <c r="AF183" s="20" t="s">
        <v>52</v>
      </c>
      <c r="AG183" s="20"/>
      <c r="AH183" s="20" t="s">
        <v>1174</v>
      </c>
      <c r="AI183" s="8" t="str">
        <f t="shared" si="2"/>
        <v>BN509, BN557, BN630</v>
      </c>
      <c r="AJ183" s="20"/>
      <c r="AK183" s="20"/>
      <c r="AL183" s="20"/>
    </row>
    <row r="184" spans="1:38" ht="32.25" customHeight="1" x14ac:dyDescent="0.2">
      <c r="A184" s="34" t="s">
        <v>1175</v>
      </c>
      <c r="B184" s="64">
        <v>44046</v>
      </c>
      <c r="C184" s="40" t="s">
        <v>1176</v>
      </c>
      <c r="D184" s="15" t="s">
        <v>1177</v>
      </c>
      <c r="E184" s="12">
        <v>1966</v>
      </c>
      <c r="F184" s="16">
        <f t="shared" si="0"/>
        <v>54</v>
      </c>
      <c r="G184" s="12" t="str">
        <f t="shared" si="1"/>
        <v>3.Từ 41-60</v>
      </c>
      <c r="H184" s="12" t="s">
        <v>38</v>
      </c>
      <c r="I184" s="12" t="s">
        <v>1178</v>
      </c>
      <c r="J184" s="12" t="s">
        <v>559</v>
      </c>
      <c r="K184" s="12" t="s">
        <v>105</v>
      </c>
      <c r="L184" s="12" t="s">
        <v>42</v>
      </c>
      <c r="M184" s="12" t="s">
        <v>42</v>
      </c>
      <c r="N184" s="12" t="s">
        <v>145</v>
      </c>
      <c r="O184" s="12"/>
      <c r="P184" s="19"/>
      <c r="Q184" s="18">
        <v>44044</v>
      </c>
      <c r="R184" s="18">
        <v>44046</v>
      </c>
      <c r="S184" s="12" t="s">
        <v>402</v>
      </c>
      <c r="T184" s="12" t="s">
        <v>42</v>
      </c>
      <c r="U184" s="12" t="s">
        <v>43</v>
      </c>
      <c r="V184" s="12" t="s">
        <v>1024</v>
      </c>
      <c r="W184" s="12" t="s">
        <v>72</v>
      </c>
      <c r="X184" s="12" t="s">
        <v>604</v>
      </c>
      <c r="Y184" s="12" t="s">
        <v>49</v>
      </c>
      <c r="Z184" s="12" t="s">
        <v>633</v>
      </c>
      <c r="AA184" s="12" t="s">
        <v>1179</v>
      </c>
      <c r="AB184" s="12" t="s">
        <v>1180</v>
      </c>
      <c r="AC184" s="12" t="s">
        <v>179</v>
      </c>
      <c r="AD184" s="19">
        <v>44013</v>
      </c>
      <c r="AE184" s="19">
        <v>44039</v>
      </c>
      <c r="AF184" s="12" t="s">
        <v>52</v>
      </c>
      <c r="AG184" s="12"/>
      <c r="AH184" s="12" t="s">
        <v>1174</v>
      </c>
      <c r="AI184" s="8" t="str">
        <f t="shared" si="2"/>
        <v>BN509, BN557, BN629</v>
      </c>
      <c r="AJ184" s="12"/>
      <c r="AK184" s="12"/>
      <c r="AL184" s="12"/>
    </row>
    <row r="185" spans="1:38" ht="51" x14ac:dyDescent="0.2">
      <c r="A185" s="7" t="s">
        <v>1181</v>
      </c>
      <c r="B185" s="64">
        <v>44046</v>
      </c>
      <c r="C185" s="40" t="s">
        <v>1182</v>
      </c>
      <c r="D185" s="22" t="s">
        <v>1183</v>
      </c>
      <c r="E185" s="20">
        <v>1959</v>
      </c>
      <c r="F185" s="23">
        <f t="shared" si="0"/>
        <v>61</v>
      </c>
      <c r="G185" s="20" t="str">
        <f t="shared" si="1"/>
        <v>4.Trên 60</v>
      </c>
      <c r="H185" s="20" t="s">
        <v>77</v>
      </c>
      <c r="I185" s="20" t="s">
        <v>39</v>
      </c>
      <c r="J185" s="20" t="s">
        <v>1184</v>
      </c>
      <c r="K185" s="20" t="s">
        <v>88</v>
      </c>
      <c r="L185" s="20" t="s">
        <v>42</v>
      </c>
      <c r="M185" s="20" t="s">
        <v>42</v>
      </c>
      <c r="N185" s="20" t="s">
        <v>43</v>
      </c>
      <c r="O185" s="26">
        <v>44036</v>
      </c>
      <c r="P185" s="26"/>
      <c r="Q185" s="25">
        <v>44044</v>
      </c>
      <c r="R185" s="25">
        <v>44046</v>
      </c>
      <c r="S185" s="20" t="s">
        <v>1185</v>
      </c>
      <c r="T185" s="20" t="s">
        <v>42</v>
      </c>
      <c r="U185" s="20"/>
      <c r="V185" s="20"/>
      <c r="W185" s="20" t="s">
        <v>72</v>
      </c>
      <c r="X185" s="20" t="s">
        <v>342</v>
      </c>
      <c r="Y185" s="20" t="s">
        <v>49</v>
      </c>
      <c r="Z185" s="20" t="s">
        <v>50</v>
      </c>
      <c r="AA185" s="20" t="s">
        <v>1186</v>
      </c>
      <c r="AB185" s="20" t="s">
        <v>1187</v>
      </c>
      <c r="AC185" s="20" t="s">
        <v>61</v>
      </c>
      <c r="AD185" s="26">
        <v>44013</v>
      </c>
      <c r="AE185" s="26">
        <v>44034</v>
      </c>
      <c r="AF185" s="20" t="s">
        <v>52</v>
      </c>
      <c r="AG185" s="20"/>
      <c r="AH185" s="20" t="s">
        <v>1188</v>
      </c>
      <c r="AI185" s="8" t="str">
        <f t="shared" si="2"/>
        <v>BN510, BN595, BN634, BN657, BN669, BN684</v>
      </c>
      <c r="AJ185" s="20"/>
      <c r="AK185" s="20"/>
      <c r="AL185" s="20"/>
    </row>
    <row r="186" spans="1:38" ht="25.5" x14ac:dyDescent="0.2">
      <c r="A186" s="34" t="s">
        <v>1189</v>
      </c>
      <c r="B186" s="64">
        <v>44046</v>
      </c>
      <c r="C186" s="40" t="s">
        <v>1190</v>
      </c>
      <c r="D186" s="15" t="s">
        <v>1191</v>
      </c>
      <c r="E186" s="12">
        <v>1952</v>
      </c>
      <c r="F186" s="16">
        <f t="shared" si="0"/>
        <v>68</v>
      </c>
      <c r="G186" s="12" t="str">
        <f t="shared" si="1"/>
        <v>4.Trên 60</v>
      </c>
      <c r="H186" s="12" t="s">
        <v>77</v>
      </c>
      <c r="I186" s="12" t="s">
        <v>154</v>
      </c>
      <c r="J186" s="12" t="s">
        <v>87</v>
      </c>
      <c r="K186" s="12" t="s">
        <v>88</v>
      </c>
      <c r="L186" s="12" t="s">
        <v>42</v>
      </c>
      <c r="M186" s="12" t="s">
        <v>42</v>
      </c>
      <c r="N186" s="12" t="s">
        <v>106</v>
      </c>
      <c r="O186" s="12"/>
      <c r="P186" s="19"/>
      <c r="Q186" s="18">
        <v>44044</v>
      </c>
      <c r="R186" s="18">
        <v>44046</v>
      </c>
      <c r="S186" s="12" t="s">
        <v>1185</v>
      </c>
      <c r="T186" s="12" t="s">
        <v>42</v>
      </c>
      <c r="U186" s="12"/>
      <c r="V186" s="12"/>
      <c r="W186" s="12" t="s">
        <v>107</v>
      </c>
      <c r="X186" s="12" t="s">
        <v>514</v>
      </c>
      <c r="Y186" s="12" t="s">
        <v>49</v>
      </c>
      <c r="Z186" s="12" t="s">
        <v>50</v>
      </c>
      <c r="AA186" s="12" t="s">
        <v>1192</v>
      </c>
      <c r="AB186" s="12" t="s">
        <v>1193</v>
      </c>
      <c r="AC186" s="12" t="s">
        <v>61</v>
      </c>
      <c r="AD186" s="19"/>
      <c r="AE186" s="19">
        <v>44037</v>
      </c>
      <c r="AF186" s="12" t="s">
        <v>52</v>
      </c>
      <c r="AG186" s="12"/>
      <c r="AH186" s="12" t="s">
        <v>1194</v>
      </c>
      <c r="AI186" s="8" t="str">
        <f t="shared" si="2"/>
        <v>BN488, BN633</v>
      </c>
      <c r="AJ186" s="12"/>
      <c r="AK186" s="12"/>
      <c r="AL186" s="12"/>
    </row>
    <row r="187" spans="1:38" ht="25.5" x14ac:dyDescent="0.2">
      <c r="A187" s="34" t="s">
        <v>1195</v>
      </c>
      <c r="B187" s="64">
        <v>44046</v>
      </c>
      <c r="C187" s="40" t="s">
        <v>1196</v>
      </c>
      <c r="D187" s="22" t="s">
        <v>1197</v>
      </c>
      <c r="E187" s="20">
        <v>1977</v>
      </c>
      <c r="F187" s="23">
        <f t="shared" si="0"/>
        <v>43</v>
      </c>
      <c r="G187" s="20" t="str">
        <f t="shared" si="1"/>
        <v>3.Từ 41-60</v>
      </c>
      <c r="H187" s="20" t="s">
        <v>77</v>
      </c>
      <c r="I187" s="20" t="s">
        <v>243</v>
      </c>
      <c r="J187" s="20" t="s">
        <v>87</v>
      </c>
      <c r="K187" s="20" t="s">
        <v>88</v>
      </c>
      <c r="L187" s="20" t="s">
        <v>42</v>
      </c>
      <c r="M187" s="20" t="s">
        <v>42</v>
      </c>
      <c r="N187" s="20" t="s">
        <v>106</v>
      </c>
      <c r="O187" s="20"/>
      <c r="P187" s="26"/>
      <c r="Q187" s="25">
        <v>44044</v>
      </c>
      <c r="R187" s="25">
        <v>44046</v>
      </c>
      <c r="S187" s="20" t="s">
        <v>1185</v>
      </c>
      <c r="T187" s="20" t="s">
        <v>42</v>
      </c>
      <c r="U187" s="20"/>
      <c r="V187" s="20"/>
      <c r="W187" s="20" t="s">
        <v>107</v>
      </c>
      <c r="X187" s="20" t="s">
        <v>514</v>
      </c>
      <c r="Y187" s="20" t="s">
        <v>49</v>
      </c>
      <c r="Z187" s="20" t="s">
        <v>50</v>
      </c>
      <c r="AA187" s="20" t="s">
        <v>1198</v>
      </c>
      <c r="AB187" s="20" t="s">
        <v>630</v>
      </c>
      <c r="AC187" s="20" t="s">
        <v>61</v>
      </c>
      <c r="AD187" s="26"/>
      <c r="AE187" s="26">
        <v>44037</v>
      </c>
      <c r="AF187" s="20" t="s">
        <v>52</v>
      </c>
      <c r="AG187" s="20"/>
      <c r="AH187" s="20" t="s">
        <v>1199</v>
      </c>
      <c r="AI187" s="8" t="str">
        <f t="shared" si="2"/>
        <v>BN488, BN632</v>
      </c>
      <c r="AJ187" s="20"/>
      <c r="AK187" s="20"/>
      <c r="AL187" s="20"/>
    </row>
    <row r="188" spans="1:38" ht="38.25" x14ac:dyDescent="0.2">
      <c r="A188" s="7" t="s">
        <v>1200</v>
      </c>
      <c r="B188" s="64">
        <v>44046</v>
      </c>
      <c r="C188" s="40" t="s">
        <v>1201</v>
      </c>
      <c r="D188" s="15" t="s">
        <v>1202</v>
      </c>
      <c r="E188" s="12">
        <v>1966</v>
      </c>
      <c r="F188" s="16">
        <f t="shared" si="0"/>
        <v>54</v>
      </c>
      <c r="G188" s="12" t="str">
        <f t="shared" si="1"/>
        <v>3.Từ 41-60</v>
      </c>
      <c r="H188" s="12" t="s">
        <v>77</v>
      </c>
      <c r="I188" s="12" t="s">
        <v>71</v>
      </c>
      <c r="J188" s="12" t="s">
        <v>1184</v>
      </c>
      <c r="K188" s="12" t="s">
        <v>88</v>
      </c>
      <c r="L188" s="12" t="s">
        <v>42</v>
      </c>
      <c r="M188" s="12" t="s">
        <v>42</v>
      </c>
      <c r="N188" s="12" t="s">
        <v>43</v>
      </c>
      <c r="O188" s="19">
        <v>44036</v>
      </c>
      <c r="P188" s="19"/>
      <c r="Q188" s="18">
        <v>44044</v>
      </c>
      <c r="R188" s="18">
        <v>44046</v>
      </c>
      <c r="S188" s="12" t="s">
        <v>1185</v>
      </c>
      <c r="T188" s="12" t="s">
        <v>42</v>
      </c>
      <c r="U188" s="12"/>
      <c r="V188" s="12"/>
      <c r="W188" s="12" t="s">
        <v>72</v>
      </c>
      <c r="X188" s="12" t="s">
        <v>342</v>
      </c>
      <c r="Y188" s="12" t="s">
        <v>49</v>
      </c>
      <c r="Z188" s="12" t="s">
        <v>50</v>
      </c>
      <c r="AA188" s="12" t="s">
        <v>1203</v>
      </c>
      <c r="AB188" s="12" t="s">
        <v>1204</v>
      </c>
      <c r="AC188" s="12" t="s">
        <v>61</v>
      </c>
      <c r="AD188" s="19">
        <v>44013</v>
      </c>
      <c r="AE188" s="19">
        <v>44034</v>
      </c>
      <c r="AF188" s="12" t="s">
        <v>52</v>
      </c>
      <c r="AG188" s="12"/>
      <c r="AH188" s="12" t="s">
        <v>1205</v>
      </c>
      <c r="AI188" s="8" t="str">
        <f t="shared" si="2"/>
        <v>BN510, BN595, BN631, BN657, BN684</v>
      </c>
      <c r="AJ188" s="12"/>
      <c r="AK188" s="12"/>
      <c r="AL188" s="12"/>
    </row>
    <row r="189" spans="1:38" ht="25.5" x14ac:dyDescent="0.2">
      <c r="A189" s="34" t="s">
        <v>1206</v>
      </c>
      <c r="B189" s="64">
        <v>44046</v>
      </c>
      <c r="C189" s="40" t="s">
        <v>273</v>
      </c>
      <c r="D189" s="22" t="s">
        <v>1207</v>
      </c>
      <c r="E189" s="20">
        <v>1942</v>
      </c>
      <c r="F189" s="23">
        <f t="shared" si="0"/>
        <v>78</v>
      </c>
      <c r="G189" s="20" t="str">
        <f t="shared" si="1"/>
        <v>4.Trên 60</v>
      </c>
      <c r="H189" s="20" t="s">
        <v>77</v>
      </c>
      <c r="I189" s="20" t="s">
        <v>71</v>
      </c>
      <c r="J189" s="20" t="s">
        <v>1208</v>
      </c>
      <c r="K189" s="20" t="s">
        <v>56</v>
      </c>
      <c r="L189" s="20" t="s">
        <v>119</v>
      </c>
      <c r="M189" s="20" t="s">
        <v>42</v>
      </c>
      <c r="N189" s="20" t="s">
        <v>145</v>
      </c>
      <c r="O189" s="20"/>
      <c r="P189" s="26"/>
      <c r="Q189" s="25">
        <v>44045</v>
      </c>
      <c r="R189" s="25">
        <v>44046</v>
      </c>
      <c r="S189" s="20" t="s">
        <v>402</v>
      </c>
      <c r="T189" s="20" t="s">
        <v>42</v>
      </c>
      <c r="U189" s="20"/>
      <c r="V189" s="20"/>
      <c r="W189" s="20" t="s">
        <v>107</v>
      </c>
      <c r="X189" s="20" t="s">
        <v>1209</v>
      </c>
      <c r="Y189" s="20" t="s">
        <v>98</v>
      </c>
      <c r="Z189" s="20" t="s">
        <v>45</v>
      </c>
      <c r="AA189" s="20" t="s">
        <v>267</v>
      </c>
      <c r="AB189" s="20" t="s">
        <v>127</v>
      </c>
      <c r="AC189" s="20" t="s">
        <v>61</v>
      </c>
      <c r="AD189" s="26"/>
      <c r="AE189" s="26">
        <v>44035</v>
      </c>
      <c r="AF189" s="20" t="s">
        <v>52</v>
      </c>
      <c r="AG189" s="20"/>
      <c r="AH189" s="20" t="s">
        <v>1210</v>
      </c>
      <c r="AI189" s="8" t="str">
        <f t="shared" si="2"/>
        <v>BN446</v>
      </c>
      <c r="AJ189" s="20"/>
      <c r="AK189" s="20"/>
      <c r="AL189" s="20"/>
    </row>
    <row r="190" spans="1:38" ht="38.25" x14ac:dyDescent="0.2">
      <c r="A190" s="34" t="s">
        <v>1211</v>
      </c>
      <c r="B190" s="64">
        <v>44046</v>
      </c>
      <c r="C190" s="40" t="s">
        <v>1212</v>
      </c>
      <c r="D190" s="15" t="s">
        <v>1213</v>
      </c>
      <c r="E190" s="12">
        <v>1953</v>
      </c>
      <c r="F190" s="16">
        <f t="shared" si="0"/>
        <v>67</v>
      </c>
      <c r="G190" s="12" t="str">
        <f t="shared" si="1"/>
        <v>4.Trên 60</v>
      </c>
      <c r="H190" s="12" t="s">
        <v>77</v>
      </c>
      <c r="I190" s="12" t="s">
        <v>39</v>
      </c>
      <c r="J190" s="12" t="s">
        <v>56</v>
      </c>
      <c r="K190" s="12" t="s">
        <v>57</v>
      </c>
      <c r="L190" s="12" t="s">
        <v>42</v>
      </c>
      <c r="M190" s="12" t="s">
        <v>42</v>
      </c>
      <c r="N190" s="12" t="s">
        <v>145</v>
      </c>
      <c r="O190" s="12"/>
      <c r="P190" s="19"/>
      <c r="Q190" s="18">
        <v>44045</v>
      </c>
      <c r="R190" s="18">
        <v>44046</v>
      </c>
      <c r="S190" s="12" t="s">
        <v>402</v>
      </c>
      <c r="T190" s="12" t="s">
        <v>42</v>
      </c>
      <c r="U190" s="12"/>
      <c r="V190" s="12"/>
      <c r="W190" s="12" t="s">
        <v>107</v>
      </c>
      <c r="X190" s="12" t="s">
        <v>636</v>
      </c>
      <c r="Y190" s="12" t="s">
        <v>177</v>
      </c>
      <c r="Z190" s="12" t="s">
        <v>50</v>
      </c>
      <c r="AA190" s="12" t="s">
        <v>338</v>
      </c>
      <c r="AB190" s="12" t="s">
        <v>1064</v>
      </c>
      <c r="AC190" s="12" t="s">
        <v>179</v>
      </c>
      <c r="AD190" s="50">
        <v>44032</v>
      </c>
      <c r="AE190" s="50">
        <v>44032</v>
      </c>
      <c r="AF190" s="12" t="s">
        <v>52</v>
      </c>
      <c r="AG190" s="12"/>
      <c r="AH190" s="12" t="s">
        <v>1214</v>
      </c>
      <c r="AI190" s="8" t="str">
        <f t="shared" si="2"/>
        <v>BN456</v>
      </c>
      <c r="AJ190" s="12"/>
      <c r="AK190" s="12"/>
      <c r="AL190" s="12"/>
    </row>
    <row r="191" spans="1:38" ht="51" x14ac:dyDescent="0.2">
      <c r="A191" s="7" t="s">
        <v>1215</v>
      </c>
      <c r="B191" s="64">
        <v>44046</v>
      </c>
      <c r="C191" s="40" t="s">
        <v>1216</v>
      </c>
      <c r="D191" s="22" t="s">
        <v>1217</v>
      </c>
      <c r="E191" s="20">
        <v>1995</v>
      </c>
      <c r="F191" s="23">
        <f t="shared" si="0"/>
        <v>25</v>
      </c>
      <c r="G191" s="20" t="str">
        <f t="shared" si="1"/>
        <v>2.Từ 18-40</v>
      </c>
      <c r="H191" s="20" t="s">
        <v>38</v>
      </c>
      <c r="I191" s="20" t="s">
        <v>635</v>
      </c>
      <c r="J191" s="20" t="s">
        <v>764</v>
      </c>
      <c r="K191" s="20" t="s">
        <v>105</v>
      </c>
      <c r="L191" s="20" t="s">
        <v>42</v>
      </c>
      <c r="M191" s="20" t="s">
        <v>42</v>
      </c>
      <c r="N191" s="20" t="s">
        <v>106</v>
      </c>
      <c r="O191" s="20"/>
      <c r="P191" s="26"/>
      <c r="Q191" s="25">
        <v>44045</v>
      </c>
      <c r="R191" s="25">
        <v>44046</v>
      </c>
      <c r="S191" s="20" t="s">
        <v>402</v>
      </c>
      <c r="T191" s="20" t="s">
        <v>42</v>
      </c>
      <c r="U191" s="20"/>
      <c r="V191" s="20"/>
      <c r="W191" s="20" t="s">
        <v>107</v>
      </c>
      <c r="X191" s="20" t="s">
        <v>636</v>
      </c>
      <c r="Y191" s="20" t="s">
        <v>177</v>
      </c>
      <c r="Z191" s="20" t="s">
        <v>50</v>
      </c>
      <c r="AA191" s="20" t="s">
        <v>1218</v>
      </c>
      <c r="AB191" s="20" t="s">
        <v>1219</v>
      </c>
      <c r="AC191" s="20" t="s">
        <v>179</v>
      </c>
      <c r="AD191" s="52"/>
      <c r="AE191" s="52">
        <v>44032</v>
      </c>
      <c r="AF191" s="20" t="s">
        <v>52</v>
      </c>
      <c r="AG191" s="20"/>
      <c r="AH191" s="20" t="s">
        <v>1220</v>
      </c>
      <c r="AI191" s="8" t="str">
        <f t="shared" si="2"/>
        <v>BN456, BN638</v>
      </c>
      <c r="AJ191" s="20"/>
      <c r="AK191" s="20"/>
      <c r="AL191" s="20"/>
    </row>
    <row r="192" spans="1:38" ht="63.75" x14ac:dyDescent="0.2">
      <c r="A192" s="34" t="s">
        <v>1221</v>
      </c>
      <c r="B192" s="64">
        <v>44046</v>
      </c>
      <c r="C192" s="40" t="s">
        <v>1222</v>
      </c>
      <c r="D192" s="15" t="s">
        <v>1223</v>
      </c>
      <c r="E192" s="12">
        <v>1997</v>
      </c>
      <c r="F192" s="16">
        <f t="shared" si="0"/>
        <v>23</v>
      </c>
      <c r="G192" s="12" t="str">
        <f t="shared" si="1"/>
        <v>2.Từ 18-40</v>
      </c>
      <c r="H192" s="12" t="s">
        <v>38</v>
      </c>
      <c r="I192" s="12" t="s">
        <v>828</v>
      </c>
      <c r="J192" s="12" t="s">
        <v>559</v>
      </c>
      <c r="K192" s="12" t="s">
        <v>105</v>
      </c>
      <c r="L192" s="12" t="s">
        <v>42</v>
      </c>
      <c r="M192" s="12" t="s">
        <v>42</v>
      </c>
      <c r="N192" s="12" t="s">
        <v>106</v>
      </c>
      <c r="O192" s="12"/>
      <c r="P192" s="19"/>
      <c r="Q192" s="18">
        <v>44045</v>
      </c>
      <c r="R192" s="18">
        <v>44046</v>
      </c>
      <c r="S192" s="12" t="s">
        <v>402</v>
      </c>
      <c r="T192" s="12" t="s">
        <v>42</v>
      </c>
      <c r="U192" s="12"/>
      <c r="V192" s="12"/>
      <c r="W192" s="12" t="s">
        <v>107</v>
      </c>
      <c r="X192" s="12" t="s">
        <v>636</v>
      </c>
      <c r="Y192" s="12" t="s">
        <v>177</v>
      </c>
      <c r="Z192" s="12" t="s">
        <v>50</v>
      </c>
      <c r="AA192" s="12" t="s">
        <v>1224</v>
      </c>
      <c r="AB192" s="12" t="s">
        <v>1225</v>
      </c>
      <c r="AC192" s="12" t="s">
        <v>179</v>
      </c>
      <c r="AD192" s="50">
        <v>44028</v>
      </c>
      <c r="AE192" s="50">
        <v>44032</v>
      </c>
      <c r="AF192" s="12" t="s">
        <v>52</v>
      </c>
      <c r="AG192" s="12"/>
      <c r="AH192" s="12" t="s">
        <v>1226</v>
      </c>
      <c r="AI192" s="8" t="str">
        <f t="shared" si="2"/>
        <v>BN456, BN509, BN637, BN640</v>
      </c>
      <c r="AJ192" s="12"/>
      <c r="AK192" s="12"/>
      <c r="AL192" s="12"/>
    </row>
    <row r="193" spans="1:38" ht="38.25" x14ac:dyDescent="0.2">
      <c r="A193" s="34" t="s">
        <v>1227</v>
      </c>
      <c r="B193" s="64">
        <v>44046</v>
      </c>
      <c r="C193" s="40" t="s">
        <v>1228</v>
      </c>
      <c r="D193" s="22" t="s">
        <v>1229</v>
      </c>
      <c r="E193" s="20">
        <v>1988</v>
      </c>
      <c r="F193" s="23">
        <f t="shared" si="0"/>
        <v>32</v>
      </c>
      <c r="G193" s="20" t="str">
        <f t="shared" si="1"/>
        <v>2.Từ 18-40</v>
      </c>
      <c r="H193" s="20" t="s">
        <v>77</v>
      </c>
      <c r="I193" s="20" t="s">
        <v>828</v>
      </c>
      <c r="J193" s="20" t="s">
        <v>497</v>
      </c>
      <c r="K193" s="20" t="s">
        <v>57</v>
      </c>
      <c r="L193" s="20" t="s">
        <v>42</v>
      </c>
      <c r="M193" s="20" t="s">
        <v>42</v>
      </c>
      <c r="N193" s="20" t="s">
        <v>106</v>
      </c>
      <c r="O193" s="20"/>
      <c r="P193" s="26"/>
      <c r="Q193" s="25">
        <v>44045</v>
      </c>
      <c r="R193" s="25">
        <v>44046</v>
      </c>
      <c r="S193" s="20" t="s">
        <v>402</v>
      </c>
      <c r="T193" s="20" t="s">
        <v>42</v>
      </c>
      <c r="U193" s="20"/>
      <c r="V193" s="20"/>
      <c r="W193" s="20" t="s">
        <v>107</v>
      </c>
      <c r="X193" s="20" t="s">
        <v>125</v>
      </c>
      <c r="Y193" s="20" t="s">
        <v>49</v>
      </c>
      <c r="Z193" s="20" t="s">
        <v>50</v>
      </c>
      <c r="AA193" s="20" t="s">
        <v>1230</v>
      </c>
      <c r="AB193" s="20" t="s">
        <v>1231</v>
      </c>
      <c r="AC193" s="20" t="s">
        <v>61</v>
      </c>
      <c r="AD193" s="26"/>
      <c r="AE193" s="26">
        <v>44033</v>
      </c>
      <c r="AF193" s="20" t="s">
        <v>52</v>
      </c>
      <c r="AG193" s="20"/>
      <c r="AH193" s="20" t="s">
        <v>1232</v>
      </c>
      <c r="AI193" s="8" t="str">
        <f t="shared" si="2"/>
        <v>BN501, BN502</v>
      </c>
      <c r="AJ193" s="20"/>
      <c r="AK193" s="20"/>
      <c r="AL193" s="20"/>
    </row>
    <row r="194" spans="1:38" ht="63.75" x14ac:dyDescent="0.2">
      <c r="A194" s="7" t="s">
        <v>1233</v>
      </c>
      <c r="B194" s="64">
        <v>44046</v>
      </c>
      <c r="C194" s="40" t="s">
        <v>1234</v>
      </c>
      <c r="D194" s="15" t="s">
        <v>1235</v>
      </c>
      <c r="E194" s="12">
        <v>1982</v>
      </c>
      <c r="F194" s="16">
        <f t="shared" si="0"/>
        <v>38</v>
      </c>
      <c r="G194" s="12" t="str">
        <f t="shared" si="1"/>
        <v>2.Từ 18-40</v>
      </c>
      <c r="H194" s="12" t="s">
        <v>77</v>
      </c>
      <c r="I194" s="12" t="s">
        <v>71</v>
      </c>
      <c r="J194" s="12" t="s">
        <v>559</v>
      </c>
      <c r="K194" s="12" t="s">
        <v>105</v>
      </c>
      <c r="L194" s="12" t="s">
        <v>42</v>
      </c>
      <c r="M194" s="12" t="s">
        <v>42</v>
      </c>
      <c r="N194" s="12" t="s">
        <v>106</v>
      </c>
      <c r="O194" s="12"/>
      <c r="P194" s="19"/>
      <c r="Q194" s="18">
        <v>44045</v>
      </c>
      <c r="R194" s="18">
        <v>44046</v>
      </c>
      <c r="S194" s="12" t="s">
        <v>402</v>
      </c>
      <c r="T194" s="12" t="s">
        <v>42</v>
      </c>
      <c r="U194" s="12" t="s">
        <v>43</v>
      </c>
      <c r="V194" s="12" t="s">
        <v>1236</v>
      </c>
      <c r="W194" s="12" t="s">
        <v>107</v>
      </c>
      <c r="X194" s="12" t="s">
        <v>636</v>
      </c>
      <c r="Y194" s="12" t="s">
        <v>177</v>
      </c>
      <c r="Z194" s="12" t="s">
        <v>50</v>
      </c>
      <c r="AA194" s="12" t="s">
        <v>1237</v>
      </c>
      <c r="AB194" s="12" t="s">
        <v>1225</v>
      </c>
      <c r="AC194" s="16"/>
      <c r="AD194" s="50">
        <v>44028</v>
      </c>
      <c r="AE194" s="50">
        <v>44032</v>
      </c>
      <c r="AF194" s="12" t="s">
        <v>52</v>
      </c>
      <c r="AG194" s="12"/>
      <c r="AH194" s="12" t="s">
        <v>1238</v>
      </c>
      <c r="AI194" s="8" t="str">
        <f t="shared" si="2"/>
        <v>BN456, BN509, BN638</v>
      </c>
      <c r="AJ194" s="12"/>
      <c r="AK194" s="12"/>
      <c r="AL194" s="12"/>
    </row>
    <row r="195" spans="1:38" ht="38.25" x14ac:dyDescent="0.2">
      <c r="A195" s="34" t="s">
        <v>1239</v>
      </c>
      <c r="B195" s="64">
        <v>44046</v>
      </c>
      <c r="C195" s="40" t="s">
        <v>1240</v>
      </c>
      <c r="D195" s="22" t="s">
        <v>1241</v>
      </c>
      <c r="E195" s="20">
        <v>2000</v>
      </c>
      <c r="F195" s="23">
        <f t="shared" si="0"/>
        <v>20</v>
      </c>
      <c r="G195" s="20" t="str">
        <f t="shared" si="1"/>
        <v>2.Từ 18-40</v>
      </c>
      <c r="H195" s="20" t="s">
        <v>77</v>
      </c>
      <c r="I195" s="20" t="s">
        <v>255</v>
      </c>
      <c r="J195" s="20" t="s">
        <v>1242</v>
      </c>
      <c r="K195" s="20" t="s">
        <v>57</v>
      </c>
      <c r="L195" s="20" t="s">
        <v>42</v>
      </c>
      <c r="M195" s="20" t="s">
        <v>42</v>
      </c>
      <c r="N195" s="20" t="s">
        <v>145</v>
      </c>
      <c r="O195" s="20"/>
      <c r="P195" s="26"/>
      <c r="Q195" s="25">
        <v>44045</v>
      </c>
      <c r="R195" s="25">
        <v>44046</v>
      </c>
      <c r="S195" s="20" t="s">
        <v>402</v>
      </c>
      <c r="T195" s="20" t="s">
        <v>42</v>
      </c>
      <c r="U195" s="20"/>
      <c r="V195" s="20"/>
      <c r="W195" s="20" t="s">
        <v>107</v>
      </c>
      <c r="X195" s="20" t="s">
        <v>125</v>
      </c>
      <c r="Y195" s="20" t="s">
        <v>91</v>
      </c>
      <c r="Z195" s="20" t="s">
        <v>50</v>
      </c>
      <c r="AA195" s="20" t="s">
        <v>1243</v>
      </c>
      <c r="AB195" s="20" t="s">
        <v>1244</v>
      </c>
      <c r="AC195" s="20" t="s">
        <v>61</v>
      </c>
      <c r="AD195" s="26"/>
      <c r="AE195" s="26">
        <v>44035</v>
      </c>
      <c r="AF195" s="20" t="s">
        <v>52</v>
      </c>
      <c r="AG195" s="20"/>
      <c r="AH195" s="20"/>
      <c r="AI195" s="8" t="str">
        <f t="shared" si="2"/>
        <v>BN427, BN428, BN429, BN430, BN451</v>
      </c>
      <c r="AJ195" s="20"/>
      <c r="AK195" s="20"/>
      <c r="AL195" s="20"/>
    </row>
    <row r="196" spans="1:38" ht="14.25" x14ac:dyDescent="0.2">
      <c r="A196" s="34" t="s">
        <v>1245</v>
      </c>
      <c r="B196" s="64">
        <v>44046</v>
      </c>
      <c r="C196" s="40" t="s">
        <v>1246</v>
      </c>
      <c r="D196" s="15" t="s">
        <v>1247</v>
      </c>
      <c r="E196" s="16">
        <v>1970</v>
      </c>
      <c r="F196" s="16">
        <f t="shared" si="0"/>
        <v>50</v>
      </c>
      <c r="G196" s="12" t="str">
        <f t="shared" si="1"/>
        <v>3.Từ 41-60</v>
      </c>
      <c r="H196" s="12" t="s">
        <v>38</v>
      </c>
      <c r="I196" s="12" t="s">
        <v>1248</v>
      </c>
      <c r="J196" s="12" t="s">
        <v>878</v>
      </c>
      <c r="K196" s="12" t="s">
        <v>57</v>
      </c>
      <c r="L196" s="12" t="s">
        <v>42</v>
      </c>
      <c r="M196" s="12" t="s">
        <v>42</v>
      </c>
      <c r="N196" s="12" t="s">
        <v>43</v>
      </c>
      <c r="O196" s="19">
        <v>44037</v>
      </c>
      <c r="P196" s="19"/>
      <c r="Q196" s="18">
        <v>44045</v>
      </c>
      <c r="R196" s="18">
        <v>44046</v>
      </c>
      <c r="S196" s="12" t="s">
        <v>1023</v>
      </c>
      <c r="T196" s="12" t="s">
        <v>42</v>
      </c>
      <c r="U196" s="16"/>
      <c r="V196" s="16"/>
      <c r="W196" s="12" t="s">
        <v>107</v>
      </c>
      <c r="X196" s="12" t="s">
        <v>50</v>
      </c>
      <c r="Y196" s="12" t="s">
        <v>49</v>
      </c>
      <c r="Z196" s="12" t="s">
        <v>50</v>
      </c>
      <c r="AA196" s="16"/>
      <c r="AB196" s="16"/>
      <c r="AC196" s="12" t="s">
        <v>61</v>
      </c>
      <c r="AD196" s="19"/>
      <c r="AE196" s="19">
        <v>44025</v>
      </c>
      <c r="AF196" s="12" t="s">
        <v>52</v>
      </c>
      <c r="AG196" s="12"/>
      <c r="AH196" s="12" t="s">
        <v>1249</v>
      </c>
      <c r="AI196" s="8">
        <f t="shared" si="2"/>
        <v>0</v>
      </c>
      <c r="AJ196" s="12"/>
      <c r="AK196" s="12"/>
      <c r="AL196" s="12"/>
    </row>
    <row r="197" spans="1:38" ht="25.5" x14ac:dyDescent="0.2">
      <c r="A197" s="7" t="s">
        <v>1250</v>
      </c>
      <c r="B197" s="27">
        <v>44047</v>
      </c>
      <c r="C197" s="40" t="s">
        <v>1251</v>
      </c>
      <c r="D197" s="65" t="s">
        <v>1252</v>
      </c>
      <c r="E197" s="20">
        <v>1956</v>
      </c>
      <c r="F197" s="23">
        <f t="shared" si="0"/>
        <v>64</v>
      </c>
      <c r="G197" s="20" t="str">
        <f t="shared" si="1"/>
        <v>4.Trên 60</v>
      </c>
      <c r="H197" s="20" t="s">
        <v>77</v>
      </c>
      <c r="I197" s="20" t="s">
        <v>316</v>
      </c>
      <c r="J197" s="20" t="s">
        <v>1253</v>
      </c>
      <c r="K197" s="20" t="s">
        <v>1254</v>
      </c>
      <c r="L197" s="20" t="s">
        <v>119</v>
      </c>
      <c r="M197" s="20" t="s">
        <v>119</v>
      </c>
      <c r="N197" s="20" t="s">
        <v>106</v>
      </c>
      <c r="O197" s="23"/>
      <c r="P197" s="26"/>
      <c r="Q197" s="25">
        <v>44045</v>
      </c>
      <c r="R197" s="25">
        <v>44046</v>
      </c>
      <c r="S197" s="20" t="s">
        <v>1255</v>
      </c>
      <c r="T197" s="20" t="s">
        <v>119</v>
      </c>
      <c r="U197" s="20" t="s">
        <v>43</v>
      </c>
      <c r="V197" s="20" t="s">
        <v>1256</v>
      </c>
      <c r="W197" s="20" t="s">
        <v>107</v>
      </c>
      <c r="X197" s="20" t="s">
        <v>748</v>
      </c>
      <c r="Y197" s="20" t="s">
        <v>98</v>
      </c>
      <c r="Z197" s="20" t="s">
        <v>50</v>
      </c>
      <c r="AA197" s="23"/>
      <c r="AB197" s="23"/>
      <c r="AC197" s="20" t="s">
        <v>61</v>
      </c>
      <c r="AD197" s="26"/>
      <c r="AE197" s="26">
        <v>44036</v>
      </c>
      <c r="AF197" s="20" t="s">
        <v>52</v>
      </c>
      <c r="AG197" s="20"/>
      <c r="AH197" s="20" t="s">
        <v>1257</v>
      </c>
      <c r="AI197" s="8">
        <f t="shared" si="2"/>
        <v>0</v>
      </c>
      <c r="AJ197" s="20"/>
      <c r="AK197" s="20"/>
      <c r="AL197" s="20"/>
    </row>
    <row r="198" spans="1:38" ht="25.5" x14ac:dyDescent="0.2">
      <c r="A198" s="34" t="s">
        <v>1258</v>
      </c>
      <c r="B198" s="27">
        <v>44047</v>
      </c>
      <c r="C198" s="40" t="s">
        <v>1259</v>
      </c>
      <c r="D198" s="66" t="s">
        <v>1260</v>
      </c>
      <c r="E198" s="12">
        <v>1985</v>
      </c>
      <c r="F198" s="16">
        <f t="shared" si="0"/>
        <v>35</v>
      </c>
      <c r="G198" s="12" t="str">
        <f t="shared" si="1"/>
        <v>2.Từ 18-40</v>
      </c>
      <c r="H198" s="12" t="s">
        <v>38</v>
      </c>
      <c r="I198" s="12" t="s">
        <v>920</v>
      </c>
      <c r="J198" s="12" t="s">
        <v>471</v>
      </c>
      <c r="K198" s="12" t="s">
        <v>118</v>
      </c>
      <c r="L198" s="12" t="s">
        <v>119</v>
      </c>
      <c r="M198" s="12" t="s">
        <v>119</v>
      </c>
      <c r="N198" s="12" t="s">
        <v>145</v>
      </c>
      <c r="O198" s="16"/>
      <c r="P198" s="16"/>
      <c r="Q198" s="18">
        <v>44045</v>
      </c>
      <c r="R198" s="18">
        <v>44046</v>
      </c>
      <c r="S198" s="16"/>
      <c r="T198" s="16"/>
      <c r="U198" s="16"/>
      <c r="V198" s="16"/>
      <c r="W198" s="12" t="s">
        <v>72</v>
      </c>
      <c r="X198" s="12" t="s">
        <v>604</v>
      </c>
      <c r="Y198" s="12" t="s">
        <v>49</v>
      </c>
      <c r="Z198" s="12" t="s">
        <v>755</v>
      </c>
      <c r="AA198" s="12" t="s">
        <v>1261</v>
      </c>
      <c r="AB198" s="12" t="s">
        <v>1262</v>
      </c>
      <c r="AC198" s="12" t="s">
        <v>179</v>
      </c>
      <c r="AD198" s="19"/>
      <c r="AE198" s="19">
        <v>44038</v>
      </c>
      <c r="AF198" s="12" t="s">
        <v>52</v>
      </c>
      <c r="AG198" s="12"/>
      <c r="AH198" s="12" t="s">
        <v>1263</v>
      </c>
      <c r="AI198" s="8" t="str">
        <f t="shared" si="2"/>
        <v>BN555, BN645</v>
      </c>
      <c r="AJ198" s="12"/>
      <c r="AK198" s="12"/>
      <c r="AL198" s="12"/>
    </row>
    <row r="199" spans="1:38" ht="25.5" x14ac:dyDescent="0.2">
      <c r="A199" s="34" t="s">
        <v>1264</v>
      </c>
      <c r="B199" s="27">
        <v>44047</v>
      </c>
      <c r="C199" s="40" t="s">
        <v>1265</v>
      </c>
      <c r="D199" s="65" t="s">
        <v>1266</v>
      </c>
      <c r="E199" s="20">
        <v>1953</v>
      </c>
      <c r="F199" s="23">
        <f t="shared" si="0"/>
        <v>67</v>
      </c>
      <c r="G199" s="20" t="str">
        <f t="shared" si="1"/>
        <v>4.Trên 60</v>
      </c>
      <c r="H199" s="20" t="s">
        <v>77</v>
      </c>
      <c r="I199" s="20" t="s">
        <v>154</v>
      </c>
      <c r="J199" s="20" t="s">
        <v>471</v>
      </c>
      <c r="K199" s="20" t="s">
        <v>118</v>
      </c>
      <c r="L199" s="20" t="s">
        <v>119</v>
      </c>
      <c r="M199" s="20" t="s">
        <v>119</v>
      </c>
      <c r="N199" s="20" t="s">
        <v>145</v>
      </c>
      <c r="O199" s="23"/>
      <c r="P199" s="23"/>
      <c r="Q199" s="25">
        <v>44045</v>
      </c>
      <c r="R199" s="25">
        <v>44046</v>
      </c>
      <c r="S199" s="23"/>
      <c r="T199" s="23"/>
      <c r="U199" s="23"/>
      <c r="V199" s="23"/>
      <c r="W199" s="20" t="s">
        <v>72</v>
      </c>
      <c r="X199" s="20" t="s">
        <v>604</v>
      </c>
      <c r="Y199" s="20" t="s">
        <v>49</v>
      </c>
      <c r="Z199" s="20" t="s">
        <v>755</v>
      </c>
      <c r="AA199" s="20" t="s">
        <v>1267</v>
      </c>
      <c r="AB199" s="20" t="s">
        <v>1268</v>
      </c>
      <c r="AC199" s="20" t="s">
        <v>179</v>
      </c>
      <c r="AD199" s="26"/>
      <c r="AE199" s="26">
        <v>44038</v>
      </c>
      <c r="AF199" s="20" t="s">
        <v>52</v>
      </c>
      <c r="AG199" s="20"/>
      <c r="AH199" s="20" t="s">
        <v>1263</v>
      </c>
      <c r="AI199" s="8" t="str">
        <f t="shared" si="2"/>
        <v>BN555, BN644</v>
      </c>
      <c r="AJ199" s="20"/>
      <c r="AK199" s="20"/>
      <c r="AL199" s="20"/>
    </row>
    <row r="200" spans="1:38" ht="14.25" x14ac:dyDescent="0.2">
      <c r="A200" s="7" t="s">
        <v>1269</v>
      </c>
      <c r="B200" s="27">
        <v>44047</v>
      </c>
      <c r="C200" s="40" t="s">
        <v>1270</v>
      </c>
      <c r="D200" s="66" t="s">
        <v>1271</v>
      </c>
      <c r="E200" s="12">
        <v>1990</v>
      </c>
      <c r="F200" s="16">
        <f t="shared" si="0"/>
        <v>30</v>
      </c>
      <c r="G200" s="12" t="str">
        <f t="shared" si="1"/>
        <v>2.Từ 18-40</v>
      </c>
      <c r="H200" s="12" t="s">
        <v>38</v>
      </c>
      <c r="I200" s="12" t="s">
        <v>91</v>
      </c>
      <c r="J200" s="12" t="s">
        <v>757</v>
      </c>
      <c r="K200" s="12" t="s">
        <v>57</v>
      </c>
      <c r="L200" s="12" t="s">
        <v>42</v>
      </c>
      <c r="M200" s="12" t="s">
        <v>42</v>
      </c>
      <c r="N200" s="12" t="s">
        <v>145</v>
      </c>
      <c r="O200" s="16"/>
      <c r="P200" s="19"/>
      <c r="Q200" s="18">
        <v>44045</v>
      </c>
      <c r="R200" s="18">
        <v>44046</v>
      </c>
      <c r="S200" s="12" t="s">
        <v>402</v>
      </c>
      <c r="T200" s="12" t="s">
        <v>42</v>
      </c>
      <c r="U200" s="16"/>
      <c r="V200" s="16"/>
      <c r="W200" s="12" t="s">
        <v>107</v>
      </c>
      <c r="X200" s="12" t="s">
        <v>125</v>
      </c>
      <c r="Y200" s="12" t="s">
        <v>91</v>
      </c>
      <c r="Z200" s="12" t="s">
        <v>50</v>
      </c>
      <c r="AA200" s="16"/>
      <c r="AB200" s="16"/>
      <c r="AC200" s="12" t="s">
        <v>61</v>
      </c>
      <c r="AD200" s="19"/>
      <c r="AE200" s="19">
        <v>44044</v>
      </c>
      <c r="AF200" s="12" t="s">
        <v>52</v>
      </c>
      <c r="AG200" s="12"/>
      <c r="AH200" s="12"/>
      <c r="AI200" s="8">
        <f t="shared" si="2"/>
        <v>0</v>
      </c>
      <c r="AJ200" s="12"/>
      <c r="AK200" s="12"/>
      <c r="AL200" s="12"/>
    </row>
    <row r="201" spans="1:38" ht="14.25" x14ac:dyDescent="0.2">
      <c r="A201" s="34" t="s">
        <v>1272</v>
      </c>
      <c r="B201" s="27">
        <v>44047</v>
      </c>
      <c r="C201" s="60" t="s">
        <v>1273</v>
      </c>
      <c r="D201" s="65" t="s">
        <v>1274</v>
      </c>
      <c r="E201" s="20">
        <v>1952</v>
      </c>
      <c r="F201" s="23">
        <f t="shared" si="0"/>
        <v>68</v>
      </c>
      <c r="G201" s="20" t="str">
        <f t="shared" si="1"/>
        <v>4.Trên 60</v>
      </c>
      <c r="H201" s="20" t="s">
        <v>38</v>
      </c>
      <c r="I201" s="23"/>
      <c r="J201" s="23"/>
      <c r="K201" s="23"/>
      <c r="L201" s="23"/>
      <c r="M201" s="20" t="s">
        <v>42</v>
      </c>
      <c r="N201" s="23"/>
      <c r="O201" s="23"/>
      <c r="P201" s="23"/>
      <c r="Q201" s="25">
        <v>44045</v>
      </c>
      <c r="R201" s="25">
        <v>44046</v>
      </c>
      <c r="S201" s="23"/>
      <c r="T201" s="23"/>
      <c r="U201" s="23"/>
      <c r="V201" s="23"/>
      <c r="W201" s="20" t="s">
        <v>107</v>
      </c>
      <c r="X201" s="20" t="s">
        <v>50</v>
      </c>
      <c r="Y201" s="20" t="s">
        <v>98</v>
      </c>
      <c r="Z201" s="20" t="s">
        <v>50</v>
      </c>
      <c r="AA201" s="23"/>
      <c r="AB201" s="23"/>
      <c r="AC201" s="20" t="s">
        <v>61</v>
      </c>
      <c r="AD201" s="23"/>
      <c r="AE201" s="23"/>
      <c r="AF201" s="20" t="s">
        <v>52</v>
      </c>
      <c r="AG201" s="20"/>
      <c r="AH201" s="20"/>
      <c r="AI201" s="8">
        <f t="shared" si="2"/>
        <v>0</v>
      </c>
      <c r="AJ201" s="20"/>
      <c r="AK201" s="20"/>
      <c r="AL201" s="20"/>
    </row>
    <row r="202" spans="1:38" ht="14.25" x14ac:dyDescent="0.2">
      <c r="A202" s="34" t="s">
        <v>1275</v>
      </c>
      <c r="B202" s="27">
        <v>44047</v>
      </c>
      <c r="C202" s="60" t="s">
        <v>1276</v>
      </c>
      <c r="D202" s="67" t="s">
        <v>1277</v>
      </c>
      <c r="E202" s="12">
        <v>1972</v>
      </c>
      <c r="F202" s="16">
        <f t="shared" si="0"/>
        <v>48</v>
      </c>
      <c r="G202" s="12" t="str">
        <f t="shared" si="1"/>
        <v>3.Từ 41-60</v>
      </c>
      <c r="H202" s="12" t="s">
        <v>38</v>
      </c>
      <c r="I202" s="12"/>
      <c r="J202" s="12"/>
      <c r="K202" s="12"/>
      <c r="L202" s="12"/>
      <c r="M202" s="12" t="s">
        <v>42</v>
      </c>
      <c r="N202" s="12"/>
      <c r="O202" s="12"/>
      <c r="P202" s="19"/>
      <c r="Q202" s="18">
        <v>44045</v>
      </c>
      <c r="R202" s="18">
        <v>44046</v>
      </c>
      <c r="S202" s="12"/>
      <c r="T202" s="12"/>
      <c r="U202" s="12"/>
      <c r="V202" s="12"/>
      <c r="W202" s="12" t="s">
        <v>107</v>
      </c>
      <c r="X202" s="12" t="s">
        <v>50</v>
      </c>
      <c r="Y202" s="12" t="s">
        <v>98</v>
      </c>
      <c r="Z202" s="12" t="s">
        <v>50</v>
      </c>
      <c r="AA202" s="12"/>
      <c r="AB202" s="12"/>
      <c r="AC202" s="12" t="s">
        <v>61</v>
      </c>
      <c r="AD202" s="12"/>
      <c r="AE202" s="12"/>
      <c r="AF202" s="12" t="s">
        <v>52</v>
      </c>
      <c r="AG202" s="12"/>
      <c r="AH202" s="12"/>
      <c r="AI202" s="8">
        <f t="shared" si="2"/>
        <v>0</v>
      </c>
      <c r="AJ202" s="12"/>
      <c r="AK202" s="12"/>
      <c r="AL202" s="12"/>
    </row>
    <row r="203" spans="1:38" ht="14.25" x14ac:dyDescent="0.2">
      <c r="A203" s="7" t="s">
        <v>1278</v>
      </c>
      <c r="B203" s="27">
        <v>44047</v>
      </c>
      <c r="C203" s="60" t="s">
        <v>1279</v>
      </c>
      <c r="D203" s="68" t="s">
        <v>1280</v>
      </c>
      <c r="E203" s="20">
        <v>1969</v>
      </c>
      <c r="F203" s="23">
        <f t="shared" si="0"/>
        <v>51</v>
      </c>
      <c r="G203" s="20" t="str">
        <f t="shared" si="1"/>
        <v>3.Từ 41-60</v>
      </c>
      <c r="H203" s="20" t="s">
        <v>77</v>
      </c>
      <c r="I203" s="20"/>
      <c r="J203" s="20"/>
      <c r="K203" s="20"/>
      <c r="L203" s="20"/>
      <c r="M203" s="20" t="s">
        <v>42</v>
      </c>
      <c r="N203" s="20"/>
      <c r="O203" s="20"/>
      <c r="P203" s="26"/>
      <c r="Q203" s="25">
        <v>44045</v>
      </c>
      <c r="R203" s="25">
        <v>44046</v>
      </c>
      <c r="S203" s="20"/>
      <c r="T203" s="20"/>
      <c r="U203" s="20"/>
      <c r="V203" s="20"/>
      <c r="W203" s="20" t="s">
        <v>107</v>
      </c>
      <c r="X203" s="20" t="s">
        <v>50</v>
      </c>
      <c r="Y203" s="20" t="s">
        <v>98</v>
      </c>
      <c r="Z203" s="20" t="s">
        <v>50</v>
      </c>
      <c r="AA203" s="20"/>
      <c r="AB203" s="20"/>
      <c r="AC203" s="20" t="s">
        <v>61</v>
      </c>
      <c r="AD203" s="20"/>
      <c r="AE203" s="20"/>
      <c r="AF203" s="20" t="s">
        <v>52</v>
      </c>
      <c r="AG203" s="20"/>
      <c r="AH203" s="20"/>
      <c r="AI203" s="8">
        <f t="shared" si="2"/>
        <v>0</v>
      </c>
      <c r="AJ203" s="20"/>
      <c r="AK203" s="20"/>
      <c r="AL203" s="20"/>
    </row>
    <row r="204" spans="1:38" ht="14.25" x14ac:dyDescent="0.2">
      <c r="A204" s="34" t="s">
        <v>1281</v>
      </c>
      <c r="B204" s="27">
        <v>44047</v>
      </c>
      <c r="C204" s="40" t="s">
        <v>1282</v>
      </c>
      <c r="D204" s="67" t="s">
        <v>1283</v>
      </c>
      <c r="E204" s="12">
        <v>1982</v>
      </c>
      <c r="F204" s="16">
        <f t="shared" si="0"/>
        <v>38</v>
      </c>
      <c r="G204" s="12" t="str">
        <f t="shared" si="1"/>
        <v>2.Từ 18-40</v>
      </c>
      <c r="H204" s="12" t="s">
        <v>38</v>
      </c>
      <c r="I204" s="12" t="s">
        <v>71</v>
      </c>
      <c r="J204" s="12" t="s">
        <v>501</v>
      </c>
      <c r="K204" s="12" t="s">
        <v>435</v>
      </c>
      <c r="L204" s="12" t="s">
        <v>119</v>
      </c>
      <c r="M204" s="12" t="s">
        <v>42</v>
      </c>
      <c r="N204" s="12" t="s">
        <v>145</v>
      </c>
      <c r="O204" s="12"/>
      <c r="P204" s="19"/>
      <c r="Q204" s="18">
        <v>44045</v>
      </c>
      <c r="R204" s="18">
        <v>44046</v>
      </c>
      <c r="S204" s="12" t="s">
        <v>402</v>
      </c>
      <c r="T204" s="12" t="s">
        <v>42</v>
      </c>
      <c r="U204" s="12"/>
      <c r="V204" s="12"/>
      <c r="W204" s="12" t="s">
        <v>107</v>
      </c>
      <c r="X204" s="12" t="s">
        <v>125</v>
      </c>
      <c r="Y204" s="12" t="s">
        <v>98</v>
      </c>
      <c r="Z204" s="12" t="s">
        <v>50</v>
      </c>
      <c r="AA204" s="12"/>
      <c r="AB204" s="12"/>
      <c r="AC204" s="12" t="s">
        <v>61</v>
      </c>
      <c r="AD204" s="19"/>
      <c r="AE204" s="19">
        <v>44044</v>
      </c>
      <c r="AF204" s="12" t="s">
        <v>52</v>
      </c>
      <c r="AG204" s="12"/>
      <c r="AH204" s="12" t="s">
        <v>1284</v>
      </c>
      <c r="AI204" s="8">
        <f t="shared" si="2"/>
        <v>0</v>
      </c>
      <c r="AJ204" s="12"/>
      <c r="AK204" s="12"/>
      <c r="AL204" s="12"/>
    </row>
    <row r="205" spans="1:38" ht="25.5" x14ac:dyDescent="0.2">
      <c r="A205" s="34" t="s">
        <v>1285</v>
      </c>
      <c r="B205" s="27">
        <v>44047</v>
      </c>
      <c r="C205" s="28" t="s">
        <v>1286</v>
      </c>
      <c r="D205" s="69" t="s">
        <v>1287</v>
      </c>
      <c r="E205" s="20">
        <v>1953</v>
      </c>
      <c r="F205" s="23">
        <f t="shared" si="0"/>
        <v>67</v>
      </c>
      <c r="G205" s="20" t="str">
        <f t="shared" si="1"/>
        <v>4.Trên 60</v>
      </c>
      <c r="H205" s="20" t="s">
        <v>77</v>
      </c>
      <c r="I205" s="20" t="s">
        <v>71</v>
      </c>
      <c r="J205" s="20" t="s">
        <v>501</v>
      </c>
      <c r="K205" s="20" t="s">
        <v>435</v>
      </c>
      <c r="L205" s="20" t="s">
        <v>119</v>
      </c>
      <c r="M205" s="20" t="s">
        <v>42</v>
      </c>
      <c r="N205" s="20" t="s">
        <v>145</v>
      </c>
      <c r="O205" s="20"/>
      <c r="P205" s="26"/>
      <c r="Q205" s="25">
        <v>44045</v>
      </c>
      <c r="R205" s="25">
        <v>44046</v>
      </c>
      <c r="S205" s="20" t="s">
        <v>317</v>
      </c>
      <c r="T205" s="20" t="s">
        <v>42</v>
      </c>
      <c r="U205" s="20"/>
      <c r="V205" s="20"/>
      <c r="W205" s="20" t="s">
        <v>107</v>
      </c>
      <c r="X205" s="20" t="s">
        <v>342</v>
      </c>
      <c r="Y205" s="20" t="s">
        <v>98</v>
      </c>
      <c r="Z205" s="20" t="s">
        <v>50</v>
      </c>
      <c r="AA205" s="20"/>
      <c r="AB205" s="20"/>
      <c r="AC205" s="20" t="s">
        <v>61</v>
      </c>
      <c r="AD205" s="20"/>
      <c r="AE205" s="20"/>
      <c r="AF205" s="36" t="s">
        <v>128</v>
      </c>
      <c r="AG205" s="26">
        <v>44049</v>
      </c>
      <c r="AH205" s="20" t="s">
        <v>1288</v>
      </c>
      <c r="AI205" s="8">
        <f t="shared" si="2"/>
        <v>0</v>
      </c>
      <c r="AJ205" s="20"/>
      <c r="AK205" s="20"/>
      <c r="AL205" s="20"/>
    </row>
    <row r="206" spans="1:38" ht="14.25" x14ac:dyDescent="0.2">
      <c r="A206" s="7" t="s">
        <v>1289</v>
      </c>
      <c r="B206" s="27">
        <v>44047</v>
      </c>
      <c r="C206" s="40" t="s">
        <v>1290</v>
      </c>
      <c r="D206" s="67" t="s">
        <v>1291</v>
      </c>
      <c r="E206" s="12">
        <v>1982</v>
      </c>
      <c r="F206" s="16">
        <f t="shared" si="0"/>
        <v>38</v>
      </c>
      <c r="G206" s="12" t="str">
        <f t="shared" si="1"/>
        <v>2.Từ 18-40</v>
      </c>
      <c r="H206" s="12" t="s">
        <v>77</v>
      </c>
      <c r="I206" s="12" t="s">
        <v>866</v>
      </c>
      <c r="J206" s="12" t="s">
        <v>1292</v>
      </c>
      <c r="K206" s="12" t="s">
        <v>41</v>
      </c>
      <c r="L206" s="12" t="s">
        <v>42</v>
      </c>
      <c r="M206" s="12" t="s">
        <v>42</v>
      </c>
      <c r="N206" s="12" t="s">
        <v>145</v>
      </c>
      <c r="O206" s="12"/>
      <c r="P206" s="19"/>
      <c r="Q206" s="18">
        <v>44046</v>
      </c>
      <c r="R206" s="18">
        <v>44046</v>
      </c>
      <c r="S206" s="12" t="s">
        <v>402</v>
      </c>
      <c r="T206" s="12" t="s">
        <v>42</v>
      </c>
      <c r="U206" s="12"/>
      <c r="V206" s="12"/>
      <c r="W206" s="12" t="s">
        <v>107</v>
      </c>
      <c r="X206" s="12" t="s">
        <v>125</v>
      </c>
      <c r="Y206" s="12" t="s">
        <v>49</v>
      </c>
      <c r="Z206" s="12" t="s">
        <v>50</v>
      </c>
      <c r="AA206" s="12"/>
      <c r="AB206" s="12"/>
      <c r="AC206" s="12" t="s">
        <v>61</v>
      </c>
      <c r="AD206" s="12"/>
      <c r="AE206" s="12"/>
      <c r="AF206" s="12" t="s">
        <v>52</v>
      </c>
      <c r="AG206" s="12"/>
      <c r="AH206" s="12"/>
      <c r="AI206" s="8">
        <f t="shared" si="2"/>
        <v>0</v>
      </c>
      <c r="AJ206" s="12"/>
      <c r="AK206" s="12"/>
      <c r="AL206" s="12"/>
    </row>
    <row r="207" spans="1:38" ht="14.25" x14ac:dyDescent="0.2">
      <c r="A207" s="34" t="s">
        <v>1293</v>
      </c>
      <c r="B207" s="27">
        <v>44047</v>
      </c>
      <c r="C207" s="40" t="s">
        <v>1294</v>
      </c>
      <c r="D207" s="22" t="s">
        <v>1295</v>
      </c>
      <c r="E207" s="53">
        <v>1986</v>
      </c>
      <c r="F207" s="23">
        <f t="shared" si="0"/>
        <v>34</v>
      </c>
      <c r="G207" s="20" t="str">
        <f t="shared" si="1"/>
        <v>2.Từ 18-40</v>
      </c>
      <c r="H207" s="53" t="s">
        <v>77</v>
      </c>
      <c r="I207" s="20" t="s">
        <v>91</v>
      </c>
      <c r="J207" s="20" t="s">
        <v>580</v>
      </c>
      <c r="K207" s="20" t="s">
        <v>88</v>
      </c>
      <c r="L207" s="20" t="s">
        <v>42</v>
      </c>
      <c r="M207" s="20" t="s">
        <v>42</v>
      </c>
      <c r="N207" s="20" t="s">
        <v>43</v>
      </c>
      <c r="O207" s="26">
        <v>44032</v>
      </c>
      <c r="P207" s="26"/>
      <c r="Q207" s="25">
        <v>44045</v>
      </c>
      <c r="R207" s="25">
        <v>44046</v>
      </c>
      <c r="S207" s="20"/>
      <c r="T207" s="20" t="s">
        <v>42</v>
      </c>
      <c r="U207" s="20"/>
      <c r="V207" s="20"/>
      <c r="W207" s="20" t="s">
        <v>107</v>
      </c>
      <c r="X207" s="20" t="s">
        <v>1296</v>
      </c>
      <c r="Y207" s="20" t="s">
        <v>91</v>
      </c>
      <c r="Z207" s="20" t="s">
        <v>1296</v>
      </c>
      <c r="AA207" s="20"/>
      <c r="AB207" s="20"/>
      <c r="AC207" s="20" t="s">
        <v>61</v>
      </c>
      <c r="AD207" s="26"/>
      <c r="AE207" s="26">
        <v>44046</v>
      </c>
      <c r="AF207" s="20" t="s">
        <v>52</v>
      </c>
      <c r="AG207" s="20"/>
      <c r="AH207" s="20"/>
      <c r="AI207" s="8">
        <f t="shared" si="2"/>
        <v>0</v>
      </c>
      <c r="AJ207" s="20"/>
      <c r="AK207" s="20"/>
      <c r="AL207" s="20"/>
    </row>
    <row r="208" spans="1:38" ht="25.5" x14ac:dyDescent="0.2">
      <c r="A208" s="34" t="s">
        <v>1297</v>
      </c>
      <c r="B208" s="27">
        <v>44047</v>
      </c>
      <c r="C208" s="40" t="s">
        <v>1298</v>
      </c>
      <c r="D208" s="15" t="s">
        <v>1299</v>
      </c>
      <c r="E208" s="51">
        <v>1980</v>
      </c>
      <c r="F208" s="16">
        <f t="shared" si="0"/>
        <v>40</v>
      </c>
      <c r="G208" s="12" t="str">
        <f t="shared" si="1"/>
        <v>2.Từ 18-40</v>
      </c>
      <c r="H208" s="51" t="s">
        <v>38</v>
      </c>
      <c r="I208" s="12" t="s">
        <v>1300</v>
      </c>
      <c r="J208" s="12" t="s">
        <v>401</v>
      </c>
      <c r="K208" s="12" t="s">
        <v>215</v>
      </c>
      <c r="L208" s="12" t="s">
        <v>42</v>
      </c>
      <c r="M208" s="12" t="s">
        <v>42</v>
      </c>
      <c r="N208" s="12" t="s">
        <v>43</v>
      </c>
      <c r="O208" s="19">
        <v>44039</v>
      </c>
      <c r="P208" s="12" t="s">
        <v>1301</v>
      </c>
      <c r="Q208" s="18">
        <v>44045</v>
      </c>
      <c r="R208" s="18">
        <v>44046</v>
      </c>
      <c r="S208" s="12"/>
      <c r="T208" s="12" t="s">
        <v>42</v>
      </c>
      <c r="U208" s="12" t="s">
        <v>43</v>
      </c>
      <c r="V208" s="12" t="s">
        <v>1302</v>
      </c>
      <c r="W208" s="12" t="s">
        <v>72</v>
      </c>
      <c r="X208" s="12" t="s">
        <v>1303</v>
      </c>
      <c r="Y208" s="12" t="s">
        <v>82</v>
      </c>
      <c r="Z208" s="12" t="s">
        <v>82</v>
      </c>
      <c r="AA208" s="12" t="s">
        <v>1304</v>
      </c>
      <c r="AB208" s="12" t="s">
        <v>1305</v>
      </c>
      <c r="AC208" s="12" t="s">
        <v>51</v>
      </c>
      <c r="AD208" s="19">
        <v>44013</v>
      </c>
      <c r="AE208" s="19">
        <v>44046</v>
      </c>
      <c r="AF208" s="12" t="s">
        <v>52</v>
      </c>
      <c r="AG208" s="12"/>
      <c r="AH208" s="12"/>
      <c r="AI208" s="8" t="str">
        <f t="shared" si="2"/>
        <v>BN831, BN850</v>
      </c>
      <c r="AJ208" s="12"/>
      <c r="AK208" s="12"/>
      <c r="AL208" s="12"/>
    </row>
    <row r="209" spans="1:38" ht="25.5" x14ac:dyDescent="0.2">
      <c r="A209" s="7" t="s">
        <v>1306</v>
      </c>
      <c r="B209" s="27">
        <v>44047</v>
      </c>
      <c r="C209" s="40" t="s">
        <v>1307</v>
      </c>
      <c r="D209" s="22" t="s">
        <v>1308</v>
      </c>
      <c r="E209" s="20">
        <v>2012</v>
      </c>
      <c r="F209" s="23">
        <f t="shared" si="0"/>
        <v>8</v>
      </c>
      <c r="G209" s="20" t="str">
        <f t="shared" si="1"/>
        <v>1.Dưới 18</v>
      </c>
      <c r="H209" s="53" t="s">
        <v>38</v>
      </c>
      <c r="I209" s="20" t="s">
        <v>66</v>
      </c>
      <c r="J209" s="20" t="s">
        <v>192</v>
      </c>
      <c r="K209" s="20" t="s">
        <v>193</v>
      </c>
      <c r="L209" s="20" t="s">
        <v>42</v>
      </c>
      <c r="M209" s="20" t="s">
        <v>42</v>
      </c>
      <c r="N209" s="20" t="s">
        <v>145</v>
      </c>
      <c r="O209" s="20"/>
      <c r="P209" s="26"/>
      <c r="Q209" s="25">
        <v>44045</v>
      </c>
      <c r="R209" s="25">
        <v>44046</v>
      </c>
      <c r="S209" s="20" t="s">
        <v>1309</v>
      </c>
      <c r="T209" s="20" t="s">
        <v>42</v>
      </c>
      <c r="U209" s="20"/>
      <c r="V209" s="20"/>
      <c r="W209" s="20" t="s">
        <v>107</v>
      </c>
      <c r="X209" s="20" t="s">
        <v>604</v>
      </c>
      <c r="Y209" s="20" t="s">
        <v>49</v>
      </c>
      <c r="Z209" s="20" t="s">
        <v>445</v>
      </c>
      <c r="AA209" s="20" t="s">
        <v>445</v>
      </c>
      <c r="AB209" s="20" t="s">
        <v>1310</v>
      </c>
      <c r="AC209" s="20" t="s">
        <v>179</v>
      </c>
      <c r="AD209" s="26"/>
      <c r="AE209" s="26">
        <v>44040</v>
      </c>
      <c r="AF209" s="20" t="s">
        <v>52</v>
      </c>
      <c r="AG209" s="20"/>
      <c r="AH209" s="20" t="s">
        <v>1311</v>
      </c>
      <c r="AI209" s="8" t="str">
        <f t="shared" si="2"/>
        <v>BN473</v>
      </c>
      <c r="AJ209" s="20"/>
      <c r="AK209" s="20"/>
      <c r="AL209" s="20"/>
    </row>
    <row r="210" spans="1:38" ht="25.5" x14ac:dyDescent="0.2">
      <c r="A210" s="34" t="s">
        <v>1312</v>
      </c>
      <c r="B210" s="27">
        <v>44047</v>
      </c>
      <c r="C210" s="40" t="s">
        <v>1313</v>
      </c>
      <c r="D210" s="15" t="s">
        <v>1191</v>
      </c>
      <c r="E210" s="51">
        <v>1966</v>
      </c>
      <c r="F210" s="16">
        <f t="shared" si="0"/>
        <v>54</v>
      </c>
      <c r="G210" s="12" t="str">
        <f t="shared" si="1"/>
        <v>3.Từ 41-60</v>
      </c>
      <c r="H210" s="51" t="s">
        <v>77</v>
      </c>
      <c r="I210" s="12" t="s">
        <v>71</v>
      </c>
      <c r="J210" s="12" t="s">
        <v>524</v>
      </c>
      <c r="K210" s="12" t="s">
        <v>57</v>
      </c>
      <c r="L210" s="12" t="s">
        <v>42</v>
      </c>
      <c r="M210" s="12" t="s">
        <v>42</v>
      </c>
      <c r="N210" s="12" t="s">
        <v>43</v>
      </c>
      <c r="O210" s="19">
        <v>44035</v>
      </c>
      <c r="P210" s="19"/>
      <c r="Q210" s="18">
        <v>44045</v>
      </c>
      <c r="R210" s="18">
        <v>44046</v>
      </c>
      <c r="S210" s="12" t="s">
        <v>402</v>
      </c>
      <c r="T210" s="12" t="s">
        <v>42</v>
      </c>
      <c r="U210" s="12"/>
      <c r="V210" s="12"/>
      <c r="W210" s="12" t="s">
        <v>72</v>
      </c>
      <c r="X210" s="12" t="s">
        <v>1314</v>
      </c>
      <c r="Y210" s="12" t="s">
        <v>49</v>
      </c>
      <c r="Z210" s="12" t="s">
        <v>50</v>
      </c>
      <c r="AA210" s="12" t="s">
        <v>1315</v>
      </c>
      <c r="AB210" s="12" t="s">
        <v>306</v>
      </c>
      <c r="AC210" s="12" t="s">
        <v>61</v>
      </c>
      <c r="AD210" s="19"/>
      <c r="AE210" s="19">
        <v>44032</v>
      </c>
      <c r="AF210" s="12" t="s">
        <v>52</v>
      </c>
      <c r="AG210" s="12"/>
      <c r="AH210" s="12" t="s">
        <v>1316</v>
      </c>
      <c r="AI210" s="8" t="str">
        <f t="shared" si="2"/>
        <v>BN683</v>
      </c>
      <c r="AJ210" s="12"/>
      <c r="AK210" s="12"/>
      <c r="AL210" s="12"/>
    </row>
    <row r="211" spans="1:38" ht="51" x14ac:dyDescent="0.2">
      <c r="A211" s="34" t="s">
        <v>1317</v>
      </c>
      <c r="B211" s="27">
        <v>44047</v>
      </c>
      <c r="C211" s="40" t="s">
        <v>1318</v>
      </c>
      <c r="D211" s="22" t="s">
        <v>1319</v>
      </c>
      <c r="E211" s="53">
        <v>1972</v>
      </c>
      <c r="F211" s="23">
        <f t="shared" si="0"/>
        <v>48</v>
      </c>
      <c r="G211" s="20" t="str">
        <f t="shared" si="1"/>
        <v>3.Từ 41-60</v>
      </c>
      <c r="H211" s="53" t="s">
        <v>77</v>
      </c>
      <c r="I211" s="20" t="s">
        <v>866</v>
      </c>
      <c r="J211" s="20" t="s">
        <v>1320</v>
      </c>
      <c r="K211" s="20" t="s">
        <v>193</v>
      </c>
      <c r="L211" s="20" t="s">
        <v>42</v>
      </c>
      <c r="M211" s="20" t="s">
        <v>42</v>
      </c>
      <c r="N211" s="20" t="s">
        <v>43</v>
      </c>
      <c r="O211" s="26">
        <v>44036</v>
      </c>
      <c r="P211" s="26"/>
      <c r="Q211" s="25">
        <v>44045</v>
      </c>
      <c r="R211" s="25">
        <v>44046</v>
      </c>
      <c r="S211" s="20" t="s">
        <v>402</v>
      </c>
      <c r="T211" s="20" t="s">
        <v>42</v>
      </c>
      <c r="U211" s="20"/>
      <c r="V211" s="20"/>
      <c r="W211" s="20" t="s">
        <v>107</v>
      </c>
      <c r="X211" s="20" t="s">
        <v>342</v>
      </c>
      <c r="Y211" s="20" t="s">
        <v>49</v>
      </c>
      <c r="Z211" s="20" t="s">
        <v>50</v>
      </c>
      <c r="AA211" s="20" t="s">
        <v>1321</v>
      </c>
      <c r="AB211" s="20" t="s">
        <v>1322</v>
      </c>
      <c r="AC211" s="20" t="s">
        <v>179</v>
      </c>
      <c r="AD211" s="26"/>
      <c r="AE211" s="26">
        <v>44034</v>
      </c>
      <c r="AF211" s="20" t="s">
        <v>52</v>
      </c>
      <c r="AG211" s="20"/>
      <c r="AH211" s="20" t="s">
        <v>1323</v>
      </c>
      <c r="AI211" s="8" t="str">
        <f t="shared" si="2"/>
        <v>BN510, BN595, BN631, BN634, BN669</v>
      </c>
      <c r="AJ211" s="20"/>
      <c r="AK211" s="20"/>
      <c r="AL211" s="20"/>
    </row>
    <row r="212" spans="1:38" ht="25.5" x14ac:dyDescent="0.2">
      <c r="A212" s="7" t="s">
        <v>1324</v>
      </c>
      <c r="B212" s="27">
        <v>44047</v>
      </c>
      <c r="C212" s="40" t="s">
        <v>1325</v>
      </c>
      <c r="D212" s="15" t="s">
        <v>1326</v>
      </c>
      <c r="E212" s="51">
        <v>1968</v>
      </c>
      <c r="F212" s="16">
        <f t="shared" si="0"/>
        <v>52</v>
      </c>
      <c r="G212" s="12" t="str">
        <f t="shared" si="1"/>
        <v>3.Từ 41-60</v>
      </c>
      <c r="H212" s="51" t="s">
        <v>77</v>
      </c>
      <c r="I212" s="12" t="s">
        <v>154</v>
      </c>
      <c r="J212" s="12" t="s">
        <v>757</v>
      </c>
      <c r="K212" s="12" t="s">
        <v>57</v>
      </c>
      <c r="L212" s="12" t="s">
        <v>42</v>
      </c>
      <c r="M212" s="12" t="s">
        <v>42</v>
      </c>
      <c r="N212" s="12" t="s">
        <v>106</v>
      </c>
      <c r="O212" s="12"/>
      <c r="P212" s="19"/>
      <c r="Q212" s="18">
        <v>44045</v>
      </c>
      <c r="R212" s="18">
        <v>44046</v>
      </c>
      <c r="S212" s="12" t="s">
        <v>1327</v>
      </c>
      <c r="T212" s="12" t="s">
        <v>42</v>
      </c>
      <c r="U212" s="12"/>
      <c r="V212" s="12"/>
      <c r="W212" s="12" t="s">
        <v>107</v>
      </c>
      <c r="X212" s="12" t="s">
        <v>125</v>
      </c>
      <c r="Y212" s="12" t="s">
        <v>49</v>
      </c>
      <c r="Z212" s="12" t="s">
        <v>50</v>
      </c>
      <c r="AA212" s="12" t="s">
        <v>1328</v>
      </c>
      <c r="AB212" s="12" t="s">
        <v>1329</v>
      </c>
      <c r="AC212" s="12" t="s">
        <v>61</v>
      </c>
      <c r="AD212" s="19"/>
      <c r="AE212" s="19">
        <v>44036</v>
      </c>
      <c r="AF212" s="12" t="s">
        <v>52</v>
      </c>
      <c r="AG212" s="12"/>
      <c r="AH212" s="12" t="s">
        <v>1330</v>
      </c>
      <c r="AI212" s="8" t="str">
        <f t="shared" si="2"/>
        <v>BN659, BN661, BN662, BN704</v>
      </c>
      <c r="AJ212" s="12"/>
      <c r="AK212" s="12"/>
      <c r="AL212" s="12"/>
    </row>
    <row r="213" spans="1:38" ht="38.25" x14ac:dyDescent="0.2">
      <c r="A213" s="34" t="s">
        <v>1331</v>
      </c>
      <c r="B213" s="27">
        <v>44047</v>
      </c>
      <c r="C213" s="40" t="s">
        <v>1332</v>
      </c>
      <c r="D213" s="22" t="s">
        <v>1333</v>
      </c>
      <c r="E213" s="53">
        <v>1972</v>
      </c>
      <c r="F213" s="23">
        <f t="shared" si="0"/>
        <v>48</v>
      </c>
      <c r="G213" s="20" t="str">
        <f t="shared" si="1"/>
        <v>3.Từ 41-60</v>
      </c>
      <c r="H213" s="53" t="s">
        <v>77</v>
      </c>
      <c r="I213" s="20" t="s">
        <v>71</v>
      </c>
      <c r="J213" s="20" t="s">
        <v>625</v>
      </c>
      <c r="K213" s="20" t="s">
        <v>193</v>
      </c>
      <c r="L213" s="20" t="s">
        <v>42</v>
      </c>
      <c r="M213" s="20" t="s">
        <v>42</v>
      </c>
      <c r="N213" s="20" t="s">
        <v>145</v>
      </c>
      <c r="O213" s="20"/>
      <c r="P213" s="26"/>
      <c r="Q213" s="25">
        <v>44045</v>
      </c>
      <c r="R213" s="25">
        <v>44046</v>
      </c>
      <c r="S213" s="20" t="s">
        <v>402</v>
      </c>
      <c r="T213" s="20" t="s">
        <v>42</v>
      </c>
      <c r="U213" s="20"/>
      <c r="V213" s="20"/>
      <c r="W213" s="20" t="s">
        <v>107</v>
      </c>
      <c r="X213" s="20" t="s">
        <v>125</v>
      </c>
      <c r="Y213" s="20" t="s">
        <v>49</v>
      </c>
      <c r="Z213" s="20" t="s">
        <v>50</v>
      </c>
      <c r="AA213" s="20" t="s">
        <v>1334</v>
      </c>
      <c r="AB213" s="20" t="s">
        <v>1329</v>
      </c>
      <c r="AC213" s="20" t="s">
        <v>61</v>
      </c>
      <c r="AD213" s="26"/>
      <c r="AE213" s="26">
        <v>44036</v>
      </c>
      <c r="AF213" s="20" t="s">
        <v>52</v>
      </c>
      <c r="AG213" s="20"/>
      <c r="AH213" s="20" t="s">
        <v>1335</v>
      </c>
      <c r="AI213" s="8" t="str">
        <f t="shared" si="2"/>
        <v>BN658, BN661, BN662, BN704</v>
      </c>
      <c r="AJ213" s="20"/>
      <c r="AK213" s="20"/>
      <c r="AL213" s="20"/>
    </row>
    <row r="214" spans="1:38" ht="14.25" x14ac:dyDescent="0.2">
      <c r="A214" s="34" t="s">
        <v>1336</v>
      </c>
      <c r="B214" s="27">
        <v>44047</v>
      </c>
      <c r="C214" s="40" t="s">
        <v>1337</v>
      </c>
      <c r="D214" s="15" t="s">
        <v>1338</v>
      </c>
      <c r="E214" s="51">
        <v>1988</v>
      </c>
      <c r="F214" s="16">
        <f t="shared" si="0"/>
        <v>32</v>
      </c>
      <c r="G214" s="12" t="str">
        <f t="shared" si="1"/>
        <v>2.Từ 18-40</v>
      </c>
      <c r="H214" s="51" t="s">
        <v>77</v>
      </c>
      <c r="I214" s="12" t="s">
        <v>269</v>
      </c>
      <c r="J214" s="12" t="s">
        <v>1339</v>
      </c>
      <c r="K214" s="12" t="s">
        <v>193</v>
      </c>
      <c r="L214" s="12" t="s">
        <v>42</v>
      </c>
      <c r="M214" s="12" t="s">
        <v>42</v>
      </c>
      <c r="N214" s="12" t="s">
        <v>145</v>
      </c>
      <c r="O214" s="12"/>
      <c r="P214" s="19"/>
      <c r="Q214" s="18">
        <v>44045</v>
      </c>
      <c r="R214" s="18">
        <v>44046</v>
      </c>
      <c r="S214" s="12" t="s">
        <v>1309</v>
      </c>
      <c r="T214" s="12" t="s">
        <v>42</v>
      </c>
      <c r="U214" s="12"/>
      <c r="V214" s="12"/>
      <c r="W214" s="12" t="s">
        <v>107</v>
      </c>
      <c r="X214" s="12" t="s">
        <v>1340</v>
      </c>
      <c r="Y214" s="12" t="s">
        <v>605</v>
      </c>
      <c r="Z214" s="12" t="s">
        <v>445</v>
      </c>
      <c r="AA214" s="12" t="s">
        <v>445</v>
      </c>
      <c r="AB214" s="12" t="s">
        <v>1341</v>
      </c>
      <c r="AC214" s="12" t="s">
        <v>179</v>
      </c>
      <c r="AD214" s="19"/>
      <c r="AE214" s="19">
        <v>44037</v>
      </c>
      <c r="AF214" s="12" t="s">
        <v>52</v>
      </c>
      <c r="AG214" s="12"/>
      <c r="AH214" s="12" t="s">
        <v>1342</v>
      </c>
      <c r="AI214" s="8" t="str">
        <f t="shared" si="2"/>
        <v>BN473</v>
      </c>
      <c r="AJ214" s="12"/>
      <c r="AK214" s="12"/>
      <c r="AL214" s="12"/>
    </row>
    <row r="215" spans="1:38" ht="51" x14ac:dyDescent="0.2">
      <c r="A215" s="7" t="s">
        <v>1343</v>
      </c>
      <c r="B215" s="27">
        <v>44047</v>
      </c>
      <c r="C215" s="40" t="s">
        <v>1344</v>
      </c>
      <c r="D215" s="22" t="s">
        <v>1345</v>
      </c>
      <c r="E215" s="53">
        <v>1937</v>
      </c>
      <c r="F215" s="23">
        <f t="shared" si="0"/>
        <v>83</v>
      </c>
      <c r="G215" s="20" t="str">
        <f t="shared" si="1"/>
        <v>4.Trên 60</v>
      </c>
      <c r="H215" s="53" t="s">
        <v>77</v>
      </c>
      <c r="I215" s="20" t="s">
        <v>71</v>
      </c>
      <c r="J215" s="20" t="s">
        <v>1320</v>
      </c>
      <c r="K215" s="20" t="s">
        <v>193</v>
      </c>
      <c r="L215" s="20" t="s">
        <v>42</v>
      </c>
      <c r="M215" s="20" t="s">
        <v>42</v>
      </c>
      <c r="N215" s="20" t="s">
        <v>145</v>
      </c>
      <c r="O215" s="20"/>
      <c r="P215" s="26"/>
      <c r="Q215" s="25">
        <v>44045</v>
      </c>
      <c r="R215" s="25">
        <v>44046</v>
      </c>
      <c r="S215" s="20" t="s">
        <v>402</v>
      </c>
      <c r="T215" s="20" t="s">
        <v>42</v>
      </c>
      <c r="U215" s="20"/>
      <c r="V215" s="20"/>
      <c r="W215" s="20" t="s">
        <v>107</v>
      </c>
      <c r="X215" s="20" t="s">
        <v>125</v>
      </c>
      <c r="Y215" s="20" t="s">
        <v>49</v>
      </c>
      <c r="Z215" s="20" t="s">
        <v>50</v>
      </c>
      <c r="AA215" s="20" t="s">
        <v>1346</v>
      </c>
      <c r="AB215" s="20" t="s">
        <v>425</v>
      </c>
      <c r="AC215" s="20" t="s">
        <v>61</v>
      </c>
      <c r="AD215" s="26"/>
      <c r="AE215" s="26">
        <v>44037</v>
      </c>
      <c r="AF215" s="20" t="s">
        <v>52</v>
      </c>
      <c r="AG215" s="20"/>
      <c r="AH215" s="20" t="s">
        <v>1347</v>
      </c>
      <c r="AI215" s="8" t="str">
        <f t="shared" si="2"/>
        <v>BN658, BN659, BN662</v>
      </c>
      <c r="AJ215" s="20"/>
      <c r="AK215" s="20"/>
      <c r="AL215" s="20"/>
    </row>
    <row r="216" spans="1:38" ht="38.25" x14ac:dyDescent="0.2">
      <c r="A216" s="34" t="s">
        <v>1348</v>
      </c>
      <c r="B216" s="27">
        <v>44047</v>
      </c>
      <c r="C216" s="40" t="s">
        <v>1349</v>
      </c>
      <c r="D216" s="15" t="s">
        <v>1350</v>
      </c>
      <c r="E216" s="51">
        <v>1975</v>
      </c>
      <c r="F216" s="16">
        <f t="shared" si="0"/>
        <v>45</v>
      </c>
      <c r="G216" s="12" t="str">
        <f t="shared" si="1"/>
        <v>3.Từ 41-60</v>
      </c>
      <c r="H216" s="51" t="s">
        <v>77</v>
      </c>
      <c r="I216" s="12" t="s">
        <v>71</v>
      </c>
      <c r="J216" s="12" t="s">
        <v>554</v>
      </c>
      <c r="K216" s="12" t="s">
        <v>193</v>
      </c>
      <c r="L216" s="12" t="s">
        <v>42</v>
      </c>
      <c r="M216" s="12" t="s">
        <v>42</v>
      </c>
      <c r="N216" s="12" t="s">
        <v>145</v>
      </c>
      <c r="O216" s="12"/>
      <c r="P216" s="19"/>
      <c r="Q216" s="18">
        <v>44045</v>
      </c>
      <c r="R216" s="18">
        <v>44046</v>
      </c>
      <c r="S216" s="12" t="s">
        <v>402</v>
      </c>
      <c r="T216" s="12" t="s">
        <v>42</v>
      </c>
      <c r="U216" s="12"/>
      <c r="V216" s="12"/>
      <c r="W216" s="12" t="s">
        <v>107</v>
      </c>
      <c r="X216" s="12" t="s">
        <v>125</v>
      </c>
      <c r="Y216" s="12" t="s">
        <v>49</v>
      </c>
      <c r="Z216" s="12" t="s">
        <v>50</v>
      </c>
      <c r="AA216" s="12" t="s">
        <v>1351</v>
      </c>
      <c r="AB216" s="12" t="s">
        <v>1329</v>
      </c>
      <c r="AC216" s="12" t="s">
        <v>61</v>
      </c>
      <c r="AD216" s="19"/>
      <c r="AE216" s="19">
        <v>44037</v>
      </c>
      <c r="AF216" s="12" t="s">
        <v>52</v>
      </c>
      <c r="AG216" s="12"/>
      <c r="AH216" s="12" t="s">
        <v>1352</v>
      </c>
      <c r="AI216" s="8" t="str">
        <f t="shared" si="2"/>
        <v>BN658, BN659, BN661, BN704</v>
      </c>
      <c r="AJ216" s="12"/>
      <c r="AK216" s="12"/>
      <c r="AL216" s="12"/>
    </row>
    <row r="217" spans="1:38" ht="38.25" x14ac:dyDescent="0.2">
      <c r="A217" s="34" t="s">
        <v>1353</v>
      </c>
      <c r="B217" s="27">
        <v>44047</v>
      </c>
      <c r="C217" s="40" t="s">
        <v>1354</v>
      </c>
      <c r="D217" s="22" t="s">
        <v>1355</v>
      </c>
      <c r="E217" s="53">
        <v>2008</v>
      </c>
      <c r="F217" s="23">
        <f t="shared" si="0"/>
        <v>12</v>
      </c>
      <c r="G217" s="20" t="str">
        <f t="shared" si="1"/>
        <v>1.Dưới 18</v>
      </c>
      <c r="H217" s="53" t="s">
        <v>77</v>
      </c>
      <c r="I217" s="20" t="s">
        <v>66</v>
      </c>
      <c r="J217" s="20" t="s">
        <v>192</v>
      </c>
      <c r="K217" s="20" t="s">
        <v>193</v>
      </c>
      <c r="L217" s="20" t="s">
        <v>42</v>
      </c>
      <c r="M217" s="20" t="s">
        <v>42</v>
      </c>
      <c r="N217" s="20" t="s">
        <v>106</v>
      </c>
      <c r="O217" s="20"/>
      <c r="P217" s="26"/>
      <c r="Q217" s="25">
        <v>44045</v>
      </c>
      <c r="R217" s="25">
        <v>44046</v>
      </c>
      <c r="S217" s="20" t="s">
        <v>1356</v>
      </c>
      <c r="T217" s="20" t="s">
        <v>42</v>
      </c>
      <c r="U217" s="20"/>
      <c r="V217" s="20"/>
      <c r="W217" s="20" t="s">
        <v>107</v>
      </c>
      <c r="X217" s="20" t="s">
        <v>604</v>
      </c>
      <c r="Y217" s="20" t="s">
        <v>605</v>
      </c>
      <c r="Z217" s="20" t="s">
        <v>1357</v>
      </c>
      <c r="AA217" s="20" t="s">
        <v>1358</v>
      </c>
      <c r="AB217" s="20" t="s">
        <v>1359</v>
      </c>
      <c r="AC217" s="20" t="s">
        <v>179</v>
      </c>
      <c r="AD217" s="26"/>
      <c r="AE217" s="26">
        <v>44039</v>
      </c>
      <c r="AF217" s="20" t="s">
        <v>52</v>
      </c>
      <c r="AG217" s="20"/>
      <c r="AH217" s="20" t="s">
        <v>1360</v>
      </c>
      <c r="AI217" s="8" t="str">
        <f t="shared" si="2"/>
        <v>BN503, BN608, BN685</v>
      </c>
      <c r="AJ217" s="20"/>
      <c r="AK217" s="20"/>
      <c r="AL217" s="20"/>
    </row>
    <row r="218" spans="1:38" ht="25.5" x14ac:dyDescent="0.2">
      <c r="A218" s="36" t="s">
        <v>1361</v>
      </c>
      <c r="B218" s="27">
        <v>44047</v>
      </c>
      <c r="C218" s="40" t="s">
        <v>1362</v>
      </c>
      <c r="D218" s="15" t="s">
        <v>1363</v>
      </c>
      <c r="E218" s="51">
        <v>2008</v>
      </c>
      <c r="F218" s="16">
        <f t="shared" si="0"/>
        <v>12</v>
      </c>
      <c r="G218" s="12" t="str">
        <f t="shared" si="1"/>
        <v>1.Dưới 18</v>
      </c>
      <c r="H218" s="51" t="s">
        <v>38</v>
      </c>
      <c r="I218" s="12" t="s">
        <v>66</v>
      </c>
      <c r="J218" s="12" t="s">
        <v>78</v>
      </c>
      <c r="K218" s="12" t="s">
        <v>57</v>
      </c>
      <c r="L218" s="12" t="s">
        <v>42</v>
      </c>
      <c r="M218" s="12" t="s">
        <v>42</v>
      </c>
      <c r="N218" s="12" t="s">
        <v>145</v>
      </c>
      <c r="O218" s="12"/>
      <c r="P218" s="19"/>
      <c r="Q218" s="18">
        <v>44045</v>
      </c>
      <c r="R218" s="18">
        <v>44046</v>
      </c>
      <c r="S218" s="12"/>
      <c r="T218" s="12" t="s">
        <v>42</v>
      </c>
      <c r="U218" s="12"/>
      <c r="V218" s="12"/>
      <c r="W218" s="12" t="s">
        <v>107</v>
      </c>
      <c r="X218" s="12" t="s">
        <v>604</v>
      </c>
      <c r="Y218" s="12" t="s">
        <v>605</v>
      </c>
      <c r="Z218" s="12" t="s">
        <v>75</v>
      </c>
      <c r="AA218" s="12" t="s">
        <v>1364</v>
      </c>
      <c r="AB218" s="12" t="s">
        <v>1365</v>
      </c>
      <c r="AC218" s="12" t="s">
        <v>179</v>
      </c>
      <c r="AD218" s="12"/>
      <c r="AE218" s="36" t="s">
        <v>81</v>
      </c>
      <c r="AF218" s="12" t="s">
        <v>52</v>
      </c>
      <c r="AG218" s="12"/>
      <c r="AH218" s="12" t="s">
        <v>1366</v>
      </c>
      <c r="AI218" s="8" t="str">
        <f t="shared" si="2"/>
        <v>BN420, BN687</v>
      </c>
      <c r="AJ218" s="12"/>
      <c r="AK218" s="12"/>
      <c r="AL218" s="12"/>
    </row>
    <row r="219" spans="1:38" ht="14.25" x14ac:dyDescent="0.2">
      <c r="A219" s="34" t="s">
        <v>1367</v>
      </c>
      <c r="B219" s="27">
        <v>44047</v>
      </c>
      <c r="C219" s="40" t="s">
        <v>1368</v>
      </c>
      <c r="D219" s="22" t="s">
        <v>1369</v>
      </c>
      <c r="E219" s="53">
        <v>1998</v>
      </c>
      <c r="F219" s="23">
        <f t="shared" si="0"/>
        <v>22</v>
      </c>
      <c r="G219" s="20" t="str">
        <f t="shared" si="1"/>
        <v>2.Từ 18-40</v>
      </c>
      <c r="H219" s="53" t="s">
        <v>77</v>
      </c>
      <c r="I219" s="20" t="s">
        <v>255</v>
      </c>
      <c r="J219" s="20"/>
      <c r="K219" s="20" t="s">
        <v>245</v>
      </c>
      <c r="L219" s="20" t="s">
        <v>42</v>
      </c>
      <c r="M219" s="20" t="s">
        <v>42</v>
      </c>
      <c r="N219" s="20" t="s">
        <v>43</v>
      </c>
      <c r="O219" s="26">
        <v>44041</v>
      </c>
      <c r="P219" s="26"/>
      <c r="Q219" s="25">
        <v>44045</v>
      </c>
      <c r="R219" s="25">
        <v>44046</v>
      </c>
      <c r="S219" s="20" t="s">
        <v>402</v>
      </c>
      <c r="T219" s="20" t="s">
        <v>42</v>
      </c>
      <c r="U219" s="20"/>
      <c r="V219" s="20"/>
      <c r="W219" s="20" t="s">
        <v>107</v>
      </c>
      <c r="X219" s="20" t="s">
        <v>604</v>
      </c>
      <c r="Y219" s="20" t="s">
        <v>605</v>
      </c>
      <c r="Z219" s="20" t="s">
        <v>287</v>
      </c>
      <c r="AA219" s="20" t="s">
        <v>287</v>
      </c>
      <c r="AB219" s="20" t="s">
        <v>1370</v>
      </c>
      <c r="AC219" s="20" t="s">
        <v>179</v>
      </c>
      <c r="AD219" s="26"/>
      <c r="AE219" s="26">
        <v>44037</v>
      </c>
      <c r="AF219" s="20" t="s">
        <v>52</v>
      </c>
      <c r="AG219" s="20"/>
      <c r="AH219" s="20" t="s">
        <v>1371</v>
      </c>
      <c r="AI219" s="8" t="str">
        <f t="shared" si="2"/>
        <v>BN448</v>
      </c>
      <c r="AJ219" s="20"/>
      <c r="AK219" s="20"/>
      <c r="AL219" s="20"/>
    </row>
    <row r="220" spans="1:38" ht="25.5" x14ac:dyDescent="0.2">
      <c r="A220" s="34" t="s">
        <v>1372</v>
      </c>
      <c r="B220" s="27">
        <v>44047</v>
      </c>
      <c r="C220" s="40" t="s">
        <v>1373</v>
      </c>
      <c r="D220" s="15" t="s">
        <v>1374</v>
      </c>
      <c r="E220" s="51">
        <v>1927</v>
      </c>
      <c r="F220" s="16">
        <f t="shared" si="0"/>
        <v>93</v>
      </c>
      <c r="G220" s="12" t="str">
        <f t="shared" si="1"/>
        <v>4.Trên 60</v>
      </c>
      <c r="H220" s="51" t="s">
        <v>38</v>
      </c>
      <c r="I220" s="12" t="s">
        <v>71</v>
      </c>
      <c r="J220" s="12" t="s">
        <v>1375</v>
      </c>
      <c r="K220" s="12" t="s">
        <v>88</v>
      </c>
      <c r="L220" s="12" t="s">
        <v>42</v>
      </c>
      <c r="M220" s="12" t="s">
        <v>42</v>
      </c>
      <c r="N220" s="12" t="s">
        <v>106</v>
      </c>
      <c r="O220" s="12"/>
      <c r="P220" s="19"/>
      <c r="Q220" s="18">
        <v>44045</v>
      </c>
      <c r="R220" s="18">
        <v>44046</v>
      </c>
      <c r="S220" s="12" t="s">
        <v>402</v>
      </c>
      <c r="T220" s="12" t="s">
        <v>42</v>
      </c>
      <c r="U220" s="12"/>
      <c r="V220" s="12"/>
      <c r="W220" s="12" t="s">
        <v>107</v>
      </c>
      <c r="X220" s="12" t="s">
        <v>336</v>
      </c>
      <c r="Y220" s="12" t="s">
        <v>98</v>
      </c>
      <c r="Z220" s="12" t="s">
        <v>50</v>
      </c>
      <c r="AA220" s="12"/>
      <c r="AB220" s="12"/>
      <c r="AC220" s="12" t="s">
        <v>61</v>
      </c>
      <c r="AD220" s="19"/>
      <c r="AE220" s="19">
        <v>44041</v>
      </c>
      <c r="AF220" s="12" t="s">
        <v>52</v>
      </c>
      <c r="AG220" s="12"/>
      <c r="AH220" s="12"/>
      <c r="AI220" s="8">
        <f t="shared" si="2"/>
        <v>0</v>
      </c>
      <c r="AJ220" s="12"/>
      <c r="AK220" s="12"/>
      <c r="AL220" s="12"/>
    </row>
    <row r="221" spans="1:38" ht="25.5" x14ac:dyDescent="0.2">
      <c r="A221" s="7" t="s">
        <v>1376</v>
      </c>
      <c r="B221" s="27">
        <v>44047</v>
      </c>
      <c r="C221" s="40" t="s">
        <v>1377</v>
      </c>
      <c r="D221" s="22" t="s">
        <v>1378</v>
      </c>
      <c r="E221" s="53">
        <v>1982</v>
      </c>
      <c r="F221" s="23">
        <f t="shared" si="0"/>
        <v>38</v>
      </c>
      <c r="G221" s="20" t="str">
        <f t="shared" si="1"/>
        <v>2.Từ 18-40</v>
      </c>
      <c r="H221" s="53" t="s">
        <v>77</v>
      </c>
      <c r="I221" s="20" t="s">
        <v>866</v>
      </c>
      <c r="J221" s="20" t="s">
        <v>356</v>
      </c>
      <c r="K221" s="20" t="s">
        <v>105</v>
      </c>
      <c r="L221" s="20" t="s">
        <v>42</v>
      </c>
      <c r="M221" s="20" t="s">
        <v>42</v>
      </c>
      <c r="N221" s="20" t="s">
        <v>106</v>
      </c>
      <c r="O221" s="20"/>
      <c r="P221" s="26"/>
      <c r="Q221" s="25">
        <v>44045</v>
      </c>
      <c r="R221" s="25">
        <v>44046</v>
      </c>
      <c r="S221" s="20" t="s">
        <v>402</v>
      </c>
      <c r="T221" s="20" t="s">
        <v>42</v>
      </c>
      <c r="U221" s="20"/>
      <c r="V221" s="20"/>
      <c r="W221" s="20" t="s">
        <v>107</v>
      </c>
      <c r="X221" s="20" t="s">
        <v>125</v>
      </c>
      <c r="Y221" s="20" t="s">
        <v>49</v>
      </c>
      <c r="Z221" s="20" t="s">
        <v>50</v>
      </c>
      <c r="AA221" s="20" t="s">
        <v>1379</v>
      </c>
      <c r="AB221" s="20" t="s">
        <v>1204</v>
      </c>
      <c r="AC221" s="20" t="s">
        <v>61</v>
      </c>
      <c r="AD221" s="26"/>
      <c r="AE221" s="26">
        <v>44033</v>
      </c>
      <c r="AF221" s="20" t="s">
        <v>52</v>
      </c>
      <c r="AG221" s="20"/>
      <c r="AH221" s="20" t="s">
        <v>1380</v>
      </c>
      <c r="AI221" s="8" t="str">
        <f t="shared" si="2"/>
        <v>BN628, BN668</v>
      </c>
      <c r="AJ221" s="20"/>
      <c r="AK221" s="20"/>
      <c r="AL221" s="20"/>
    </row>
    <row r="222" spans="1:38" ht="25.5" x14ac:dyDescent="0.2">
      <c r="A222" s="34" t="s">
        <v>1381</v>
      </c>
      <c r="B222" s="27">
        <v>44047</v>
      </c>
      <c r="C222" s="40" t="s">
        <v>1382</v>
      </c>
      <c r="D222" s="15" t="s">
        <v>1383</v>
      </c>
      <c r="E222" s="51">
        <v>1985</v>
      </c>
      <c r="F222" s="16">
        <f t="shared" si="0"/>
        <v>35</v>
      </c>
      <c r="G222" s="12" t="str">
        <f t="shared" si="1"/>
        <v>2.Từ 18-40</v>
      </c>
      <c r="H222" s="51" t="s">
        <v>77</v>
      </c>
      <c r="I222" s="12" t="s">
        <v>269</v>
      </c>
      <c r="J222" s="12" t="s">
        <v>356</v>
      </c>
      <c r="K222" s="12" t="s">
        <v>105</v>
      </c>
      <c r="L222" s="12" t="s">
        <v>42</v>
      </c>
      <c r="M222" s="12" t="s">
        <v>42</v>
      </c>
      <c r="N222" s="12" t="s">
        <v>106</v>
      </c>
      <c r="O222" s="12"/>
      <c r="P222" s="19"/>
      <c r="Q222" s="18">
        <v>44045</v>
      </c>
      <c r="R222" s="18">
        <v>44046</v>
      </c>
      <c r="S222" s="12" t="s">
        <v>402</v>
      </c>
      <c r="T222" s="12" t="s">
        <v>42</v>
      </c>
      <c r="U222" s="12"/>
      <c r="V222" s="12"/>
      <c r="W222" s="12" t="s">
        <v>107</v>
      </c>
      <c r="X222" s="12" t="s">
        <v>125</v>
      </c>
      <c r="Y222" s="12" t="s">
        <v>49</v>
      </c>
      <c r="Z222" s="12" t="s">
        <v>50</v>
      </c>
      <c r="AA222" s="12" t="s">
        <v>1384</v>
      </c>
      <c r="AB222" s="12" t="s">
        <v>1204</v>
      </c>
      <c r="AC222" s="12" t="s">
        <v>61</v>
      </c>
      <c r="AD222" s="19"/>
      <c r="AE222" s="19">
        <v>44033</v>
      </c>
      <c r="AF222" s="12" t="s">
        <v>52</v>
      </c>
      <c r="AG222" s="12"/>
      <c r="AH222" s="12" t="s">
        <v>1380</v>
      </c>
      <c r="AI222" s="8" t="str">
        <f t="shared" si="2"/>
        <v>BN628, BN667</v>
      </c>
      <c r="AJ222" s="12"/>
      <c r="AK222" s="12"/>
      <c r="AL222" s="12"/>
    </row>
    <row r="223" spans="1:38" ht="51" x14ac:dyDescent="0.2">
      <c r="A223" s="34" t="s">
        <v>1385</v>
      </c>
      <c r="B223" s="27">
        <v>44047</v>
      </c>
      <c r="C223" s="40" t="s">
        <v>1386</v>
      </c>
      <c r="D223" s="70" t="s">
        <v>1387</v>
      </c>
      <c r="E223" s="20">
        <v>1970</v>
      </c>
      <c r="F223" s="23">
        <f t="shared" si="0"/>
        <v>50</v>
      </c>
      <c r="G223" s="20" t="str">
        <f t="shared" si="1"/>
        <v>3.Từ 41-60</v>
      </c>
      <c r="H223" s="20" t="s">
        <v>38</v>
      </c>
      <c r="I223" s="20" t="s">
        <v>91</v>
      </c>
      <c r="J223" s="20" t="s">
        <v>963</v>
      </c>
      <c r="K223" s="20" t="s">
        <v>1388</v>
      </c>
      <c r="L223" s="20" t="s">
        <v>965</v>
      </c>
      <c r="M223" s="20" t="s">
        <v>965</v>
      </c>
      <c r="N223" s="20" t="s">
        <v>106</v>
      </c>
      <c r="O223" s="20"/>
      <c r="P223" s="26"/>
      <c r="Q223" s="25">
        <v>44046</v>
      </c>
      <c r="R223" s="25">
        <v>44046</v>
      </c>
      <c r="S223" s="20" t="s">
        <v>966</v>
      </c>
      <c r="T223" s="20" t="s">
        <v>965</v>
      </c>
      <c r="U223" s="20" t="s">
        <v>43</v>
      </c>
      <c r="V223" s="20" t="s">
        <v>1389</v>
      </c>
      <c r="W223" s="20" t="s">
        <v>107</v>
      </c>
      <c r="X223" s="20" t="s">
        <v>342</v>
      </c>
      <c r="Y223" s="20" t="s">
        <v>49</v>
      </c>
      <c r="Z223" s="20" t="s">
        <v>50</v>
      </c>
      <c r="AA223" s="20" t="s">
        <v>1390</v>
      </c>
      <c r="AB223" s="20" t="s">
        <v>1391</v>
      </c>
      <c r="AC223" s="20" t="s">
        <v>61</v>
      </c>
      <c r="AD223" s="26"/>
      <c r="AE223" s="26">
        <v>44032</v>
      </c>
      <c r="AF223" s="20" t="s">
        <v>52</v>
      </c>
      <c r="AG223" s="20"/>
      <c r="AH223" s="20" t="s">
        <v>1392</v>
      </c>
      <c r="AI223" s="8" t="str">
        <f t="shared" si="2"/>
        <v>BN510, BN595, BN631, BN634, BN657, BN669</v>
      </c>
      <c r="AJ223" s="20"/>
      <c r="AK223" s="20"/>
      <c r="AL223" s="20"/>
    </row>
    <row r="224" spans="1:38" ht="38.25" x14ac:dyDescent="0.2">
      <c r="A224" s="7" t="s">
        <v>1393</v>
      </c>
      <c r="B224" s="13">
        <v>44048</v>
      </c>
      <c r="C224" s="40" t="s">
        <v>1394</v>
      </c>
      <c r="D224" s="15" t="s">
        <v>1395</v>
      </c>
      <c r="E224" s="16">
        <v>1987</v>
      </c>
      <c r="F224" s="16">
        <f t="shared" si="0"/>
        <v>33</v>
      </c>
      <c r="G224" s="12" t="str">
        <f t="shared" si="1"/>
        <v>2.Từ 18-40</v>
      </c>
      <c r="H224" s="16" t="s">
        <v>38</v>
      </c>
      <c r="I224" s="12" t="s">
        <v>1396</v>
      </c>
      <c r="J224" s="12" t="s">
        <v>1397</v>
      </c>
      <c r="K224" s="12" t="s">
        <v>435</v>
      </c>
      <c r="L224" s="12" t="s">
        <v>119</v>
      </c>
      <c r="M224" s="12" t="s">
        <v>119</v>
      </c>
      <c r="N224" s="12" t="s">
        <v>106</v>
      </c>
      <c r="O224" s="16"/>
      <c r="P224" s="19"/>
      <c r="Q224" s="18">
        <v>44046</v>
      </c>
      <c r="R224" s="18">
        <v>44047</v>
      </c>
      <c r="S224" s="12" t="s">
        <v>1398</v>
      </c>
      <c r="T224" s="12" t="s">
        <v>119</v>
      </c>
      <c r="U224" s="12" t="s">
        <v>43</v>
      </c>
      <c r="V224" s="12" t="s">
        <v>1399</v>
      </c>
      <c r="W224" s="12" t="s">
        <v>107</v>
      </c>
      <c r="X224" s="12" t="s">
        <v>1400</v>
      </c>
      <c r="Y224" s="12" t="s">
        <v>98</v>
      </c>
      <c r="Z224" s="12" t="s">
        <v>1400</v>
      </c>
      <c r="AA224" s="12" t="s">
        <v>1401</v>
      </c>
      <c r="AB224" s="12" t="s">
        <v>1402</v>
      </c>
      <c r="AC224" s="12" t="s">
        <v>61</v>
      </c>
      <c r="AD224" s="19"/>
      <c r="AE224" s="19">
        <v>44037</v>
      </c>
      <c r="AF224" s="12" t="s">
        <v>52</v>
      </c>
      <c r="AG224" s="12"/>
      <c r="AH224" s="12" t="s">
        <v>1403</v>
      </c>
      <c r="AI224" s="8" t="str">
        <f t="shared" si="2"/>
        <v>BN524, BN775</v>
      </c>
      <c r="AJ224" s="12"/>
      <c r="AK224" s="12"/>
      <c r="AL224" s="12"/>
    </row>
    <row r="225" spans="1:38" ht="25.5" x14ac:dyDescent="0.2">
      <c r="A225" s="34" t="s">
        <v>1404</v>
      </c>
      <c r="B225" s="13">
        <v>44048</v>
      </c>
      <c r="C225" s="40" t="s">
        <v>424</v>
      </c>
      <c r="D225" s="22" t="s">
        <v>1405</v>
      </c>
      <c r="E225" s="53">
        <v>1983</v>
      </c>
      <c r="F225" s="23">
        <f t="shared" si="0"/>
        <v>37</v>
      </c>
      <c r="G225" s="20" t="str">
        <f t="shared" si="1"/>
        <v>2.Từ 18-40</v>
      </c>
      <c r="H225" s="23" t="s">
        <v>38</v>
      </c>
      <c r="I225" s="20" t="s">
        <v>269</v>
      </c>
      <c r="J225" s="20" t="s">
        <v>1406</v>
      </c>
      <c r="K225" s="20" t="s">
        <v>174</v>
      </c>
      <c r="L225" s="20" t="s">
        <v>119</v>
      </c>
      <c r="M225" s="20" t="s">
        <v>119</v>
      </c>
      <c r="N225" s="20" t="s">
        <v>106</v>
      </c>
      <c r="O225" s="20"/>
      <c r="P225" s="26"/>
      <c r="Q225" s="25">
        <v>44046</v>
      </c>
      <c r="R225" s="25">
        <v>44047</v>
      </c>
      <c r="S225" s="20"/>
      <c r="T225" s="20" t="s">
        <v>119</v>
      </c>
      <c r="U225" s="20"/>
      <c r="V225" s="20"/>
      <c r="W225" s="20" t="s">
        <v>107</v>
      </c>
      <c r="X225" s="20" t="s">
        <v>125</v>
      </c>
      <c r="Y225" s="20" t="s">
        <v>49</v>
      </c>
      <c r="Z225" s="20" t="s">
        <v>50</v>
      </c>
      <c r="AA225" s="20" t="s">
        <v>421</v>
      </c>
      <c r="AB225" s="20" t="s">
        <v>724</v>
      </c>
      <c r="AC225" s="20" t="s">
        <v>61</v>
      </c>
      <c r="AD225" s="26"/>
      <c r="AE225" s="26">
        <v>44033</v>
      </c>
      <c r="AF225" s="20" t="s">
        <v>52</v>
      </c>
      <c r="AG225" s="20"/>
      <c r="AH225" s="20" t="s">
        <v>1407</v>
      </c>
      <c r="AI225" s="8" t="str">
        <f t="shared" si="2"/>
        <v>BN469</v>
      </c>
      <c r="AJ225" s="20"/>
      <c r="AK225" s="20"/>
      <c r="AL225" s="20"/>
    </row>
    <row r="226" spans="1:38" ht="63.75" x14ac:dyDescent="0.2">
      <c r="A226" s="34" t="s">
        <v>1408</v>
      </c>
      <c r="B226" s="13">
        <v>44048</v>
      </c>
      <c r="C226" s="40" t="s">
        <v>1409</v>
      </c>
      <c r="D226" s="15" t="s">
        <v>1410</v>
      </c>
      <c r="E226" s="12">
        <v>1986</v>
      </c>
      <c r="F226" s="16">
        <f t="shared" si="0"/>
        <v>34</v>
      </c>
      <c r="G226" s="12" t="str">
        <f t="shared" si="1"/>
        <v>2.Từ 18-40</v>
      </c>
      <c r="H226" s="12" t="s">
        <v>38</v>
      </c>
      <c r="I226" s="12" t="s">
        <v>920</v>
      </c>
      <c r="J226" s="12" t="s">
        <v>1411</v>
      </c>
      <c r="K226" s="12" t="s">
        <v>1412</v>
      </c>
      <c r="L226" s="12" t="s">
        <v>1413</v>
      </c>
      <c r="M226" s="12" t="s">
        <v>1413</v>
      </c>
      <c r="N226" s="12" t="s">
        <v>106</v>
      </c>
      <c r="O226" s="12"/>
      <c r="P226" s="19"/>
      <c r="Q226" s="18">
        <v>44047</v>
      </c>
      <c r="R226" s="18">
        <v>44048</v>
      </c>
      <c r="S226" s="12" t="s">
        <v>284</v>
      </c>
      <c r="T226" s="12" t="s">
        <v>282</v>
      </c>
      <c r="U226" s="12" t="s">
        <v>71</v>
      </c>
      <c r="V226" s="12"/>
      <c r="W226" s="12" t="s">
        <v>107</v>
      </c>
      <c r="X226" s="12" t="s">
        <v>82</v>
      </c>
      <c r="Y226" s="12" t="s">
        <v>82</v>
      </c>
      <c r="Z226" s="12" t="s">
        <v>42</v>
      </c>
      <c r="AA226" s="12" t="s">
        <v>1414</v>
      </c>
      <c r="AB226" s="12" t="s">
        <v>1415</v>
      </c>
      <c r="AC226" s="12" t="s">
        <v>61</v>
      </c>
      <c r="AD226" s="19"/>
      <c r="AE226" s="19">
        <v>44036</v>
      </c>
      <c r="AF226" s="12" t="s">
        <v>52</v>
      </c>
      <c r="AG226" s="12"/>
      <c r="AH226" s="12" t="s">
        <v>1416</v>
      </c>
      <c r="AI226" s="8" t="str">
        <f t="shared" si="2"/>
        <v>BN674, BN675, BN676, BN677, BN678, BN744, BN793, BN794, BN811</v>
      </c>
      <c r="AJ226" s="12"/>
      <c r="AK226" s="12"/>
      <c r="AL226" s="12"/>
    </row>
    <row r="227" spans="1:38" ht="63.75" x14ac:dyDescent="0.2">
      <c r="A227" s="7" t="s">
        <v>1417</v>
      </c>
      <c r="B227" s="13">
        <v>44048</v>
      </c>
      <c r="C227" s="40" t="s">
        <v>1418</v>
      </c>
      <c r="D227" s="22" t="s">
        <v>1419</v>
      </c>
      <c r="E227" s="20">
        <v>1963</v>
      </c>
      <c r="F227" s="23">
        <f t="shared" si="0"/>
        <v>57</v>
      </c>
      <c r="G227" s="20" t="str">
        <f t="shared" si="1"/>
        <v>3.Từ 41-60</v>
      </c>
      <c r="H227" s="20" t="s">
        <v>77</v>
      </c>
      <c r="I227" s="20" t="s">
        <v>71</v>
      </c>
      <c r="J227" s="20" t="s">
        <v>1411</v>
      </c>
      <c r="K227" s="20" t="s">
        <v>1412</v>
      </c>
      <c r="L227" s="20" t="s">
        <v>1413</v>
      </c>
      <c r="M227" s="20" t="s">
        <v>1413</v>
      </c>
      <c r="N227" s="20" t="s">
        <v>106</v>
      </c>
      <c r="O227" s="20"/>
      <c r="P227" s="26"/>
      <c r="Q227" s="25">
        <v>44047</v>
      </c>
      <c r="R227" s="25">
        <v>44048</v>
      </c>
      <c r="S227" s="20" t="s">
        <v>284</v>
      </c>
      <c r="T227" s="20" t="s">
        <v>282</v>
      </c>
      <c r="U227" s="20" t="s">
        <v>71</v>
      </c>
      <c r="V227" s="20"/>
      <c r="W227" s="20" t="s">
        <v>107</v>
      </c>
      <c r="X227" s="20" t="s">
        <v>82</v>
      </c>
      <c r="Y227" s="20" t="s">
        <v>82</v>
      </c>
      <c r="Z227" s="20" t="s">
        <v>42</v>
      </c>
      <c r="AA227" s="20" t="s">
        <v>1420</v>
      </c>
      <c r="AB227" s="20" t="s">
        <v>1421</v>
      </c>
      <c r="AC227" s="20" t="s">
        <v>61</v>
      </c>
      <c r="AD227" s="26"/>
      <c r="AE227" s="26">
        <v>44036</v>
      </c>
      <c r="AF227" s="20" t="s">
        <v>52</v>
      </c>
      <c r="AG227" s="20"/>
      <c r="AH227" s="20" t="s">
        <v>1422</v>
      </c>
      <c r="AI227" s="8" t="str">
        <f t="shared" si="2"/>
        <v>BN673, BN675, BN676, BN677, BN678, BN744, BN793, BN794, BN811</v>
      </c>
      <c r="AJ227" s="20"/>
      <c r="AK227" s="20"/>
      <c r="AL227" s="20"/>
    </row>
    <row r="228" spans="1:38" ht="63.75" x14ac:dyDescent="0.2">
      <c r="A228" s="34" t="s">
        <v>1423</v>
      </c>
      <c r="B228" s="13">
        <v>44048</v>
      </c>
      <c r="C228" s="40" t="s">
        <v>1424</v>
      </c>
      <c r="D228" s="71" t="s">
        <v>1425</v>
      </c>
      <c r="E228" s="16">
        <f t="shared" ref="E228:E231" si="3">2020-F228</f>
        <v>1979</v>
      </c>
      <c r="F228" s="51">
        <v>41</v>
      </c>
      <c r="G228" s="12" t="str">
        <f t="shared" si="1"/>
        <v>3.Từ 41-60</v>
      </c>
      <c r="H228" s="16" t="s">
        <v>38</v>
      </c>
      <c r="I228" s="12" t="s">
        <v>866</v>
      </c>
      <c r="J228" s="12" t="s">
        <v>1426</v>
      </c>
      <c r="K228" s="12" t="s">
        <v>1426</v>
      </c>
      <c r="L228" s="12" t="s">
        <v>1427</v>
      </c>
      <c r="M228" s="12" t="s">
        <v>1427</v>
      </c>
      <c r="N228" s="12" t="s">
        <v>43</v>
      </c>
      <c r="O228" s="19">
        <v>44044</v>
      </c>
      <c r="P228" s="12"/>
      <c r="Q228" s="18">
        <v>44047</v>
      </c>
      <c r="R228" s="18">
        <v>44048</v>
      </c>
      <c r="S228" s="12" t="s">
        <v>284</v>
      </c>
      <c r="T228" s="12" t="s">
        <v>282</v>
      </c>
      <c r="U228" s="12" t="s">
        <v>71</v>
      </c>
      <c r="V228" s="12"/>
      <c r="W228" s="12" t="s">
        <v>72</v>
      </c>
      <c r="X228" s="12" t="s">
        <v>82</v>
      </c>
      <c r="Y228" s="12" t="s">
        <v>82</v>
      </c>
      <c r="Z228" s="12" t="s">
        <v>42</v>
      </c>
      <c r="AA228" s="12" t="s">
        <v>1428</v>
      </c>
      <c r="AB228" s="12"/>
      <c r="AC228" s="12" t="s">
        <v>61</v>
      </c>
      <c r="AD228" s="19"/>
      <c r="AE228" s="19">
        <v>44036</v>
      </c>
      <c r="AF228" s="12" t="s">
        <v>52</v>
      </c>
      <c r="AG228" s="12"/>
      <c r="AH228" s="12" t="s">
        <v>1429</v>
      </c>
      <c r="AI228" s="8" t="str">
        <f t="shared" si="2"/>
        <v>BN673, BN674, BN676, BN677, BN678, BN744, BN793, BN794, BN811</v>
      </c>
      <c r="AJ228" s="12"/>
      <c r="AK228" s="12"/>
      <c r="AL228" s="12"/>
    </row>
    <row r="229" spans="1:38" ht="63.75" x14ac:dyDescent="0.2">
      <c r="A229" s="34" t="s">
        <v>1430</v>
      </c>
      <c r="B229" s="13">
        <v>44048</v>
      </c>
      <c r="C229" s="40" t="s">
        <v>1431</v>
      </c>
      <c r="D229" s="70" t="s">
        <v>1432</v>
      </c>
      <c r="E229" s="23">
        <f t="shared" si="3"/>
        <v>2007</v>
      </c>
      <c r="F229" s="53">
        <v>13</v>
      </c>
      <c r="G229" s="20" t="str">
        <f t="shared" si="1"/>
        <v>1.Dưới 18</v>
      </c>
      <c r="H229" s="23" t="s">
        <v>38</v>
      </c>
      <c r="I229" s="20" t="s">
        <v>66</v>
      </c>
      <c r="J229" s="20" t="s">
        <v>1426</v>
      </c>
      <c r="K229" s="20" t="s">
        <v>1426</v>
      </c>
      <c r="L229" s="20" t="s">
        <v>1427</v>
      </c>
      <c r="M229" s="20" t="s">
        <v>1427</v>
      </c>
      <c r="N229" s="20" t="s">
        <v>106</v>
      </c>
      <c r="O229" s="20"/>
      <c r="P229" s="26"/>
      <c r="Q229" s="25">
        <v>44047</v>
      </c>
      <c r="R229" s="25">
        <v>44048</v>
      </c>
      <c r="S229" s="20" t="s">
        <v>284</v>
      </c>
      <c r="T229" s="20" t="s">
        <v>282</v>
      </c>
      <c r="U229" s="20" t="s">
        <v>71</v>
      </c>
      <c r="V229" s="20"/>
      <c r="W229" s="20" t="s">
        <v>107</v>
      </c>
      <c r="X229" s="20" t="s">
        <v>82</v>
      </c>
      <c r="Y229" s="20" t="s">
        <v>82</v>
      </c>
      <c r="Z229" s="20" t="s">
        <v>42</v>
      </c>
      <c r="AA229" s="20" t="s">
        <v>1433</v>
      </c>
      <c r="AB229" s="20"/>
      <c r="AC229" s="20" t="s">
        <v>61</v>
      </c>
      <c r="AD229" s="26"/>
      <c r="AE229" s="26">
        <v>44036</v>
      </c>
      <c r="AF229" s="20" t="s">
        <v>52</v>
      </c>
      <c r="AG229" s="20"/>
      <c r="AH229" s="20" t="s">
        <v>1434</v>
      </c>
      <c r="AI229" s="8" t="str">
        <f t="shared" si="2"/>
        <v>BN673, BN674, BN675, BN677, BN678, BN744, BN793, BN794, BN811</v>
      </c>
      <c r="AJ229" s="20"/>
      <c r="AK229" s="20"/>
      <c r="AL229" s="20"/>
    </row>
    <row r="230" spans="1:38" ht="63.75" x14ac:dyDescent="0.2">
      <c r="A230" s="7" t="s">
        <v>1435</v>
      </c>
      <c r="B230" s="13">
        <v>44048</v>
      </c>
      <c r="C230" s="40" t="s">
        <v>1436</v>
      </c>
      <c r="D230" s="71" t="s">
        <v>1437</v>
      </c>
      <c r="E230" s="16">
        <f t="shared" si="3"/>
        <v>2010</v>
      </c>
      <c r="F230" s="51">
        <v>10</v>
      </c>
      <c r="G230" s="12" t="str">
        <f t="shared" si="1"/>
        <v>1.Dưới 18</v>
      </c>
      <c r="H230" s="16" t="s">
        <v>77</v>
      </c>
      <c r="I230" s="12" t="s">
        <v>66</v>
      </c>
      <c r="J230" s="12" t="s">
        <v>1426</v>
      </c>
      <c r="K230" s="12" t="s">
        <v>1426</v>
      </c>
      <c r="L230" s="12" t="s">
        <v>1427</v>
      </c>
      <c r="M230" s="12" t="s">
        <v>1427</v>
      </c>
      <c r="N230" s="12" t="s">
        <v>106</v>
      </c>
      <c r="O230" s="12"/>
      <c r="P230" s="19"/>
      <c r="Q230" s="18">
        <v>44047</v>
      </c>
      <c r="R230" s="18">
        <v>44048</v>
      </c>
      <c r="S230" s="12" t="s">
        <v>284</v>
      </c>
      <c r="T230" s="12" t="s">
        <v>282</v>
      </c>
      <c r="U230" s="12" t="s">
        <v>71</v>
      </c>
      <c r="V230" s="12"/>
      <c r="W230" s="12" t="s">
        <v>107</v>
      </c>
      <c r="X230" s="12" t="s">
        <v>82</v>
      </c>
      <c r="Y230" s="12" t="s">
        <v>82</v>
      </c>
      <c r="Z230" s="12" t="s">
        <v>42</v>
      </c>
      <c r="AA230" s="12" t="s">
        <v>1438</v>
      </c>
      <c r="AB230" s="12"/>
      <c r="AC230" s="12" t="s">
        <v>61</v>
      </c>
      <c r="AD230" s="19"/>
      <c r="AE230" s="19">
        <v>44036</v>
      </c>
      <c r="AF230" s="12" t="s">
        <v>52</v>
      </c>
      <c r="AG230" s="12"/>
      <c r="AH230" s="12" t="s">
        <v>1439</v>
      </c>
      <c r="AI230" s="8" t="str">
        <f t="shared" si="2"/>
        <v>BN673, BN674, BN675, BN676, BN678, BN744, BN793, BN794, BN811</v>
      </c>
      <c r="AJ230" s="12"/>
      <c r="AK230" s="12"/>
      <c r="AL230" s="12"/>
    </row>
    <row r="231" spans="1:38" ht="63.75" x14ac:dyDescent="0.2">
      <c r="A231" s="34" t="s">
        <v>1440</v>
      </c>
      <c r="B231" s="13">
        <v>44048</v>
      </c>
      <c r="C231" s="40" t="s">
        <v>1441</v>
      </c>
      <c r="D231" s="70" t="s">
        <v>1442</v>
      </c>
      <c r="E231" s="23">
        <f t="shared" si="3"/>
        <v>2020</v>
      </c>
      <c r="F231" s="20">
        <v>0</v>
      </c>
      <c r="G231" s="20" t="str">
        <f t="shared" si="1"/>
        <v>1.Dưới 18</v>
      </c>
      <c r="H231" s="23" t="s">
        <v>77</v>
      </c>
      <c r="I231" s="20" t="s">
        <v>243</v>
      </c>
      <c r="J231" s="20" t="s">
        <v>1426</v>
      </c>
      <c r="K231" s="20" t="s">
        <v>1426</v>
      </c>
      <c r="L231" s="20" t="s">
        <v>1427</v>
      </c>
      <c r="M231" s="20" t="s">
        <v>1427</v>
      </c>
      <c r="N231" s="20" t="s">
        <v>106</v>
      </c>
      <c r="O231" s="20"/>
      <c r="P231" s="26"/>
      <c r="Q231" s="25">
        <v>44047</v>
      </c>
      <c r="R231" s="25">
        <v>44048</v>
      </c>
      <c r="S231" s="20" t="s">
        <v>284</v>
      </c>
      <c r="T231" s="20" t="s">
        <v>282</v>
      </c>
      <c r="U231" s="20" t="s">
        <v>71</v>
      </c>
      <c r="V231" s="20"/>
      <c r="W231" s="20" t="s">
        <v>107</v>
      </c>
      <c r="X231" s="20" t="s">
        <v>82</v>
      </c>
      <c r="Y231" s="20" t="s">
        <v>82</v>
      </c>
      <c r="Z231" s="20" t="s">
        <v>42</v>
      </c>
      <c r="AA231" s="20" t="s">
        <v>1443</v>
      </c>
      <c r="AB231" s="20"/>
      <c r="AC231" s="20" t="s">
        <v>61</v>
      </c>
      <c r="AD231" s="26"/>
      <c r="AE231" s="26">
        <v>44036</v>
      </c>
      <c r="AF231" s="20" t="s">
        <v>52</v>
      </c>
      <c r="AG231" s="20"/>
      <c r="AH231" s="20" t="s">
        <v>1444</v>
      </c>
      <c r="AI231" s="8" t="str">
        <f t="shared" si="2"/>
        <v>BN673, BN674, BN675, BN677, BN677, BN744, BN793, BN794, BN811</v>
      </c>
      <c r="AJ231" s="20"/>
      <c r="AK231" s="20"/>
      <c r="AL231" s="20"/>
    </row>
    <row r="232" spans="1:38" ht="25.5" x14ac:dyDescent="0.2">
      <c r="A232" s="34" t="s">
        <v>1445</v>
      </c>
      <c r="B232" s="13">
        <v>44048</v>
      </c>
      <c r="C232" s="40" t="s">
        <v>1446</v>
      </c>
      <c r="D232" s="15" t="s">
        <v>1447</v>
      </c>
      <c r="E232" s="51">
        <v>1981</v>
      </c>
      <c r="F232" s="51">
        <f t="shared" ref="F232:F354" si="4">2020-E232</f>
        <v>39</v>
      </c>
      <c r="G232" s="12" t="str">
        <f t="shared" si="1"/>
        <v>2.Từ 18-40</v>
      </c>
      <c r="H232" s="16" t="s">
        <v>77</v>
      </c>
      <c r="I232" s="12" t="s">
        <v>91</v>
      </c>
      <c r="J232" s="12" t="s">
        <v>554</v>
      </c>
      <c r="K232" s="12" t="s">
        <v>193</v>
      </c>
      <c r="L232" s="12" t="s">
        <v>42</v>
      </c>
      <c r="M232" s="12" t="s">
        <v>42</v>
      </c>
      <c r="N232" s="12" t="s">
        <v>106</v>
      </c>
      <c r="O232" s="12"/>
      <c r="P232" s="19"/>
      <c r="Q232" s="18">
        <v>44045</v>
      </c>
      <c r="R232" s="18">
        <v>44047</v>
      </c>
      <c r="S232" s="12" t="s">
        <v>402</v>
      </c>
      <c r="T232" s="12" t="s">
        <v>42</v>
      </c>
      <c r="U232" s="12" t="s">
        <v>71</v>
      </c>
      <c r="V232" s="12"/>
      <c r="W232" s="12" t="s">
        <v>107</v>
      </c>
      <c r="X232" s="12" t="s">
        <v>1296</v>
      </c>
      <c r="Y232" s="12" t="s">
        <v>91</v>
      </c>
      <c r="Z232" s="12" t="s">
        <v>1296</v>
      </c>
      <c r="AA232" s="12" t="s">
        <v>1294</v>
      </c>
      <c r="AB232" s="12" t="s">
        <v>1341</v>
      </c>
      <c r="AC232" s="12" t="s">
        <v>61</v>
      </c>
      <c r="AD232" s="19"/>
      <c r="AE232" s="19">
        <v>44044</v>
      </c>
      <c r="AF232" s="12" t="s">
        <v>52</v>
      </c>
      <c r="AG232" s="12"/>
      <c r="AH232" s="12" t="s">
        <v>1448</v>
      </c>
      <c r="AI232" s="8" t="str">
        <f t="shared" si="2"/>
        <v>BN653</v>
      </c>
      <c r="AJ232" s="12"/>
      <c r="AK232" s="12"/>
      <c r="AL232" s="12"/>
    </row>
    <row r="233" spans="1:38" ht="63.75" x14ac:dyDescent="0.2">
      <c r="A233" s="7" t="s">
        <v>1449</v>
      </c>
      <c r="B233" s="13">
        <v>44048</v>
      </c>
      <c r="C233" s="40" t="s">
        <v>1450</v>
      </c>
      <c r="D233" s="22" t="s">
        <v>1451</v>
      </c>
      <c r="E233" s="20">
        <v>1948</v>
      </c>
      <c r="F233" s="53">
        <f t="shared" si="4"/>
        <v>72</v>
      </c>
      <c r="G233" s="20" t="str">
        <f t="shared" si="1"/>
        <v>4.Trên 60</v>
      </c>
      <c r="H233" s="23" t="s">
        <v>77</v>
      </c>
      <c r="I233" s="20" t="s">
        <v>71</v>
      </c>
      <c r="J233" s="20" t="s">
        <v>1452</v>
      </c>
      <c r="K233" s="20" t="s">
        <v>193</v>
      </c>
      <c r="L233" s="20" t="s">
        <v>42</v>
      </c>
      <c r="M233" s="20" t="s">
        <v>42</v>
      </c>
      <c r="N233" s="20" t="s">
        <v>106</v>
      </c>
      <c r="O233" s="20"/>
      <c r="P233" s="26"/>
      <c r="Q233" s="25">
        <v>44045</v>
      </c>
      <c r="R233" s="25">
        <v>44047</v>
      </c>
      <c r="S233" s="20" t="s">
        <v>402</v>
      </c>
      <c r="T233" s="20" t="s">
        <v>42</v>
      </c>
      <c r="U233" s="20" t="s">
        <v>71</v>
      </c>
      <c r="V233" s="20"/>
      <c r="W233" s="20" t="s">
        <v>107</v>
      </c>
      <c r="X233" s="20" t="s">
        <v>342</v>
      </c>
      <c r="Y233" s="20" t="s">
        <v>49</v>
      </c>
      <c r="Z233" s="53" t="s">
        <v>50</v>
      </c>
      <c r="AA233" s="20" t="s">
        <v>1453</v>
      </c>
      <c r="AB233" s="20" t="s">
        <v>1454</v>
      </c>
      <c r="AC233" s="20" t="s">
        <v>61</v>
      </c>
      <c r="AD233" s="26">
        <v>44032</v>
      </c>
      <c r="AE233" s="26">
        <v>44037</v>
      </c>
      <c r="AF233" s="20" t="s">
        <v>52</v>
      </c>
      <c r="AG233" s="20"/>
      <c r="AH233" s="20" t="s">
        <v>1455</v>
      </c>
      <c r="AI233" s="8" t="str">
        <f t="shared" si="2"/>
        <v>BN682, BN735, BN795</v>
      </c>
      <c r="AJ233" s="20"/>
      <c r="AK233" s="20"/>
      <c r="AL233" s="20"/>
    </row>
    <row r="234" spans="1:38" ht="63.75" x14ac:dyDescent="0.2">
      <c r="A234" s="34" t="s">
        <v>1456</v>
      </c>
      <c r="B234" s="13">
        <v>44048</v>
      </c>
      <c r="C234" s="40" t="s">
        <v>1457</v>
      </c>
      <c r="D234" s="15" t="s">
        <v>1458</v>
      </c>
      <c r="E234" s="51">
        <v>1945</v>
      </c>
      <c r="F234" s="51">
        <f t="shared" si="4"/>
        <v>75</v>
      </c>
      <c r="G234" s="12" t="str">
        <f t="shared" si="1"/>
        <v>4.Trên 60</v>
      </c>
      <c r="H234" s="16" t="s">
        <v>77</v>
      </c>
      <c r="I234" s="12" t="s">
        <v>71</v>
      </c>
      <c r="J234" s="12" t="s">
        <v>1452</v>
      </c>
      <c r="K234" s="12" t="s">
        <v>193</v>
      </c>
      <c r="L234" s="12" t="s">
        <v>42</v>
      </c>
      <c r="M234" s="12" t="s">
        <v>42</v>
      </c>
      <c r="N234" s="12" t="s">
        <v>106</v>
      </c>
      <c r="O234" s="12"/>
      <c r="P234" s="19"/>
      <c r="Q234" s="18">
        <v>44045</v>
      </c>
      <c r="R234" s="18">
        <v>44047</v>
      </c>
      <c r="S234" s="12" t="s">
        <v>402</v>
      </c>
      <c r="T234" s="12" t="s">
        <v>42</v>
      </c>
      <c r="U234" s="12" t="s">
        <v>71</v>
      </c>
      <c r="V234" s="12"/>
      <c r="W234" s="12" t="s">
        <v>107</v>
      </c>
      <c r="X234" s="12" t="s">
        <v>342</v>
      </c>
      <c r="Y234" s="12" t="s">
        <v>49</v>
      </c>
      <c r="Z234" s="51" t="s">
        <v>50</v>
      </c>
      <c r="AA234" s="12" t="s">
        <v>1453</v>
      </c>
      <c r="AB234" s="12" t="s">
        <v>1454</v>
      </c>
      <c r="AC234" s="12" t="s">
        <v>61</v>
      </c>
      <c r="AD234" s="19">
        <v>44032</v>
      </c>
      <c r="AE234" s="19">
        <v>44037</v>
      </c>
      <c r="AF234" s="12" t="s">
        <v>52</v>
      </c>
      <c r="AG234" s="12"/>
      <c r="AH234" s="12" t="s">
        <v>1459</v>
      </c>
      <c r="AI234" s="8" t="str">
        <f t="shared" si="2"/>
        <v>BN682, BN735, BN795</v>
      </c>
      <c r="AJ234" s="12"/>
      <c r="AK234" s="12"/>
      <c r="AL234" s="12"/>
    </row>
    <row r="235" spans="1:38" ht="38.25" x14ac:dyDescent="0.2">
      <c r="A235" s="34" t="s">
        <v>1460</v>
      </c>
      <c r="B235" s="13">
        <v>44048</v>
      </c>
      <c r="C235" s="40" t="s">
        <v>1315</v>
      </c>
      <c r="D235" s="22" t="s">
        <v>1461</v>
      </c>
      <c r="E235" s="53">
        <v>1952</v>
      </c>
      <c r="F235" s="53">
        <f t="shared" si="4"/>
        <v>68</v>
      </c>
      <c r="G235" s="20" t="str">
        <f t="shared" si="1"/>
        <v>4.Trên 60</v>
      </c>
      <c r="H235" s="23" t="s">
        <v>38</v>
      </c>
      <c r="I235" s="20" t="s">
        <v>71</v>
      </c>
      <c r="J235" s="20" t="s">
        <v>1462</v>
      </c>
      <c r="K235" s="20" t="s">
        <v>57</v>
      </c>
      <c r="L235" s="20" t="s">
        <v>42</v>
      </c>
      <c r="M235" s="20" t="s">
        <v>42</v>
      </c>
      <c r="N235" s="20" t="s">
        <v>106</v>
      </c>
      <c r="O235" s="26">
        <v>44045</v>
      </c>
      <c r="P235" s="20" t="s">
        <v>1463</v>
      </c>
      <c r="Q235" s="25">
        <v>44045</v>
      </c>
      <c r="R235" s="25">
        <v>44047</v>
      </c>
      <c r="S235" s="20" t="s">
        <v>402</v>
      </c>
      <c r="T235" s="20" t="s">
        <v>42</v>
      </c>
      <c r="U235" s="20" t="s">
        <v>43</v>
      </c>
      <c r="V235" s="20" t="s">
        <v>1464</v>
      </c>
      <c r="W235" s="20" t="s">
        <v>107</v>
      </c>
      <c r="X235" s="20" t="s">
        <v>1314</v>
      </c>
      <c r="Y235" s="20" t="s">
        <v>98</v>
      </c>
      <c r="Z235" s="53" t="s">
        <v>50</v>
      </c>
      <c r="AA235" s="20" t="s">
        <v>1313</v>
      </c>
      <c r="AB235" s="20" t="s">
        <v>138</v>
      </c>
      <c r="AC235" s="20" t="s">
        <v>61</v>
      </c>
      <c r="AD235" s="26"/>
      <c r="AE235" s="26">
        <v>44032</v>
      </c>
      <c r="AF235" s="20" t="s">
        <v>52</v>
      </c>
      <c r="AG235" s="20"/>
      <c r="AH235" s="20" t="s">
        <v>1465</v>
      </c>
      <c r="AI235" s="8" t="str">
        <f t="shared" si="2"/>
        <v>BN656</v>
      </c>
      <c r="AJ235" s="20"/>
      <c r="AK235" s="20"/>
      <c r="AL235" s="20"/>
    </row>
    <row r="236" spans="1:38" ht="51" x14ac:dyDescent="0.2">
      <c r="A236" s="7" t="s">
        <v>1466</v>
      </c>
      <c r="B236" s="13">
        <v>44048</v>
      </c>
      <c r="C236" s="40" t="s">
        <v>1467</v>
      </c>
      <c r="D236" s="15" t="s">
        <v>1468</v>
      </c>
      <c r="E236" s="51">
        <v>1964</v>
      </c>
      <c r="F236" s="51">
        <f t="shared" si="4"/>
        <v>56</v>
      </c>
      <c r="G236" s="12" t="str">
        <f t="shared" si="1"/>
        <v>3.Từ 41-60</v>
      </c>
      <c r="H236" s="16" t="s">
        <v>38</v>
      </c>
      <c r="I236" s="12" t="s">
        <v>1469</v>
      </c>
      <c r="J236" s="12" t="s">
        <v>1320</v>
      </c>
      <c r="K236" s="12" t="s">
        <v>193</v>
      </c>
      <c r="L236" s="12" t="s">
        <v>42</v>
      </c>
      <c r="M236" s="12" t="s">
        <v>42</v>
      </c>
      <c r="N236" s="12" t="s">
        <v>106</v>
      </c>
      <c r="O236" s="12"/>
      <c r="P236" s="19"/>
      <c r="Q236" s="18">
        <v>44045</v>
      </c>
      <c r="R236" s="18">
        <v>44047</v>
      </c>
      <c r="S236" s="12" t="s">
        <v>402</v>
      </c>
      <c r="T236" s="12" t="s">
        <v>42</v>
      </c>
      <c r="U236" s="12" t="s">
        <v>71</v>
      </c>
      <c r="V236" s="12"/>
      <c r="W236" s="12" t="s">
        <v>107</v>
      </c>
      <c r="X236" s="12" t="s">
        <v>342</v>
      </c>
      <c r="Y236" s="12" t="s">
        <v>49</v>
      </c>
      <c r="Z236" s="51" t="s">
        <v>50</v>
      </c>
      <c r="AA236" s="12" t="s">
        <v>1470</v>
      </c>
      <c r="AB236" s="12" t="s">
        <v>1471</v>
      </c>
      <c r="AC236" s="12" t="s">
        <v>179</v>
      </c>
      <c r="AD236" s="19"/>
      <c r="AE236" s="19">
        <v>44043</v>
      </c>
      <c r="AF236" s="12" t="s">
        <v>52</v>
      </c>
      <c r="AG236" s="12"/>
      <c r="AH236" s="12" t="s">
        <v>1472</v>
      </c>
      <c r="AI236" s="8" t="str">
        <f t="shared" si="2"/>
        <v>BN657, BN595, BN510, BN631, BN634, BN669</v>
      </c>
      <c r="AJ236" s="12"/>
      <c r="AK236" s="12"/>
      <c r="AL236" s="12"/>
    </row>
    <row r="237" spans="1:38" ht="25.5" x14ac:dyDescent="0.2">
      <c r="A237" s="34" t="s">
        <v>1473</v>
      </c>
      <c r="B237" s="13">
        <v>44048</v>
      </c>
      <c r="C237" s="40" t="s">
        <v>1474</v>
      </c>
      <c r="D237" s="22" t="s">
        <v>1475</v>
      </c>
      <c r="E237" s="53">
        <v>2019</v>
      </c>
      <c r="F237" s="53">
        <f t="shared" si="4"/>
        <v>1</v>
      </c>
      <c r="G237" s="20" t="str">
        <f t="shared" si="1"/>
        <v>1.Dưới 18</v>
      </c>
      <c r="H237" s="23" t="s">
        <v>77</v>
      </c>
      <c r="I237" s="20" t="s">
        <v>1476</v>
      </c>
      <c r="J237" s="20" t="s">
        <v>1452</v>
      </c>
      <c r="K237" s="20" t="s">
        <v>193</v>
      </c>
      <c r="L237" s="20" t="s">
        <v>42</v>
      </c>
      <c r="M237" s="20" t="s">
        <v>42</v>
      </c>
      <c r="N237" s="20" t="s">
        <v>106</v>
      </c>
      <c r="O237" s="20"/>
      <c r="P237" s="26"/>
      <c r="Q237" s="25">
        <v>44045</v>
      </c>
      <c r="R237" s="25">
        <v>44047</v>
      </c>
      <c r="S237" s="20" t="s">
        <v>402</v>
      </c>
      <c r="T237" s="20" t="s">
        <v>42</v>
      </c>
      <c r="U237" s="20" t="s">
        <v>71</v>
      </c>
      <c r="V237" s="20"/>
      <c r="W237" s="20" t="s">
        <v>107</v>
      </c>
      <c r="X237" s="20" t="s">
        <v>604</v>
      </c>
      <c r="Y237" s="20" t="s">
        <v>49</v>
      </c>
      <c r="Z237" s="53" t="s">
        <v>50</v>
      </c>
      <c r="AA237" s="20" t="s">
        <v>1477</v>
      </c>
      <c r="AB237" s="20" t="s">
        <v>1478</v>
      </c>
      <c r="AC237" s="20" t="s">
        <v>179</v>
      </c>
      <c r="AD237" s="26"/>
      <c r="AE237" s="26">
        <v>44042</v>
      </c>
      <c r="AF237" s="20" t="s">
        <v>52</v>
      </c>
      <c r="AG237" s="20"/>
      <c r="AH237" s="20" t="s">
        <v>1479</v>
      </c>
      <c r="AI237" s="8" t="str">
        <f t="shared" si="2"/>
        <v>BN503, BN608, BN663</v>
      </c>
      <c r="AJ237" s="20"/>
      <c r="AK237" s="20"/>
      <c r="AL237" s="20"/>
    </row>
    <row r="238" spans="1:38" ht="63.75" x14ac:dyDescent="0.2">
      <c r="A238" s="34" t="s">
        <v>1480</v>
      </c>
      <c r="B238" s="13">
        <v>44048</v>
      </c>
      <c r="C238" s="40" t="s">
        <v>1481</v>
      </c>
      <c r="D238" s="15" t="s">
        <v>1482</v>
      </c>
      <c r="E238" s="51">
        <v>1954</v>
      </c>
      <c r="F238" s="51">
        <f t="shared" si="4"/>
        <v>66</v>
      </c>
      <c r="G238" s="12" t="str">
        <f t="shared" si="1"/>
        <v>4.Trên 60</v>
      </c>
      <c r="H238" s="16" t="s">
        <v>77</v>
      </c>
      <c r="I238" s="12" t="s">
        <v>243</v>
      </c>
      <c r="J238" s="12" t="s">
        <v>1452</v>
      </c>
      <c r="K238" s="12" t="s">
        <v>193</v>
      </c>
      <c r="L238" s="12" t="s">
        <v>42</v>
      </c>
      <c r="M238" s="12" t="s">
        <v>42</v>
      </c>
      <c r="N238" s="12" t="s">
        <v>43</v>
      </c>
      <c r="O238" s="19">
        <v>44037</v>
      </c>
      <c r="P238" s="12" t="s">
        <v>873</v>
      </c>
      <c r="Q238" s="18">
        <v>44046</v>
      </c>
      <c r="R238" s="18">
        <v>44047</v>
      </c>
      <c r="S238" s="12" t="s">
        <v>1327</v>
      </c>
      <c r="T238" s="12" t="s">
        <v>42</v>
      </c>
      <c r="U238" s="12" t="s">
        <v>43</v>
      </c>
      <c r="V238" s="12" t="s">
        <v>1483</v>
      </c>
      <c r="W238" s="12" t="s">
        <v>72</v>
      </c>
      <c r="X238" s="12" t="s">
        <v>342</v>
      </c>
      <c r="Y238" s="12" t="s">
        <v>49</v>
      </c>
      <c r="Z238" s="51" t="s">
        <v>50</v>
      </c>
      <c r="AA238" s="12" t="s">
        <v>1484</v>
      </c>
      <c r="AB238" s="12" t="s">
        <v>1485</v>
      </c>
      <c r="AC238" s="12" t="s">
        <v>51</v>
      </c>
      <c r="AD238" s="19"/>
      <c r="AE238" s="19">
        <v>44035</v>
      </c>
      <c r="AF238" s="12" t="s">
        <v>52</v>
      </c>
      <c r="AG238" s="12"/>
      <c r="AH238" s="12" t="s">
        <v>1486</v>
      </c>
      <c r="AI238" s="8" t="str">
        <f t="shared" si="2"/>
        <v>BN595, BN510, BN631, BN634, BN669, BN657, BN684, BN780, BN849</v>
      </c>
      <c r="AJ238" s="12"/>
      <c r="AK238" s="12"/>
      <c r="AL238" s="12"/>
    </row>
    <row r="239" spans="1:38" ht="25.5" x14ac:dyDescent="0.2">
      <c r="A239" s="7" t="s">
        <v>1487</v>
      </c>
      <c r="B239" s="13">
        <v>44048</v>
      </c>
      <c r="C239" s="40" t="s">
        <v>1488</v>
      </c>
      <c r="D239" s="22" t="s">
        <v>1489</v>
      </c>
      <c r="E239" s="53">
        <v>1982</v>
      </c>
      <c r="F239" s="53">
        <f t="shared" si="4"/>
        <v>38</v>
      </c>
      <c r="G239" s="20" t="str">
        <f t="shared" si="1"/>
        <v>2.Từ 18-40</v>
      </c>
      <c r="H239" s="23" t="s">
        <v>38</v>
      </c>
      <c r="I239" s="20" t="s">
        <v>920</v>
      </c>
      <c r="J239" s="20" t="s">
        <v>78</v>
      </c>
      <c r="K239" s="20" t="s">
        <v>57</v>
      </c>
      <c r="L239" s="20" t="s">
        <v>42</v>
      </c>
      <c r="M239" s="20" t="s">
        <v>42</v>
      </c>
      <c r="N239" s="20" t="s">
        <v>145</v>
      </c>
      <c r="O239" s="20"/>
      <c r="P239" s="26"/>
      <c r="Q239" s="25">
        <v>44045</v>
      </c>
      <c r="R239" s="25">
        <v>44047</v>
      </c>
      <c r="S239" s="20" t="s">
        <v>402</v>
      </c>
      <c r="T239" s="20" t="s">
        <v>42</v>
      </c>
      <c r="U239" s="20"/>
      <c r="V239" s="20"/>
      <c r="W239" s="20"/>
      <c r="X239" s="20" t="s">
        <v>604</v>
      </c>
      <c r="Y239" s="20" t="s">
        <v>49</v>
      </c>
      <c r="Z239" s="20" t="s">
        <v>75</v>
      </c>
      <c r="AA239" s="20" t="s">
        <v>1362</v>
      </c>
      <c r="AB239" s="20" t="s">
        <v>218</v>
      </c>
      <c r="AC239" s="20" t="s">
        <v>179</v>
      </c>
      <c r="AD239" s="20"/>
      <c r="AE239" s="20"/>
      <c r="AF239" s="20" t="s">
        <v>52</v>
      </c>
      <c r="AG239" s="20"/>
      <c r="AH239" s="20" t="s">
        <v>1490</v>
      </c>
      <c r="AI239" s="8" t="str">
        <f t="shared" si="2"/>
        <v>BN664</v>
      </c>
      <c r="AJ239" s="20"/>
      <c r="AK239" s="20"/>
      <c r="AL239" s="20"/>
    </row>
    <row r="240" spans="1:38" ht="63.75" x14ac:dyDescent="0.2">
      <c r="A240" s="34" t="s">
        <v>1491</v>
      </c>
      <c r="B240" s="13">
        <v>44048</v>
      </c>
      <c r="C240" s="40" t="s">
        <v>1492</v>
      </c>
      <c r="D240" s="15" t="s">
        <v>1493</v>
      </c>
      <c r="E240" s="51">
        <v>1969</v>
      </c>
      <c r="F240" s="51">
        <f t="shared" si="4"/>
        <v>51</v>
      </c>
      <c r="G240" s="12" t="str">
        <f t="shared" si="1"/>
        <v>3.Từ 41-60</v>
      </c>
      <c r="H240" s="16" t="s">
        <v>38</v>
      </c>
      <c r="I240" s="12" t="s">
        <v>1494</v>
      </c>
      <c r="J240" s="12" t="s">
        <v>113</v>
      </c>
      <c r="K240" s="12" t="s">
        <v>88</v>
      </c>
      <c r="L240" s="12" t="s">
        <v>42</v>
      </c>
      <c r="M240" s="12" t="s">
        <v>42</v>
      </c>
      <c r="N240" s="12" t="s">
        <v>43</v>
      </c>
      <c r="O240" s="12"/>
      <c r="P240" s="12" t="s">
        <v>89</v>
      </c>
      <c r="Q240" s="18">
        <v>44045</v>
      </c>
      <c r="R240" s="18">
        <v>44047</v>
      </c>
      <c r="S240" s="12" t="s">
        <v>402</v>
      </c>
      <c r="T240" s="12" t="s">
        <v>42</v>
      </c>
      <c r="U240" s="12"/>
      <c r="V240" s="12"/>
      <c r="W240" s="12" t="s">
        <v>72</v>
      </c>
      <c r="X240" s="12" t="s">
        <v>604</v>
      </c>
      <c r="Y240" s="12" t="s">
        <v>49</v>
      </c>
      <c r="Z240" s="12" t="s">
        <v>1096</v>
      </c>
      <c r="AA240" s="12" t="s">
        <v>1495</v>
      </c>
      <c r="AB240" s="12" t="s">
        <v>1496</v>
      </c>
      <c r="AC240" s="12" t="s">
        <v>179</v>
      </c>
      <c r="AD240" s="19"/>
      <c r="AE240" s="19">
        <v>44044</v>
      </c>
      <c r="AF240" s="12" t="s">
        <v>52</v>
      </c>
      <c r="AG240" s="12"/>
      <c r="AH240" s="12" t="s">
        <v>1497</v>
      </c>
      <c r="AI240" s="8" t="str">
        <f t="shared" si="2"/>
        <v>BN619, BN689, BN690, BN726, BN891, BN892, BN893, BN894, BN895, BN896</v>
      </c>
      <c r="AJ240" s="12"/>
      <c r="AK240" s="12"/>
      <c r="AL240" s="12"/>
    </row>
    <row r="241" spans="1:38" ht="63.75" x14ac:dyDescent="0.2">
      <c r="A241" s="34" t="s">
        <v>1498</v>
      </c>
      <c r="B241" s="13">
        <v>44048</v>
      </c>
      <c r="C241" s="40" t="s">
        <v>1499</v>
      </c>
      <c r="D241" s="22" t="s">
        <v>1500</v>
      </c>
      <c r="E241" s="53">
        <v>1970</v>
      </c>
      <c r="F241" s="53">
        <f t="shared" si="4"/>
        <v>50</v>
      </c>
      <c r="G241" s="20" t="str">
        <f t="shared" si="1"/>
        <v>3.Từ 41-60</v>
      </c>
      <c r="H241" s="23" t="s">
        <v>77</v>
      </c>
      <c r="I241" s="20" t="s">
        <v>1494</v>
      </c>
      <c r="J241" s="20" t="s">
        <v>113</v>
      </c>
      <c r="K241" s="20" t="s">
        <v>88</v>
      </c>
      <c r="L241" s="20" t="s">
        <v>42</v>
      </c>
      <c r="M241" s="20" t="s">
        <v>42</v>
      </c>
      <c r="N241" s="20" t="s">
        <v>43</v>
      </c>
      <c r="O241" s="26">
        <v>44032</v>
      </c>
      <c r="P241" s="20" t="s">
        <v>1501</v>
      </c>
      <c r="Q241" s="25">
        <v>44045</v>
      </c>
      <c r="R241" s="25">
        <v>44047</v>
      </c>
      <c r="S241" s="20" t="s">
        <v>402</v>
      </c>
      <c r="T241" s="20" t="s">
        <v>42</v>
      </c>
      <c r="U241" s="20"/>
      <c r="V241" s="20"/>
      <c r="W241" s="20" t="s">
        <v>72</v>
      </c>
      <c r="X241" s="20" t="s">
        <v>604</v>
      </c>
      <c r="Y241" s="20" t="s">
        <v>49</v>
      </c>
      <c r="Z241" s="20" t="s">
        <v>1096</v>
      </c>
      <c r="AA241" s="20" t="s">
        <v>1502</v>
      </c>
      <c r="AB241" s="20" t="s">
        <v>1503</v>
      </c>
      <c r="AC241" s="20" t="s">
        <v>179</v>
      </c>
      <c r="AD241" s="26"/>
      <c r="AE241" s="26">
        <v>44044</v>
      </c>
      <c r="AF241" s="20" t="s">
        <v>52</v>
      </c>
      <c r="AG241" s="20"/>
      <c r="AH241" s="20" t="s">
        <v>1504</v>
      </c>
      <c r="AI241" s="8" t="str">
        <f t="shared" si="2"/>
        <v>BN619, BN688, BN690, BN726, BN891, BN892, BN893, BN894, BN895, BN896</v>
      </c>
      <c r="AJ241" s="20"/>
      <c r="AK241" s="20"/>
      <c r="AL241" s="20"/>
    </row>
    <row r="242" spans="1:38" ht="63.75" x14ac:dyDescent="0.2">
      <c r="A242" s="7" t="s">
        <v>1505</v>
      </c>
      <c r="B242" s="13">
        <v>44048</v>
      </c>
      <c r="C242" s="40" t="s">
        <v>1506</v>
      </c>
      <c r="D242" s="15" t="s">
        <v>1507</v>
      </c>
      <c r="E242" s="51">
        <v>2001</v>
      </c>
      <c r="F242" s="51">
        <f t="shared" si="4"/>
        <v>19</v>
      </c>
      <c r="G242" s="12" t="str">
        <f t="shared" si="1"/>
        <v>2.Từ 18-40</v>
      </c>
      <c r="H242" s="16" t="s">
        <v>38</v>
      </c>
      <c r="I242" s="12" t="s">
        <v>255</v>
      </c>
      <c r="J242" s="12" t="s">
        <v>113</v>
      </c>
      <c r="K242" s="12" t="s">
        <v>88</v>
      </c>
      <c r="L242" s="12" t="s">
        <v>42</v>
      </c>
      <c r="M242" s="12" t="s">
        <v>42</v>
      </c>
      <c r="N242" s="12" t="s">
        <v>43</v>
      </c>
      <c r="O242" s="19">
        <v>44035</v>
      </c>
      <c r="P242" s="12" t="s">
        <v>70</v>
      </c>
      <c r="Q242" s="18">
        <v>44045</v>
      </c>
      <c r="R242" s="18">
        <v>44047</v>
      </c>
      <c r="S242" s="12" t="s">
        <v>402</v>
      </c>
      <c r="T242" s="12" t="s">
        <v>42</v>
      </c>
      <c r="U242" s="12" t="s">
        <v>71</v>
      </c>
      <c r="V242" s="12"/>
      <c r="W242" s="12" t="s">
        <v>72</v>
      </c>
      <c r="X242" s="12" t="s">
        <v>604</v>
      </c>
      <c r="Y242" s="12" t="s">
        <v>49</v>
      </c>
      <c r="Z242" s="12" t="s">
        <v>1096</v>
      </c>
      <c r="AA242" s="12" t="s">
        <v>1508</v>
      </c>
      <c r="AB242" s="12" t="s">
        <v>1509</v>
      </c>
      <c r="AC242" s="12" t="s">
        <v>179</v>
      </c>
      <c r="AD242" s="19"/>
      <c r="AE242" s="19">
        <v>44044</v>
      </c>
      <c r="AF242" s="12" t="s">
        <v>52</v>
      </c>
      <c r="AG242" s="12"/>
      <c r="AH242" s="12" t="s">
        <v>1510</v>
      </c>
      <c r="AI242" s="8" t="str">
        <f t="shared" si="2"/>
        <v>BN619, BN688, BN689, BN891, BN892, BN893, BN894, BN895, BN896</v>
      </c>
      <c r="AJ242" s="12"/>
      <c r="AK242" s="12"/>
      <c r="AL242" s="12"/>
    </row>
    <row r="243" spans="1:38" ht="25.5" x14ac:dyDescent="0.2">
      <c r="A243" s="34" t="s">
        <v>1511</v>
      </c>
      <c r="B243" s="13">
        <v>44048</v>
      </c>
      <c r="C243" s="40" t="s">
        <v>1512</v>
      </c>
      <c r="D243" s="22" t="s">
        <v>1513</v>
      </c>
      <c r="E243" s="53">
        <v>2001</v>
      </c>
      <c r="F243" s="53">
        <f t="shared" si="4"/>
        <v>19</v>
      </c>
      <c r="G243" s="20" t="str">
        <f t="shared" si="1"/>
        <v>2.Từ 18-40</v>
      </c>
      <c r="H243" s="23" t="s">
        <v>77</v>
      </c>
      <c r="I243" s="20" t="s">
        <v>255</v>
      </c>
      <c r="J243" s="20" t="s">
        <v>764</v>
      </c>
      <c r="K243" s="20" t="s">
        <v>1514</v>
      </c>
      <c r="L243" s="20" t="s">
        <v>42</v>
      </c>
      <c r="M243" s="20" t="s">
        <v>42</v>
      </c>
      <c r="N243" s="20" t="s">
        <v>106</v>
      </c>
      <c r="O243" s="20"/>
      <c r="P243" s="26"/>
      <c r="Q243" s="25">
        <v>44045</v>
      </c>
      <c r="R243" s="25">
        <v>44047</v>
      </c>
      <c r="S243" s="20" t="s">
        <v>402</v>
      </c>
      <c r="T243" s="20" t="s">
        <v>42</v>
      </c>
      <c r="U243" s="20" t="s">
        <v>71</v>
      </c>
      <c r="V243" s="20"/>
      <c r="W243" s="20" t="s">
        <v>107</v>
      </c>
      <c r="X243" s="20" t="s">
        <v>604</v>
      </c>
      <c r="Y243" s="20" t="s">
        <v>49</v>
      </c>
      <c r="Z243" s="20" t="s">
        <v>762</v>
      </c>
      <c r="AA243" s="20" t="s">
        <v>1515</v>
      </c>
      <c r="AB243" s="20" t="s">
        <v>1516</v>
      </c>
      <c r="AC243" s="20" t="s">
        <v>179</v>
      </c>
      <c r="AD243" s="26"/>
      <c r="AE243" s="26">
        <v>44043</v>
      </c>
      <c r="AF243" s="20" t="s">
        <v>52</v>
      </c>
      <c r="AG243" s="20"/>
      <c r="AH243" s="20" t="s">
        <v>1517</v>
      </c>
      <c r="AI243" s="8" t="str">
        <f t="shared" si="2"/>
        <v>BN556, BN692</v>
      </c>
      <c r="AJ243" s="20"/>
      <c r="AK243" s="20"/>
      <c r="AL243" s="20"/>
    </row>
    <row r="244" spans="1:38" ht="14.25" x14ac:dyDescent="0.2">
      <c r="A244" s="34" t="s">
        <v>1518</v>
      </c>
      <c r="B244" s="13">
        <v>44048</v>
      </c>
      <c r="C244" s="40" t="s">
        <v>1519</v>
      </c>
      <c r="D244" s="15" t="s">
        <v>1520</v>
      </c>
      <c r="E244" s="51">
        <v>2018</v>
      </c>
      <c r="F244" s="51">
        <f t="shared" si="4"/>
        <v>2</v>
      </c>
      <c r="G244" s="12" t="str">
        <f t="shared" si="1"/>
        <v>1.Dưới 18</v>
      </c>
      <c r="H244" s="16" t="s">
        <v>38</v>
      </c>
      <c r="I244" s="12" t="s">
        <v>1476</v>
      </c>
      <c r="J244" s="12" t="s">
        <v>1521</v>
      </c>
      <c r="K244" s="12" t="s">
        <v>105</v>
      </c>
      <c r="L244" s="12" t="s">
        <v>42</v>
      </c>
      <c r="M244" s="12" t="s">
        <v>42</v>
      </c>
      <c r="N244" s="12" t="s">
        <v>43</v>
      </c>
      <c r="O244" s="19">
        <v>44038</v>
      </c>
      <c r="P244" s="12" t="s">
        <v>70</v>
      </c>
      <c r="Q244" s="18">
        <v>44045</v>
      </c>
      <c r="R244" s="18">
        <v>44047</v>
      </c>
      <c r="S244" s="12" t="s">
        <v>402</v>
      </c>
      <c r="T244" s="12" t="s">
        <v>42</v>
      </c>
      <c r="U244" s="12" t="s">
        <v>71</v>
      </c>
      <c r="V244" s="12"/>
      <c r="W244" s="12" t="s">
        <v>72</v>
      </c>
      <c r="X244" s="12" t="s">
        <v>604</v>
      </c>
      <c r="Y244" s="12" t="s">
        <v>49</v>
      </c>
      <c r="Z244" s="12" t="s">
        <v>762</v>
      </c>
      <c r="AA244" s="12" t="s">
        <v>1522</v>
      </c>
      <c r="AB244" s="12" t="s">
        <v>1523</v>
      </c>
      <c r="AC244" s="12" t="s">
        <v>179</v>
      </c>
      <c r="AD244" s="19"/>
      <c r="AE244" s="19">
        <v>44043</v>
      </c>
      <c r="AF244" s="12" t="s">
        <v>52</v>
      </c>
      <c r="AG244" s="12"/>
      <c r="AH244" s="12" t="s">
        <v>1524</v>
      </c>
      <c r="AI244" s="8" t="str">
        <f t="shared" si="2"/>
        <v>BN556, BN691</v>
      </c>
      <c r="AJ244" s="12"/>
      <c r="AK244" s="12"/>
      <c r="AL244" s="12"/>
    </row>
    <row r="245" spans="1:38" ht="25.5" x14ac:dyDescent="0.2">
      <c r="A245" s="7" t="s">
        <v>1525</v>
      </c>
      <c r="B245" s="13">
        <v>44048</v>
      </c>
      <c r="C245" s="40" t="s">
        <v>1526</v>
      </c>
      <c r="D245" s="22" t="s">
        <v>1527</v>
      </c>
      <c r="E245" s="53">
        <v>1960</v>
      </c>
      <c r="F245" s="53">
        <f t="shared" si="4"/>
        <v>60</v>
      </c>
      <c r="G245" s="20" t="str">
        <f t="shared" si="1"/>
        <v>3.Từ 41-60</v>
      </c>
      <c r="H245" s="23" t="s">
        <v>77</v>
      </c>
      <c r="I245" s="20" t="s">
        <v>1528</v>
      </c>
      <c r="J245" s="20" t="s">
        <v>104</v>
      </c>
      <c r="K245" s="20" t="s">
        <v>1514</v>
      </c>
      <c r="L245" s="20" t="s">
        <v>42</v>
      </c>
      <c r="M245" s="20" t="s">
        <v>42</v>
      </c>
      <c r="N245" s="20" t="s">
        <v>106</v>
      </c>
      <c r="O245" s="20"/>
      <c r="P245" s="26"/>
      <c r="Q245" s="25">
        <v>44045</v>
      </c>
      <c r="R245" s="25">
        <v>44047</v>
      </c>
      <c r="S245" s="20" t="s">
        <v>402</v>
      </c>
      <c r="T245" s="20" t="s">
        <v>42</v>
      </c>
      <c r="U245" s="20" t="s">
        <v>71</v>
      </c>
      <c r="V245" s="20"/>
      <c r="W245" s="20" t="s">
        <v>107</v>
      </c>
      <c r="X245" s="20" t="s">
        <v>604</v>
      </c>
      <c r="Y245" s="20" t="s">
        <v>49</v>
      </c>
      <c r="Z245" s="20" t="s">
        <v>633</v>
      </c>
      <c r="AA245" s="20" t="s">
        <v>1529</v>
      </c>
      <c r="AB245" s="20" t="s">
        <v>1530</v>
      </c>
      <c r="AC245" s="20" t="s">
        <v>179</v>
      </c>
      <c r="AD245" s="20"/>
      <c r="AE245" s="26">
        <v>44037</v>
      </c>
      <c r="AF245" s="20" t="s">
        <v>52</v>
      </c>
      <c r="AG245" s="20"/>
      <c r="AH245" s="20" t="s">
        <v>1531</v>
      </c>
      <c r="AI245" s="8" t="str">
        <f t="shared" si="2"/>
        <v>BN509, BN630</v>
      </c>
      <c r="AJ245" s="20"/>
      <c r="AK245" s="20"/>
      <c r="AL245" s="20"/>
    </row>
    <row r="246" spans="1:38" ht="25.5" x14ac:dyDescent="0.2">
      <c r="A246" s="34" t="s">
        <v>1532</v>
      </c>
      <c r="B246" s="13">
        <v>44048</v>
      </c>
      <c r="C246" s="40" t="s">
        <v>1533</v>
      </c>
      <c r="D246" s="15" t="s">
        <v>1534</v>
      </c>
      <c r="E246" s="51">
        <v>1993</v>
      </c>
      <c r="F246" s="51">
        <f t="shared" si="4"/>
        <v>27</v>
      </c>
      <c r="G246" s="12" t="str">
        <f t="shared" si="1"/>
        <v>2.Từ 18-40</v>
      </c>
      <c r="H246" s="16" t="s">
        <v>38</v>
      </c>
      <c r="I246" s="12" t="s">
        <v>635</v>
      </c>
      <c r="J246" s="12" t="s">
        <v>462</v>
      </c>
      <c r="K246" s="12" t="s">
        <v>215</v>
      </c>
      <c r="L246" s="12" t="s">
        <v>42</v>
      </c>
      <c r="M246" s="12" t="s">
        <v>42</v>
      </c>
      <c r="N246" s="12" t="s">
        <v>106</v>
      </c>
      <c r="O246" s="12"/>
      <c r="P246" s="19"/>
      <c r="Q246" s="18">
        <v>44045</v>
      </c>
      <c r="R246" s="18">
        <v>44047</v>
      </c>
      <c r="S246" s="12" t="s">
        <v>402</v>
      </c>
      <c r="T246" s="12" t="s">
        <v>42</v>
      </c>
      <c r="U246" s="12" t="s">
        <v>71</v>
      </c>
      <c r="V246" s="12"/>
      <c r="W246" s="12" t="s">
        <v>107</v>
      </c>
      <c r="X246" s="12" t="s">
        <v>50</v>
      </c>
      <c r="Y246" s="12" t="s">
        <v>49</v>
      </c>
      <c r="Z246" s="12" t="s">
        <v>50</v>
      </c>
      <c r="AA246" s="12"/>
      <c r="AB246" s="12"/>
      <c r="AC246" s="12" t="s">
        <v>61</v>
      </c>
      <c r="AD246" s="12"/>
      <c r="AE246" s="19">
        <v>44030</v>
      </c>
      <c r="AF246" s="12" t="s">
        <v>52</v>
      </c>
      <c r="AG246" s="12"/>
      <c r="AH246" s="12" t="s">
        <v>1535</v>
      </c>
      <c r="AI246" s="8">
        <f t="shared" si="2"/>
        <v>0</v>
      </c>
      <c r="AJ246" s="12"/>
      <c r="AK246" s="12"/>
      <c r="AL246" s="12"/>
    </row>
    <row r="247" spans="1:38" ht="38.25" x14ac:dyDescent="0.2">
      <c r="A247" s="34" t="s">
        <v>1536</v>
      </c>
      <c r="B247" s="13">
        <v>44048</v>
      </c>
      <c r="C247" s="40" t="s">
        <v>1537</v>
      </c>
      <c r="D247" s="22" t="s">
        <v>1538</v>
      </c>
      <c r="E247" s="53">
        <v>1978</v>
      </c>
      <c r="F247" s="53">
        <f t="shared" si="4"/>
        <v>42</v>
      </c>
      <c r="G247" s="20" t="str">
        <f t="shared" si="1"/>
        <v>3.Từ 41-60</v>
      </c>
      <c r="H247" s="23" t="s">
        <v>77</v>
      </c>
      <c r="I247" s="20" t="s">
        <v>71</v>
      </c>
      <c r="J247" s="20" t="s">
        <v>56</v>
      </c>
      <c r="K247" s="20" t="s">
        <v>57</v>
      </c>
      <c r="L247" s="20" t="s">
        <v>42</v>
      </c>
      <c r="M247" s="20" t="s">
        <v>42</v>
      </c>
      <c r="N247" s="20" t="s">
        <v>145</v>
      </c>
      <c r="O247" s="20"/>
      <c r="P247" s="26"/>
      <c r="Q247" s="25">
        <v>44047</v>
      </c>
      <c r="R247" s="25">
        <v>44047</v>
      </c>
      <c r="S247" s="20" t="s">
        <v>402</v>
      </c>
      <c r="T247" s="20" t="s">
        <v>42</v>
      </c>
      <c r="U247" s="20"/>
      <c r="V247" s="20"/>
      <c r="W247" s="20"/>
      <c r="X247" s="20" t="s">
        <v>125</v>
      </c>
      <c r="Y247" s="20" t="s">
        <v>98</v>
      </c>
      <c r="Z247" s="20" t="s">
        <v>50</v>
      </c>
      <c r="AA247" s="20"/>
      <c r="AB247" s="20"/>
      <c r="AC247" s="20" t="s">
        <v>61</v>
      </c>
      <c r="AD247" s="26"/>
      <c r="AE247" s="26">
        <v>44044</v>
      </c>
      <c r="AF247" s="20" t="s">
        <v>52</v>
      </c>
      <c r="AG247" s="20"/>
      <c r="AH247" s="20" t="s">
        <v>1539</v>
      </c>
      <c r="AI247" s="8">
        <f t="shared" si="2"/>
        <v>0</v>
      </c>
      <c r="AJ247" s="72"/>
      <c r="AK247" s="72"/>
      <c r="AL247" s="72"/>
    </row>
    <row r="248" spans="1:38" ht="38.25" x14ac:dyDescent="0.2">
      <c r="A248" s="7" t="s">
        <v>1540</v>
      </c>
      <c r="B248" s="13">
        <v>44048</v>
      </c>
      <c r="C248" s="40" t="s">
        <v>1541</v>
      </c>
      <c r="D248" s="15" t="s">
        <v>1542</v>
      </c>
      <c r="E248" s="51">
        <v>1969</v>
      </c>
      <c r="F248" s="51">
        <f t="shared" si="4"/>
        <v>51</v>
      </c>
      <c r="G248" s="12" t="str">
        <f t="shared" si="1"/>
        <v>3.Từ 41-60</v>
      </c>
      <c r="H248" s="16" t="s">
        <v>77</v>
      </c>
      <c r="I248" s="12" t="s">
        <v>71</v>
      </c>
      <c r="J248" s="12" t="s">
        <v>1543</v>
      </c>
      <c r="K248" s="12" t="s">
        <v>57</v>
      </c>
      <c r="L248" s="12" t="s">
        <v>42</v>
      </c>
      <c r="M248" s="12" t="s">
        <v>42</v>
      </c>
      <c r="N248" s="12" t="s">
        <v>145</v>
      </c>
      <c r="O248" s="12"/>
      <c r="P248" s="19"/>
      <c r="Q248" s="18">
        <v>44047</v>
      </c>
      <c r="R248" s="18">
        <v>44047</v>
      </c>
      <c r="S248" s="12" t="s">
        <v>402</v>
      </c>
      <c r="T248" s="12" t="s">
        <v>42</v>
      </c>
      <c r="U248" s="12" t="s">
        <v>43</v>
      </c>
      <c r="V248" s="12"/>
      <c r="W248" s="12"/>
      <c r="X248" s="12" t="s">
        <v>125</v>
      </c>
      <c r="Y248" s="12" t="s">
        <v>98</v>
      </c>
      <c r="Z248" s="12" t="s">
        <v>50</v>
      </c>
      <c r="AA248" s="12"/>
      <c r="AB248" s="12"/>
      <c r="AC248" s="12" t="s">
        <v>61</v>
      </c>
      <c r="AD248" s="19"/>
      <c r="AE248" s="19">
        <v>44044</v>
      </c>
      <c r="AF248" s="12" t="s">
        <v>52</v>
      </c>
      <c r="AG248" s="12"/>
      <c r="AH248" s="12" t="s">
        <v>1544</v>
      </c>
      <c r="AI248" s="8">
        <f t="shared" si="2"/>
        <v>0</v>
      </c>
      <c r="AJ248" s="73"/>
      <c r="AK248" s="73"/>
      <c r="AL248" s="73"/>
    </row>
    <row r="249" spans="1:38" ht="25.5" x14ac:dyDescent="0.2">
      <c r="A249" s="34" t="s">
        <v>1545</v>
      </c>
      <c r="B249" s="13">
        <v>44048</v>
      </c>
      <c r="C249" s="40" t="s">
        <v>1546</v>
      </c>
      <c r="D249" s="22" t="s">
        <v>1547</v>
      </c>
      <c r="E249" s="53">
        <v>1970</v>
      </c>
      <c r="F249" s="53">
        <f t="shared" si="4"/>
        <v>50</v>
      </c>
      <c r="G249" s="20" t="str">
        <f t="shared" si="1"/>
        <v>3.Từ 41-60</v>
      </c>
      <c r="H249" s="23" t="s">
        <v>77</v>
      </c>
      <c r="I249" s="20" t="s">
        <v>416</v>
      </c>
      <c r="J249" s="20" t="s">
        <v>1022</v>
      </c>
      <c r="K249" s="20" t="s">
        <v>105</v>
      </c>
      <c r="L249" s="20" t="s">
        <v>42</v>
      </c>
      <c r="M249" s="20" t="s">
        <v>42</v>
      </c>
      <c r="N249" s="20" t="s">
        <v>43</v>
      </c>
      <c r="O249" s="26">
        <v>44047</v>
      </c>
      <c r="P249" s="20" t="s">
        <v>1548</v>
      </c>
      <c r="Q249" s="25">
        <v>44047</v>
      </c>
      <c r="R249" s="25">
        <v>44047</v>
      </c>
      <c r="S249" s="20" t="s">
        <v>402</v>
      </c>
      <c r="T249" s="20" t="s">
        <v>42</v>
      </c>
      <c r="U249" s="20" t="s">
        <v>43</v>
      </c>
      <c r="V249" s="20" t="s">
        <v>136</v>
      </c>
      <c r="W249" s="20" t="s">
        <v>72</v>
      </c>
      <c r="X249" s="20" t="s">
        <v>125</v>
      </c>
      <c r="Y249" s="20" t="s">
        <v>98</v>
      </c>
      <c r="Z249" s="20" t="s">
        <v>50</v>
      </c>
      <c r="AA249" s="20"/>
      <c r="AB249" s="20"/>
      <c r="AC249" s="20" t="s">
        <v>61</v>
      </c>
      <c r="AD249" s="26"/>
      <c r="AE249" s="26">
        <v>44044</v>
      </c>
      <c r="AF249" s="20" t="s">
        <v>52</v>
      </c>
      <c r="AG249" s="20"/>
      <c r="AH249" s="20" t="s">
        <v>1549</v>
      </c>
      <c r="AI249" s="8">
        <f t="shared" si="2"/>
        <v>0</v>
      </c>
      <c r="AJ249" s="72"/>
      <c r="AK249" s="72"/>
      <c r="AL249" s="72"/>
    </row>
    <row r="250" spans="1:38" ht="25.5" x14ac:dyDescent="0.2">
      <c r="A250" s="34" t="s">
        <v>1550</v>
      </c>
      <c r="B250" s="13">
        <v>44048</v>
      </c>
      <c r="C250" s="46" t="s">
        <v>1551</v>
      </c>
      <c r="D250" s="15" t="s">
        <v>1552</v>
      </c>
      <c r="E250" s="51">
        <v>1969</v>
      </c>
      <c r="F250" s="51">
        <f t="shared" si="4"/>
        <v>51</v>
      </c>
      <c r="G250" s="12" t="str">
        <f t="shared" si="1"/>
        <v>3.Từ 41-60</v>
      </c>
      <c r="H250" s="16" t="s">
        <v>77</v>
      </c>
      <c r="I250" s="12"/>
      <c r="J250" s="12" t="s">
        <v>757</v>
      </c>
      <c r="K250" s="12" t="s">
        <v>57</v>
      </c>
      <c r="L250" s="12" t="s">
        <v>42</v>
      </c>
      <c r="M250" s="12" t="s">
        <v>42</v>
      </c>
      <c r="N250" s="12" t="s">
        <v>106</v>
      </c>
      <c r="O250" s="12"/>
      <c r="P250" s="19"/>
      <c r="Q250" s="18">
        <v>44047</v>
      </c>
      <c r="R250" s="18">
        <v>44047</v>
      </c>
      <c r="S250" s="12"/>
      <c r="T250" s="12"/>
      <c r="U250" s="12"/>
      <c r="V250" s="12"/>
      <c r="W250" s="12" t="s">
        <v>107</v>
      </c>
      <c r="X250" s="12" t="s">
        <v>125</v>
      </c>
      <c r="Y250" s="12" t="s">
        <v>98</v>
      </c>
      <c r="Z250" s="12" t="s">
        <v>50</v>
      </c>
      <c r="AA250" s="12"/>
      <c r="AB250" s="12"/>
      <c r="AC250" s="12" t="s">
        <v>61</v>
      </c>
      <c r="AD250" s="12"/>
      <c r="AE250" s="12"/>
      <c r="AF250" s="12" t="s">
        <v>52</v>
      </c>
      <c r="AG250" s="12"/>
      <c r="AH250" s="12"/>
      <c r="AI250" s="8">
        <f t="shared" si="2"/>
        <v>0</v>
      </c>
      <c r="AJ250" s="73"/>
      <c r="AK250" s="73"/>
      <c r="AL250" s="73"/>
    </row>
    <row r="251" spans="1:38" ht="25.5" x14ac:dyDescent="0.2">
      <c r="A251" s="7" t="s">
        <v>1553</v>
      </c>
      <c r="B251" s="13">
        <v>44048</v>
      </c>
      <c r="C251" s="40" t="s">
        <v>1554</v>
      </c>
      <c r="D251" s="22" t="s">
        <v>1555</v>
      </c>
      <c r="E251" s="53">
        <v>1945</v>
      </c>
      <c r="F251" s="53">
        <f t="shared" si="4"/>
        <v>75</v>
      </c>
      <c r="G251" s="20" t="str">
        <f t="shared" si="1"/>
        <v>4.Trên 60</v>
      </c>
      <c r="H251" s="23" t="s">
        <v>38</v>
      </c>
      <c r="I251" s="20" t="s">
        <v>39</v>
      </c>
      <c r="J251" s="20" t="s">
        <v>1028</v>
      </c>
      <c r="K251" s="20" t="s">
        <v>88</v>
      </c>
      <c r="L251" s="20" t="s">
        <v>42</v>
      </c>
      <c r="M251" s="20" t="s">
        <v>42</v>
      </c>
      <c r="N251" s="20" t="s">
        <v>106</v>
      </c>
      <c r="O251" s="20"/>
      <c r="P251" s="26"/>
      <c r="Q251" s="25">
        <v>44047</v>
      </c>
      <c r="R251" s="25">
        <v>44047</v>
      </c>
      <c r="S251" s="20" t="s">
        <v>402</v>
      </c>
      <c r="T251" s="20" t="s">
        <v>42</v>
      </c>
      <c r="U251" s="20" t="s">
        <v>43</v>
      </c>
      <c r="V251" s="20" t="s">
        <v>136</v>
      </c>
      <c r="W251" s="20" t="s">
        <v>107</v>
      </c>
      <c r="X251" s="20" t="s">
        <v>125</v>
      </c>
      <c r="Y251" s="20" t="s">
        <v>98</v>
      </c>
      <c r="Z251" s="20" t="s">
        <v>50</v>
      </c>
      <c r="AA251" s="20"/>
      <c r="AB251" s="20"/>
      <c r="AC251" s="20" t="s">
        <v>61</v>
      </c>
      <c r="AD251" s="26">
        <v>44013</v>
      </c>
      <c r="AE251" s="26">
        <v>44046</v>
      </c>
      <c r="AF251" s="20" t="s">
        <v>52</v>
      </c>
      <c r="AG251" s="53"/>
      <c r="AH251" s="53"/>
      <c r="AI251" s="8">
        <f t="shared" si="2"/>
        <v>0</v>
      </c>
      <c r="AJ251" s="74"/>
      <c r="AK251" s="74"/>
      <c r="AL251" s="74"/>
    </row>
    <row r="252" spans="1:38" ht="25.5" x14ac:dyDescent="0.2">
      <c r="A252" s="34" t="s">
        <v>1556</v>
      </c>
      <c r="B252" s="13">
        <v>44048</v>
      </c>
      <c r="C252" s="40" t="s">
        <v>1557</v>
      </c>
      <c r="D252" s="15" t="s">
        <v>1558</v>
      </c>
      <c r="E252" s="51">
        <v>1975</v>
      </c>
      <c r="F252" s="51">
        <f t="shared" si="4"/>
        <v>45</v>
      </c>
      <c r="G252" s="12" t="str">
        <f t="shared" si="1"/>
        <v>3.Từ 41-60</v>
      </c>
      <c r="H252" s="16" t="s">
        <v>77</v>
      </c>
      <c r="I252" s="12" t="s">
        <v>71</v>
      </c>
      <c r="J252" s="12" t="s">
        <v>625</v>
      </c>
      <c r="K252" s="12" t="s">
        <v>193</v>
      </c>
      <c r="L252" s="12" t="s">
        <v>42</v>
      </c>
      <c r="M252" s="12" t="s">
        <v>42</v>
      </c>
      <c r="N252" s="12" t="s">
        <v>106</v>
      </c>
      <c r="O252" s="12"/>
      <c r="P252" s="19"/>
      <c r="Q252" s="18">
        <v>44047</v>
      </c>
      <c r="R252" s="18">
        <v>44047</v>
      </c>
      <c r="S252" s="12" t="s">
        <v>1559</v>
      </c>
      <c r="T252" s="12" t="s">
        <v>42</v>
      </c>
      <c r="U252" s="12" t="s">
        <v>43</v>
      </c>
      <c r="V252" s="12" t="s">
        <v>136</v>
      </c>
      <c r="W252" s="12" t="s">
        <v>107</v>
      </c>
      <c r="X252" s="12" t="s">
        <v>125</v>
      </c>
      <c r="Y252" s="12" t="s">
        <v>98</v>
      </c>
      <c r="Z252" s="12" t="s">
        <v>50</v>
      </c>
      <c r="AA252" s="12"/>
      <c r="AB252" s="12"/>
      <c r="AC252" s="12" t="s">
        <v>61</v>
      </c>
      <c r="AD252" s="19">
        <v>44013</v>
      </c>
      <c r="AE252" s="19">
        <v>44038</v>
      </c>
      <c r="AF252" s="12" t="s">
        <v>52</v>
      </c>
      <c r="AG252" s="51"/>
      <c r="AH252" s="51"/>
      <c r="AI252" s="8">
        <f t="shared" si="2"/>
        <v>0</v>
      </c>
      <c r="AJ252" s="75"/>
      <c r="AK252" s="75"/>
      <c r="AL252" s="75"/>
    </row>
    <row r="253" spans="1:38" ht="25.5" x14ac:dyDescent="0.2">
      <c r="A253" s="34" t="s">
        <v>1560</v>
      </c>
      <c r="B253" s="13">
        <v>44048</v>
      </c>
      <c r="C253" s="40" t="s">
        <v>1561</v>
      </c>
      <c r="D253" s="22" t="s">
        <v>1562</v>
      </c>
      <c r="E253" s="53">
        <v>1948</v>
      </c>
      <c r="F253" s="53">
        <f t="shared" si="4"/>
        <v>72</v>
      </c>
      <c r="G253" s="20" t="str">
        <f t="shared" si="1"/>
        <v>4.Trên 60</v>
      </c>
      <c r="H253" s="23" t="s">
        <v>77</v>
      </c>
      <c r="I253" s="20" t="s">
        <v>71</v>
      </c>
      <c r="J253" s="20" t="s">
        <v>356</v>
      </c>
      <c r="K253" s="20" t="s">
        <v>105</v>
      </c>
      <c r="L253" s="20" t="s">
        <v>42</v>
      </c>
      <c r="M253" s="20" t="s">
        <v>42</v>
      </c>
      <c r="N253" s="20" t="s">
        <v>145</v>
      </c>
      <c r="O253" s="20"/>
      <c r="P253" s="26"/>
      <c r="Q253" s="25">
        <v>44047</v>
      </c>
      <c r="R253" s="25">
        <v>44047</v>
      </c>
      <c r="S253" s="20" t="s">
        <v>1559</v>
      </c>
      <c r="T253" s="20" t="s">
        <v>42</v>
      </c>
      <c r="U253" s="20" t="s">
        <v>43</v>
      </c>
      <c r="V253" s="20" t="s">
        <v>136</v>
      </c>
      <c r="W253" s="20" t="s">
        <v>107</v>
      </c>
      <c r="X253" s="20" t="s">
        <v>125</v>
      </c>
      <c r="Y253" s="20" t="s">
        <v>98</v>
      </c>
      <c r="Z253" s="20" t="s">
        <v>50</v>
      </c>
      <c r="AA253" s="20" t="s">
        <v>1563</v>
      </c>
      <c r="AB253" s="20" t="s">
        <v>1564</v>
      </c>
      <c r="AC253" s="20" t="s">
        <v>61</v>
      </c>
      <c r="AD253" s="26"/>
      <c r="AE253" s="26">
        <v>44038</v>
      </c>
      <c r="AF253" s="20" t="s">
        <v>52</v>
      </c>
      <c r="AG253" s="20"/>
      <c r="AH253" s="20" t="s">
        <v>1565</v>
      </c>
      <c r="AI253" s="8" t="str">
        <f t="shared" si="2"/>
        <v>BN708, BN709</v>
      </c>
      <c r="AJ253" s="72"/>
      <c r="AK253" s="72"/>
      <c r="AL253" s="72"/>
    </row>
    <row r="254" spans="1:38" ht="38.25" x14ac:dyDescent="0.2">
      <c r="A254" s="7" t="s">
        <v>1566</v>
      </c>
      <c r="B254" s="13">
        <v>44048</v>
      </c>
      <c r="C254" s="40" t="s">
        <v>1567</v>
      </c>
      <c r="D254" s="15" t="s">
        <v>1568</v>
      </c>
      <c r="E254" s="51">
        <v>1957</v>
      </c>
      <c r="F254" s="51">
        <f t="shared" si="4"/>
        <v>63</v>
      </c>
      <c r="G254" s="12" t="str">
        <f t="shared" si="1"/>
        <v>4.Trên 60</v>
      </c>
      <c r="H254" s="16" t="s">
        <v>38</v>
      </c>
      <c r="I254" s="12" t="s">
        <v>71</v>
      </c>
      <c r="J254" s="12" t="s">
        <v>1022</v>
      </c>
      <c r="K254" s="12" t="s">
        <v>105</v>
      </c>
      <c r="L254" s="12" t="s">
        <v>42</v>
      </c>
      <c r="M254" s="12" t="s">
        <v>42</v>
      </c>
      <c r="N254" s="12" t="s">
        <v>106</v>
      </c>
      <c r="O254" s="12"/>
      <c r="P254" s="19"/>
      <c r="Q254" s="18">
        <v>44047</v>
      </c>
      <c r="R254" s="18">
        <v>44047</v>
      </c>
      <c r="S254" s="12" t="s">
        <v>402</v>
      </c>
      <c r="T254" s="12" t="s">
        <v>42</v>
      </c>
      <c r="U254" s="12" t="s">
        <v>43</v>
      </c>
      <c r="V254" s="12" t="s">
        <v>1569</v>
      </c>
      <c r="W254" s="12" t="s">
        <v>107</v>
      </c>
      <c r="X254" s="12" t="s">
        <v>125</v>
      </c>
      <c r="Y254" s="12" t="s">
        <v>98</v>
      </c>
      <c r="Z254" s="12" t="s">
        <v>50</v>
      </c>
      <c r="AA254" s="12" t="s">
        <v>1570</v>
      </c>
      <c r="AB254" s="12" t="s">
        <v>1571</v>
      </c>
      <c r="AC254" s="12" t="s">
        <v>61</v>
      </c>
      <c r="AD254" s="12"/>
      <c r="AE254" s="19">
        <v>44038</v>
      </c>
      <c r="AF254" s="12" t="s">
        <v>52</v>
      </c>
      <c r="AG254" s="12"/>
      <c r="AH254" s="12" t="s">
        <v>1572</v>
      </c>
      <c r="AI254" s="8" t="str">
        <f t="shared" si="2"/>
        <v>BN628, BN667, BN668</v>
      </c>
      <c r="AJ254" s="73"/>
      <c r="AK254" s="73"/>
      <c r="AL254" s="73"/>
    </row>
    <row r="255" spans="1:38" ht="38.25" x14ac:dyDescent="0.2">
      <c r="A255" s="34" t="s">
        <v>1573</v>
      </c>
      <c r="B255" s="13">
        <v>44048</v>
      </c>
      <c r="C255" s="40" t="s">
        <v>1574</v>
      </c>
      <c r="D255" s="22" t="s">
        <v>1575</v>
      </c>
      <c r="E255" s="53">
        <v>1980</v>
      </c>
      <c r="F255" s="53">
        <f t="shared" si="4"/>
        <v>40</v>
      </c>
      <c r="G255" s="20" t="str">
        <f t="shared" si="1"/>
        <v>2.Từ 18-40</v>
      </c>
      <c r="H255" s="23" t="s">
        <v>77</v>
      </c>
      <c r="I255" s="20" t="s">
        <v>920</v>
      </c>
      <c r="J255" s="20" t="s">
        <v>1576</v>
      </c>
      <c r="K255" s="20" t="s">
        <v>57</v>
      </c>
      <c r="L255" s="20" t="s">
        <v>42</v>
      </c>
      <c r="M255" s="20" t="s">
        <v>42</v>
      </c>
      <c r="N255" s="20" t="s">
        <v>145</v>
      </c>
      <c r="O255" s="20"/>
      <c r="P255" s="26"/>
      <c r="Q255" s="25">
        <v>44047</v>
      </c>
      <c r="R255" s="25">
        <v>44047</v>
      </c>
      <c r="S255" s="20" t="s">
        <v>317</v>
      </c>
      <c r="T255" s="20" t="s">
        <v>42</v>
      </c>
      <c r="U255" s="20" t="s">
        <v>43</v>
      </c>
      <c r="V255" s="20" t="s">
        <v>1577</v>
      </c>
      <c r="W255" s="20"/>
      <c r="X255" s="20" t="s">
        <v>574</v>
      </c>
      <c r="Y255" s="20" t="s">
        <v>98</v>
      </c>
      <c r="Z255" s="20" t="s">
        <v>50</v>
      </c>
      <c r="AA255" s="20"/>
      <c r="AB255" s="20"/>
      <c r="AC255" s="20" t="s">
        <v>61</v>
      </c>
      <c r="AD255" s="20"/>
      <c r="AE255" s="20" t="s">
        <v>81</v>
      </c>
      <c r="AF255" s="20" t="s">
        <v>52</v>
      </c>
      <c r="AG255" s="20"/>
      <c r="AH255" s="20" t="s">
        <v>1578</v>
      </c>
      <c r="AI255" s="8">
        <f t="shared" si="2"/>
        <v>0</v>
      </c>
      <c r="AJ255" s="20"/>
      <c r="AK255" s="20"/>
      <c r="AL255" s="20"/>
    </row>
    <row r="256" spans="1:38" ht="51" x14ac:dyDescent="0.2">
      <c r="A256" s="34" t="s">
        <v>1579</v>
      </c>
      <c r="B256" s="13">
        <v>44048</v>
      </c>
      <c r="C256" s="40" t="s">
        <v>1580</v>
      </c>
      <c r="D256" s="15" t="s">
        <v>1581</v>
      </c>
      <c r="E256" s="51">
        <v>1969</v>
      </c>
      <c r="F256" s="51">
        <f t="shared" si="4"/>
        <v>51</v>
      </c>
      <c r="G256" s="12" t="str">
        <f t="shared" si="1"/>
        <v>3.Từ 41-60</v>
      </c>
      <c r="H256" s="16" t="s">
        <v>38</v>
      </c>
      <c r="I256" s="12"/>
      <c r="J256" s="12" t="s">
        <v>625</v>
      </c>
      <c r="K256" s="12" t="s">
        <v>193</v>
      </c>
      <c r="L256" s="12" t="s">
        <v>42</v>
      </c>
      <c r="M256" s="12" t="s">
        <v>42</v>
      </c>
      <c r="N256" s="12" t="s">
        <v>145</v>
      </c>
      <c r="O256" s="12"/>
      <c r="P256" s="19"/>
      <c r="Q256" s="18">
        <v>44045</v>
      </c>
      <c r="R256" s="18">
        <v>44047</v>
      </c>
      <c r="S256" s="12"/>
      <c r="T256" s="12" t="s">
        <v>42</v>
      </c>
      <c r="U256" s="12"/>
      <c r="V256" s="12"/>
      <c r="W256" s="12"/>
      <c r="X256" s="12" t="s">
        <v>125</v>
      </c>
      <c r="Y256" s="12" t="s">
        <v>49</v>
      </c>
      <c r="Z256" s="12" t="s">
        <v>50</v>
      </c>
      <c r="AA256" s="12" t="s">
        <v>1582</v>
      </c>
      <c r="AB256" s="12" t="s">
        <v>1583</v>
      </c>
      <c r="AC256" s="12" t="s">
        <v>61</v>
      </c>
      <c r="AD256" s="19"/>
      <c r="AE256" s="19">
        <v>44037</v>
      </c>
      <c r="AF256" s="12" t="s">
        <v>52</v>
      </c>
      <c r="AG256" s="12"/>
      <c r="AH256" s="12" t="s">
        <v>1584</v>
      </c>
      <c r="AI256" s="8" t="str">
        <f t="shared" si="2"/>
        <v>BN658, BN659, BN661, BN662, BN705</v>
      </c>
      <c r="AJ256" s="12"/>
      <c r="AK256" s="12"/>
      <c r="AL256" s="12"/>
    </row>
    <row r="257" spans="1:38" ht="38.25" x14ac:dyDescent="0.2">
      <c r="A257" s="7" t="s">
        <v>1585</v>
      </c>
      <c r="B257" s="13">
        <v>44048</v>
      </c>
      <c r="C257" s="40" t="s">
        <v>1586</v>
      </c>
      <c r="D257" s="22" t="s">
        <v>1587</v>
      </c>
      <c r="E257" s="53">
        <v>1961</v>
      </c>
      <c r="F257" s="53">
        <f t="shared" si="4"/>
        <v>59</v>
      </c>
      <c r="G257" s="20" t="str">
        <f t="shared" si="1"/>
        <v>3.Từ 41-60</v>
      </c>
      <c r="H257" s="23" t="s">
        <v>77</v>
      </c>
      <c r="I257" s="20"/>
      <c r="J257" s="20" t="s">
        <v>1320</v>
      </c>
      <c r="K257" s="20" t="s">
        <v>193</v>
      </c>
      <c r="L257" s="20" t="s">
        <v>42</v>
      </c>
      <c r="M257" s="20" t="s">
        <v>42</v>
      </c>
      <c r="N257" s="20" t="s">
        <v>145</v>
      </c>
      <c r="O257" s="20"/>
      <c r="P257" s="26"/>
      <c r="Q257" s="25">
        <v>44045</v>
      </c>
      <c r="R257" s="25">
        <v>44047</v>
      </c>
      <c r="S257" s="20"/>
      <c r="T257" s="20" t="s">
        <v>42</v>
      </c>
      <c r="U257" s="20"/>
      <c r="V257" s="20"/>
      <c r="W257" s="20"/>
      <c r="X257" s="20" t="s">
        <v>125</v>
      </c>
      <c r="Y257" s="20" t="s">
        <v>49</v>
      </c>
      <c r="Z257" s="20" t="s">
        <v>50</v>
      </c>
      <c r="AA257" s="20" t="s">
        <v>1588</v>
      </c>
      <c r="AB257" s="20" t="s">
        <v>1589</v>
      </c>
      <c r="AC257" s="20" t="s">
        <v>61</v>
      </c>
      <c r="AD257" s="20"/>
      <c r="AE257" s="20" t="s">
        <v>81</v>
      </c>
      <c r="AF257" s="20" t="s">
        <v>52</v>
      </c>
      <c r="AG257" s="20"/>
      <c r="AH257" s="20" t="s">
        <v>1590</v>
      </c>
      <c r="AI257" s="8" t="str">
        <f t="shared" si="2"/>
        <v>BN658, BN659, BN661, BN662, BN704</v>
      </c>
      <c r="AJ257" s="20"/>
      <c r="AK257" s="20"/>
      <c r="AL257" s="20"/>
    </row>
    <row r="258" spans="1:38" ht="25.5" x14ac:dyDescent="0.2">
      <c r="A258" s="34" t="s">
        <v>1591</v>
      </c>
      <c r="B258" s="13">
        <v>44048</v>
      </c>
      <c r="C258" s="40" t="s">
        <v>1592</v>
      </c>
      <c r="D258" s="15" t="s">
        <v>1593</v>
      </c>
      <c r="E258" s="51">
        <v>1963</v>
      </c>
      <c r="F258" s="51">
        <f t="shared" si="4"/>
        <v>57</v>
      </c>
      <c r="G258" s="12" t="str">
        <f t="shared" si="1"/>
        <v>3.Từ 41-60</v>
      </c>
      <c r="H258" s="16" t="s">
        <v>77</v>
      </c>
      <c r="I258" s="12" t="s">
        <v>71</v>
      </c>
      <c r="J258" s="12" t="s">
        <v>401</v>
      </c>
      <c r="K258" s="12" t="s">
        <v>215</v>
      </c>
      <c r="L258" s="12" t="s">
        <v>42</v>
      </c>
      <c r="M258" s="12" t="s">
        <v>42</v>
      </c>
      <c r="N258" s="12" t="s">
        <v>43</v>
      </c>
      <c r="O258" s="19">
        <v>44036</v>
      </c>
      <c r="P258" s="12" t="s">
        <v>89</v>
      </c>
      <c r="Q258" s="18">
        <v>44045</v>
      </c>
      <c r="R258" s="18">
        <v>44047</v>
      </c>
      <c r="S258" s="12"/>
      <c r="T258" s="12" t="s">
        <v>42</v>
      </c>
      <c r="U258" s="12" t="s">
        <v>71</v>
      </c>
      <c r="V258" s="12"/>
      <c r="W258" s="12"/>
      <c r="X258" s="12" t="s">
        <v>1594</v>
      </c>
      <c r="Y258" s="12" t="s">
        <v>49</v>
      </c>
      <c r="Z258" s="12" t="s">
        <v>50</v>
      </c>
      <c r="AA258" s="12"/>
      <c r="AB258" s="12"/>
      <c r="AC258" s="12" t="s">
        <v>61</v>
      </c>
      <c r="AD258" s="19"/>
      <c r="AE258" s="19">
        <v>44035</v>
      </c>
      <c r="AF258" s="12" t="s">
        <v>52</v>
      </c>
      <c r="AG258" s="12"/>
      <c r="AH258" s="12" t="s">
        <v>1595</v>
      </c>
      <c r="AI258" s="8">
        <f t="shared" si="2"/>
        <v>0</v>
      </c>
      <c r="AJ258" s="12"/>
      <c r="AK258" s="12"/>
      <c r="AL258" s="12"/>
    </row>
    <row r="259" spans="1:38" ht="22.5" customHeight="1" x14ac:dyDescent="0.2">
      <c r="A259" s="34" t="s">
        <v>1596</v>
      </c>
      <c r="B259" s="13">
        <v>44048</v>
      </c>
      <c r="C259" s="40" t="s">
        <v>1597</v>
      </c>
      <c r="D259" s="22" t="s">
        <v>1598</v>
      </c>
      <c r="E259" s="53">
        <v>1970</v>
      </c>
      <c r="F259" s="53">
        <f t="shared" si="4"/>
        <v>50</v>
      </c>
      <c r="G259" s="20" t="str">
        <f t="shared" si="1"/>
        <v>3.Từ 41-60</v>
      </c>
      <c r="H259" s="23" t="s">
        <v>77</v>
      </c>
      <c r="I259" s="20" t="s">
        <v>71</v>
      </c>
      <c r="J259" s="20" t="s">
        <v>1576</v>
      </c>
      <c r="K259" s="20" t="s">
        <v>57</v>
      </c>
      <c r="L259" s="20" t="s">
        <v>42</v>
      </c>
      <c r="M259" s="20" t="s">
        <v>42</v>
      </c>
      <c r="N259" s="20" t="s">
        <v>145</v>
      </c>
      <c r="O259" s="20"/>
      <c r="P259" s="26"/>
      <c r="Q259" s="25">
        <v>44045</v>
      </c>
      <c r="R259" s="25">
        <v>44047</v>
      </c>
      <c r="S259" s="20"/>
      <c r="T259" s="20" t="s">
        <v>42</v>
      </c>
      <c r="U259" s="20" t="s">
        <v>71</v>
      </c>
      <c r="V259" s="20"/>
      <c r="W259" s="20"/>
      <c r="X259" s="20" t="s">
        <v>342</v>
      </c>
      <c r="Y259" s="20" t="s">
        <v>49</v>
      </c>
      <c r="Z259" s="20" t="s">
        <v>50</v>
      </c>
      <c r="AA259" s="20"/>
      <c r="AB259" s="20"/>
      <c r="AC259" s="20" t="s">
        <v>61</v>
      </c>
      <c r="AD259" s="26"/>
      <c r="AE259" s="26">
        <v>44036</v>
      </c>
      <c r="AF259" s="20" t="s">
        <v>52</v>
      </c>
      <c r="AG259" s="20"/>
      <c r="AH259" s="20" t="s">
        <v>1599</v>
      </c>
      <c r="AI259" s="8">
        <f t="shared" si="2"/>
        <v>0</v>
      </c>
      <c r="AJ259" s="20"/>
      <c r="AK259" s="20"/>
      <c r="AL259" s="20"/>
    </row>
    <row r="260" spans="1:38" ht="38.25" x14ac:dyDescent="0.2">
      <c r="A260" s="7" t="s">
        <v>1600</v>
      </c>
      <c r="B260" s="13">
        <v>44048</v>
      </c>
      <c r="C260" s="40" t="s">
        <v>1601</v>
      </c>
      <c r="D260" s="15" t="s">
        <v>1602</v>
      </c>
      <c r="E260" s="51">
        <v>1982</v>
      </c>
      <c r="F260" s="51">
        <f t="shared" si="4"/>
        <v>38</v>
      </c>
      <c r="G260" s="12" t="str">
        <f t="shared" si="1"/>
        <v>2.Từ 18-40</v>
      </c>
      <c r="H260" s="16" t="s">
        <v>38</v>
      </c>
      <c r="I260" s="12" t="s">
        <v>1178</v>
      </c>
      <c r="J260" s="12" t="s">
        <v>1603</v>
      </c>
      <c r="K260" s="12" t="s">
        <v>215</v>
      </c>
      <c r="L260" s="12" t="s">
        <v>42</v>
      </c>
      <c r="M260" s="12" t="s">
        <v>42</v>
      </c>
      <c r="N260" s="12" t="s">
        <v>43</v>
      </c>
      <c r="O260" s="19">
        <v>44036</v>
      </c>
      <c r="P260" s="12" t="s">
        <v>948</v>
      </c>
      <c r="Q260" s="18">
        <v>44045</v>
      </c>
      <c r="R260" s="18">
        <v>44047</v>
      </c>
      <c r="S260" s="12" t="s">
        <v>402</v>
      </c>
      <c r="T260" s="12" t="s">
        <v>42</v>
      </c>
      <c r="U260" s="12" t="s">
        <v>71</v>
      </c>
      <c r="V260" s="12"/>
      <c r="W260" s="12" t="s">
        <v>107</v>
      </c>
      <c r="X260" s="12" t="s">
        <v>125</v>
      </c>
      <c r="Y260" s="12" t="s">
        <v>49</v>
      </c>
      <c r="Z260" s="12" t="s">
        <v>50</v>
      </c>
      <c r="AA260" s="12" t="s">
        <v>1604</v>
      </c>
      <c r="AB260" s="12" t="s">
        <v>1605</v>
      </c>
      <c r="AC260" s="12" t="s">
        <v>61</v>
      </c>
      <c r="AD260" s="19"/>
      <c r="AE260" s="19">
        <v>44038</v>
      </c>
      <c r="AF260" s="12" t="s">
        <v>52</v>
      </c>
      <c r="AG260" s="12"/>
      <c r="AH260" s="12" t="s">
        <v>1606</v>
      </c>
      <c r="AI260" s="8" t="str">
        <f t="shared" si="2"/>
        <v>BN701, BN709</v>
      </c>
      <c r="AJ260" s="12"/>
      <c r="AK260" s="12"/>
      <c r="AL260" s="12"/>
    </row>
    <row r="261" spans="1:38" ht="38.25" x14ac:dyDescent="0.2">
      <c r="A261" s="34" t="s">
        <v>1607</v>
      </c>
      <c r="B261" s="13">
        <v>44048</v>
      </c>
      <c r="C261" s="40" t="s">
        <v>1608</v>
      </c>
      <c r="D261" s="22" t="s">
        <v>1609</v>
      </c>
      <c r="E261" s="53">
        <v>1987</v>
      </c>
      <c r="F261" s="53">
        <f t="shared" si="4"/>
        <v>33</v>
      </c>
      <c r="G261" s="20" t="str">
        <f t="shared" si="1"/>
        <v>2.Từ 18-40</v>
      </c>
      <c r="H261" s="23" t="s">
        <v>77</v>
      </c>
      <c r="I261" s="20" t="s">
        <v>828</v>
      </c>
      <c r="J261" s="20" t="s">
        <v>1603</v>
      </c>
      <c r="K261" s="20" t="s">
        <v>215</v>
      </c>
      <c r="L261" s="20" t="s">
        <v>42</v>
      </c>
      <c r="M261" s="20" t="s">
        <v>42</v>
      </c>
      <c r="N261" s="20" t="s">
        <v>43</v>
      </c>
      <c r="O261" s="26">
        <v>44036</v>
      </c>
      <c r="P261" s="20" t="s">
        <v>1610</v>
      </c>
      <c r="Q261" s="25">
        <v>44045</v>
      </c>
      <c r="R261" s="25">
        <v>44047</v>
      </c>
      <c r="S261" s="20" t="s">
        <v>402</v>
      </c>
      <c r="T261" s="20" t="s">
        <v>42</v>
      </c>
      <c r="U261" s="20" t="s">
        <v>71</v>
      </c>
      <c r="V261" s="20"/>
      <c r="W261" s="20" t="s">
        <v>107</v>
      </c>
      <c r="X261" s="20" t="s">
        <v>125</v>
      </c>
      <c r="Y261" s="20" t="s">
        <v>49</v>
      </c>
      <c r="Z261" s="20" t="s">
        <v>50</v>
      </c>
      <c r="AA261" s="20" t="s">
        <v>1611</v>
      </c>
      <c r="AB261" s="20" t="s">
        <v>1612</v>
      </c>
      <c r="AC261" s="20" t="s">
        <v>61</v>
      </c>
      <c r="AD261" s="26"/>
      <c r="AE261" s="26">
        <v>44021</v>
      </c>
      <c r="AF261" s="20" t="s">
        <v>52</v>
      </c>
      <c r="AG261" s="20"/>
      <c r="AH261" s="20" t="s">
        <v>1613</v>
      </c>
      <c r="AI261" s="8" t="str">
        <f t="shared" si="2"/>
        <v>BN701, BN708</v>
      </c>
      <c r="AJ261" s="20"/>
      <c r="AK261" s="20"/>
      <c r="AL261" s="20"/>
    </row>
    <row r="262" spans="1:38" ht="25.5" x14ac:dyDescent="0.2">
      <c r="A262" s="34" t="s">
        <v>1614</v>
      </c>
      <c r="B262" s="13">
        <v>44048</v>
      </c>
      <c r="C262" s="40" t="s">
        <v>1615</v>
      </c>
      <c r="D262" s="15" t="s">
        <v>1616</v>
      </c>
      <c r="E262" s="51">
        <v>1944</v>
      </c>
      <c r="F262" s="51">
        <f t="shared" si="4"/>
        <v>76</v>
      </c>
      <c r="G262" s="12" t="str">
        <f t="shared" si="1"/>
        <v>4.Trên 60</v>
      </c>
      <c r="H262" s="16" t="s">
        <v>38</v>
      </c>
      <c r="I262" s="12" t="s">
        <v>71</v>
      </c>
      <c r="J262" s="12" t="s">
        <v>1617</v>
      </c>
      <c r="K262" s="12" t="s">
        <v>1618</v>
      </c>
      <c r="L262" s="12" t="s">
        <v>42</v>
      </c>
      <c r="M262" s="12" t="s">
        <v>42</v>
      </c>
      <c r="N262" s="12" t="s">
        <v>106</v>
      </c>
      <c r="O262" s="12"/>
      <c r="P262" s="19"/>
      <c r="Q262" s="18">
        <v>44045</v>
      </c>
      <c r="R262" s="18">
        <v>44047</v>
      </c>
      <c r="S262" s="12" t="s">
        <v>311</v>
      </c>
      <c r="T262" s="12" t="s">
        <v>42</v>
      </c>
      <c r="U262" s="12" t="s">
        <v>71</v>
      </c>
      <c r="V262" s="12"/>
      <c r="W262" s="12" t="s">
        <v>107</v>
      </c>
      <c r="X262" s="12" t="s">
        <v>1619</v>
      </c>
      <c r="Y262" s="12" t="s">
        <v>49</v>
      </c>
      <c r="Z262" s="12" t="s">
        <v>50</v>
      </c>
      <c r="AA262" s="12" t="s">
        <v>1620</v>
      </c>
      <c r="AB262" s="12" t="s">
        <v>1621</v>
      </c>
      <c r="AC262" s="12" t="s">
        <v>61</v>
      </c>
      <c r="AD262" s="12"/>
      <c r="AE262" s="12" t="s">
        <v>81</v>
      </c>
      <c r="AF262" s="12" t="s">
        <v>52</v>
      </c>
      <c r="AG262" s="12"/>
      <c r="AH262" s="12" t="s">
        <v>1622</v>
      </c>
      <c r="AI262" s="8" t="str">
        <f t="shared" si="2"/>
        <v>BN572, BN574</v>
      </c>
      <c r="AJ262" s="12"/>
      <c r="AK262" s="12"/>
      <c r="AL262" s="12"/>
    </row>
    <row r="263" spans="1:38" ht="51" x14ac:dyDescent="0.2">
      <c r="A263" s="7" t="s">
        <v>1623</v>
      </c>
      <c r="B263" s="13">
        <v>44048</v>
      </c>
      <c r="C263" s="40" t="s">
        <v>1624</v>
      </c>
      <c r="D263" s="22" t="s">
        <v>1625</v>
      </c>
      <c r="E263" s="53">
        <v>1996</v>
      </c>
      <c r="F263" s="53">
        <f t="shared" si="4"/>
        <v>24</v>
      </c>
      <c r="G263" s="20" t="str">
        <f t="shared" si="1"/>
        <v>2.Từ 18-40</v>
      </c>
      <c r="H263" s="23" t="s">
        <v>38</v>
      </c>
      <c r="I263" s="20" t="s">
        <v>1626</v>
      </c>
      <c r="J263" s="20" t="s">
        <v>1627</v>
      </c>
      <c r="K263" s="20" t="s">
        <v>88</v>
      </c>
      <c r="L263" s="20" t="s">
        <v>42</v>
      </c>
      <c r="M263" s="20" t="s">
        <v>42</v>
      </c>
      <c r="N263" s="20" t="s">
        <v>145</v>
      </c>
      <c r="O263" s="20"/>
      <c r="P263" s="26"/>
      <c r="Q263" s="25">
        <v>44046</v>
      </c>
      <c r="R263" s="25">
        <v>44047</v>
      </c>
      <c r="S263" s="20" t="s">
        <v>1628</v>
      </c>
      <c r="T263" s="20" t="s">
        <v>42</v>
      </c>
      <c r="U263" s="20" t="s">
        <v>71</v>
      </c>
      <c r="V263" s="20"/>
      <c r="W263" s="20" t="s">
        <v>107</v>
      </c>
      <c r="X263" s="20" t="s">
        <v>125</v>
      </c>
      <c r="Y263" s="20" t="s">
        <v>177</v>
      </c>
      <c r="Z263" s="20" t="s">
        <v>50</v>
      </c>
      <c r="AA263" s="20"/>
      <c r="AB263" s="20"/>
      <c r="AC263" s="20" t="s">
        <v>61</v>
      </c>
      <c r="AD263" s="26"/>
      <c r="AE263" s="26">
        <v>44038</v>
      </c>
      <c r="AF263" s="20" t="s">
        <v>52</v>
      </c>
      <c r="AG263" s="20"/>
      <c r="AH263" s="20" t="s">
        <v>1629</v>
      </c>
      <c r="AI263" s="8">
        <f t="shared" si="2"/>
        <v>0</v>
      </c>
      <c r="AJ263" s="20"/>
      <c r="AK263" s="20"/>
      <c r="AL263" s="20"/>
    </row>
    <row r="264" spans="1:38" ht="38.25" x14ac:dyDescent="0.2">
      <c r="A264" s="34" t="s">
        <v>1630</v>
      </c>
      <c r="B264" s="13">
        <v>44048</v>
      </c>
      <c r="C264" s="40" t="s">
        <v>1631</v>
      </c>
      <c r="D264" s="15" t="s">
        <v>1632</v>
      </c>
      <c r="E264" s="51">
        <v>1959</v>
      </c>
      <c r="F264" s="51">
        <f t="shared" si="4"/>
        <v>61</v>
      </c>
      <c r="G264" s="12" t="str">
        <f t="shared" si="1"/>
        <v>4.Trên 60</v>
      </c>
      <c r="H264" s="16" t="s">
        <v>77</v>
      </c>
      <c r="I264" s="12" t="s">
        <v>39</v>
      </c>
      <c r="J264" s="12" t="s">
        <v>95</v>
      </c>
      <c r="K264" s="12" t="s">
        <v>41</v>
      </c>
      <c r="L264" s="12" t="s">
        <v>42</v>
      </c>
      <c r="M264" s="12" t="s">
        <v>42</v>
      </c>
      <c r="N264" s="12" t="s">
        <v>43</v>
      </c>
      <c r="O264" s="19">
        <v>44037</v>
      </c>
      <c r="P264" s="12" t="s">
        <v>1633</v>
      </c>
      <c r="Q264" s="18">
        <v>44046</v>
      </c>
      <c r="R264" s="18">
        <v>44047</v>
      </c>
      <c r="S264" s="12" t="s">
        <v>311</v>
      </c>
      <c r="T264" s="12" t="s">
        <v>42</v>
      </c>
      <c r="U264" s="12" t="s">
        <v>71</v>
      </c>
      <c r="V264" s="12"/>
      <c r="W264" s="12" t="s">
        <v>72</v>
      </c>
      <c r="X264" s="12" t="s">
        <v>82</v>
      </c>
      <c r="Y264" s="12" t="s">
        <v>82</v>
      </c>
      <c r="Z264" s="12" t="s">
        <v>82</v>
      </c>
      <c r="AA264" s="12"/>
      <c r="AB264" s="12"/>
      <c r="AC264" s="12" t="s">
        <v>61</v>
      </c>
      <c r="AD264" s="12"/>
      <c r="AE264" s="19">
        <v>44046</v>
      </c>
      <c r="AF264" s="12" t="s">
        <v>52</v>
      </c>
      <c r="AG264" s="12"/>
      <c r="AH264" s="12" t="s">
        <v>1634</v>
      </c>
      <c r="AI264" s="8">
        <f t="shared" si="2"/>
        <v>0</v>
      </c>
      <c r="AJ264" s="12"/>
      <c r="AK264" s="12"/>
      <c r="AL264" s="12"/>
    </row>
    <row r="265" spans="1:38" ht="25.5" x14ac:dyDescent="0.2">
      <c r="A265" s="34" t="s">
        <v>1635</v>
      </c>
      <c r="B265" s="13">
        <v>44048</v>
      </c>
      <c r="C265" s="40" t="s">
        <v>1636</v>
      </c>
      <c r="D265" s="22" t="s">
        <v>1637</v>
      </c>
      <c r="E265" s="53">
        <v>1982</v>
      </c>
      <c r="F265" s="53">
        <f t="shared" si="4"/>
        <v>38</v>
      </c>
      <c r="G265" s="20" t="str">
        <f t="shared" si="1"/>
        <v>2.Từ 18-40</v>
      </c>
      <c r="H265" s="20" t="s">
        <v>38</v>
      </c>
      <c r="I265" s="20" t="s">
        <v>416</v>
      </c>
      <c r="J265" s="20" t="s">
        <v>134</v>
      </c>
      <c r="K265" s="20" t="s">
        <v>105</v>
      </c>
      <c r="L265" s="20" t="s">
        <v>42</v>
      </c>
      <c r="M265" s="20" t="s">
        <v>42</v>
      </c>
      <c r="N265" s="20" t="s">
        <v>43</v>
      </c>
      <c r="O265" s="26">
        <v>44041</v>
      </c>
      <c r="P265" s="20" t="s">
        <v>1638</v>
      </c>
      <c r="Q265" s="25">
        <v>44045</v>
      </c>
      <c r="R265" s="25">
        <v>44047</v>
      </c>
      <c r="S265" s="20"/>
      <c r="T265" s="20" t="s">
        <v>42</v>
      </c>
      <c r="U265" s="20" t="s">
        <v>71</v>
      </c>
      <c r="V265" s="20"/>
      <c r="W265" s="20" t="s">
        <v>47</v>
      </c>
      <c r="X265" s="20" t="s">
        <v>82</v>
      </c>
      <c r="Y265" s="20" t="s">
        <v>82</v>
      </c>
      <c r="Z265" s="20" t="s">
        <v>82</v>
      </c>
      <c r="AA265" s="20" t="s">
        <v>906</v>
      </c>
      <c r="AB265" s="20" t="s">
        <v>1639</v>
      </c>
      <c r="AC265" s="20" t="s">
        <v>61</v>
      </c>
      <c r="AD265" s="26"/>
      <c r="AE265" s="26">
        <v>44045</v>
      </c>
      <c r="AF265" s="20" t="s">
        <v>52</v>
      </c>
      <c r="AG265" s="20"/>
      <c r="AH265" s="20" t="s">
        <v>1640</v>
      </c>
      <c r="AI265" s="8" t="str">
        <f t="shared" si="2"/>
        <v>BN585</v>
      </c>
      <c r="AJ265" s="20"/>
      <c r="AK265" s="20"/>
      <c r="AL265" s="20"/>
    </row>
    <row r="266" spans="1:38" ht="25.5" x14ac:dyDescent="0.2">
      <c r="A266" s="7" t="s">
        <v>1641</v>
      </c>
      <c r="B266" s="39">
        <v>44049</v>
      </c>
      <c r="C266" s="40" t="s">
        <v>1642</v>
      </c>
      <c r="D266" s="29" t="s">
        <v>1643</v>
      </c>
      <c r="E266" s="42">
        <f>2020-42</f>
        <v>1978</v>
      </c>
      <c r="F266" s="42">
        <f t="shared" si="4"/>
        <v>42</v>
      </c>
      <c r="G266" s="30" t="str">
        <f t="shared" si="1"/>
        <v>3.Từ 41-60</v>
      </c>
      <c r="H266" s="31" t="s">
        <v>38</v>
      </c>
      <c r="I266" s="30" t="s">
        <v>1644</v>
      </c>
      <c r="J266" s="30" t="s">
        <v>1645</v>
      </c>
      <c r="K266" s="30" t="s">
        <v>1646</v>
      </c>
      <c r="L266" s="30" t="s">
        <v>282</v>
      </c>
      <c r="M266" s="30" t="s">
        <v>282</v>
      </c>
      <c r="N266" s="30" t="s">
        <v>43</v>
      </c>
      <c r="O266" s="35">
        <v>44031</v>
      </c>
      <c r="P266" s="35"/>
      <c r="Q266" s="33">
        <v>44048</v>
      </c>
      <c r="R266" s="33">
        <v>44048</v>
      </c>
      <c r="S266" s="34" t="s">
        <v>284</v>
      </c>
      <c r="T266" s="30" t="s">
        <v>282</v>
      </c>
      <c r="U266" s="30" t="s">
        <v>71</v>
      </c>
      <c r="V266" s="30"/>
      <c r="W266" s="30" t="s">
        <v>72</v>
      </c>
      <c r="X266" s="30" t="s">
        <v>1110</v>
      </c>
      <c r="Y266" s="30" t="s">
        <v>82</v>
      </c>
      <c r="Z266" s="30" t="s">
        <v>82</v>
      </c>
      <c r="AA266" s="30"/>
      <c r="AB266" s="30"/>
      <c r="AC266" s="30" t="s">
        <v>61</v>
      </c>
      <c r="AD266" s="35"/>
      <c r="AE266" s="35">
        <v>44029</v>
      </c>
      <c r="AF266" s="30" t="s">
        <v>52</v>
      </c>
      <c r="AG266" s="30"/>
      <c r="AH266" s="30" t="s">
        <v>1647</v>
      </c>
      <c r="AI266" s="8">
        <f t="shared" si="2"/>
        <v>0</v>
      </c>
      <c r="AJ266" s="30"/>
      <c r="AK266" s="30"/>
      <c r="AL266" s="30"/>
    </row>
    <row r="267" spans="1:38" ht="25.5" x14ac:dyDescent="0.2">
      <c r="A267" s="34" t="s">
        <v>1648</v>
      </c>
      <c r="B267" s="39">
        <v>44049</v>
      </c>
      <c r="C267" s="40" t="s">
        <v>1649</v>
      </c>
      <c r="D267" s="29" t="s">
        <v>1650</v>
      </c>
      <c r="E267" s="42">
        <v>1978</v>
      </c>
      <c r="F267" s="42">
        <f t="shared" si="4"/>
        <v>42</v>
      </c>
      <c r="G267" s="30" t="str">
        <f t="shared" si="1"/>
        <v>3.Từ 41-60</v>
      </c>
      <c r="H267" s="31" t="s">
        <v>77</v>
      </c>
      <c r="I267" s="30" t="s">
        <v>243</v>
      </c>
      <c r="J267" s="30" t="s">
        <v>612</v>
      </c>
      <c r="K267" s="30" t="s">
        <v>144</v>
      </c>
      <c r="L267" s="30" t="s">
        <v>806</v>
      </c>
      <c r="M267" s="30" t="s">
        <v>119</v>
      </c>
      <c r="N267" s="30" t="s">
        <v>43</v>
      </c>
      <c r="O267" s="35">
        <v>44046</v>
      </c>
      <c r="P267" s="30" t="s">
        <v>1651</v>
      </c>
      <c r="Q267" s="33">
        <v>44046</v>
      </c>
      <c r="R267" s="33">
        <v>44046</v>
      </c>
      <c r="S267" s="30" t="s">
        <v>1652</v>
      </c>
      <c r="T267" s="30" t="s">
        <v>119</v>
      </c>
      <c r="U267" s="30" t="s">
        <v>43</v>
      </c>
      <c r="V267" s="30" t="s">
        <v>1653</v>
      </c>
      <c r="W267" s="30" t="s">
        <v>72</v>
      </c>
      <c r="X267" s="34" t="s">
        <v>125</v>
      </c>
      <c r="Y267" s="30" t="s">
        <v>49</v>
      </c>
      <c r="Z267" s="34" t="s">
        <v>50</v>
      </c>
      <c r="AA267" s="30" t="s">
        <v>1654</v>
      </c>
      <c r="AB267" s="30" t="s">
        <v>1655</v>
      </c>
      <c r="AC267" s="30" t="s">
        <v>61</v>
      </c>
      <c r="AD267" s="35"/>
      <c r="AE267" s="35">
        <v>44033</v>
      </c>
      <c r="AF267" s="30" t="s">
        <v>52</v>
      </c>
      <c r="AG267" s="30"/>
      <c r="AH267" s="30" t="s">
        <v>1656</v>
      </c>
      <c r="AI267" s="8" t="str">
        <f t="shared" si="2"/>
        <v>BN593, BN547, BN625, BN860</v>
      </c>
      <c r="AJ267" s="30"/>
      <c r="AK267" s="30"/>
      <c r="AL267" s="30"/>
    </row>
    <row r="268" spans="1:38" ht="25.5" x14ac:dyDescent="0.2">
      <c r="A268" s="34" t="s">
        <v>1657</v>
      </c>
      <c r="B268" s="39">
        <v>44049</v>
      </c>
      <c r="C268" s="40" t="s">
        <v>1658</v>
      </c>
      <c r="D268" s="29" t="s">
        <v>1659</v>
      </c>
      <c r="E268" s="42">
        <v>1978</v>
      </c>
      <c r="F268" s="42">
        <f t="shared" si="4"/>
        <v>42</v>
      </c>
      <c r="G268" s="30" t="str">
        <f t="shared" si="1"/>
        <v>3.Từ 41-60</v>
      </c>
      <c r="H268" s="31" t="s">
        <v>77</v>
      </c>
      <c r="I268" s="30" t="s">
        <v>243</v>
      </c>
      <c r="J268" s="30" t="s">
        <v>1660</v>
      </c>
      <c r="K268" s="30" t="s">
        <v>435</v>
      </c>
      <c r="L268" s="30" t="s">
        <v>119</v>
      </c>
      <c r="M268" s="30" t="s">
        <v>119</v>
      </c>
      <c r="N268" s="30" t="s">
        <v>43</v>
      </c>
      <c r="O268" s="35">
        <v>44034</v>
      </c>
      <c r="P268" s="30" t="s">
        <v>1661</v>
      </c>
      <c r="Q268" s="33">
        <v>44046</v>
      </c>
      <c r="R268" s="33">
        <v>44046</v>
      </c>
      <c r="S268" s="30" t="s">
        <v>1662</v>
      </c>
      <c r="T268" s="30" t="s">
        <v>119</v>
      </c>
      <c r="U268" s="30"/>
      <c r="V268" s="30"/>
      <c r="W268" s="30" t="s">
        <v>107</v>
      </c>
      <c r="X268" s="12" t="s">
        <v>636</v>
      </c>
      <c r="Y268" s="12" t="s">
        <v>177</v>
      </c>
      <c r="Z268" s="12" t="s">
        <v>81</v>
      </c>
      <c r="AA268" s="30" t="s">
        <v>338</v>
      </c>
      <c r="AB268" s="30"/>
      <c r="AC268" s="30" t="s">
        <v>179</v>
      </c>
      <c r="AD268" s="76"/>
      <c r="AE268" s="76">
        <v>44032</v>
      </c>
      <c r="AF268" s="30" t="s">
        <v>52</v>
      </c>
      <c r="AG268" s="30"/>
      <c r="AH268" s="30" t="s">
        <v>1663</v>
      </c>
      <c r="AI268" s="8" t="str">
        <f t="shared" si="2"/>
        <v>BN456</v>
      </c>
      <c r="AJ268" s="30"/>
      <c r="AK268" s="30"/>
      <c r="AL268" s="30"/>
    </row>
    <row r="269" spans="1:38" ht="25.5" x14ac:dyDescent="0.2">
      <c r="A269" s="7" t="s">
        <v>1664</v>
      </c>
      <c r="B269" s="39">
        <v>44049</v>
      </c>
      <c r="C269" s="40" t="s">
        <v>1665</v>
      </c>
      <c r="D269" s="29" t="s">
        <v>1666</v>
      </c>
      <c r="E269" s="42">
        <v>1976</v>
      </c>
      <c r="F269" s="42">
        <f t="shared" si="4"/>
        <v>44</v>
      </c>
      <c r="G269" s="30" t="str">
        <f t="shared" si="1"/>
        <v>3.Từ 41-60</v>
      </c>
      <c r="H269" s="31" t="s">
        <v>77</v>
      </c>
      <c r="I269" s="30" t="s">
        <v>416</v>
      </c>
      <c r="J269" s="30" t="s">
        <v>501</v>
      </c>
      <c r="K269" s="30" t="s">
        <v>1667</v>
      </c>
      <c r="L269" s="30" t="s">
        <v>806</v>
      </c>
      <c r="M269" s="30" t="s">
        <v>119</v>
      </c>
      <c r="N269" s="34" t="s">
        <v>43</v>
      </c>
      <c r="O269" s="35">
        <v>44034</v>
      </c>
      <c r="P269" s="30" t="s">
        <v>96</v>
      </c>
      <c r="Q269" s="33">
        <v>44046</v>
      </c>
      <c r="R269" s="33">
        <v>44046</v>
      </c>
      <c r="S269" s="30" t="s">
        <v>1662</v>
      </c>
      <c r="T269" s="30" t="s">
        <v>119</v>
      </c>
      <c r="U269" s="30"/>
      <c r="V269" s="30"/>
      <c r="W269" s="30" t="s">
        <v>107</v>
      </c>
      <c r="X269" s="12" t="s">
        <v>636</v>
      </c>
      <c r="Y269" s="12" t="s">
        <v>177</v>
      </c>
      <c r="Z269" s="12" t="s">
        <v>81</v>
      </c>
      <c r="AA269" s="30" t="s">
        <v>338</v>
      </c>
      <c r="AB269" s="30"/>
      <c r="AC269" s="30" t="s">
        <v>179</v>
      </c>
      <c r="AD269" s="76"/>
      <c r="AE269" s="76">
        <v>44032</v>
      </c>
      <c r="AF269" s="30" t="s">
        <v>52</v>
      </c>
      <c r="AG269" s="30"/>
      <c r="AH269" s="30" t="s">
        <v>1668</v>
      </c>
      <c r="AI269" s="8" t="str">
        <f t="shared" si="2"/>
        <v>BN456</v>
      </c>
      <c r="AJ269" s="30"/>
      <c r="AK269" s="30"/>
      <c r="AL269" s="30"/>
    </row>
    <row r="270" spans="1:38" ht="25.5" x14ac:dyDescent="0.2">
      <c r="A270" s="34" t="s">
        <v>1669</v>
      </c>
      <c r="B270" s="77">
        <v>44049</v>
      </c>
      <c r="C270" s="28" t="s">
        <v>1670</v>
      </c>
      <c r="D270" s="54" t="s">
        <v>1671</v>
      </c>
      <c r="E270" s="48">
        <v>1953</v>
      </c>
      <c r="F270" s="55">
        <f t="shared" si="4"/>
        <v>67</v>
      </c>
      <c r="G270" s="48" t="str">
        <f t="shared" si="1"/>
        <v>4.Trên 60</v>
      </c>
      <c r="H270" s="48" t="s">
        <v>77</v>
      </c>
      <c r="I270" s="48" t="s">
        <v>71</v>
      </c>
      <c r="J270" s="48" t="s">
        <v>401</v>
      </c>
      <c r="K270" s="48" t="s">
        <v>215</v>
      </c>
      <c r="L270" s="48" t="s">
        <v>42</v>
      </c>
      <c r="M270" s="48" t="s">
        <v>42</v>
      </c>
      <c r="N270" s="48" t="s">
        <v>145</v>
      </c>
      <c r="O270" s="48"/>
      <c r="P270" s="57"/>
      <c r="Q270" s="58">
        <v>44047</v>
      </c>
      <c r="R270" s="58">
        <v>44048</v>
      </c>
      <c r="S270" s="48" t="s">
        <v>317</v>
      </c>
      <c r="T270" s="48" t="s">
        <v>42</v>
      </c>
      <c r="U270" s="48" t="s">
        <v>43</v>
      </c>
      <c r="V270" s="48" t="s">
        <v>1672</v>
      </c>
      <c r="W270" s="48" t="s">
        <v>47</v>
      </c>
      <c r="X270" s="48" t="s">
        <v>1673</v>
      </c>
      <c r="Y270" s="48" t="s">
        <v>98</v>
      </c>
      <c r="Z270" s="48" t="s">
        <v>50</v>
      </c>
      <c r="AA270" s="48"/>
      <c r="AB270" s="48"/>
      <c r="AC270" s="56"/>
      <c r="AD270" s="48"/>
      <c r="AE270" s="48"/>
      <c r="AF270" s="36" t="s">
        <v>128</v>
      </c>
      <c r="AG270" s="57">
        <v>44049</v>
      </c>
      <c r="AH270" s="48"/>
      <c r="AI270" s="8">
        <f t="shared" si="2"/>
        <v>0</v>
      </c>
      <c r="AJ270" s="48"/>
      <c r="AK270" s="48"/>
      <c r="AL270" s="48"/>
    </row>
    <row r="271" spans="1:38" ht="25.5" x14ac:dyDescent="0.2">
      <c r="A271" s="34" t="s">
        <v>1674</v>
      </c>
      <c r="B271" s="77">
        <v>44049</v>
      </c>
      <c r="C271" s="40" t="s">
        <v>1675</v>
      </c>
      <c r="D271" s="15" t="s">
        <v>1676</v>
      </c>
      <c r="E271" s="12">
        <v>1992</v>
      </c>
      <c r="F271" s="51">
        <f t="shared" si="4"/>
        <v>28</v>
      </c>
      <c r="G271" s="12" t="str">
        <f t="shared" si="1"/>
        <v>2.Từ 18-40</v>
      </c>
      <c r="H271" s="12" t="s">
        <v>38</v>
      </c>
      <c r="I271" s="12" t="s">
        <v>1677</v>
      </c>
      <c r="J271" s="12" t="s">
        <v>1678</v>
      </c>
      <c r="K271" s="12" t="s">
        <v>534</v>
      </c>
      <c r="L271" s="12" t="s">
        <v>119</v>
      </c>
      <c r="M271" s="12" t="s">
        <v>119</v>
      </c>
      <c r="N271" s="12" t="s">
        <v>106</v>
      </c>
      <c r="O271" s="12"/>
      <c r="P271" s="19"/>
      <c r="Q271" s="18">
        <v>44046</v>
      </c>
      <c r="R271" s="18">
        <v>44046</v>
      </c>
      <c r="S271" s="12" t="s">
        <v>1679</v>
      </c>
      <c r="T271" s="12" t="s">
        <v>119</v>
      </c>
      <c r="U271" s="12"/>
      <c r="V271" s="12"/>
      <c r="W271" s="12" t="s">
        <v>107</v>
      </c>
      <c r="X271" s="12" t="s">
        <v>1680</v>
      </c>
      <c r="Y271" s="12" t="s">
        <v>177</v>
      </c>
      <c r="Z271" s="12" t="s">
        <v>50</v>
      </c>
      <c r="AA271" s="12"/>
      <c r="AB271" s="12"/>
      <c r="AC271" s="12" t="s">
        <v>61</v>
      </c>
      <c r="AD271" s="19"/>
      <c r="AE271" s="19">
        <v>44035</v>
      </c>
      <c r="AF271" s="12" t="s">
        <v>52</v>
      </c>
      <c r="AG271" s="12"/>
      <c r="AH271" s="12" t="s">
        <v>1681</v>
      </c>
      <c r="AI271" s="8">
        <f t="shared" si="2"/>
        <v>0</v>
      </c>
      <c r="AJ271" s="12"/>
      <c r="AK271" s="12"/>
      <c r="AL271" s="12"/>
    </row>
    <row r="272" spans="1:38" ht="25.5" x14ac:dyDescent="0.2">
      <c r="A272" s="7" t="s">
        <v>1682</v>
      </c>
      <c r="B272" s="77">
        <v>44049</v>
      </c>
      <c r="C272" s="40" t="s">
        <v>1683</v>
      </c>
      <c r="D272" s="22" t="s">
        <v>1684</v>
      </c>
      <c r="E272" s="20">
        <v>1990</v>
      </c>
      <c r="F272" s="53">
        <f t="shared" si="4"/>
        <v>30</v>
      </c>
      <c r="G272" s="20" t="str">
        <f t="shared" si="1"/>
        <v>2.Từ 18-40</v>
      </c>
      <c r="H272" s="20" t="s">
        <v>38</v>
      </c>
      <c r="I272" s="20" t="s">
        <v>1685</v>
      </c>
      <c r="J272" s="20" t="s">
        <v>1686</v>
      </c>
      <c r="K272" s="20" t="s">
        <v>534</v>
      </c>
      <c r="L272" s="20" t="s">
        <v>119</v>
      </c>
      <c r="M272" s="20" t="s">
        <v>119</v>
      </c>
      <c r="N272" s="20" t="s">
        <v>145</v>
      </c>
      <c r="O272" s="20"/>
      <c r="P272" s="26"/>
      <c r="Q272" s="25">
        <v>44046</v>
      </c>
      <c r="R272" s="25">
        <v>44046</v>
      </c>
      <c r="S272" s="20" t="s">
        <v>1679</v>
      </c>
      <c r="T272" s="20" t="s">
        <v>119</v>
      </c>
      <c r="U272" s="20"/>
      <c r="V272" s="20"/>
      <c r="W272" s="20"/>
      <c r="X272" s="20" t="s">
        <v>1687</v>
      </c>
      <c r="Y272" s="20" t="s">
        <v>98</v>
      </c>
      <c r="Z272" s="20" t="s">
        <v>50</v>
      </c>
      <c r="AA272" s="20"/>
      <c r="AB272" s="20"/>
      <c r="AC272" s="20" t="s">
        <v>61</v>
      </c>
      <c r="AD272" s="26"/>
      <c r="AE272" s="26">
        <v>44033</v>
      </c>
      <c r="AF272" s="20" t="s">
        <v>52</v>
      </c>
      <c r="AG272" s="20"/>
      <c r="AH272" s="20" t="s">
        <v>1688</v>
      </c>
      <c r="AI272" s="8">
        <f t="shared" si="2"/>
        <v>0</v>
      </c>
      <c r="AJ272" s="20"/>
      <c r="AK272" s="20"/>
      <c r="AL272" s="20"/>
    </row>
    <row r="273" spans="1:38" ht="25.5" x14ac:dyDescent="0.2">
      <c r="A273" s="34" t="s">
        <v>1689</v>
      </c>
      <c r="B273" s="77">
        <v>44049</v>
      </c>
      <c r="C273" s="40" t="s">
        <v>1690</v>
      </c>
      <c r="D273" s="15" t="s">
        <v>1691</v>
      </c>
      <c r="E273" s="12">
        <v>1994</v>
      </c>
      <c r="F273" s="51">
        <f t="shared" si="4"/>
        <v>26</v>
      </c>
      <c r="G273" s="12" t="str">
        <f t="shared" si="1"/>
        <v>2.Từ 18-40</v>
      </c>
      <c r="H273" s="12" t="s">
        <v>38</v>
      </c>
      <c r="I273" s="12" t="s">
        <v>828</v>
      </c>
      <c r="J273" s="12" t="s">
        <v>205</v>
      </c>
      <c r="K273" s="12" t="s">
        <v>118</v>
      </c>
      <c r="L273" s="12" t="s">
        <v>119</v>
      </c>
      <c r="M273" s="12" t="s">
        <v>119</v>
      </c>
      <c r="N273" s="12" t="s">
        <v>145</v>
      </c>
      <c r="O273" s="12"/>
      <c r="P273" s="12" t="s">
        <v>1692</v>
      </c>
      <c r="Q273" s="18">
        <v>44046</v>
      </c>
      <c r="R273" s="18">
        <v>44046</v>
      </c>
      <c r="S273" s="12" t="s">
        <v>1679</v>
      </c>
      <c r="T273" s="12" t="s">
        <v>119</v>
      </c>
      <c r="U273" s="12"/>
      <c r="V273" s="12"/>
      <c r="W273" s="12" t="s">
        <v>72</v>
      </c>
      <c r="X273" s="12" t="s">
        <v>604</v>
      </c>
      <c r="Y273" s="12" t="s">
        <v>49</v>
      </c>
      <c r="Z273" s="12" t="s">
        <v>50</v>
      </c>
      <c r="AA273" s="12" t="s">
        <v>785</v>
      </c>
      <c r="AB273" s="12" t="s">
        <v>1693</v>
      </c>
      <c r="AC273" s="12" t="s">
        <v>179</v>
      </c>
      <c r="AD273" s="19"/>
      <c r="AE273" s="19">
        <v>44040</v>
      </c>
      <c r="AF273" s="12" t="s">
        <v>52</v>
      </c>
      <c r="AG273" s="12"/>
      <c r="AH273" s="12" t="s">
        <v>1694</v>
      </c>
      <c r="AI273" s="8" t="str">
        <f t="shared" si="2"/>
        <v>BN562</v>
      </c>
      <c r="AJ273" s="12"/>
      <c r="AK273" s="12"/>
      <c r="AL273" s="12"/>
    </row>
    <row r="274" spans="1:38" ht="25.5" x14ac:dyDescent="0.2">
      <c r="A274" s="34" t="s">
        <v>1695</v>
      </c>
      <c r="B274" s="77">
        <v>44049</v>
      </c>
      <c r="C274" s="40" t="s">
        <v>1696</v>
      </c>
      <c r="D274" s="22" t="s">
        <v>1697</v>
      </c>
      <c r="E274" s="20">
        <v>1992</v>
      </c>
      <c r="F274" s="53">
        <f t="shared" si="4"/>
        <v>28</v>
      </c>
      <c r="G274" s="20" t="str">
        <f t="shared" si="1"/>
        <v>2.Từ 18-40</v>
      </c>
      <c r="H274" s="20" t="s">
        <v>77</v>
      </c>
      <c r="I274" s="20" t="s">
        <v>154</v>
      </c>
      <c r="J274" s="20" t="s">
        <v>940</v>
      </c>
      <c r="K274" s="20" t="s">
        <v>435</v>
      </c>
      <c r="L274" s="20" t="s">
        <v>119</v>
      </c>
      <c r="M274" s="20" t="s">
        <v>119</v>
      </c>
      <c r="N274" s="20" t="s">
        <v>106</v>
      </c>
      <c r="O274" s="20"/>
      <c r="P274" s="26"/>
      <c r="Q274" s="25">
        <v>44046</v>
      </c>
      <c r="R274" s="25">
        <v>44048</v>
      </c>
      <c r="S274" s="20" t="s">
        <v>1698</v>
      </c>
      <c r="T274" s="20" t="s">
        <v>119</v>
      </c>
      <c r="U274" s="20"/>
      <c r="V274" s="20"/>
      <c r="W274" s="20" t="s">
        <v>107</v>
      </c>
      <c r="X274" s="20" t="s">
        <v>636</v>
      </c>
      <c r="Y274" s="20" t="s">
        <v>177</v>
      </c>
      <c r="Z274" s="20" t="s">
        <v>50</v>
      </c>
      <c r="AA274" s="20" t="s">
        <v>1699</v>
      </c>
      <c r="AB274" s="20" t="s">
        <v>1700</v>
      </c>
      <c r="AC274" s="20" t="s">
        <v>179</v>
      </c>
      <c r="AD274" s="26"/>
      <c r="AE274" s="26">
        <v>44032</v>
      </c>
      <c r="AF274" s="20" t="s">
        <v>52</v>
      </c>
      <c r="AG274" s="20"/>
      <c r="AH274" s="20" t="s">
        <v>1701</v>
      </c>
      <c r="AI274" s="8" t="str">
        <f t="shared" si="2"/>
        <v>BN456, BN636, BN638, BN640</v>
      </c>
      <c r="AJ274" s="20"/>
      <c r="AK274" s="20"/>
      <c r="AL274" s="20"/>
    </row>
    <row r="275" spans="1:38" ht="25.5" x14ac:dyDescent="0.2">
      <c r="A275" s="7" t="s">
        <v>1702</v>
      </c>
      <c r="B275" s="77">
        <v>44049</v>
      </c>
      <c r="C275" s="40" t="s">
        <v>944</v>
      </c>
      <c r="D275" s="15" t="s">
        <v>374</v>
      </c>
      <c r="E275" s="12">
        <v>1964</v>
      </c>
      <c r="F275" s="51">
        <f t="shared" si="4"/>
        <v>56</v>
      </c>
      <c r="G275" s="12" t="str">
        <f t="shared" si="1"/>
        <v>3.Từ 41-60</v>
      </c>
      <c r="H275" s="12" t="s">
        <v>77</v>
      </c>
      <c r="I275" s="12" t="s">
        <v>416</v>
      </c>
      <c r="J275" s="12" t="s">
        <v>940</v>
      </c>
      <c r="K275" s="12" t="s">
        <v>435</v>
      </c>
      <c r="L275" s="12" t="s">
        <v>119</v>
      </c>
      <c r="M275" s="12" t="s">
        <v>119</v>
      </c>
      <c r="N275" s="12" t="s">
        <v>106</v>
      </c>
      <c r="O275" s="12"/>
      <c r="P275" s="19"/>
      <c r="Q275" s="18">
        <v>44046</v>
      </c>
      <c r="R275" s="18">
        <v>44049</v>
      </c>
      <c r="S275" s="12" t="s">
        <v>1698</v>
      </c>
      <c r="T275" s="12" t="s">
        <v>119</v>
      </c>
      <c r="U275" s="12"/>
      <c r="V275" s="12"/>
      <c r="W275" s="12" t="s">
        <v>107</v>
      </c>
      <c r="X275" s="12" t="s">
        <v>942</v>
      </c>
      <c r="Y275" s="12" t="s">
        <v>49</v>
      </c>
      <c r="Z275" s="12" t="s">
        <v>943</v>
      </c>
      <c r="AA275" s="12" t="s">
        <v>938</v>
      </c>
      <c r="AB275" s="12" t="s">
        <v>274</v>
      </c>
      <c r="AC275" s="12" t="s">
        <v>61</v>
      </c>
      <c r="AD275" s="19">
        <v>44034</v>
      </c>
      <c r="AE275" s="19">
        <v>44042</v>
      </c>
      <c r="AF275" s="12" t="s">
        <v>52</v>
      </c>
      <c r="AG275" s="12"/>
      <c r="AH275" s="12"/>
      <c r="AI275" s="8" t="str">
        <f t="shared" si="2"/>
        <v>BN592</v>
      </c>
      <c r="AJ275" s="12"/>
      <c r="AK275" s="12"/>
      <c r="AL275" s="12"/>
    </row>
    <row r="276" spans="1:38" ht="51" x14ac:dyDescent="0.2">
      <c r="A276" s="34" t="s">
        <v>1703</v>
      </c>
      <c r="B276" s="77">
        <v>44049</v>
      </c>
      <c r="C276" s="46" t="s">
        <v>1704</v>
      </c>
      <c r="D276" s="70" t="s">
        <v>1705</v>
      </c>
      <c r="E276" s="53">
        <v>1978</v>
      </c>
      <c r="F276" s="53">
        <f t="shared" si="4"/>
        <v>42</v>
      </c>
      <c r="G276" s="20" t="str">
        <f t="shared" si="1"/>
        <v>3.Từ 41-60</v>
      </c>
      <c r="H276" s="20" t="s">
        <v>77</v>
      </c>
      <c r="I276" s="20" t="s">
        <v>1706</v>
      </c>
      <c r="J276" s="20" t="s">
        <v>78</v>
      </c>
      <c r="K276" s="20" t="s">
        <v>57</v>
      </c>
      <c r="L276" s="20" t="s">
        <v>42</v>
      </c>
      <c r="M276" s="20" t="s">
        <v>42</v>
      </c>
      <c r="N276" s="20" t="s">
        <v>43</v>
      </c>
      <c r="O276" s="26">
        <v>44038</v>
      </c>
      <c r="P276" s="20" t="s">
        <v>1707</v>
      </c>
      <c r="Q276" s="25">
        <v>44046</v>
      </c>
      <c r="R276" s="25">
        <v>44048</v>
      </c>
      <c r="S276" s="20"/>
      <c r="T276" s="20" t="s">
        <v>42</v>
      </c>
      <c r="U276" s="20" t="s">
        <v>71</v>
      </c>
      <c r="V276" s="20"/>
      <c r="W276" s="20" t="s">
        <v>72</v>
      </c>
      <c r="X276" s="20" t="s">
        <v>1708</v>
      </c>
      <c r="Y276" s="20" t="s">
        <v>82</v>
      </c>
      <c r="Z276" s="20" t="s">
        <v>81</v>
      </c>
      <c r="AA276" s="20" t="s">
        <v>1709</v>
      </c>
      <c r="AB276" s="20" t="s">
        <v>1710</v>
      </c>
      <c r="AC276" s="20" t="s">
        <v>61</v>
      </c>
      <c r="AD276" s="26">
        <v>44034</v>
      </c>
      <c r="AE276" s="26">
        <v>44036</v>
      </c>
      <c r="AF276" s="20" t="s">
        <v>52</v>
      </c>
      <c r="AG276" s="20"/>
      <c r="AH276" s="20" t="s">
        <v>1711</v>
      </c>
      <c r="AI276" s="8" t="str">
        <f t="shared" si="2"/>
        <v>BN742, BN804, BN801, BN803, BN736, BN800</v>
      </c>
      <c r="AJ276" s="20"/>
      <c r="AK276" s="20"/>
      <c r="AL276" s="20"/>
    </row>
    <row r="277" spans="1:38" ht="25.5" x14ac:dyDescent="0.2">
      <c r="A277" s="34" t="s">
        <v>1712</v>
      </c>
      <c r="B277" s="77">
        <v>44049</v>
      </c>
      <c r="C277" s="40" t="s">
        <v>1713</v>
      </c>
      <c r="D277" s="71" t="s">
        <v>1714</v>
      </c>
      <c r="E277" s="51">
        <v>1973</v>
      </c>
      <c r="F277" s="51">
        <f t="shared" si="4"/>
        <v>47</v>
      </c>
      <c r="G277" s="12" t="str">
        <f t="shared" si="1"/>
        <v>3.Từ 41-60</v>
      </c>
      <c r="H277" s="16" t="s">
        <v>77</v>
      </c>
      <c r="I277" s="12" t="s">
        <v>243</v>
      </c>
      <c r="J277" s="12" t="s">
        <v>1715</v>
      </c>
      <c r="K277" s="12" t="s">
        <v>88</v>
      </c>
      <c r="L277" s="12" t="s">
        <v>42</v>
      </c>
      <c r="M277" s="12" t="s">
        <v>42</v>
      </c>
      <c r="N277" s="12" t="s">
        <v>43</v>
      </c>
      <c r="O277" s="19">
        <v>44046</v>
      </c>
      <c r="P277" s="19"/>
      <c r="Q277" s="18">
        <v>44046</v>
      </c>
      <c r="R277" s="18">
        <v>44048</v>
      </c>
      <c r="S277" s="12" t="s">
        <v>402</v>
      </c>
      <c r="T277" s="12" t="s">
        <v>42</v>
      </c>
      <c r="U277" s="12" t="s">
        <v>71</v>
      </c>
      <c r="V277" s="12"/>
      <c r="W277" s="12" t="s">
        <v>72</v>
      </c>
      <c r="X277" s="12" t="s">
        <v>1185</v>
      </c>
      <c r="Y277" s="12" t="s">
        <v>82</v>
      </c>
      <c r="Z277" s="12" t="s">
        <v>42</v>
      </c>
      <c r="AA277" s="12" t="s">
        <v>1716</v>
      </c>
      <c r="AB277" s="12" t="s">
        <v>1564</v>
      </c>
      <c r="AC277" s="12" t="s">
        <v>61</v>
      </c>
      <c r="AD277" s="19"/>
      <c r="AE277" s="19">
        <v>44047</v>
      </c>
      <c r="AF277" s="12" t="s">
        <v>52</v>
      </c>
      <c r="AG277" s="12"/>
      <c r="AH277" s="12" t="s">
        <v>1717</v>
      </c>
      <c r="AI277" s="8" t="str">
        <f t="shared" si="2"/>
        <v>BN798</v>
      </c>
      <c r="AJ277" s="12"/>
      <c r="AK277" s="12"/>
      <c r="AL277" s="12"/>
    </row>
    <row r="278" spans="1:38" ht="25.5" x14ac:dyDescent="0.2">
      <c r="A278" s="7" t="s">
        <v>1718</v>
      </c>
      <c r="B278" s="77">
        <v>44049</v>
      </c>
      <c r="C278" s="40" t="s">
        <v>1719</v>
      </c>
      <c r="D278" s="70" t="s">
        <v>1720</v>
      </c>
      <c r="E278" s="53">
        <v>2019</v>
      </c>
      <c r="F278" s="53">
        <f t="shared" si="4"/>
        <v>1</v>
      </c>
      <c r="G278" s="20" t="str">
        <f t="shared" si="1"/>
        <v>1.Dưới 18</v>
      </c>
      <c r="H278" s="23" t="s">
        <v>77</v>
      </c>
      <c r="I278" s="20" t="s">
        <v>1476</v>
      </c>
      <c r="J278" s="20" t="s">
        <v>113</v>
      </c>
      <c r="K278" s="20" t="s">
        <v>88</v>
      </c>
      <c r="L278" s="20" t="s">
        <v>42</v>
      </c>
      <c r="M278" s="20" t="s">
        <v>42</v>
      </c>
      <c r="N278" s="20" t="s">
        <v>145</v>
      </c>
      <c r="O278" s="20"/>
      <c r="P278" s="26"/>
      <c r="Q278" s="25">
        <v>44047</v>
      </c>
      <c r="R278" s="25">
        <v>44048</v>
      </c>
      <c r="S278" s="20" t="s">
        <v>402</v>
      </c>
      <c r="T278" s="20" t="s">
        <v>42</v>
      </c>
      <c r="U278" s="20" t="s">
        <v>71</v>
      </c>
      <c r="V278" s="20"/>
      <c r="W278" s="20"/>
      <c r="X278" s="20" t="s">
        <v>1721</v>
      </c>
      <c r="Y278" s="20" t="s">
        <v>49</v>
      </c>
      <c r="Z278" s="20" t="s">
        <v>1722</v>
      </c>
      <c r="AA278" s="20" t="s">
        <v>1722</v>
      </c>
      <c r="AB278" s="20" t="s">
        <v>1723</v>
      </c>
      <c r="AC278" s="20" t="s">
        <v>179</v>
      </c>
      <c r="AD278" s="26"/>
      <c r="AE278" s="26">
        <v>44038</v>
      </c>
      <c r="AF278" s="20" t="s">
        <v>52</v>
      </c>
      <c r="AG278" s="20"/>
      <c r="AH278" s="20" t="s">
        <v>1724</v>
      </c>
      <c r="AI278" s="8" t="str">
        <f t="shared" si="2"/>
        <v>BN688, BN689</v>
      </c>
      <c r="AJ278" s="20"/>
      <c r="AK278" s="20"/>
      <c r="AL278" s="20"/>
    </row>
    <row r="279" spans="1:38" ht="25.5" x14ac:dyDescent="0.2">
      <c r="A279" s="34" t="s">
        <v>1725</v>
      </c>
      <c r="B279" s="77">
        <v>44049</v>
      </c>
      <c r="C279" s="40" t="s">
        <v>1726</v>
      </c>
      <c r="D279" s="71" t="s">
        <v>1727</v>
      </c>
      <c r="E279" s="51">
        <v>1989</v>
      </c>
      <c r="F279" s="51">
        <f t="shared" si="4"/>
        <v>31</v>
      </c>
      <c r="G279" s="12" t="str">
        <f t="shared" si="1"/>
        <v>2.Từ 18-40</v>
      </c>
      <c r="H279" s="16" t="s">
        <v>38</v>
      </c>
      <c r="I279" s="12" t="s">
        <v>1178</v>
      </c>
      <c r="J279" s="12" t="s">
        <v>1728</v>
      </c>
      <c r="K279" s="12" t="s">
        <v>41</v>
      </c>
      <c r="L279" s="12" t="s">
        <v>42</v>
      </c>
      <c r="M279" s="12" t="s">
        <v>42</v>
      </c>
      <c r="N279" s="12" t="s">
        <v>43</v>
      </c>
      <c r="O279" s="19">
        <v>44043</v>
      </c>
      <c r="P279" s="12" t="s">
        <v>1501</v>
      </c>
      <c r="Q279" s="18">
        <v>44047</v>
      </c>
      <c r="R279" s="18">
        <v>44048</v>
      </c>
      <c r="S279" s="12" t="s">
        <v>402</v>
      </c>
      <c r="T279" s="12" t="s">
        <v>42</v>
      </c>
      <c r="U279" s="12" t="s">
        <v>71</v>
      </c>
      <c r="V279" s="16"/>
      <c r="W279" s="12" t="s">
        <v>107</v>
      </c>
      <c r="X279" s="12" t="s">
        <v>50</v>
      </c>
      <c r="Y279" s="12" t="s">
        <v>82</v>
      </c>
      <c r="Z279" s="12" t="s">
        <v>42</v>
      </c>
      <c r="AA279" s="16"/>
      <c r="AB279" s="16"/>
      <c r="AC279" s="12" t="s">
        <v>61</v>
      </c>
      <c r="AD279" s="19"/>
      <c r="AE279" s="19">
        <v>44045</v>
      </c>
      <c r="AF279" s="12" t="s">
        <v>52</v>
      </c>
      <c r="AG279" s="12"/>
      <c r="AH279" s="12" t="s">
        <v>1729</v>
      </c>
      <c r="AI279" s="8">
        <f t="shared" si="2"/>
        <v>0</v>
      </c>
      <c r="AJ279" s="73"/>
      <c r="AK279" s="73"/>
      <c r="AL279" s="73"/>
    </row>
    <row r="280" spans="1:38" ht="22.5" customHeight="1" x14ac:dyDescent="0.2">
      <c r="A280" s="34" t="s">
        <v>1730</v>
      </c>
      <c r="B280" s="77">
        <v>44049</v>
      </c>
      <c r="C280" s="40" t="s">
        <v>1731</v>
      </c>
      <c r="D280" s="70" t="s">
        <v>1732</v>
      </c>
      <c r="E280" s="53">
        <v>1954</v>
      </c>
      <c r="F280" s="53">
        <f t="shared" si="4"/>
        <v>66</v>
      </c>
      <c r="G280" s="20" t="str">
        <f t="shared" si="1"/>
        <v>4.Trên 60</v>
      </c>
      <c r="H280" s="23" t="s">
        <v>77</v>
      </c>
      <c r="I280" s="20" t="s">
        <v>71</v>
      </c>
      <c r="J280" s="20" t="s">
        <v>1715</v>
      </c>
      <c r="K280" s="20" t="s">
        <v>88</v>
      </c>
      <c r="L280" s="20" t="s">
        <v>42</v>
      </c>
      <c r="M280" s="20" t="s">
        <v>42</v>
      </c>
      <c r="N280" s="20" t="s">
        <v>145</v>
      </c>
      <c r="O280" s="23"/>
      <c r="P280" s="23"/>
      <c r="Q280" s="25">
        <v>44047</v>
      </c>
      <c r="R280" s="25">
        <v>44048</v>
      </c>
      <c r="S280" s="20" t="s">
        <v>402</v>
      </c>
      <c r="T280" s="20" t="s">
        <v>42</v>
      </c>
      <c r="U280" s="20" t="s">
        <v>71</v>
      </c>
      <c r="V280" s="23"/>
      <c r="W280" s="20"/>
      <c r="X280" s="20" t="s">
        <v>125</v>
      </c>
      <c r="Y280" s="20" t="s">
        <v>49</v>
      </c>
      <c r="Z280" s="20" t="s">
        <v>50</v>
      </c>
      <c r="AA280" s="23"/>
      <c r="AB280" s="23"/>
      <c r="AC280" s="20" t="s">
        <v>61</v>
      </c>
      <c r="AD280" s="26"/>
      <c r="AE280" s="26">
        <v>44044</v>
      </c>
      <c r="AF280" s="20" t="s">
        <v>52</v>
      </c>
      <c r="AG280" s="20"/>
      <c r="AH280" s="20" t="s">
        <v>1733</v>
      </c>
      <c r="AI280" s="8">
        <f t="shared" si="2"/>
        <v>0</v>
      </c>
      <c r="AJ280" s="72"/>
      <c r="AK280" s="72"/>
      <c r="AL280" s="72"/>
    </row>
    <row r="281" spans="1:38" ht="33" customHeight="1" x14ac:dyDescent="0.2">
      <c r="A281" s="7" t="s">
        <v>1734</v>
      </c>
      <c r="B281" s="77">
        <v>44049</v>
      </c>
      <c r="C281" s="40" t="s">
        <v>1735</v>
      </c>
      <c r="D281" s="15" t="s">
        <v>1736</v>
      </c>
      <c r="E281" s="51">
        <v>1969</v>
      </c>
      <c r="F281" s="51">
        <f t="shared" si="4"/>
        <v>51</v>
      </c>
      <c r="G281" s="12" t="str">
        <f t="shared" si="1"/>
        <v>3.Từ 41-60</v>
      </c>
      <c r="H281" s="16" t="s">
        <v>77</v>
      </c>
      <c r="I281" s="12" t="s">
        <v>243</v>
      </c>
      <c r="J281" s="12" t="s">
        <v>1737</v>
      </c>
      <c r="K281" s="12" t="s">
        <v>534</v>
      </c>
      <c r="L281" s="12" t="s">
        <v>119</v>
      </c>
      <c r="M281" s="12" t="s">
        <v>119</v>
      </c>
      <c r="N281" s="12" t="s">
        <v>106</v>
      </c>
      <c r="O281" s="16"/>
      <c r="P281" s="16"/>
      <c r="Q281" s="18">
        <v>44046</v>
      </c>
      <c r="R281" s="18">
        <v>44048</v>
      </c>
      <c r="S281" s="12" t="s">
        <v>402</v>
      </c>
      <c r="T281" s="12" t="s">
        <v>42</v>
      </c>
      <c r="U281" s="16"/>
      <c r="V281" s="16"/>
      <c r="W281" s="12" t="s">
        <v>107</v>
      </c>
      <c r="X281" s="12" t="s">
        <v>1738</v>
      </c>
      <c r="Y281" s="12" t="s">
        <v>98</v>
      </c>
      <c r="Z281" s="12" t="s">
        <v>50</v>
      </c>
      <c r="AA281" s="16"/>
      <c r="AB281" s="16"/>
      <c r="AC281" s="12" t="s">
        <v>61</v>
      </c>
      <c r="AD281" s="19"/>
      <c r="AE281" s="19">
        <v>44036</v>
      </c>
      <c r="AF281" s="12" t="s">
        <v>52</v>
      </c>
      <c r="AG281" s="12"/>
      <c r="AH281" s="12" t="s">
        <v>1739</v>
      </c>
      <c r="AI281" s="8">
        <f t="shared" si="2"/>
        <v>0</v>
      </c>
      <c r="AJ281" s="73"/>
      <c r="AK281" s="73"/>
      <c r="AL281" s="73"/>
    </row>
    <row r="282" spans="1:38" ht="20.25" customHeight="1" x14ac:dyDescent="0.2">
      <c r="A282" s="34" t="s">
        <v>1740</v>
      </c>
      <c r="B282" s="77">
        <v>44049</v>
      </c>
      <c r="C282" s="40" t="s">
        <v>1741</v>
      </c>
      <c r="D282" s="22" t="s">
        <v>1742</v>
      </c>
      <c r="E282" s="53">
        <v>1961</v>
      </c>
      <c r="F282" s="53">
        <f t="shared" si="4"/>
        <v>59</v>
      </c>
      <c r="G282" s="20" t="str">
        <f t="shared" si="1"/>
        <v>3.Từ 41-60</v>
      </c>
      <c r="H282" s="23" t="s">
        <v>77</v>
      </c>
      <c r="I282" s="20" t="s">
        <v>71</v>
      </c>
      <c r="J282" s="20" t="s">
        <v>1743</v>
      </c>
      <c r="K282" s="20" t="s">
        <v>118</v>
      </c>
      <c r="L282" s="20" t="s">
        <v>119</v>
      </c>
      <c r="M282" s="20" t="s">
        <v>42</v>
      </c>
      <c r="N282" s="20" t="s">
        <v>145</v>
      </c>
      <c r="O282" s="23"/>
      <c r="P282" s="23"/>
      <c r="Q282" s="25">
        <v>44047</v>
      </c>
      <c r="R282" s="25">
        <v>44048</v>
      </c>
      <c r="S282" s="20" t="s">
        <v>402</v>
      </c>
      <c r="T282" s="20" t="s">
        <v>42</v>
      </c>
      <c r="U282" s="20" t="s">
        <v>71</v>
      </c>
      <c r="V282" s="23"/>
      <c r="W282" s="20"/>
      <c r="X282" s="20" t="s">
        <v>574</v>
      </c>
      <c r="Y282" s="20" t="s">
        <v>49</v>
      </c>
      <c r="Z282" s="20" t="s">
        <v>50</v>
      </c>
      <c r="AA282" s="23"/>
      <c r="AB282" s="23"/>
      <c r="AC282" s="20"/>
      <c r="AD282" s="26"/>
      <c r="AE282" s="26">
        <v>44041</v>
      </c>
      <c r="AF282" s="20" t="s">
        <v>52</v>
      </c>
      <c r="AG282" s="20"/>
      <c r="AH282" s="20" t="s">
        <v>1744</v>
      </c>
      <c r="AI282" s="8">
        <f t="shared" si="2"/>
        <v>0</v>
      </c>
      <c r="AJ282" s="72"/>
      <c r="AK282" s="72"/>
      <c r="AL282" s="72"/>
    </row>
    <row r="283" spans="1:38" ht="23.25" customHeight="1" x14ac:dyDescent="0.2">
      <c r="A283" s="34" t="s">
        <v>1745</v>
      </c>
      <c r="B283" s="77">
        <v>44049</v>
      </c>
      <c r="C283" s="40" t="s">
        <v>1746</v>
      </c>
      <c r="D283" s="71" t="s">
        <v>1747</v>
      </c>
      <c r="E283" s="51">
        <v>1984</v>
      </c>
      <c r="F283" s="51">
        <f t="shared" si="4"/>
        <v>36</v>
      </c>
      <c r="G283" s="12" t="str">
        <f t="shared" si="1"/>
        <v>2.Từ 18-40</v>
      </c>
      <c r="H283" s="16" t="s">
        <v>77</v>
      </c>
      <c r="I283" s="12" t="s">
        <v>828</v>
      </c>
      <c r="J283" s="12" t="s">
        <v>95</v>
      </c>
      <c r="K283" s="12" t="s">
        <v>41</v>
      </c>
      <c r="L283" s="12" t="s">
        <v>42</v>
      </c>
      <c r="M283" s="12" t="s">
        <v>42</v>
      </c>
      <c r="N283" s="12" t="s">
        <v>145</v>
      </c>
      <c r="O283" s="16"/>
      <c r="P283" s="16"/>
      <c r="Q283" s="18">
        <v>44047</v>
      </c>
      <c r="R283" s="18">
        <v>44048</v>
      </c>
      <c r="S283" s="12" t="s">
        <v>402</v>
      </c>
      <c r="T283" s="12" t="s">
        <v>42</v>
      </c>
      <c r="U283" s="12" t="s">
        <v>71</v>
      </c>
      <c r="V283" s="16"/>
      <c r="W283" s="12"/>
      <c r="X283" s="12" t="s">
        <v>1748</v>
      </c>
      <c r="Y283" s="12" t="s">
        <v>49</v>
      </c>
      <c r="Z283" s="12" t="s">
        <v>1096</v>
      </c>
      <c r="AA283" s="12" t="s">
        <v>1096</v>
      </c>
      <c r="AB283" s="12" t="s">
        <v>1341</v>
      </c>
      <c r="AC283" s="12" t="s">
        <v>179</v>
      </c>
      <c r="AD283" s="19"/>
      <c r="AE283" s="19">
        <v>44032</v>
      </c>
      <c r="AF283" s="12" t="s">
        <v>52</v>
      </c>
      <c r="AG283" s="16"/>
      <c r="AH283" s="16"/>
      <c r="AI283" s="8" t="str">
        <f t="shared" si="2"/>
        <v>BN619</v>
      </c>
      <c r="AJ283" s="78"/>
      <c r="AK283" s="78"/>
      <c r="AL283" s="78"/>
    </row>
    <row r="284" spans="1:38" ht="27" customHeight="1" x14ac:dyDescent="0.2">
      <c r="A284" s="7" t="s">
        <v>1749</v>
      </c>
      <c r="B284" s="77">
        <v>44049</v>
      </c>
      <c r="C284" s="40" t="s">
        <v>1750</v>
      </c>
      <c r="D284" s="22" t="s">
        <v>1751</v>
      </c>
      <c r="E284" s="53">
        <v>1968</v>
      </c>
      <c r="F284" s="53">
        <f t="shared" si="4"/>
        <v>52</v>
      </c>
      <c r="G284" s="20" t="str">
        <f t="shared" si="1"/>
        <v>3.Từ 41-60</v>
      </c>
      <c r="H284" s="23" t="s">
        <v>77</v>
      </c>
      <c r="I284" s="20" t="s">
        <v>269</v>
      </c>
      <c r="J284" s="20" t="s">
        <v>192</v>
      </c>
      <c r="K284" s="20" t="s">
        <v>193</v>
      </c>
      <c r="L284" s="20" t="s">
        <v>42</v>
      </c>
      <c r="M284" s="20" t="s">
        <v>42</v>
      </c>
      <c r="N284" s="20" t="s">
        <v>145</v>
      </c>
      <c r="O284" s="20"/>
      <c r="P284" s="20" t="s">
        <v>89</v>
      </c>
      <c r="Q284" s="25">
        <v>44047</v>
      </c>
      <c r="R284" s="25">
        <v>44048</v>
      </c>
      <c r="S284" s="20" t="s">
        <v>402</v>
      </c>
      <c r="T284" s="20" t="s">
        <v>42</v>
      </c>
      <c r="U284" s="20" t="s">
        <v>71</v>
      </c>
      <c r="V284" s="20"/>
      <c r="W284" s="20" t="s">
        <v>72</v>
      </c>
      <c r="X284" s="20" t="s">
        <v>1340</v>
      </c>
      <c r="Y284" s="20" t="s">
        <v>49</v>
      </c>
      <c r="Z284" s="20" t="s">
        <v>82</v>
      </c>
      <c r="AA284" s="20" t="s">
        <v>445</v>
      </c>
      <c r="AB284" s="20" t="s">
        <v>1341</v>
      </c>
      <c r="AC284" s="20" t="s">
        <v>179</v>
      </c>
      <c r="AD284" s="26"/>
      <c r="AE284" s="26">
        <v>44042</v>
      </c>
      <c r="AF284" s="20" t="s">
        <v>52</v>
      </c>
      <c r="AG284" s="20"/>
      <c r="AH284" s="20" t="s">
        <v>1752</v>
      </c>
      <c r="AI284" s="8" t="str">
        <f t="shared" si="2"/>
        <v>BN473</v>
      </c>
      <c r="AJ284" s="20"/>
      <c r="AK284" s="20"/>
      <c r="AL284" s="20"/>
    </row>
    <row r="285" spans="1:38" ht="25.5" x14ac:dyDescent="0.2">
      <c r="A285" s="34" t="s">
        <v>1753</v>
      </c>
      <c r="B285" s="77">
        <v>44049</v>
      </c>
      <c r="C285" s="40" t="s">
        <v>1011</v>
      </c>
      <c r="D285" s="15" t="s">
        <v>1754</v>
      </c>
      <c r="E285" s="51">
        <v>1971</v>
      </c>
      <c r="F285" s="51">
        <f t="shared" si="4"/>
        <v>49</v>
      </c>
      <c r="G285" s="12" t="str">
        <f t="shared" si="1"/>
        <v>3.Từ 41-60</v>
      </c>
      <c r="H285" s="16" t="s">
        <v>77</v>
      </c>
      <c r="I285" s="12" t="s">
        <v>154</v>
      </c>
      <c r="J285" s="12" t="s">
        <v>113</v>
      </c>
      <c r="K285" s="12" t="s">
        <v>88</v>
      </c>
      <c r="L285" s="12" t="s">
        <v>42</v>
      </c>
      <c r="M285" s="12" t="s">
        <v>42</v>
      </c>
      <c r="N285" s="12" t="s">
        <v>106</v>
      </c>
      <c r="O285" s="12"/>
      <c r="P285" s="19"/>
      <c r="Q285" s="18">
        <v>44047</v>
      </c>
      <c r="R285" s="18">
        <v>44048</v>
      </c>
      <c r="S285" s="12" t="s">
        <v>402</v>
      </c>
      <c r="T285" s="12" t="s">
        <v>42</v>
      </c>
      <c r="U285" s="12" t="s">
        <v>71</v>
      </c>
      <c r="V285" s="12"/>
      <c r="W285" s="12" t="s">
        <v>107</v>
      </c>
      <c r="X285" s="12" t="s">
        <v>125</v>
      </c>
      <c r="Y285" s="12" t="s">
        <v>49</v>
      </c>
      <c r="Z285" s="12" t="s">
        <v>50</v>
      </c>
      <c r="AA285" s="12" t="s">
        <v>1008</v>
      </c>
      <c r="AB285" s="12" t="s">
        <v>1755</v>
      </c>
      <c r="AC285" s="12" t="s">
        <v>61</v>
      </c>
      <c r="AD285" s="19"/>
      <c r="AE285" s="19">
        <v>44041</v>
      </c>
      <c r="AF285" s="12" t="s">
        <v>52</v>
      </c>
      <c r="AG285" s="12"/>
      <c r="AH285" s="12" t="s">
        <v>1756</v>
      </c>
      <c r="AI285" s="8" t="str">
        <f t="shared" si="2"/>
        <v>BN604</v>
      </c>
      <c r="AJ285" s="12"/>
      <c r="AK285" s="12"/>
      <c r="AL285" s="12"/>
    </row>
    <row r="286" spans="1:38" ht="25.5" x14ac:dyDescent="0.2">
      <c r="A286" s="34" t="s">
        <v>1757</v>
      </c>
      <c r="B286" s="77">
        <v>44049</v>
      </c>
      <c r="C286" s="40" t="s">
        <v>1758</v>
      </c>
      <c r="D286" s="22" t="s">
        <v>1759</v>
      </c>
      <c r="E286" s="53">
        <v>1991</v>
      </c>
      <c r="F286" s="53">
        <f t="shared" si="4"/>
        <v>29</v>
      </c>
      <c r="G286" s="20" t="str">
        <f t="shared" si="1"/>
        <v>2.Từ 18-40</v>
      </c>
      <c r="H286" s="23" t="s">
        <v>77</v>
      </c>
      <c r="I286" s="20" t="s">
        <v>866</v>
      </c>
      <c r="J286" s="20" t="s">
        <v>423</v>
      </c>
      <c r="K286" s="20" t="s">
        <v>174</v>
      </c>
      <c r="L286" s="20" t="s">
        <v>119</v>
      </c>
      <c r="M286" s="20" t="s">
        <v>42</v>
      </c>
      <c r="N286" s="20" t="s">
        <v>106</v>
      </c>
      <c r="O286" s="20"/>
      <c r="P286" s="26"/>
      <c r="Q286" s="25">
        <v>44047</v>
      </c>
      <c r="R286" s="25">
        <v>44048</v>
      </c>
      <c r="S286" s="20" t="s">
        <v>402</v>
      </c>
      <c r="T286" s="20" t="s">
        <v>42</v>
      </c>
      <c r="U286" s="20" t="s">
        <v>71</v>
      </c>
      <c r="V286" s="20"/>
      <c r="W286" s="20" t="s">
        <v>107</v>
      </c>
      <c r="X286" s="20" t="s">
        <v>125</v>
      </c>
      <c r="Y286" s="20" t="s">
        <v>49</v>
      </c>
      <c r="Z286" s="20" t="s">
        <v>50</v>
      </c>
      <c r="AA286" s="20"/>
      <c r="AB286" s="20"/>
      <c r="AC286" s="20" t="s">
        <v>61</v>
      </c>
      <c r="AD286" s="26"/>
      <c r="AE286" s="26">
        <v>44045</v>
      </c>
      <c r="AF286" s="20" t="s">
        <v>52</v>
      </c>
      <c r="AG286" s="20"/>
      <c r="AH286" s="20" t="s">
        <v>1760</v>
      </c>
      <c r="AI286" s="8">
        <f t="shared" si="2"/>
        <v>0</v>
      </c>
      <c r="AJ286" s="20"/>
      <c r="AK286" s="20"/>
      <c r="AL286" s="20"/>
    </row>
    <row r="287" spans="1:38" ht="38.25" x14ac:dyDescent="0.2">
      <c r="A287" s="7" t="s">
        <v>1761</v>
      </c>
      <c r="B287" s="77">
        <v>44049</v>
      </c>
      <c r="C287" s="46" t="s">
        <v>1762</v>
      </c>
      <c r="D287" s="15" t="s">
        <v>1763</v>
      </c>
      <c r="E287" s="51">
        <v>1973</v>
      </c>
      <c r="F287" s="51">
        <f t="shared" si="4"/>
        <v>47</v>
      </c>
      <c r="G287" s="12" t="str">
        <f t="shared" si="1"/>
        <v>3.Từ 41-60</v>
      </c>
      <c r="H287" s="16" t="s">
        <v>77</v>
      </c>
      <c r="I287" s="12" t="s">
        <v>243</v>
      </c>
      <c r="J287" s="12" t="s">
        <v>1764</v>
      </c>
      <c r="K287" s="12" t="s">
        <v>193</v>
      </c>
      <c r="L287" s="12" t="s">
        <v>42</v>
      </c>
      <c r="M287" s="12" t="s">
        <v>42</v>
      </c>
      <c r="N287" s="12" t="s">
        <v>145</v>
      </c>
      <c r="O287" s="12"/>
      <c r="P287" s="19"/>
      <c r="Q287" s="18">
        <v>44047</v>
      </c>
      <c r="R287" s="18">
        <v>44048</v>
      </c>
      <c r="S287" s="12" t="s">
        <v>1765</v>
      </c>
      <c r="T287" s="12" t="s">
        <v>42</v>
      </c>
      <c r="U287" s="12"/>
      <c r="V287" s="12"/>
      <c r="W287" s="12" t="s">
        <v>107</v>
      </c>
      <c r="X287" s="12" t="s">
        <v>604</v>
      </c>
      <c r="Y287" s="12" t="s">
        <v>177</v>
      </c>
      <c r="Z287" s="12" t="s">
        <v>50</v>
      </c>
      <c r="AA287" s="12" t="s">
        <v>1766</v>
      </c>
      <c r="AB287" s="12" t="s">
        <v>1767</v>
      </c>
      <c r="AC287" s="12" t="s">
        <v>61</v>
      </c>
      <c r="AD287" s="19">
        <v>44036</v>
      </c>
      <c r="AE287" s="19">
        <v>44041</v>
      </c>
      <c r="AF287" s="12" t="s">
        <v>52</v>
      </c>
      <c r="AG287" s="12"/>
      <c r="AH287" s="12" t="s">
        <v>1768</v>
      </c>
      <c r="AI287" s="8" t="str">
        <f t="shared" si="2"/>
        <v>BN681, BN682, BN795</v>
      </c>
      <c r="AJ287" s="12"/>
      <c r="AK287" s="12"/>
      <c r="AL287" s="12"/>
    </row>
    <row r="288" spans="1:38" ht="25.5" x14ac:dyDescent="0.2">
      <c r="A288" s="34" t="s">
        <v>1769</v>
      </c>
      <c r="B288" s="77">
        <v>44049</v>
      </c>
      <c r="C288" s="46" t="s">
        <v>1770</v>
      </c>
      <c r="D288" s="22" t="s">
        <v>1771</v>
      </c>
      <c r="E288" s="53">
        <v>1981</v>
      </c>
      <c r="F288" s="53">
        <f t="shared" si="4"/>
        <v>39</v>
      </c>
      <c r="G288" s="20" t="str">
        <f t="shared" si="1"/>
        <v>2.Từ 18-40</v>
      </c>
      <c r="H288" s="23" t="s">
        <v>38</v>
      </c>
      <c r="I288" s="20" t="s">
        <v>1772</v>
      </c>
      <c r="J288" s="20" t="s">
        <v>1773</v>
      </c>
      <c r="K288" s="20" t="s">
        <v>245</v>
      </c>
      <c r="L288" s="20" t="s">
        <v>42</v>
      </c>
      <c r="M288" s="20" t="s">
        <v>42</v>
      </c>
      <c r="N288" s="20" t="s">
        <v>43</v>
      </c>
      <c r="O288" s="26">
        <v>44036</v>
      </c>
      <c r="P288" s="20" t="s">
        <v>1774</v>
      </c>
      <c r="Q288" s="25">
        <v>44047</v>
      </c>
      <c r="R288" s="25">
        <v>44048</v>
      </c>
      <c r="S288" s="20"/>
      <c r="T288" s="20" t="s">
        <v>42</v>
      </c>
      <c r="U288" s="20"/>
      <c r="V288" s="20"/>
      <c r="W288" s="20" t="s">
        <v>72</v>
      </c>
      <c r="X288" s="20" t="s">
        <v>1708</v>
      </c>
      <c r="Y288" s="20" t="s">
        <v>82</v>
      </c>
      <c r="Z288" s="20" t="s">
        <v>81</v>
      </c>
      <c r="AA288" s="20" t="s">
        <v>1775</v>
      </c>
      <c r="AB288" s="20" t="s">
        <v>1776</v>
      </c>
      <c r="AC288" s="20" t="s">
        <v>61</v>
      </c>
      <c r="AD288" s="26">
        <v>44034</v>
      </c>
      <c r="AE288" s="26">
        <v>44035</v>
      </c>
      <c r="AF288" s="20" t="s">
        <v>52</v>
      </c>
      <c r="AG288" s="20"/>
      <c r="AH288" s="20" t="s">
        <v>1777</v>
      </c>
      <c r="AI288" s="8" t="str">
        <f t="shared" si="2"/>
        <v>BN724, BN816</v>
      </c>
      <c r="AJ288" s="20"/>
      <c r="AK288" s="20"/>
      <c r="AL288" s="20"/>
    </row>
    <row r="289" spans="1:38" ht="19.5" customHeight="1" x14ac:dyDescent="0.2">
      <c r="A289" s="34" t="s">
        <v>1778</v>
      </c>
      <c r="B289" s="77">
        <v>44049</v>
      </c>
      <c r="C289" s="79" t="s">
        <v>1779</v>
      </c>
      <c r="D289" s="15" t="s">
        <v>1780</v>
      </c>
      <c r="E289" s="51">
        <v>1973</v>
      </c>
      <c r="F289" s="51">
        <f t="shared" si="4"/>
        <v>47</v>
      </c>
      <c r="G289" s="12" t="str">
        <f t="shared" si="1"/>
        <v>3.Từ 41-60</v>
      </c>
      <c r="H289" s="16" t="s">
        <v>77</v>
      </c>
      <c r="I289" s="12"/>
      <c r="J289" s="16"/>
      <c r="K289" s="12"/>
      <c r="L289" s="12" t="s">
        <v>42</v>
      </c>
      <c r="M289" s="12" t="s">
        <v>42</v>
      </c>
      <c r="N289" s="12"/>
      <c r="O289" s="12"/>
      <c r="P289" s="19"/>
      <c r="Q289" s="18">
        <v>44048</v>
      </c>
      <c r="R289" s="18">
        <v>44048</v>
      </c>
      <c r="S289" s="12"/>
      <c r="T289" s="12"/>
      <c r="U289" s="12"/>
      <c r="V289" s="12"/>
      <c r="W289" s="12"/>
      <c r="X289" s="12"/>
      <c r="Y289" s="12"/>
      <c r="Z289" s="12"/>
      <c r="AA289" s="12"/>
      <c r="AB289" s="12"/>
      <c r="AC289" s="12"/>
      <c r="AD289" s="19"/>
      <c r="AE289" s="19"/>
      <c r="AF289" s="36" t="s">
        <v>128</v>
      </c>
      <c r="AG289" s="19">
        <v>44053</v>
      </c>
      <c r="AH289" s="51" t="s">
        <v>1781</v>
      </c>
      <c r="AI289" s="8">
        <f t="shared" si="2"/>
        <v>0</v>
      </c>
      <c r="AJ289" s="75"/>
      <c r="AK289" s="75"/>
      <c r="AL289" s="75"/>
    </row>
    <row r="290" spans="1:38" ht="24" customHeight="1" x14ac:dyDescent="0.2">
      <c r="A290" s="7" t="s">
        <v>1782</v>
      </c>
      <c r="B290" s="77">
        <v>44049</v>
      </c>
      <c r="C290" s="46" t="s">
        <v>1783</v>
      </c>
      <c r="D290" s="22" t="s">
        <v>1784</v>
      </c>
      <c r="E290" s="53">
        <v>1971</v>
      </c>
      <c r="F290" s="53">
        <f t="shared" si="4"/>
        <v>49</v>
      </c>
      <c r="G290" s="20" t="str">
        <f t="shared" si="1"/>
        <v>3.Từ 41-60</v>
      </c>
      <c r="H290" s="23" t="s">
        <v>77</v>
      </c>
      <c r="I290" s="20"/>
      <c r="J290" s="23"/>
      <c r="K290" s="20"/>
      <c r="L290" s="20" t="s">
        <v>42</v>
      </c>
      <c r="M290" s="20" t="s">
        <v>42</v>
      </c>
      <c r="N290" s="20"/>
      <c r="O290" s="20"/>
      <c r="P290" s="26"/>
      <c r="Q290" s="25">
        <v>44048</v>
      </c>
      <c r="R290" s="25">
        <v>44048</v>
      </c>
      <c r="S290" s="20"/>
      <c r="T290" s="20"/>
      <c r="U290" s="20"/>
      <c r="V290" s="20"/>
      <c r="W290" s="20"/>
      <c r="X290" s="20"/>
      <c r="Y290" s="20"/>
      <c r="Z290" s="20"/>
      <c r="AA290" s="20"/>
      <c r="AB290" s="20"/>
      <c r="AC290" s="20"/>
      <c r="AD290" s="26"/>
      <c r="AE290" s="26"/>
      <c r="AF290" s="20" t="s">
        <v>52</v>
      </c>
      <c r="AG290" s="53"/>
      <c r="AH290" s="53" t="s">
        <v>1781</v>
      </c>
      <c r="AI290" s="8">
        <f t="shared" si="2"/>
        <v>0</v>
      </c>
      <c r="AJ290" s="74"/>
      <c r="AK290" s="74"/>
      <c r="AL290" s="74"/>
    </row>
    <row r="291" spans="1:38" ht="19.5" customHeight="1" x14ac:dyDescent="0.2">
      <c r="A291" s="34" t="s">
        <v>1785</v>
      </c>
      <c r="B291" s="77">
        <v>44049</v>
      </c>
      <c r="C291" s="46" t="s">
        <v>1786</v>
      </c>
      <c r="D291" s="15" t="s">
        <v>1787</v>
      </c>
      <c r="E291" s="51">
        <v>1967</v>
      </c>
      <c r="F291" s="51">
        <f t="shared" si="4"/>
        <v>53</v>
      </c>
      <c r="G291" s="12" t="str">
        <f t="shared" si="1"/>
        <v>3.Từ 41-60</v>
      </c>
      <c r="H291" s="16" t="s">
        <v>77</v>
      </c>
      <c r="I291" s="12"/>
      <c r="J291" s="16"/>
      <c r="K291" s="12"/>
      <c r="L291" s="12" t="s">
        <v>42</v>
      </c>
      <c r="M291" s="12" t="s">
        <v>42</v>
      </c>
      <c r="N291" s="12"/>
      <c r="O291" s="12"/>
      <c r="P291" s="19"/>
      <c r="Q291" s="18">
        <v>44048</v>
      </c>
      <c r="R291" s="18">
        <v>44048</v>
      </c>
      <c r="S291" s="12"/>
      <c r="T291" s="12"/>
      <c r="U291" s="12"/>
      <c r="V291" s="12"/>
      <c r="W291" s="12"/>
      <c r="X291" s="12"/>
      <c r="Y291" s="12"/>
      <c r="Z291" s="12"/>
      <c r="AA291" s="12"/>
      <c r="AB291" s="12"/>
      <c r="AC291" s="12"/>
      <c r="AD291" s="19"/>
      <c r="AE291" s="19"/>
      <c r="AF291" s="12" t="s">
        <v>52</v>
      </c>
      <c r="AG291" s="51"/>
      <c r="AH291" s="51" t="s">
        <v>1781</v>
      </c>
      <c r="AI291" s="8">
        <f t="shared" si="2"/>
        <v>0</v>
      </c>
      <c r="AJ291" s="75"/>
      <c r="AK291" s="75"/>
      <c r="AL291" s="75"/>
    </row>
    <row r="292" spans="1:38" ht="20.25" customHeight="1" x14ac:dyDescent="0.2">
      <c r="A292" s="34" t="s">
        <v>1788</v>
      </c>
      <c r="B292" s="77">
        <v>44049</v>
      </c>
      <c r="C292" s="46" t="s">
        <v>1789</v>
      </c>
      <c r="D292" s="22" t="s">
        <v>1790</v>
      </c>
      <c r="E292" s="53">
        <v>1962</v>
      </c>
      <c r="F292" s="53">
        <f t="shared" si="4"/>
        <v>58</v>
      </c>
      <c r="G292" s="20" t="str">
        <f t="shared" si="1"/>
        <v>3.Từ 41-60</v>
      </c>
      <c r="H292" s="23" t="s">
        <v>77</v>
      </c>
      <c r="I292" s="20"/>
      <c r="J292" s="20" t="s">
        <v>1028</v>
      </c>
      <c r="K292" s="20" t="s">
        <v>88</v>
      </c>
      <c r="L292" s="20" t="s">
        <v>42</v>
      </c>
      <c r="M292" s="20" t="s">
        <v>42</v>
      </c>
      <c r="N292" s="20"/>
      <c r="O292" s="20"/>
      <c r="P292" s="26"/>
      <c r="Q292" s="25">
        <v>44048</v>
      </c>
      <c r="R292" s="25">
        <v>44048</v>
      </c>
      <c r="S292" s="20"/>
      <c r="T292" s="20"/>
      <c r="U292" s="20"/>
      <c r="V292" s="20"/>
      <c r="W292" s="20"/>
      <c r="X292" s="20"/>
      <c r="Y292" s="20"/>
      <c r="Z292" s="20"/>
      <c r="AA292" s="20"/>
      <c r="AB292" s="20"/>
      <c r="AC292" s="20"/>
      <c r="AD292" s="26"/>
      <c r="AE292" s="26"/>
      <c r="AF292" s="20" t="s">
        <v>52</v>
      </c>
      <c r="AG292" s="20"/>
      <c r="AH292" s="20"/>
      <c r="AI292" s="8">
        <f t="shared" si="2"/>
        <v>0</v>
      </c>
      <c r="AJ292" s="20"/>
      <c r="AK292" s="20"/>
      <c r="AL292" s="20"/>
    </row>
    <row r="293" spans="1:38" ht="24" customHeight="1" x14ac:dyDescent="0.2">
      <c r="A293" s="7" t="s">
        <v>1791</v>
      </c>
      <c r="B293" s="77">
        <v>44049</v>
      </c>
      <c r="C293" s="46" t="s">
        <v>1792</v>
      </c>
      <c r="D293" s="71" t="s">
        <v>1793</v>
      </c>
      <c r="E293" s="51">
        <v>1997</v>
      </c>
      <c r="F293" s="51">
        <f t="shared" si="4"/>
        <v>23</v>
      </c>
      <c r="G293" s="12" t="str">
        <f t="shared" si="1"/>
        <v>2.Từ 18-40</v>
      </c>
      <c r="H293" s="16" t="s">
        <v>38</v>
      </c>
      <c r="I293" s="12"/>
      <c r="J293" s="16"/>
      <c r="K293" s="12"/>
      <c r="L293" s="12" t="s">
        <v>42</v>
      </c>
      <c r="M293" s="12" t="s">
        <v>42</v>
      </c>
      <c r="N293" s="12"/>
      <c r="O293" s="12"/>
      <c r="P293" s="19"/>
      <c r="Q293" s="18">
        <v>44047</v>
      </c>
      <c r="R293" s="18">
        <v>44049</v>
      </c>
      <c r="S293" s="12"/>
      <c r="T293" s="12"/>
      <c r="U293" s="12"/>
      <c r="V293" s="12"/>
      <c r="W293" s="12"/>
      <c r="X293" s="12"/>
      <c r="Y293" s="12"/>
      <c r="Z293" s="12"/>
      <c r="AA293" s="12"/>
      <c r="AB293" s="12"/>
      <c r="AC293" s="12"/>
      <c r="AD293" s="19"/>
      <c r="AE293" s="19"/>
      <c r="AF293" s="12" t="s">
        <v>52</v>
      </c>
      <c r="AG293" s="51"/>
      <c r="AH293" s="51" t="s">
        <v>1794</v>
      </c>
      <c r="AI293" s="8">
        <f t="shared" si="2"/>
        <v>0</v>
      </c>
      <c r="AJ293" s="75"/>
      <c r="AK293" s="75"/>
      <c r="AL293" s="75"/>
    </row>
    <row r="294" spans="1:38" ht="38.25" x14ac:dyDescent="0.2">
      <c r="A294" s="34" t="s">
        <v>1795</v>
      </c>
      <c r="B294" s="77">
        <v>44049</v>
      </c>
      <c r="C294" s="46" t="s">
        <v>1796</v>
      </c>
      <c r="D294" s="22" t="s">
        <v>1797</v>
      </c>
      <c r="E294" s="53">
        <v>1951</v>
      </c>
      <c r="F294" s="53">
        <f t="shared" si="4"/>
        <v>69</v>
      </c>
      <c r="G294" s="20" t="str">
        <f t="shared" si="1"/>
        <v>4.Trên 60</v>
      </c>
      <c r="H294" s="23" t="s">
        <v>38</v>
      </c>
      <c r="I294" s="20" t="s">
        <v>71</v>
      </c>
      <c r="J294" s="20" t="s">
        <v>878</v>
      </c>
      <c r="K294" s="20" t="s">
        <v>57</v>
      </c>
      <c r="L294" s="20" t="s">
        <v>42</v>
      </c>
      <c r="M294" s="20" t="s">
        <v>42</v>
      </c>
      <c r="N294" s="20" t="s">
        <v>145</v>
      </c>
      <c r="O294" s="20"/>
      <c r="P294" s="26"/>
      <c r="Q294" s="25">
        <v>44048</v>
      </c>
      <c r="R294" s="25">
        <v>44049</v>
      </c>
      <c r="S294" s="20"/>
      <c r="T294" s="20" t="s">
        <v>42</v>
      </c>
      <c r="U294" s="20" t="s">
        <v>43</v>
      </c>
      <c r="V294" s="20" t="s">
        <v>1798</v>
      </c>
      <c r="W294" s="20" t="s">
        <v>72</v>
      </c>
      <c r="X294" s="20" t="s">
        <v>81</v>
      </c>
      <c r="Y294" s="20" t="s">
        <v>49</v>
      </c>
      <c r="Z294" s="20" t="s">
        <v>81</v>
      </c>
      <c r="AA294" s="20" t="s">
        <v>1799</v>
      </c>
      <c r="AB294" s="20" t="s">
        <v>1800</v>
      </c>
      <c r="AC294" s="20" t="s">
        <v>61</v>
      </c>
      <c r="AD294" s="26"/>
      <c r="AE294" s="26"/>
      <c r="AF294" s="20" t="s">
        <v>52</v>
      </c>
      <c r="AG294" s="20"/>
      <c r="AH294" s="20" t="s">
        <v>1801</v>
      </c>
      <c r="AI294" s="8" t="str">
        <f t="shared" si="2"/>
        <v>BN804, BN724, BN801, BN803</v>
      </c>
      <c r="AJ294" s="20"/>
      <c r="AK294" s="20"/>
      <c r="AL294" s="20"/>
    </row>
    <row r="295" spans="1:38" ht="24" customHeight="1" x14ac:dyDescent="0.2">
      <c r="A295" s="34" t="s">
        <v>1802</v>
      </c>
      <c r="B295" s="77">
        <v>44049</v>
      </c>
      <c r="C295" s="46" t="s">
        <v>1803</v>
      </c>
      <c r="D295" s="71" t="s">
        <v>1804</v>
      </c>
      <c r="E295" s="51">
        <v>1992</v>
      </c>
      <c r="F295" s="51">
        <f t="shared" si="4"/>
        <v>28</v>
      </c>
      <c r="G295" s="12" t="str">
        <f t="shared" si="1"/>
        <v>2.Từ 18-40</v>
      </c>
      <c r="H295" s="16" t="s">
        <v>77</v>
      </c>
      <c r="I295" s="12"/>
      <c r="J295" s="16"/>
      <c r="K295" s="12"/>
      <c r="L295" s="12" t="s">
        <v>42</v>
      </c>
      <c r="M295" s="12" t="s">
        <v>42</v>
      </c>
      <c r="N295" s="12"/>
      <c r="O295" s="12"/>
      <c r="P295" s="19"/>
      <c r="Q295" s="18">
        <v>44048</v>
      </c>
      <c r="R295" s="18">
        <v>44049</v>
      </c>
      <c r="S295" s="12"/>
      <c r="T295" s="12"/>
      <c r="U295" s="12"/>
      <c r="V295" s="12"/>
      <c r="W295" s="12"/>
      <c r="X295" s="12"/>
      <c r="Y295" s="12"/>
      <c r="Z295" s="12"/>
      <c r="AA295" s="12"/>
      <c r="AB295" s="12"/>
      <c r="AC295" s="12"/>
      <c r="AD295" s="19"/>
      <c r="AE295" s="19"/>
      <c r="AF295" s="12" t="s">
        <v>52</v>
      </c>
      <c r="AG295" s="51"/>
      <c r="AH295" s="51" t="s">
        <v>1805</v>
      </c>
      <c r="AI295" s="8">
        <f t="shared" si="2"/>
        <v>0</v>
      </c>
      <c r="AJ295" s="75"/>
      <c r="AK295" s="75"/>
      <c r="AL295" s="75"/>
    </row>
    <row r="296" spans="1:38" ht="38.25" x14ac:dyDescent="0.2">
      <c r="A296" s="7" t="s">
        <v>1806</v>
      </c>
      <c r="B296" s="77">
        <v>44049</v>
      </c>
      <c r="C296" s="40" t="s">
        <v>1807</v>
      </c>
      <c r="D296" s="22" t="s">
        <v>1808</v>
      </c>
      <c r="E296" s="20">
        <v>2013</v>
      </c>
      <c r="F296" s="53">
        <f t="shared" si="4"/>
        <v>7</v>
      </c>
      <c r="G296" s="20" t="str">
        <f t="shared" si="1"/>
        <v>1.Dưới 18</v>
      </c>
      <c r="H296" s="20" t="s">
        <v>77</v>
      </c>
      <c r="I296" s="20" t="s">
        <v>66</v>
      </c>
      <c r="J296" s="20" t="s">
        <v>1411</v>
      </c>
      <c r="K296" s="20" t="s">
        <v>1809</v>
      </c>
      <c r="L296" s="20" t="s">
        <v>1413</v>
      </c>
      <c r="M296" s="20" t="s">
        <v>1413</v>
      </c>
      <c r="N296" s="20" t="s">
        <v>106</v>
      </c>
      <c r="O296" s="20"/>
      <c r="P296" s="26"/>
      <c r="Q296" s="25">
        <v>44048</v>
      </c>
      <c r="R296" s="25">
        <v>44048</v>
      </c>
      <c r="S296" s="20" t="s">
        <v>284</v>
      </c>
      <c r="T296" s="20" t="s">
        <v>282</v>
      </c>
      <c r="U296" s="20" t="s">
        <v>71</v>
      </c>
      <c r="V296" s="20"/>
      <c r="W296" s="20" t="s">
        <v>107</v>
      </c>
      <c r="X296" s="20" t="s">
        <v>82</v>
      </c>
      <c r="Y296" s="20" t="s">
        <v>82</v>
      </c>
      <c r="Z296" s="20" t="s">
        <v>82</v>
      </c>
      <c r="AA296" s="20" t="s">
        <v>1810</v>
      </c>
      <c r="AB296" s="20" t="s">
        <v>1811</v>
      </c>
      <c r="AC296" s="20" t="s">
        <v>61</v>
      </c>
      <c r="AD296" s="26"/>
      <c r="AE296" s="26">
        <v>44036</v>
      </c>
      <c r="AF296" s="20" t="s">
        <v>52</v>
      </c>
      <c r="AG296" s="20"/>
      <c r="AH296" s="20" t="s">
        <v>1812</v>
      </c>
      <c r="AI296" s="8" t="str">
        <f t="shared" si="2"/>
        <v>BN673, BN674, BN675, BN676, BN677, BN678</v>
      </c>
      <c r="AJ296" s="20"/>
      <c r="AK296" s="20"/>
      <c r="AL296" s="20"/>
    </row>
    <row r="297" spans="1:38" ht="25.5" x14ac:dyDescent="0.2">
      <c r="A297" s="34" t="s">
        <v>1813</v>
      </c>
      <c r="B297" s="13">
        <v>44050</v>
      </c>
      <c r="C297" s="40" t="s">
        <v>1814</v>
      </c>
      <c r="D297" s="71" t="s">
        <v>1815</v>
      </c>
      <c r="E297" s="51">
        <v>1966</v>
      </c>
      <c r="F297" s="51">
        <f t="shared" si="4"/>
        <v>54</v>
      </c>
      <c r="G297" s="12" t="str">
        <f t="shared" si="1"/>
        <v>3.Từ 41-60</v>
      </c>
      <c r="H297" s="16" t="s">
        <v>77</v>
      </c>
      <c r="I297" s="12"/>
      <c r="J297" s="12" t="s">
        <v>1816</v>
      </c>
      <c r="K297" s="12" t="s">
        <v>1817</v>
      </c>
      <c r="L297" s="12" t="s">
        <v>1818</v>
      </c>
      <c r="M297" s="12" t="s">
        <v>1818</v>
      </c>
      <c r="N297" s="12" t="s">
        <v>106</v>
      </c>
      <c r="O297" s="12"/>
      <c r="P297" s="19"/>
      <c r="Q297" s="18">
        <v>44047</v>
      </c>
      <c r="R297" s="80">
        <v>44049</v>
      </c>
      <c r="S297" s="12" t="s">
        <v>1819</v>
      </c>
      <c r="T297" s="12" t="s">
        <v>1818</v>
      </c>
      <c r="U297" s="12" t="s">
        <v>71</v>
      </c>
      <c r="V297" s="12"/>
      <c r="W297" s="12" t="s">
        <v>107</v>
      </c>
      <c r="X297" s="12" t="s">
        <v>82</v>
      </c>
      <c r="Y297" s="12" t="s">
        <v>82</v>
      </c>
      <c r="Z297" s="12" t="s">
        <v>82</v>
      </c>
      <c r="AA297" s="12" t="s">
        <v>1103</v>
      </c>
      <c r="AB297" s="12" t="s">
        <v>1820</v>
      </c>
      <c r="AC297" s="12" t="s">
        <v>61</v>
      </c>
      <c r="AD297" s="19"/>
      <c r="AE297" s="19">
        <v>44039</v>
      </c>
      <c r="AF297" s="12" t="s">
        <v>52</v>
      </c>
      <c r="AG297" s="12"/>
      <c r="AH297" s="12"/>
      <c r="AI297" s="8" t="str">
        <f t="shared" si="2"/>
        <v>BN620</v>
      </c>
      <c r="AJ297" s="12"/>
      <c r="AK297" s="12"/>
      <c r="AL297" s="12"/>
    </row>
    <row r="298" spans="1:38" ht="25.5" x14ac:dyDescent="0.2">
      <c r="A298" s="34" t="s">
        <v>1821</v>
      </c>
      <c r="B298" s="13">
        <v>44050</v>
      </c>
      <c r="C298" s="40" t="s">
        <v>1822</v>
      </c>
      <c r="D298" s="22" t="s">
        <v>1823</v>
      </c>
      <c r="E298" s="53">
        <v>1993</v>
      </c>
      <c r="F298" s="53">
        <f t="shared" si="4"/>
        <v>27</v>
      </c>
      <c r="G298" s="20" t="str">
        <f t="shared" si="1"/>
        <v>2.Từ 18-40</v>
      </c>
      <c r="H298" s="23" t="s">
        <v>77</v>
      </c>
      <c r="I298" s="20" t="s">
        <v>673</v>
      </c>
      <c r="J298" s="20" t="s">
        <v>1824</v>
      </c>
      <c r="K298" s="20" t="s">
        <v>1825</v>
      </c>
      <c r="L298" s="20" t="s">
        <v>1826</v>
      </c>
      <c r="M298" s="20" t="s">
        <v>1826</v>
      </c>
      <c r="N298" s="20" t="s">
        <v>43</v>
      </c>
      <c r="O298" s="26">
        <v>44033</v>
      </c>
      <c r="P298" s="20" t="s">
        <v>1827</v>
      </c>
      <c r="Q298" s="81">
        <v>44048</v>
      </c>
      <c r="R298" s="81">
        <v>44049</v>
      </c>
      <c r="S298" s="20" t="s">
        <v>1828</v>
      </c>
      <c r="T298" s="20" t="s">
        <v>1826</v>
      </c>
      <c r="U298" s="20" t="s">
        <v>71</v>
      </c>
      <c r="V298" s="20"/>
      <c r="W298" s="20" t="s">
        <v>107</v>
      </c>
      <c r="X298" s="20" t="s">
        <v>1829</v>
      </c>
      <c r="Y298" s="20" t="s">
        <v>49</v>
      </c>
      <c r="Z298" s="20" t="s">
        <v>50</v>
      </c>
      <c r="AA298" s="20" t="s">
        <v>1830</v>
      </c>
      <c r="AB298" s="20" t="s">
        <v>1831</v>
      </c>
      <c r="AC298" s="20" t="s">
        <v>51</v>
      </c>
      <c r="AD298" s="26"/>
      <c r="AE298" s="26">
        <v>44029</v>
      </c>
      <c r="AF298" s="20" t="s">
        <v>52</v>
      </c>
      <c r="AG298" s="20"/>
      <c r="AH298" s="20"/>
      <c r="AI298" s="8" t="str">
        <f t="shared" si="2"/>
        <v>BN750</v>
      </c>
      <c r="AJ298" s="20"/>
      <c r="AK298" s="20"/>
      <c r="AL298" s="20"/>
    </row>
    <row r="299" spans="1:38" ht="25.5" x14ac:dyDescent="0.2">
      <c r="A299" s="7" t="s">
        <v>1832</v>
      </c>
      <c r="B299" s="13">
        <v>44050</v>
      </c>
      <c r="C299" s="40" t="s">
        <v>1830</v>
      </c>
      <c r="D299" s="15" t="s">
        <v>1833</v>
      </c>
      <c r="E299" s="51">
        <v>1992</v>
      </c>
      <c r="F299" s="51">
        <f t="shared" si="4"/>
        <v>28</v>
      </c>
      <c r="G299" s="12" t="str">
        <f t="shared" si="1"/>
        <v>2.Từ 18-40</v>
      </c>
      <c r="H299" s="16" t="s">
        <v>38</v>
      </c>
      <c r="I299" s="12" t="s">
        <v>920</v>
      </c>
      <c r="J299" s="12" t="s">
        <v>1834</v>
      </c>
      <c r="K299" s="12" t="s">
        <v>1835</v>
      </c>
      <c r="L299" s="12" t="s">
        <v>1836</v>
      </c>
      <c r="M299" s="12" t="s">
        <v>1826</v>
      </c>
      <c r="N299" s="12" t="s">
        <v>43</v>
      </c>
      <c r="O299" s="19">
        <v>44037</v>
      </c>
      <c r="P299" s="12" t="s">
        <v>1827</v>
      </c>
      <c r="Q299" s="80">
        <v>44048</v>
      </c>
      <c r="R299" s="80">
        <v>44049</v>
      </c>
      <c r="S299" s="12"/>
      <c r="T299" s="12" t="s">
        <v>1826</v>
      </c>
      <c r="U299" s="12" t="s">
        <v>71</v>
      </c>
      <c r="V299" s="12"/>
      <c r="W299" s="12" t="s">
        <v>107</v>
      </c>
      <c r="X299" s="12" t="s">
        <v>604</v>
      </c>
      <c r="Y299" s="12" t="s">
        <v>49</v>
      </c>
      <c r="Z299" s="12" t="s">
        <v>1822</v>
      </c>
      <c r="AA299" s="12" t="s">
        <v>1822</v>
      </c>
      <c r="AB299" s="12" t="s">
        <v>1831</v>
      </c>
      <c r="AC299" s="12" t="s">
        <v>179</v>
      </c>
      <c r="AD299" s="19"/>
      <c r="AE299" s="19">
        <v>44030</v>
      </c>
      <c r="AF299" s="12" t="s">
        <v>52</v>
      </c>
      <c r="AG299" s="12"/>
      <c r="AH299" s="12"/>
      <c r="AI299" s="8" t="str">
        <f t="shared" si="2"/>
        <v>BN749</v>
      </c>
      <c r="AJ299" s="12"/>
      <c r="AK299" s="12"/>
      <c r="AL299" s="12"/>
    </row>
    <row r="300" spans="1:38" ht="22.5" customHeight="1" x14ac:dyDescent="0.2">
      <c r="A300" s="34" t="s">
        <v>1837</v>
      </c>
      <c r="B300" s="59">
        <v>44050</v>
      </c>
      <c r="C300" s="40" t="s">
        <v>1838</v>
      </c>
      <c r="D300" s="22" t="s">
        <v>1839</v>
      </c>
      <c r="E300" s="53">
        <v>1975</v>
      </c>
      <c r="F300" s="53">
        <f t="shared" si="4"/>
        <v>45</v>
      </c>
      <c r="G300" s="20" t="str">
        <f t="shared" si="1"/>
        <v>3.Từ 41-60</v>
      </c>
      <c r="H300" s="23" t="s">
        <v>38</v>
      </c>
      <c r="I300" s="20" t="s">
        <v>1840</v>
      </c>
      <c r="J300" s="20" t="s">
        <v>1764</v>
      </c>
      <c r="K300" s="20" t="s">
        <v>193</v>
      </c>
      <c r="L300" s="20" t="s">
        <v>42</v>
      </c>
      <c r="M300" s="20" t="s">
        <v>1841</v>
      </c>
      <c r="N300" s="20" t="s">
        <v>43</v>
      </c>
      <c r="O300" s="26">
        <v>44044</v>
      </c>
      <c r="P300" s="20" t="s">
        <v>70</v>
      </c>
      <c r="Q300" s="81">
        <v>44049</v>
      </c>
      <c r="R300" s="81">
        <v>44049</v>
      </c>
      <c r="S300" s="20" t="s">
        <v>1842</v>
      </c>
      <c r="T300" s="20" t="s">
        <v>1841</v>
      </c>
      <c r="U300" s="20" t="s">
        <v>43</v>
      </c>
      <c r="V300" s="20" t="s">
        <v>1843</v>
      </c>
      <c r="W300" s="20" t="s">
        <v>72</v>
      </c>
      <c r="X300" s="20" t="s">
        <v>42</v>
      </c>
      <c r="Y300" s="20" t="s">
        <v>82</v>
      </c>
      <c r="Z300" s="20" t="s">
        <v>82</v>
      </c>
      <c r="AA300" s="20" t="s">
        <v>1844</v>
      </c>
      <c r="AB300" s="20" t="s">
        <v>138</v>
      </c>
      <c r="AC300" s="20" t="s">
        <v>61</v>
      </c>
      <c r="AD300" s="26"/>
      <c r="AE300" s="26">
        <v>44039</v>
      </c>
      <c r="AF300" s="20" t="s">
        <v>52</v>
      </c>
      <c r="AG300" s="20"/>
      <c r="AH300" s="20" t="s">
        <v>1845</v>
      </c>
      <c r="AI300" s="8" t="str">
        <f t="shared" si="2"/>
        <v>BN816</v>
      </c>
      <c r="AJ300" s="20"/>
      <c r="AK300" s="20"/>
      <c r="AL300" s="20"/>
    </row>
    <row r="301" spans="1:38" ht="27.75" customHeight="1" x14ac:dyDescent="0.2">
      <c r="A301" s="48" t="s">
        <v>1846</v>
      </c>
      <c r="B301" s="59">
        <v>44050</v>
      </c>
      <c r="C301" s="40" t="s">
        <v>1847</v>
      </c>
      <c r="D301" s="82" t="s">
        <v>1848</v>
      </c>
      <c r="E301" s="49">
        <v>1990</v>
      </c>
      <c r="F301" s="51">
        <f t="shared" si="4"/>
        <v>30</v>
      </c>
      <c r="G301" s="12" t="str">
        <f t="shared" si="1"/>
        <v>2.Từ 18-40</v>
      </c>
      <c r="H301" s="8" t="s">
        <v>77</v>
      </c>
      <c r="I301" s="7" t="s">
        <v>154</v>
      </c>
      <c r="J301" s="7" t="s">
        <v>1849</v>
      </c>
      <c r="K301" s="7" t="s">
        <v>1850</v>
      </c>
      <c r="L301" s="7" t="s">
        <v>282</v>
      </c>
      <c r="M301" s="7" t="s">
        <v>282</v>
      </c>
      <c r="N301" s="7" t="s">
        <v>43</v>
      </c>
      <c r="O301" s="11">
        <v>44045</v>
      </c>
      <c r="P301" s="7" t="s">
        <v>778</v>
      </c>
      <c r="Q301" s="80">
        <v>44049</v>
      </c>
      <c r="R301" s="80">
        <v>44050</v>
      </c>
      <c r="S301" s="7" t="s">
        <v>284</v>
      </c>
      <c r="T301" s="7" t="s">
        <v>282</v>
      </c>
      <c r="U301" s="7" t="s">
        <v>71</v>
      </c>
      <c r="V301" s="7"/>
      <c r="W301" s="12" t="s">
        <v>72</v>
      </c>
      <c r="X301" s="48" t="s">
        <v>42</v>
      </c>
      <c r="Y301" s="7" t="s">
        <v>82</v>
      </c>
      <c r="Z301" s="7" t="s">
        <v>82</v>
      </c>
      <c r="AA301" s="7"/>
      <c r="AB301" s="7"/>
      <c r="AC301" s="7" t="s">
        <v>61</v>
      </c>
      <c r="AD301" s="11"/>
      <c r="AE301" s="11">
        <v>44038</v>
      </c>
      <c r="AF301" s="12" t="s">
        <v>52</v>
      </c>
      <c r="AG301" s="7"/>
      <c r="AH301" s="7" t="s">
        <v>1851</v>
      </c>
      <c r="AI301" s="8">
        <f t="shared" si="2"/>
        <v>0</v>
      </c>
      <c r="AJ301" s="7"/>
      <c r="AK301" s="7"/>
      <c r="AL301" s="7"/>
    </row>
    <row r="302" spans="1:38" ht="27" customHeight="1" x14ac:dyDescent="0.2">
      <c r="A302" s="7" t="s">
        <v>1852</v>
      </c>
      <c r="B302" s="59">
        <v>44050</v>
      </c>
      <c r="C302" s="46" t="s">
        <v>1853</v>
      </c>
      <c r="D302" s="15" t="s">
        <v>1854</v>
      </c>
      <c r="E302" s="51">
        <v>1947</v>
      </c>
      <c r="F302" s="51">
        <f t="shared" si="4"/>
        <v>73</v>
      </c>
      <c r="G302" s="12" t="str">
        <f t="shared" si="1"/>
        <v>4.Trên 60</v>
      </c>
      <c r="H302" s="16" t="s">
        <v>77</v>
      </c>
      <c r="I302" s="12"/>
      <c r="J302" s="12" t="s">
        <v>1855</v>
      </c>
      <c r="K302" s="12" t="s">
        <v>193</v>
      </c>
      <c r="L302" s="12" t="s">
        <v>42</v>
      </c>
      <c r="M302" s="12" t="s">
        <v>42</v>
      </c>
      <c r="N302" s="12"/>
      <c r="O302" s="12"/>
      <c r="P302" s="19"/>
      <c r="Q302" s="80">
        <v>44049</v>
      </c>
      <c r="R302" s="80">
        <v>44050</v>
      </c>
      <c r="S302" s="12"/>
      <c r="T302" s="12"/>
      <c r="U302" s="12"/>
      <c r="V302" s="12"/>
      <c r="W302" s="12"/>
      <c r="X302" s="12" t="s">
        <v>125</v>
      </c>
      <c r="Y302" s="12" t="s">
        <v>49</v>
      </c>
      <c r="Z302" s="12" t="s">
        <v>50</v>
      </c>
      <c r="AA302" s="12" t="s">
        <v>1856</v>
      </c>
      <c r="AB302" s="12" t="s">
        <v>1857</v>
      </c>
      <c r="AC302" s="7" t="s">
        <v>61</v>
      </c>
      <c r="AD302" s="19">
        <v>44035</v>
      </c>
      <c r="AE302" s="19">
        <v>44035</v>
      </c>
      <c r="AF302" s="12" t="s">
        <v>52</v>
      </c>
      <c r="AG302" s="12"/>
      <c r="AH302" s="12" t="s">
        <v>1858</v>
      </c>
      <c r="AI302" s="8" t="str">
        <f t="shared" si="2"/>
        <v>BN836, BN837, BN838, BN839</v>
      </c>
      <c r="AJ302" s="12"/>
      <c r="AK302" s="12"/>
      <c r="AL302" s="12"/>
    </row>
    <row r="303" spans="1:38" ht="14.25" x14ac:dyDescent="0.2">
      <c r="A303" s="20" t="s">
        <v>1859</v>
      </c>
      <c r="B303" s="59">
        <v>44050</v>
      </c>
      <c r="C303" s="46" t="s">
        <v>1860</v>
      </c>
      <c r="D303" s="22" t="s">
        <v>1861</v>
      </c>
      <c r="E303" s="53">
        <v>1985</v>
      </c>
      <c r="F303" s="51">
        <f t="shared" si="4"/>
        <v>35</v>
      </c>
      <c r="G303" s="12" t="str">
        <f t="shared" si="1"/>
        <v>2.Từ 18-40</v>
      </c>
      <c r="H303" s="23" t="s">
        <v>38</v>
      </c>
      <c r="I303" s="20"/>
      <c r="J303" s="20" t="s">
        <v>1862</v>
      </c>
      <c r="K303" s="20" t="s">
        <v>1116</v>
      </c>
      <c r="L303" s="20" t="s">
        <v>69</v>
      </c>
      <c r="M303" s="20" t="s">
        <v>42</v>
      </c>
      <c r="N303" s="20"/>
      <c r="O303" s="20"/>
      <c r="P303" s="26"/>
      <c r="Q303" s="81">
        <v>44049</v>
      </c>
      <c r="R303" s="80">
        <v>44050</v>
      </c>
      <c r="S303" s="20"/>
      <c r="T303" s="20"/>
      <c r="U303" s="20"/>
      <c r="V303" s="20"/>
      <c r="W303" s="20"/>
      <c r="X303" s="20" t="s">
        <v>125</v>
      </c>
      <c r="Y303" s="20" t="s">
        <v>98</v>
      </c>
      <c r="Z303" s="20" t="s">
        <v>50</v>
      </c>
      <c r="AA303" s="20"/>
      <c r="AB303" s="20"/>
      <c r="AC303" s="7" t="s">
        <v>61</v>
      </c>
      <c r="AD303" s="20"/>
      <c r="AE303" s="20"/>
      <c r="AF303" s="12" t="s">
        <v>52</v>
      </c>
      <c r="AG303" s="20"/>
      <c r="AH303" s="20"/>
      <c r="AI303" s="8">
        <f t="shared" si="2"/>
        <v>0</v>
      </c>
      <c r="AJ303" s="20"/>
      <c r="AK303" s="20"/>
      <c r="AL303" s="20"/>
    </row>
    <row r="304" spans="1:38" ht="14.25" x14ac:dyDescent="0.2">
      <c r="A304" s="12" t="s">
        <v>1863</v>
      </c>
      <c r="B304" s="59">
        <v>44050</v>
      </c>
      <c r="C304" s="46" t="s">
        <v>1864</v>
      </c>
      <c r="D304" s="15" t="s">
        <v>1865</v>
      </c>
      <c r="E304" s="51">
        <v>1950</v>
      </c>
      <c r="F304" s="51">
        <f t="shared" si="4"/>
        <v>70</v>
      </c>
      <c r="G304" s="12" t="str">
        <f t="shared" si="1"/>
        <v>4.Trên 60</v>
      </c>
      <c r="H304" s="16" t="s">
        <v>38</v>
      </c>
      <c r="I304" s="12"/>
      <c r="J304" s="12" t="s">
        <v>40</v>
      </c>
      <c r="K304" s="12" t="s">
        <v>1866</v>
      </c>
      <c r="L304" s="12" t="s">
        <v>42</v>
      </c>
      <c r="M304" s="12" t="s">
        <v>42</v>
      </c>
      <c r="N304" s="12"/>
      <c r="O304" s="12"/>
      <c r="P304" s="19"/>
      <c r="Q304" s="80">
        <v>44049</v>
      </c>
      <c r="R304" s="80">
        <v>44050</v>
      </c>
      <c r="S304" s="12"/>
      <c r="T304" s="12"/>
      <c r="U304" s="12"/>
      <c r="V304" s="12"/>
      <c r="W304" s="12"/>
      <c r="X304" s="12" t="s">
        <v>125</v>
      </c>
      <c r="Y304" s="12" t="s">
        <v>98</v>
      </c>
      <c r="Z304" s="12" t="s">
        <v>50</v>
      </c>
      <c r="AA304" s="12"/>
      <c r="AB304" s="12"/>
      <c r="AC304" s="7" t="s">
        <v>61</v>
      </c>
      <c r="AD304" s="12"/>
      <c r="AE304" s="12"/>
      <c r="AF304" s="12" t="s">
        <v>52</v>
      </c>
      <c r="AG304" s="12"/>
      <c r="AH304" s="12"/>
      <c r="AI304" s="8">
        <f t="shared" si="2"/>
        <v>0</v>
      </c>
      <c r="AJ304" s="12"/>
      <c r="AK304" s="12"/>
      <c r="AL304" s="12"/>
    </row>
    <row r="305" spans="1:38" ht="14.25" x14ac:dyDescent="0.2">
      <c r="A305" s="7" t="s">
        <v>1867</v>
      </c>
      <c r="B305" s="59">
        <v>44050</v>
      </c>
      <c r="C305" s="46" t="s">
        <v>1868</v>
      </c>
      <c r="D305" s="22" t="s">
        <v>1869</v>
      </c>
      <c r="E305" s="53">
        <v>1984</v>
      </c>
      <c r="F305" s="51">
        <f t="shared" si="4"/>
        <v>36</v>
      </c>
      <c r="G305" s="12" t="str">
        <f t="shared" si="1"/>
        <v>2.Từ 18-40</v>
      </c>
      <c r="H305" s="23" t="s">
        <v>38</v>
      </c>
      <c r="I305" s="20"/>
      <c r="J305" s="20" t="s">
        <v>1870</v>
      </c>
      <c r="K305" s="20" t="s">
        <v>542</v>
      </c>
      <c r="L305" s="20" t="s">
        <v>119</v>
      </c>
      <c r="M305" s="20" t="s">
        <v>42</v>
      </c>
      <c r="N305" s="20"/>
      <c r="O305" s="20"/>
      <c r="P305" s="26"/>
      <c r="Q305" s="81">
        <v>44049</v>
      </c>
      <c r="R305" s="80">
        <v>44050</v>
      </c>
      <c r="S305" s="20"/>
      <c r="T305" s="20"/>
      <c r="U305" s="20"/>
      <c r="V305" s="20"/>
      <c r="W305" s="20"/>
      <c r="X305" s="20" t="s">
        <v>125</v>
      </c>
      <c r="Y305" s="20" t="s">
        <v>98</v>
      </c>
      <c r="Z305" s="20" t="s">
        <v>50</v>
      </c>
      <c r="AA305" s="20"/>
      <c r="AB305" s="20"/>
      <c r="AC305" s="7" t="s">
        <v>61</v>
      </c>
      <c r="AD305" s="20"/>
      <c r="AE305" s="20"/>
      <c r="AF305" s="12" t="s">
        <v>52</v>
      </c>
      <c r="AG305" s="20"/>
      <c r="AH305" s="20"/>
      <c r="AI305" s="8">
        <f t="shared" si="2"/>
        <v>0</v>
      </c>
      <c r="AJ305" s="20"/>
      <c r="AK305" s="20"/>
      <c r="AL305" s="20"/>
    </row>
    <row r="306" spans="1:38" ht="14.25" x14ac:dyDescent="0.2">
      <c r="A306" s="12" t="s">
        <v>1871</v>
      </c>
      <c r="B306" s="59">
        <v>44050</v>
      </c>
      <c r="C306" s="46" t="s">
        <v>1872</v>
      </c>
      <c r="D306" s="15" t="s">
        <v>1873</v>
      </c>
      <c r="E306" s="51">
        <v>1956</v>
      </c>
      <c r="F306" s="51">
        <f t="shared" si="4"/>
        <v>64</v>
      </c>
      <c r="G306" s="12" t="str">
        <f t="shared" si="1"/>
        <v>4.Trên 60</v>
      </c>
      <c r="H306" s="16" t="s">
        <v>77</v>
      </c>
      <c r="I306" s="12"/>
      <c r="J306" s="12" t="s">
        <v>1743</v>
      </c>
      <c r="K306" s="12" t="s">
        <v>118</v>
      </c>
      <c r="L306" s="12" t="s">
        <v>119</v>
      </c>
      <c r="M306" s="12" t="s">
        <v>42</v>
      </c>
      <c r="N306" s="12"/>
      <c r="O306" s="12"/>
      <c r="P306" s="19"/>
      <c r="Q306" s="80">
        <v>44049</v>
      </c>
      <c r="R306" s="80">
        <v>44050</v>
      </c>
      <c r="S306" s="12"/>
      <c r="T306" s="12"/>
      <c r="U306" s="12"/>
      <c r="V306" s="12"/>
      <c r="W306" s="12"/>
      <c r="X306" s="12" t="s">
        <v>125</v>
      </c>
      <c r="Y306" s="12" t="s">
        <v>98</v>
      </c>
      <c r="Z306" s="12" t="s">
        <v>50</v>
      </c>
      <c r="AA306" s="12"/>
      <c r="AB306" s="12"/>
      <c r="AC306" s="7" t="s">
        <v>61</v>
      </c>
      <c r="AD306" s="12"/>
      <c r="AE306" s="12"/>
      <c r="AF306" s="12" t="s">
        <v>52</v>
      </c>
      <c r="AG306" s="12"/>
      <c r="AH306" s="12"/>
      <c r="AI306" s="8">
        <f t="shared" si="2"/>
        <v>0</v>
      </c>
      <c r="AJ306" s="12"/>
      <c r="AK306" s="12"/>
      <c r="AL306" s="12"/>
    </row>
    <row r="307" spans="1:38" ht="14.25" x14ac:dyDescent="0.2">
      <c r="A307" s="20" t="s">
        <v>1874</v>
      </c>
      <c r="B307" s="59">
        <v>44050</v>
      </c>
      <c r="C307" s="46" t="s">
        <v>1875</v>
      </c>
      <c r="D307" s="22" t="s">
        <v>1876</v>
      </c>
      <c r="E307" s="53">
        <v>1958</v>
      </c>
      <c r="F307" s="51">
        <f t="shared" si="4"/>
        <v>62</v>
      </c>
      <c r="G307" s="12" t="str">
        <f t="shared" si="1"/>
        <v>4.Trên 60</v>
      </c>
      <c r="H307" s="23" t="s">
        <v>38</v>
      </c>
      <c r="I307" s="20"/>
      <c r="J307" s="20" t="s">
        <v>1877</v>
      </c>
      <c r="K307" s="20" t="s">
        <v>88</v>
      </c>
      <c r="L307" s="20" t="s">
        <v>42</v>
      </c>
      <c r="M307" s="20" t="s">
        <v>42</v>
      </c>
      <c r="N307" s="20"/>
      <c r="O307" s="20"/>
      <c r="P307" s="26"/>
      <c r="Q307" s="81">
        <v>44049</v>
      </c>
      <c r="R307" s="80">
        <v>44050</v>
      </c>
      <c r="S307" s="20"/>
      <c r="T307" s="20"/>
      <c r="U307" s="20"/>
      <c r="V307" s="20"/>
      <c r="W307" s="20"/>
      <c r="X307" s="20" t="s">
        <v>125</v>
      </c>
      <c r="Y307" s="20" t="s">
        <v>98</v>
      </c>
      <c r="Z307" s="20" t="s">
        <v>50</v>
      </c>
      <c r="AA307" s="20"/>
      <c r="AB307" s="20"/>
      <c r="AC307" s="7" t="s">
        <v>61</v>
      </c>
      <c r="AD307" s="20"/>
      <c r="AE307" s="20"/>
      <c r="AF307" s="12" t="s">
        <v>52</v>
      </c>
      <c r="AG307" s="20"/>
      <c r="AH307" s="20"/>
      <c r="AI307" s="8">
        <f t="shared" si="2"/>
        <v>0</v>
      </c>
      <c r="AJ307" s="20"/>
      <c r="AK307" s="20"/>
      <c r="AL307" s="20"/>
    </row>
    <row r="308" spans="1:38" ht="14.25" x14ac:dyDescent="0.2">
      <c r="A308" s="7" t="s">
        <v>1878</v>
      </c>
      <c r="B308" s="59">
        <v>44050</v>
      </c>
      <c r="C308" s="46" t="s">
        <v>1879</v>
      </c>
      <c r="D308" s="15" t="s">
        <v>1880</v>
      </c>
      <c r="E308" s="51">
        <v>1937</v>
      </c>
      <c r="F308" s="51">
        <f t="shared" si="4"/>
        <v>83</v>
      </c>
      <c r="G308" s="12" t="str">
        <f t="shared" si="1"/>
        <v>4.Trên 60</v>
      </c>
      <c r="H308" s="16" t="s">
        <v>77</v>
      </c>
      <c r="I308" s="12"/>
      <c r="J308" s="12" t="s">
        <v>1881</v>
      </c>
      <c r="K308" s="12" t="s">
        <v>1882</v>
      </c>
      <c r="L308" s="12" t="s">
        <v>1883</v>
      </c>
      <c r="M308" s="12" t="s">
        <v>42</v>
      </c>
      <c r="N308" s="12"/>
      <c r="O308" s="12"/>
      <c r="P308" s="19"/>
      <c r="Q308" s="80">
        <v>44049</v>
      </c>
      <c r="R308" s="80">
        <v>44050</v>
      </c>
      <c r="S308" s="12"/>
      <c r="T308" s="12"/>
      <c r="U308" s="12"/>
      <c r="V308" s="12"/>
      <c r="W308" s="12"/>
      <c r="X308" s="12" t="s">
        <v>125</v>
      </c>
      <c r="Y308" s="12" t="s">
        <v>98</v>
      </c>
      <c r="Z308" s="12" t="s">
        <v>50</v>
      </c>
      <c r="AA308" s="12"/>
      <c r="AB308" s="12"/>
      <c r="AC308" s="7" t="s">
        <v>61</v>
      </c>
      <c r="AD308" s="12"/>
      <c r="AE308" s="12"/>
      <c r="AF308" s="12" t="s">
        <v>52</v>
      </c>
      <c r="AG308" s="12"/>
      <c r="AH308" s="12"/>
      <c r="AI308" s="8">
        <f t="shared" si="2"/>
        <v>0</v>
      </c>
      <c r="AJ308" s="12"/>
      <c r="AK308" s="12"/>
      <c r="AL308" s="12"/>
    </row>
    <row r="309" spans="1:38" ht="14.25" x14ac:dyDescent="0.2">
      <c r="A309" s="20" t="s">
        <v>1884</v>
      </c>
      <c r="B309" s="59">
        <v>44050</v>
      </c>
      <c r="C309" s="46" t="s">
        <v>1885</v>
      </c>
      <c r="D309" s="22" t="s">
        <v>1886</v>
      </c>
      <c r="E309" s="53">
        <v>1997</v>
      </c>
      <c r="F309" s="51">
        <f t="shared" si="4"/>
        <v>23</v>
      </c>
      <c r="G309" s="12" t="str">
        <f t="shared" si="1"/>
        <v>2.Từ 18-40</v>
      </c>
      <c r="H309" s="23" t="s">
        <v>38</v>
      </c>
      <c r="I309" s="20"/>
      <c r="J309" s="20" t="s">
        <v>232</v>
      </c>
      <c r="K309" s="20" t="s">
        <v>174</v>
      </c>
      <c r="L309" s="20" t="s">
        <v>119</v>
      </c>
      <c r="M309" s="20" t="s">
        <v>42</v>
      </c>
      <c r="N309" s="20"/>
      <c r="O309" s="20"/>
      <c r="P309" s="26"/>
      <c r="Q309" s="81">
        <v>44049</v>
      </c>
      <c r="R309" s="80">
        <v>44050</v>
      </c>
      <c r="S309" s="20"/>
      <c r="T309" s="20"/>
      <c r="U309" s="20"/>
      <c r="V309" s="20"/>
      <c r="W309" s="20"/>
      <c r="X309" s="20" t="s">
        <v>125</v>
      </c>
      <c r="Y309" s="20" t="s">
        <v>98</v>
      </c>
      <c r="Z309" s="20" t="s">
        <v>50</v>
      </c>
      <c r="AA309" s="20"/>
      <c r="AB309" s="20"/>
      <c r="AC309" s="7" t="s">
        <v>61</v>
      </c>
      <c r="AD309" s="20"/>
      <c r="AE309" s="20"/>
      <c r="AF309" s="12" t="s">
        <v>52</v>
      </c>
      <c r="AG309" s="20"/>
      <c r="AH309" s="20"/>
      <c r="AI309" s="8">
        <f t="shared" si="2"/>
        <v>0</v>
      </c>
      <c r="AJ309" s="20"/>
      <c r="AK309" s="20"/>
      <c r="AL309" s="20"/>
    </row>
    <row r="310" spans="1:38" ht="14.25" x14ac:dyDescent="0.2">
      <c r="A310" s="12" t="s">
        <v>1887</v>
      </c>
      <c r="B310" s="59">
        <v>44050</v>
      </c>
      <c r="C310" s="46" t="s">
        <v>1888</v>
      </c>
      <c r="D310" s="15" t="s">
        <v>1889</v>
      </c>
      <c r="E310" s="51">
        <v>1974</v>
      </c>
      <c r="F310" s="51">
        <f t="shared" si="4"/>
        <v>46</v>
      </c>
      <c r="G310" s="12" t="str">
        <f t="shared" si="1"/>
        <v>3.Từ 41-60</v>
      </c>
      <c r="H310" s="16" t="s">
        <v>38</v>
      </c>
      <c r="I310" s="12"/>
      <c r="J310" s="12" t="s">
        <v>192</v>
      </c>
      <c r="K310" s="12" t="s">
        <v>1890</v>
      </c>
      <c r="L310" s="12" t="s">
        <v>42</v>
      </c>
      <c r="M310" s="12" t="s">
        <v>42</v>
      </c>
      <c r="N310" s="12"/>
      <c r="O310" s="12"/>
      <c r="P310" s="19"/>
      <c r="Q310" s="80">
        <v>44049</v>
      </c>
      <c r="R310" s="80">
        <v>44050</v>
      </c>
      <c r="S310" s="12"/>
      <c r="T310" s="12"/>
      <c r="U310" s="12"/>
      <c r="V310" s="12"/>
      <c r="W310" s="12"/>
      <c r="X310" s="12" t="s">
        <v>1891</v>
      </c>
      <c r="Y310" s="12" t="s">
        <v>98</v>
      </c>
      <c r="Z310" s="12" t="s">
        <v>50</v>
      </c>
      <c r="AA310" s="12"/>
      <c r="AB310" s="12"/>
      <c r="AC310" s="7" t="s">
        <v>61</v>
      </c>
      <c r="AD310" s="12"/>
      <c r="AE310" s="12"/>
      <c r="AF310" s="12" t="s">
        <v>52</v>
      </c>
      <c r="AG310" s="12"/>
      <c r="AH310" s="12"/>
      <c r="AI310" s="8">
        <f t="shared" si="2"/>
        <v>0</v>
      </c>
      <c r="AJ310" s="12"/>
      <c r="AK310" s="12"/>
      <c r="AL310" s="12"/>
    </row>
    <row r="311" spans="1:38" ht="14.25" x14ac:dyDescent="0.2">
      <c r="A311" s="7" t="s">
        <v>1892</v>
      </c>
      <c r="B311" s="59">
        <v>44050</v>
      </c>
      <c r="C311" s="46" t="s">
        <v>1893</v>
      </c>
      <c r="D311" s="22" t="s">
        <v>1894</v>
      </c>
      <c r="E311" s="53">
        <v>1953</v>
      </c>
      <c r="F311" s="51">
        <f t="shared" si="4"/>
        <v>67</v>
      </c>
      <c r="G311" s="12" t="str">
        <f t="shared" si="1"/>
        <v>4.Trên 60</v>
      </c>
      <c r="H311" s="23" t="s">
        <v>38</v>
      </c>
      <c r="I311" s="20"/>
      <c r="J311" s="20" t="s">
        <v>264</v>
      </c>
      <c r="K311" s="20" t="s">
        <v>57</v>
      </c>
      <c r="L311" s="20" t="s">
        <v>42</v>
      </c>
      <c r="M311" s="20" t="s">
        <v>42</v>
      </c>
      <c r="N311" s="20"/>
      <c r="O311" s="20"/>
      <c r="P311" s="26"/>
      <c r="Q311" s="81">
        <v>44049</v>
      </c>
      <c r="R311" s="80">
        <v>44050</v>
      </c>
      <c r="S311" s="20"/>
      <c r="T311" s="20"/>
      <c r="U311" s="20"/>
      <c r="V311" s="20"/>
      <c r="W311" s="20"/>
      <c r="X311" s="20" t="s">
        <v>125</v>
      </c>
      <c r="Y311" s="20" t="s">
        <v>98</v>
      </c>
      <c r="Z311" s="20" t="s">
        <v>50</v>
      </c>
      <c r="AA311" s="20"/>
      <c r="AB311" s="20"/>
      <c r="AC311" s="7" t="s">
        <v>61</v>
      </c>
      <c r="AD311" s="20"/>
      <c r="AE311" s="20"/>
      <c r="AF311" s="12" t="s">
        <v>52</v>
      </c>
      <c r="AG311" s="20"/>
      <c r="AH311" s="20"/>
      <c r="AI311" s="8">
        <f t="shared" si="2"/>
        <v>0</v>
      </c>
      <c r="AJ311" s="20"/>
      <c r="AK311" s="20"/>
      <c r="AL311" s="20"/>
    </row>
    <row r="312" spans="1:38" ht="14.25" x14ac:dyDescent="0.2">
      <c r="A312" s="12" t="s">
        <v>1895</v>
      </c>
      <c r="B312" s="59">
        <v>44050</v>
      </c>
      <c r="C312" s="46" t="s">
        <v>1896</v>
      </c>
      <c r="D312" s="15" t="s">
        <v>1897</v>
      </c>
      <c r="E312" s="51">
        <v>1944</v>
      </c>
      <c r="F312" s="51">
        <f t="shared" si="4"/>
        <v>76</v>
      </c>
      <c r="G312" s="12" t="str">
        <f t="shared" si="1"/>
        <v>4.Trên 60</v>
      </c>
      <c r="H312" s="16" t="s">
        <v>77</v>
      </c>
      <c r="I312" s="12"/>
      <c r="J312" s="12" t="s">
        <v>612</v>
      </c>
      <c r="K312" s="12" t="s">
        <v>144</v>
      </c>
      <c r="L312" s="12" t="s">
        <v>119</v>
      </c>
      <c r="M312" s="12" t="s">
        <v>42</v>
      </c>
      <c r="N312" s="12"/>
      <c r="O312" s="12"/>
      <c r="P312" s="19"/>
      <c r="Q312" s="80">
        <v>44049</v>
      </c>
      <c r="R312" s="80">
        <v>44050</v>
      </c>
      <c r="S312" s="12"/>
      <c r="T312" s="12"/>
      <c r="U312" s="12"/>
      <c r="V312" s="12"/>
      <c r="W312" s="12"/>
      <c r="X312" s="12" t="s">
        <v>125</v>
      </c>
      <c r="Y312" s="12" t="s">
        <v>98</v>
      </c>
      <c r="Z312" s="12" t="s">
        <v>50</v>
      </c>
      <c r="AA312" s="12"/>
      <c r="AB312" s="12"/>
      <c r="AC312" s="7" t="s">
        <v>61</v>
      </c>
      <c r="AD312" s="12"/>
      <c r="AE312" s="12"/>
      <c r="AF312" s="12" t="s">
        <v>52</v>
      </c>
      <c r="AG312" s="12"/>
      <c r="AH312" s="12"/>
      <c r="AI312" s="8">
        <f t="shared" si="2"/>
        <v>0</v>
      </c>
      <c r="AJ312" s="12"/>
      <c r="AK312" s="12"/>
      <c r="AL312" s="12"/>
    </row>
    <row r="313" spans="1:38" ht="14.25" x14ac:dyDescent="0.2">
      <c r="A313" s="20" t="s">
        <v>1898</v>
      </c>
      <c r="B313" s="59">
        <v>44050</v>
      </c>
      <c r="C313" s="46" t="s">
        <v>1899</v>
      </c>
      <c r="D313" s="22" t="s">
        <v>1900</v>
      </c>
      <c r="E313" s="53">
        <v>1955</v>
      </c>
      <c r="F313" s="51">
        <f t="shared" si="4"/>
        <v>65</v>
      </c>
      <c r="G313" s="12" t="str">
        <f t="shared" si="1"/>
        <v>4.Trên 60</v>
      </c>
      <c r="H313" s="23" t="s">
        <v>77</v>
      </c>
      <c r="I313" s="20"/>
      <c r="J313" s="20" t="s">
        <v>244</v>
      </c>
      <c r="K313" s="20" t="s">
        <v>245</v>
      </c>
      <c r="L313" s="20" t="s">
        <v>42</v>
      </c>
      <c r="M313" s="20" t="s">
        <v>42</v>
      </c>
      <c r="N313" s="20"/>
      <c r="O313" s="20"/>
      <c r="P313" s="26"/>
      <c r="Q313" s="81">
        <v>44049</v>
      </c>
      <c r="R313" s="80">
        <v>44050</v>
      </c>
      <c r="S313" s="20"/>
      <c r="T313" s="20"/>
      <c r="U313" s="20"/>
      <c r="V313" s="20"/>
      <c r="W313" s="20"/>
      <c r="X313" s="20" t="s">
        <v>125</v>
      </c>
      <c r="Y313" s="20" t="s">
        <v>49</v>
      </c>
      <c r="Z313" s="20" t="s">
        <v>50</v>
      </c>
      <c r="AA313" s="20"/>
      <c r="AB313" s="20"/>
      <c r="AC313" s="7" t="s">
        <v>61</v>
      </c>
      <c r="AD313" s="20"/>
      <c r="AE313" s="20"/>
      <c r="AF313" s="12" t="s">
        <v>52</v>
      </c>
      <c r="AG313" s="20"/>
      <c r="AH313" s="20"/>
      <c r="AI313" s="8">
        <f t="shared" si="2"/>
        <v>0</v>
      </c>
      <c r="AJ313" s="20"/>
      <c r="AK313" s="20"/>
      <c r="AL313" s="20"/>
    </row>
    <row r="314" spans="1:38" ht="14.25" x14ac:dyDescent="0.2">
      <c r="A314" s="7" t="s">
        <v>1901</v>
      </c>
      <c r="B314" s="59">
        <v>44050</v>
      </c>
      <c r="C314" s="46" t="s">
        <v>1902</v>
      </c>
      <c r="D314" s="15" t="s">
        <v>1903</v>
      </c>
      <c r="E314" s="51">
        <v>1949</v>
      </c>
      <c r="F314" s="51">
        <f t="shared" si="4"/>
        <v>71</v>
      </c>
      <c r="G314" s="12" t="str">
        <f t="shared" si="1"/>
        <v>4.Trên 60</v>
      </c>
      <c r="H314" s="16" t="s">
        <v>38</v>
      </c>
      <c r="I314" s="12"/>
      <c r="J314" s="12"/>
      <c r="K314" s="12" t="s">
        <v>542</v>
      </c>
      <c r="L314" s="12" t="s">
        <v>806</v>
      </c>
      <c r="M314" s="12" t="s">
        <v>42</v>
      </c>
      <c r="N314" s="12"/>
      <c r="O314" s="12"/>
      <c r="P314" s="19"/>
      <c r="Q314" s="80">
        <v>44049</v>
      </c>
      <c r="R314" s="80">
        <v>44050</v>
      </c>
      <c r="S314" s="12"/>
      <c r="T314" s="12"/>
      <c r="U314" s="12"/>
      <c r="V314" s="12"/>
      <c r="W314" s="12"/>
      <c r="X314" s="51"/>
      <c r="Y314" s="12" t="s">
        <v>98</v>
      </c>
      <c r="Z314" s="12" t="s">
        <v>50</v>
      </c>
      <c r="AA314" s="12"/>
      <c r="AB314" s="12"/>
      <c r="AC314" s="7" t="s">
        <v>61</v>
      </c>
      <c r="AD314" s="12"/>
      <c r="AE314" s="12"/>
      <c r="AF314" s="12" t="s">
        <v>52</v>
      </c>
      <c r="AG314" s="12"/>
      <c r="AH314" s="12"/>
      <c r="AI314" s="8">
        <f t="shared" si="2"/>
        <v>0</v>
      </c>
      <c r="AJ314" s="12"/>
      <c r="AK314" s="12"/>
      <c r="AL314" s="12"/>
    </row>
    <row r="315" spans="1:38" ht="24" customHeight="1" x14ac:dyDescent="0.2">
      <c r="A315" s="20" t="s">
        <v>1904</v>
      </c>
      <c r="B315" s="59">
        <v>44050</v>
      </c>
      <c r="C315" s="46" t="s">
        <v>1905</v>
      </c>
      <c r="D315" s="22" t="s">
        <v>1906</v>
      </c>
      <c r="E315" s="53">
        <v>1966</v>
      </c>
      <c r="F315" s="51">
        <f t="shared" si="4"/>
        <v>54</v>
      </c>
      <c r="G315" s="12" t="str">
        <f t="shared" si="1"/>
        <v>3.Từ 41-60</v>
      </c>
      <c r="H315" s="23" t="s">
        <v>38</v>
      </c>
      <c r="I315" s="20"/>
      <c r="J315" s="20"/>
      <c r="K315" s="20" t="s">
        <v>435</v>
      </c>
      <c r="L315" s="20" t="s">
        <v>119</v>
      </c>
      <c r="M315" s="20" t="s">
        <v>42</v>
      </c>
      <c r="N315" s="20"/>
      <c r="O315" s="20"/>
      <c r="P315" s="26"/>
      <c r="Q315" s="81">
        <v>44049</v>
      </c>
      <c r="R315" s="80">
        <v>44050</v>
      </c>
      <c r="S315" s="20"/>
      <c r="T315" s="20"/>
      <c r="U315" s="20"/>
      <c r="V315" s="20"/>
      <c r="W315" s="20"/>
      <c r="X315" s="53"/>
      <c r="Y315" s="20" t="s">
        <v>98</v>
      </c>
      <c r="Z315" s="20" t="s">
        <v>50</v>
      </c>
      <c r="AA315" s="20"/>
      <c r="AB315" s="20"/>
      <c r="AC315" s="7" t="s">
        <v>61</v>
      </c>
      <c r="AD315" s="20"/>
      <c r="AE315" s="20"/>
      <c r="AF315" s="12" t="s">
        <v>52</v>
      </c>
      <c r="AG315" s="20"/>
      <c r="AH315" s="20"/>
      <c r="AI315" s="8">
        <f t="shared" si="2"/>
        <v>0</v>
      </c>
      <c r="AJ315" s="20"/>
      <c r="AK315" s="20"/>
      <c r="AL315" s="20"/>
    </row>
    <row r="316" spans="1:38" ht="25.5" x14ac:dyDescent="0.2">
      <c r="A316" s="12" t="s">
        <v>1907</v>
      </c>
      <c r="B316" s="59">
        <v>44050</v>
      </c>
      <c r="C316" s="46" t="s">
        <v>1908</v>
      </c>
      <c r="D316" s="15" t="s">
        <v>1909</v>
      </c>
      <c r="E316" s="51">
        <v>1990</v>
      </c>
      <c r="F316" s="51">
        <f t="shared" si="4"/>
        <v>30</v>
      </c>
      <c r="G316" s="12" t="str">
        <f t="shared" si="1"/>
        <v>2.Từ 18-40</v>
      </c>
      <c r="H316" s="16" t="s">
        <v>77</v>
      </c>
      <c r="I316" s="12"/>
      <c r="J316" s="12" t="s">
        <v>1910</v>
      </c>
      <c r="K316" s="12" t="s">
        <v>88</v>
      </c>
      <c r="L316" s="12" t="s">
        <v>42</v>
      </c>
      <c r="M316" s="12" t="s">
        <v>42</v>
      </c>
      <c r="N316" s="12"/>
      <c r="O316" s="12"/>
      <c r="P316" s="19"/>
      <c r="Q316" s="80">
        <v>44048</v>
      </c>
      <c r="R316" s="80">
        <v>44050</v>
      </c>
      <c r="S316" s="12"/>
      <c r="T316" s="12"/>
      <c r="U316" s="12"/>
      <c r="V316" s="12"/>
      <c r="W316" s="12"/>
      <c r="X316" s="12" t="s">
        <v>1356</v>
      </c>
      <c r="Y316" s="12" t="s">
        <v>91</v>
      </c>
      <c r="Z316" s="12"/>
      <c r="AA316" s="12"/>
      <c r="AB316" s="12"/>
      <c r="AC316" s="7" t="s">
        <v>61</v>
      </c>
      <c r="AD316" s="12"/>
      <c r="AE316" s="12"/>
      <c r="AF316" s="12" t="s">
        <v>52</v>
      </c>
      <c r="AG316" s="12"/>
      <c r="AH316" s="12" t="s">
        <v>1911</v>
      </c>
      <c r="AI316" s="8">
        <f t="shared" si="2"/>
        <v>0</v>
      </c>
      <c r="AJ316" s="12"/>
      <c r="AK316" s="12"/>
      <c r="AL316" s="12"/>
    </row>
    <row r="317" spans="1:38" ht="24" customHeight="1" x14ac:dyDescent="0.2">
      <c r="A317" s="7" t="s">
        <v>1912</v>
      </c>
      <c r="B317" s="59">
        <v>44050</v>
      </c>
      <c r="C317" s="46" t="s">
        <v>1913</v>
      </c>
      <c r="D317" s="22" t="s">
        <v>1914</v>
      </c>
      <c r="E317" s="53">
        <v>1972</v>
      </c>
      <c r="F317" s="51">
        <f t="shared" si="4"/>
        <v>48</v>
      </c>
      <c r="G317" s="12" t="str">
        <f t="shared" si="1"/>
        <v>3.Từ 41-60</v>
      </c>
      <c r="H317" s="23" t="s">
        <v>77</v>
      </c>
      <c r="I317" s="20"/>
      <c r="J317" s="20" t="s">
        <v>1915</v>
      </c>
      <c r="K317" s="20" t="s">
        <v>245</v>
      </c>
      <c r="L317" s="20" t="s">
        <v>42</v>
      </c>
      <c r="M317" s="20" t="s">
        <v>42</v>
      </c>
      <c r="N317" s="20"/>
      <c r="O317" s="20"/>
      <c r="P317" s="26"/>
      <c r="Q317" s="81">
        <v>44049</v>
      </c>
      <c r="R317" s="80">
        <v>44050</v>
      </c>
      <c r="S317" s="20"/>
      <c r="T317" s="20"/>
      <c r="U317" s="20"/>
      <c r="V317" s="20"/>
      <c r="W317" s="20"/>
      <c r="X317" s="20" t="s">
        <v>125</v>
      </c>
      <c r="Y317" s="20" t="s">
        <v>49</v>
      </c>
      <c r="Z317" s="20" t="s">
        <v>50</v>
      </c>
      <c r="AA317" s="20"/>
      <c r="AB317" s="20" t="s">
        <v>1916</v>
      </c>
      <c r="AC317" s="7" t="s">
        <v>61</v>
      </c>
      <c r="AD317" s="20"/>
      <c r="AE317" s="20"/>
      <c r="AF317" s="12" t="s">
        <v>52</v>
      </c>
      <c r="AG317" s="20"/>
      <c r="AH317" s="20"/>
      <c r="AI317" s="8">
        <f t="shared" si="2"/>
        <v>0</v>
      </c>
      <c r="AJ317" s="20"/>
      <c r="AK317" s="20"/>
      <c r="AL317" s="20"/>
    </row>
    <row r="318" spans="1:38" ht="24.75" customHeight="1" x14ac:dyDescent="0.2">
      <c r="A318" s="12" t="s">
        <v>1917</v>
      </c>
      <c r="B318" s="59">
        <v>44050</v>
      </c>
      <c r="C318" s="46" t="s">
        <v>1918</v>
      </c>
      <c r="D318" s="15" t="s">
        <v>1919</v>
      </c>
      <c r="E318" s="51">
        <v>2020</v>
      </c>
      <c r="F318" s="51">
        <f t="shared" si="4"/>
        <v>0</v>
      </c>
      <c r="G318" s="12" t="str">
        <f t="shared" si="1"/>
        <v>1.Dưới 18</v>
      </c>
      <c r="H318" s="16" t="s">
        <v>77</v>
      </c>
      <c r="I318" s="12"/>
      <c r="J318" s="12" t="s">
        <v>1915</v>
      </c>
      <c r="K318" s="12" t="s">
        <v>245</v>
      </c>
      <c r="L318" s="12" t="s">
        <v>42</v>
      </c>
      <c r="M318" s="12" t="s">
        <v>42</v>
      </c>
      <c r="N318" s="12"/>
      <c r="O318" s="12"/>
      <c r="P318" s="19"/>
      <c r="Q318" s="80">
        <v>44049</v>
      </c>
      <c r="R318" s="80">
        <v>44050</v>
      </c>
      <c r="S318" s="12"/>
      <c r="T318" s="12"/>
      <c r="U318" s="12"/>
      <c r="V318" s="12"/>
      <c r="W318" s="12"/>
      <c r="X318" s="12" t="s">
        <v>125</v>
      </c>
      <c r="Y318" s="12" t="s">
        <v>49</v>
      </c>
      <c r="Z318" s="12" t="s">
        <v>50</v>
      </c>
      <c r="AA318" s="12"/>
      <c r="AB318" s="12" t="s">
        <v>1916</v>
      </c>
      <c r="AC318" s="7" t="s">
        <v>61</v>
      </c>
      <c r="AD318" s="12"/>
      <c r="AE318" s="12"/>
      <c r="AF318" s="12" t="s">
        <v>52</v>
      </c>
      <c r="AG318" s="12"/>
      <c r="AH318" s="12"/>
      <c r="AI318" s="8">
        <f t="shared" si="2"/>
        <v>0</v>
      </c>
      <c r="AJ318" s="12"/>
      <c r="AK318" s="12"/>
      <c r="AL318" s="12"/>
    </row>
    <row r="319" spans="1:38" ht="25.5" x14ac:dyDescent="0.2">
      <c r="A319" s="20" t="s">
        <v>1920</v>
      </c>
      <c r="B319" s="59">
        <v>44050</v>
      </c>
      <c r="C319" s="40" t="s">
        <v>1921</v>
      </c>
      <c r="D319" s="22" t="s">
        <v>1922</v>
      </c>
      <c r="E319" s="53">
        <v>1955</v>
      </c>
      <c r="F319" s="51">
        <f t="shared" si="4"/>
        <v>65</v>
      </c>
      <c r="G319" s="12" t="str">
        <f t="shared" si="1"/>
        <v>4.Trên 60</v>
      </c>
      <c r="H319" s="23" t="s">
        <v>38</v>
      </c>
      <c r="I319" s="20" t="s">
        <v>39</v>
      </c>
      <c r="J319" s="20" t="s">
        <v>1084</v>
      </c>
      <c r="K319" s="20" t="s">
        <v>118</v>
      </c>
      <c r="L319" s="20" t="s">
        <v>119</v>
      </c>
      <c r="M319" s="20" t="s">
        <v>119</v>
      </c>
      <c r="N319" s="20" t="s">
        <v>106</v>
      </c>
      <c r="O319" s="20"/>
      <c r="P319" s="26"/>
      <c r="Q319" s="81">
        <v>44048</v>
      </c>
      <c r="R319" s="81">
        <v>44049</v>
      </c>
      <c r="S319" s="20" t="s">
        <v>1652</v>
      </c>
      <c r="T319" s="20" t="s">
        <v>119</v>
      </c>
      <c r="U319" s="20" t="s">
        <v>71</v>
      </c>
      <c r="V319" s="20"/>
      <c r="W319" s="20" t="s">
        <v>72</v>
      </c>
      <c r="X319" s="20" t="s">
        <v>1923</v>
      </c>
      <c r="Y319" s="20" t="s">
        <v>49</v>
      </c>
      <c r="Z319" s="20" t="s">
        <v>1082</v>
      </c>
      <c r="AA319" s="20" t="s">
        <v>1082</v>
      </c>
      <c r="AB319" s="20" t="s">
        <v>1924</v>
      </c>
      <c r="AC319" s="20" t="s">
        <v>61</v>
      </c>
      <c r="AD319" s="26"/>
      <c r="AE319" s="26">
        <v>44031</v>
      </c>
      <c r="AF319" s="12" t="s">
        <v>52</v>
      </c>
      <c r="AG319" s="20"/>
      <c r="AH319" s="20" t="s">
        <v>1925</v>
      </c>
      <c r="AI319" s="8" t="str">
        <f t="shared" si="2"/>
        <v>BN616</v>
      </c>
      <c r="AJ319" s="20"/>
      <c r="AK319" s="20"/>
      <c r="AL319" s="20"/>
    </row>
    <row r="320" spans="1:38" ht="38.25" x14ac:dyDescent="0.2">
      <c r="A320" s="7" t="s">
        <v>1926</v>
      </c>
      <c r="B320" s="59">
        <v>44050</v>
      </c>
      <c r="C320" s="40" t="s">
        <v>1927</v>
      </c>
      <c r="D320" s="15" t="s">
        <v>1928</v>
      </c>
      <c r="E320" s="51">
        <v>1983</v>
      </c>
      <c r="F320" s="51">
        <f t="shared" si="4"/>
        <v>37</v>
      </c>
      <c r="G320" s="12" t="str">
        <f t="shared" si="1"/>
        <v>2.Từ 18-40</v>
      </c>
      <c r="H320" s="16" t="s">
        <v>38</v>
      </c>
      <c r="I320" s="12" t="s">
        <v>920</v>
      </c>
      <c r="J320" s="12" t="s">
        <v>1929</v>
      </c>
      <c r="K320" s="12" t="s">
        <v>1930</v>
      </c>
      <c r="L320" s="12" t="s">
        <v>119</v>
      </c>
      <c r="M320" s="12" t="s">
        <v>119</v>
      </c>
      <c r="N320" s="12" t="s">
        <v>106</v>
      </c>
      <c r="O320" s="12"/>
      <c r="P320" s="19"/>
      <c r="Q320" s="80">
        <v>44048</v>
      </c>
      <c r="R320" s="80">
        <v>44049</v>
      </c>
      <c r="S320" s="12" t="s">
        <v>1652</v>
      </c>
      <c r="T320" s="12" t="s">
        <v>119</v>
      </c>
      <c r="U320" s="12" t="s">
        <v>71</v>
      </c>
      <c r="V320" s="12"/>
      <c r="W320" s="12" t="s">
        <v>107</v>
      </c>
      <c r="X320" s="12" t="s">
        <v>1931</v>
      </c>
      <c r="Y320" s="12" t="s">
        <v>49</v>
      </c>
      <c r="Z320" s="12" t="s">
        <v>50</v>
      </c>
      <c r="AA320" s="12" t="s">
        <v>946</v>
      </c>
      <c r="AB320" s="12" t="s">
        <v>1924</v>
      </c>
      <c r="AC320" s="12" t="s">
        <v>61</v>
      </c>
      <c r="AD320" s="19"/>
      <c r="AE320" s="19">
        <v>44036</v>
      </c>
      <c r="AF320" s="12" t="s">
        <v>52</v>
      </c>
      <c r="AG320" s="12"/>
      <c r="AH320" s="12" t="s">
        <v>1932</v>
      </c>
      <c r="AI320" s="8" t="str">
        <f t="shared" si="2"/>
        <v>BN593</v>
      </c>
      <c r="AJ320" s="12"/>
      <c r="AK320" s="12"/>
      <c r="AL320" s="12"/>
    </row>
    <row r="321" spans="1:38" ht="38.25" x14ac:dyDescent="0.2">
      <c r="A321" s="20" t="s">
        <v>1933</v>
      </c>
      <c r="B321" s="59">
        <v>44050</v>
      </c>
      <c r="C321" s="40" t="s">
        <v>1934</v>
      </c>
      <c r="D321" s="22" t="s">
        <v>1935</v>
      </c>
      <c r="E321" s="53">
        <v>1957</v>
      </c>
      <c r="F321" s="51">
        <f t="shared" si="4"/>
        <v>63</v>
      </c>
      <c r="G321" s="12" t="str">
        <f t="shared" si="1"/>
        <v>4.Trên 60</v>
      </c>
      <c r="H321" s="23" t="s">
        <v>77</v>
      </c>
      <c r="I321" s="20" t="s">
        <v>39</v>
      </c>
      <c r="J321" s="20" t="s">
        <v>1936</v>
      </c>
      <c r="K321" s="20" t="s">
        <v>1930</v>
      </c>
      <c r="L321" s="20" t="s">
        <v>806</v>
      </c>
      <c r="M321" s="20" t="s">
        <v>119</v>
      </c>
      <c r="N321" s="20" t="s">
        <v>43</v>
      </c>
      <c r="O321" s="26">
        <v>44044</v>
      </c>
      <c r="P321" s="20" t="s">
        <v>948</v>
      </c>
      <c r="Q321" s="81">
        <v>44048</v>
      </c>
      <c r="R321" s="81">
        <v>44049</v>
      </c>
      <c r="S321" s="20" t="s">
        <v>1652</v>
      </c>
      <c r="T321" s="20" t="s">
        <v>119</v>
      </c>
      <c r="U321" s="20" t="s">
        <v>43</v>
      </c>
      <c r="V321" s="20" t="s">
        <v>1937</v>
      </c>
      <c r="W321" s="20" t="s">
        <v>72</v>
      </c>
      <c r="X321" s="20" t="s">
        <v>1938</v>
      </c>
      <c r="Y321" s="20" t="s">
        <v>1939</v>
      </c>
      <c r="Z321" s="20" t="s">
        <v>50</v>
      </c>
      <c r="AA321" s="20" t="s">
        <v>1940</v>
      </c>
      <c r="AB321" s="20" t="s">
        <v>1941</v>
      </c>
      <c r="AC321" s="20" t="s">
        <v>51</v>
      </c>
      <c r="AD321" s="26">
        <v>44029</v>
      </c>
      <c r="AE321" s="26">
        <v>44035</v>
      </c>
      <c r="AF321" s="12" t="s">
        <v>52</v>
      </c>
      <c r="AG321" s="20"/>
      <c r="AH321" s="20" t="s">
        <v>1942</v>
      </c>
      <c r="AI321" s="8" t="str">
        <f t="shared" si="2"/>
        <v>BN842</v>
      </c>
      <c r="AJ321" s="20"/>
      <c r="AK321" s="20"/>
      <c r="AL321" s="20"/>
    </row>
    <row r="322" spans="1:38" ht="38.25" x14ac:dyDescent="0.2">
      <c r="A322" s="12" t="s">
        <v>1943</v>
      </c>
      <c r="B322" s="59">
        <v>44050</v>
      </c>
      <c r="C322" s="40" t="s">
        <v>1944</v>
      </c>
      <c r="D322" s="15" t="s">
        <v>1945</v>
      </c>
      <c r="E322" s="51">
        <v>1994</v>
      </c>
      <c r="F322" s="51">
        <f t="shared" si="4"/>
        <v>26</v>
      </c>
      <c r="G322" s="12" t="str">
        <f t="shared" si="1"/>
        <v>2.Từ 18-40</v>
      </c>
      <c r="H322" s="16" t="s">
        <v>77</v>
      </c>
      <c r="I322" s="12" t="s">
        <v>269</v>
      </c>
      <c r="J322" s="12" t="s">
        <v>434</v>
      </c>
      <c r="K322" s="12" t="s">
        <v>435</v>
      </c>
      <c r="L322" s="12" t="s">
        <v>119</v>
      </c>
      <c r="M322" s="12" t="s">
        <v>119</v>
      </c>
      <c r="N322" s="12" t="s">
        <v>43</v>
      </c>
      <c r="O322" s="19">
        <v>44038</v>
      </c>
      <c r="P322" s="12" t="s">
        <v>873</v>
      </c>
      <c r="Q322" s="18">
        <v>44047</v>
      </c>
      <c r="R322" s="80">
        <v>44049</v>
      </c>
      <c r="S322" s="12" t="s">
        <v>1652</v>
      </c>
      <c r="T322" s="12" t="s">
        <v>119</v>
      </c>
      <c r="U322" s="12" t="s">
        <v>71</v>
      </c>
      <c r="V322" s="12"/>
      <c r="W322" s="12" t="s">
        <v>107</v>
      </c>
      <c r="X322" s="12" t="s">
        <v>1400</v>
      </c>
      <c r="Y322" s="12" t="s">
        <v>49</v>
      </c>
      <c r="Z322" s="12" t="s">
        <v>1400</v>
      </c>
      <c r="AA322" s="12" t="s">
        <v>1946</v>
      </c>
      <c r="AB322" s="12" t="s">
        <v>1947</v>
      </c>
      <c r="AC322" s="12" t="s">
        <v>61</v>
      </c>
      <c r="AD322" s="19"/>
      <c r="AE322" s="19">
        <v>44038</v>
      </c>
      <c r="AF322" s="12" t="s">
        <v>52</v>
      </c>
      <c r="AG322" s="12"/>
      <c r="AH322" s="12" t="s">
        <v>1948</v>
      </c>
      <c r="AI322" s="8" t="str">
        <f t="shared" si="2"/>
        <v>BN671, BN524</v>
      </c>
      <c r="AJ322" s="12"/>
      <c r="AK322" s="12"/>
      <c r="AL322" s="12"/>
    </row>
    <row r="323" spans="1:38" ht="38.25" x14ac:dyDescent="0.2">
      <c r="A323" s="7" t="s">
        <v>1949</v>
      </c>
      <c r="B323" s="59">
        <v>44050</v>
      </c>
      <c r="C323" s="40" t="s">
        <v>1950</v>
      </c>
      <c r="D323" s="22" t="s">
        <v>1951</v>
      </c>
      <c r="E323" s="53">
        <v>1958</v>
      </c>
      <c r="F323" s="51">
        <f t="shared" si="4"/>
        <v>62</v>
      </c>
      <c r="G323" s="12" t="str">
        <f t="shared" si="1"/>
        <v>4.Trên 60</v>
      </c>
      <c r="H323" s="20" t="s">
        <v>38</v>
      </c>
      <c r="I323" s="20" t="s">
        <v>416</v>
      </c>
      <c r="J323" s="20" t="s">
        <v>935</v>
      </c>
      <c r="K323" s="20" t="s">
        <v>435</v>
      </c>
      <c r="L323" s="20" t="s">
        <v>119</v>
      </c>
      <c r="M323" s="20" t="s">
        <v>119</v>
      </c>
      <c r="N323" s="20" t="s">
        <v>43</v>
      </c>
      <c r="O323" s="26">
        <v>44038</v>
      </c>
      <c r="P323" s="20" t="s">
        <v>1952</v>
      </c>
      <c r="Q323" s="25">
        <v>44046</v>
      </c>
      <c r="R323" s="25">
        <v>44046</v>
      </c>
      <c r="S323" s="20" t="s">
        <v>1652</v>
      </c>
      <c r="T323" s="20" t="s">
        <v>119</v>
      </c>
      <c r="U323" s="20" t="s">
        <v>71</v>
      </c>
      <c r="V323" s="20"/>
      <c r="W323" s="20" t="s">
        <v>107</v>
      </c>
      <c r="X323" s="20" t="s">
        <v>636</v>
      </c>
      <c r="Y323" s="20" t="s">
        <v>1953</v>
      </c>
      <c r="Z323" s="20" t="s">
        <v>81</v>
      </c>
      <c r="AA323" s="20" t="s">
        <v>1954</v>
      </c>
      <c r="AB323" s="20" t="s">
        <v>1955</v>
      </c>
      <c r="AC323" s="20" t="s">
        <v>61</v>
      </c>
      <c r="AD323" s="26"/>
      <c r="AE323" s="26">
        <v>44032</v>
      </c>
      <c r="AF323" s="12" t="s">
        <v>52</v>
      </c>
      <c r="AG323" s="20"/>
      <c r="AH323" s="20" t="s">
        <v>1956</v>
      </c>
      <c r="AI323" s="8" t="str">
        <f t="shared" si="2"/>
        <v>BN456, BN591</v>
      </c>
      <c r="AJ323" s="20"/>
      <c r="AK323" s="20"/>
      <c r="AL323" s="20"/>
    </row>
    <row r="324" spans="1:38" ht="25.5" x14ac:dyDescent="0.2">
      <c r="A324" s="12" t="s">
        <v>1957</v>
      </c>
      <c r="B324" s="59">
        <v>44050</v>
      </c>
      <c r="C324" s="40" t="s">
        <v>1958</v>
      </c>
      <c r="D324" s="15" t="s">
        <v>1959</v>
      </c>
      <c r="E324" s="51">
        <v>1958</v>
      </c>
      <c r="F324" s="51">
        <f t="shared" si="4"/>
        <v>62</v>
      </c>
      <c r="G324" s="12" t="str">
        <f t="shared" si="1"/>
        <v>4.Trên 60</v>
      </c>
      <c r="H324" s="16" t="s">
        <v>77</v>
      </c>
      <c r="I324" s="12" t="s">
        <v>416</v>
      </c>
      <c r="J324" s="12" t="s">
        <v>1960</v>
      </c>
      <c r="K324" s="12" t="s">
        <v>435</v>
      </c>
      <c r="L324" s="12" t="s">
        <v>119</v>
      </c>
      <c r="M324" s="12" t="s">
        <v>119</v>
      </c>
      <c r="N324" s="12" t="s">
        <v>106</v>
      </c>
      <c r="O324" s="12"/>
      <c r="P324" s="19"/>
      <c r="Q324" s="18">
        <v>44047</v>
      </c>
      <c r="R324" s="18">
        <v>44047</v>
      </c>
      <c r="S324" s="12" t="s">
        <v>1652</v>
      </c>
      <c r="T324" s="12" t="s">
        <v>119</v>
      </c>
      <c r="U324" s="12"/>
      <c r="V324" s="12"/>
      <c r="W324" s="12" t="s">
        <v>107</v>
      </c>
      <c r="X324" s="12" t="s">
        <v>852</v>
      </c>
      <c r="Y324" s="12" t="s">
        <v>49</v>
      </c>
      <c r="Z324" s="12" t="s">
        <v>81</v>
      </c>
      <c r="AA324" s="12" t="s">
        <v>1961</v>
      </c>
      <c r="AB324" s="12" t="s">
        <v>1962</v>
      </c>
      <c r="AC324" s="12" t="s">
        <v>61</v>
      </c>
      <c r="AD324" s="19"/>
      <c r="AE324" s="19">
        <v>44035</v>
      </c>
      <c r="AF324" s="12" t="s">
        <v>52</v>
      </c>
      <c r="AG324" s="12"/>
      <c r="AH324" s="12" t="s">
        <v>1963</v>
      </c>
      <c r="AI324" s="8" t="str">
        <f t="shared" si="2"/>
        <v>BN586, BN576</v>
      </c>
      <c r="AJ324" s="12"/>
      <c r="AK324" s="12"/>
      <c r="AL324" s="12"/>
    </row>
    <row r="325" spans="1:38" ht="38.25" x14ac:dyDescent="0.2">
      <c r="A325" s="20" t="s">
        <v>1964</v>
      </c>
      <c r="B325" s="59">
        <v>44050</v>
      </c>
      <c r="C325" s="40" t="s">
        <v>1965</v>
      </c>
      <c r="D325" s="22" t="s">
        <v>1966</v>
      </c>
      <c r="E325" s="53">
        <v>1972</v>
      </c>
      <c r="F325" s="51">
        <f t="shared" si="4"/>
        <v>48</v>
      </c>
      <c r="G325" s="12" t="str">
        <f t="shared" si="1"/>
        <v>3.Từ 41-60</v>
      </c>
      <c r="H325" s="23" t="s">
        <v>38</v>
      </c>
      <c r="I325" s="20" t="s">
        <v>243</v>
      </c>
      <c r="J325" s="20" t="s">
        <v>501</v>
      </c>
      <c r="K325" s="20" t="s">
        <v>435</v>
      </c>
      <c r="L325" s="20" t="s">
        <v>119</v>
      </c>
      <c r="M325" s="20" t="s">
        <v>119</v>
      </c>
      <c r="N325" s="20" t="s">
        <v>106</v>
      </c>
      <c r="O325" s="20"/>
      <c r="P325" s="26"/>
      <c r="Q325" s="25">
        <v>44046</v>
      </c>
      <c r="R325" s="25">
        <v>44046</v>
      </c>
      <c r="S325" s="20" t="s">
        <v>1652</v>
      </c>
      <c r="T325" s="20" t="s">
        <v>119</v>
      </c>
      <c r="U325" s="20"/>
      <c r="V325" s="20"/>
      <c r="W325" s="20" t="s">
        <v>107</v>
      </c>
      <c r="X325" s="20" t="s">
        <v>1967</v>
      </c>
      <c r="Y325" s="20" t="s">
        <v>49</v>
      </c>
      <c r="Z325" s="20" t="s">
        <v>1967</v>
      </c>
      <c r="AA325" s="20" t="s">
        <v>695</v>
      </c>
      <c r="AB325" s="20" t="s">
        <v>724</v>
      </c>
      <c r="AC325" s="20" t="s">
        <v>61</v>
      </c>
      <c r="AD325" s="26"/>
      <c r="AE325" s="26">
        <v>44042</v>
      </c>
      <c r="AF325" s="12" t="s">
        <v>52</v>
      </c>
      <c r="AG325" s="20"/>
      <c r="AH325" s="20" t="s">
        <v>1968</v>
      </c>
      <c r="AI325" s="8" t="str">
        <f t="shared" si="2"/>
        <v>BN524</v>
      </c>
      <c r="AJ325" s="20"/>
      <c r="AK325" s="20"/>
      <c r="AL325" s="20"/>
    </row>
    <row r="326" spans="1:38" ht="25.5" x14ac:dyDescent="0.2">
      <c r="A326" s="7" t="s">
        <v>1969</v>
      </c>
      <c r="B326" s="59">
        <v>44050</v>
      </c>
      <c r="C326" s="40" t="s">
        <v>1970</v>
      </c>
      <c r="D326" s="15" t="s">
        <v>1971</v>
      </c>
      <c r="E326" s="51">
        <v>2000</v>
      </c>
      <c r="F326" s="51">
        <f t="shared" si="4"/>
        <v>20</v>
      </c>
      <c r="G326" s="12" t="str">
        <f t="shared" si="1"/>
        <v>2.Từ 18-40</v>
      </c>
      <c r="H326" s="16" t="s">
        <v>77</v>
      </c>
      <c r="I326" s="12" t="s">
        <v>71</v>
      </c>
      <c r="J326" s="12" t="s">
        <v>1972</v>
      </c>
      <c r="K326" s="12" t="s">
        <v>435</v>
      </c>
      <c r="L326" s="12" t="s">
        <v>119</v>
      </c>
      <c r="M326" s="12" t="s">
        <v>119</v>
      </c>
      <c r="N326" s="12" t="s">
        <v>43</v>
      </c>
      <c r="O326" s="19">
        <v>44045</v>
      </c>
      <c r="P326" s="12" t="s">
        <v>70</v>
      </c>
      <c r="Q326" s="18">
        <v>44046</v>
      </c>
      <c r="R326" s="80">
        <v>44049</v>
      </c>
      <c r="S326" s="12" t="s">
        <v>1652</v>
      </c>
      <c r="T326" s="12" t="s">
        <v>119</v>
      </c>
      <c r="U326" s="12"/>
      <c r="V326" s="12"/>
      <c r="W326" s="12" t="s">
        <v>107</v>
      </c>
      <c r="X326" s="12" t="s">
        <v>942</v>
      </c>
      <c r="Y326" s="12" t="s">
        <v>98</v>
      </c>
      <c r="Z326" s="12" t="s">
        <v>943</v>
      </c>
      <c r="AA326" s="12" t="s">
        <v>695</v>
      </c>
      <c r="AB326" s="12" t="s">
        <v>1402</v>
      </c>
      <c r="AC326" s="12" t="s">
        <v>179</v>
      </c>
      <c r="AD326" s="19"/>
      <c r="AE326" s="19">
        <v>44033</v>
      </c>
      <c r="AF326" s="12" t="s">
        <v>52</v>
      </c>
      <c r="AG326" s="12"/>
      <c r="AH326" s="12" t="s">
        <v>1973</v>
      </c>
      <c r="AI326" s="8" t="str">
        <f t="shared" si="2"/>
        <v>BN524</v>
      </c>
      <c r="AJ326" s="12"/>
      <c r="AK326" s="12"/>
      <c r="AL326" s="12"/>
    </row>
    <row r="327" spans="1:38" ht="38.25" x14ac:dyDescent="0.2">
      <c r="A327" s="20" t="s">
        <v>1974</v>
      </c>
      <c r="B327" s="59">
        <v>44050</v>
      </c>
      <c r="C327" s="40" t="s">
        <v>1975</v>
      </c>
      <c r="D327" s="70" t="s">
        <v>1976</v>
      </c>
      <c r="E327" s="53">
        <v>2011</v>
      </c>
      <c r="F327" s="51">
        <f t="shared" si="4"/>
        <v>9</v>
      </c>
      <c r="G327" s="12" t="str">
        <f t="shared" si="1"/>
        <v>1.Dưới 18</v>
      </c>
      <c r="H327" s="23" t="s">
        <v>38</v>
      </c>
      <c r="I327" s="20" t="s">
        <v>66</v>
      </c>
      <c r="J327" s="20" t="s">
        <v>1452</v>
      </c>
      <c r="K327" s="20" t="s">
        <v>193</v>
      </c>
      <c r="L327" s="63" t="s">
        <v>42</v>
      </c>
      <c r="M327" s="63" t="s">
        <v>42</v>
      </c>
      <c r="N327" s="20" t="s">
        <v>145</v>
      </c>
      <c r="O327" s="20"/>
      <c r="P327" s="26"/>
      <c r="Q327" s="81">
        <v>44049</v>
      </c>
      <c r="R327" s="81">
        <v>44050</v>
      </c>
      <c r="S327" s="20" t="s">
        <v>1977</v>
      </c>
      <c r="T327" s="20" t="s">
        <v>42</v>
      </c>
      <c r="U327" s="20" t="s">
        <v>71</v>
      </c>
      <c r="V327" s="20"/>
      <c r="W327" s="20" t="s">
        <v>107</v>
      </c>
      <c r="X327" s="20" t="s">
        <v>604</v>
      </c>
      <c r="Y327" s="20" t="s">
        <v>49</v>
      </c>
      <c r="Z327" s="20" t="s">
        <v>1481</v>
      </c>
      <c r="AA327" s="20" t="s">
        <v>1978</v>
      </c>
      <c r="AB327" s="20" t="s">
        <v>1979</v>
      </c>
      <c r="AC327" s="20" t="s">
        <v>179</v>
      </c>
      <c r="AD327" s="20"/>
      <c r="AE327" s="26">
        <v>44044</v>
      </c>
      <c r="AF327" s="12" t="s">
        <v>52</v>
      </c>
      <c r="AG327" s="20"/>
      <c r="AH327" s="20" t="s">
        <v>1980</v>
      </c>
      <c r="AI327" s="8" t="str">
        <f t="shared" si="2"/>
        <v>BN686, BN781, BN797</v>
      </c>
      <c r="AJ327" s="72"/>
      <c r="AK327" s="72"/>
      <c r="AL327" s="72"/>
    </row>
    <row r="328" spans="1:38" ht="38.25" x14ac:dyDescent="0.2">
      <c r="A328" s="12" t="s">
        <v>1981</v>
      </c>
      <c r="B328" s="59">
        <v>44050</v>
      </c>
      <c r="C328" s="40" t="s">
        <v>1982</v>
      </c>
      <c r="D328" s="71" t="s">
        <v>1983</v>
      </c>
      <c r="E328" s="51">
        <v>1978</v>
      </c>
      <c r="F328" s="51">
        <f t="shared" si="4"/>
        <v>42</v>
      </c>
      <c r="G328" s="12" t="str">
        <f t="shared" si="1"/>
        <v>3.Từ 41-60</v>
      </c>
      <c r="H328" s="16" t="s">
        <v>77</v>
      </c>
      <c r="I328" s="12" t="s">
        <v>154</v>
      </c>
      <c r="J328" s="12" t="s">
        <v>1452</v>
      </c>
      <c r="K328" s="12" t="s">
        <v>193</v>
      </c>
      <c r="L328" s="63" t="s">
        <v>42</v>
      </c>
      <c r="M328" s="63" t="s">
        <v>42</v>
      </c>
      <c r="N328" s="12" t="s">
        <v>43</v>
      </c>
      <c r="O328" s="19">
        <v>44048</v>
      </c>
      <c r="P328" s="12" t="s">
        <v>1984</v>
      </c>
      <c r="Q328" s="80">
        <v>44049</v>
      </c>
      <c r="R328" s="80">
        <v>44050</v>
      </c>
      <c r="S328" s="12" t="s">
        <v>1327</v>
      </c>
      <c r="T328" s="12" t="s">
        <v>42</v>
      </c>
      <c r="U328" s="12" t="s">
        <v>71</v>
      </c>
      <c r="V328" s="12"/>
      <c r="W328" s="12" t="s">
        <v>72</v>
      </c>
      <c r="X328" s="12" t="s">
        <v>604</v>
      </c>
      <c r="Y328" s="12" t="s">
        <v>49</v>
      </c>
      <c r="Z328" s="12" t="s">
        <v>1481</v>
      </c>
      <c r="AA328" s="12" t="s">
        <v>1985</v>
      </c>
      <c r="AB328" s="12" t="s">
        <v>1986</v>
      </c>
      <c r="AC328" s="12" t="s">
        <v>179</v>
      </c>
      <c r="AD328" s="12"/>
      <c r="AE328" s="12"/>
      <c r="AF328" s="12" t="s">
        <v>52</v>
      </c>
      <c r="AG328" s="12"/>
      <c r="AH328" s="12" t="s">
        <v>1987</v>
      </c>
      <c r="AI328" s="8" t="str">
        <f t="shared" si="2"/>
        <v>BN797, BN686. BN780</v>
      </c>
      <c r="AJ328" s="73"/>
      <c r="AK328" s="73"/>
      <c r="AL328" s="73"/>
    </row>
    <row r="329" spans="1:38" ht="24" customHeight="1" x14ac:dyDescent="0.2">
      <c r="A329" s="7" t="s">
        <v>1988</v>
      </c>
      <c r="B329" s="59">
        <v>44050</v>
      </c>
      <c r="C329" s="46" t="s">
        <v>1989</v>
      </c>
      <c r="D329" s="70" t="s">
        <v>1990</v>
      </c>
      <c r="E329" s="53">
        <v>1993</v>
      </c>
      <c r="F329" s="51">
        <f t="shared" si="4"/>
        <v>27</v>
      </c>
      <c r="G329" s="12" t="str">
        <f t="shared" si="1"/>
        <v>2.Từ 18-40</v>
      </c>
      <c r="H329" s="23" t="s">
        <v>77</v>
      </c>
      <c r="I329" s="23"/>
      <c r="J329" s="23"/>
      <c r="K329" s="20"/>
      <c r="L329" s="63" t="s">
        <v>42</v>
      </c>
      <c r="M329" s="63" t="s">
        <v>42</v>
      </c>
      <c r="N329" s="20"/>
      <c r="O329" s="20"/>
      <c r="P329" s="26"/>
      <c r="Q329" s="81">
        <v>44049</v>
      </c>
      <c r="R329" s="81">
        <v>44050</v>
      </c>
      <c r="S329" s="20"/>
      <c r="T329" s="20"/>
      <c r="U329" s="20"/>
      <c r="V329" s="20"/>
      <c r="W329" s="20"/>
      <c r="X329" s="53"/>
      <c r="Y329" s="20"/>
      <c r="Z329" s="20"/>
      <c r="AA329" s="20"/>
      <c r="AB329" s="20" t="s">
        <v>1991</v>
      </c>
      <c r="AC329" s="23"/>
      <c r="AD329" s="20"/>
      <c r="AE329" s="20"/>
      <c r="AF329" s="12" t="s">
        <v>52</v>
      </c>
      <c r="AG329" s="53"/>
      <c r="AH329" s="53" t="s">
        <v>1992</v>
      </c>
      <c r="AI329" s="8">
        <f t="shared" si="2"/>
        <v>0</v>
      </c>
      <c r="AJ329" s="74"/>
      <c r="AK329" s="74"/>
      <c r="AL329" s="74"/>
    </row>
    <row r="330" spans="1:38" ht="24" customHeight="1" x14ac:dyDescent="0.2">
      <c r="A330" s="12" t="s">
        <v>1993</v>
      </c>
      <c r="B330" s="59">
        <v>44050</v>
      </c>
      <c r="C330" s="40" t="s">
        <v>1994</v>
      </c>
      <c r="D330" s="71" t="s">
        <v>1995</v>
      </c>
      <c r="E330" s="51">
        <v>2003</v>
      </c>
      <c r="F330" s="51">
        <f t="shared" si="4"/>
        <v>17</v>
      </c>
      <c r="G330" s="12" t="str">
        <f t="shared" si="1"/>
        <v>1.Dưới 18</v>
      </c>
      <c r="H330" s="16" t="s">
        <v>77</v>
      </c>
      <c r="I330" s="12" t="s">
        <v>66</v>
      </c>
      <c r="J330" s="12" t="s">
        <v>1996</v>
      </c>
      <c r="K330" s="63" t="s">
        <v>69</v>
      </c>
      <c r="L330" s="63" t="s">
        <v>69</v>
      </c>
      <c r="M330" s="63" t="s">
        <v>42</v>
      </c>
      <c r="N330" s="12" t="s">
        <v>145</v>
      </c>
      <c r="O330" s="12"/>
      <c r="P330" s="19"/>
      <c r="Q330" s="80">
        <v>44050</v>
      </c>
      <c r="R330" s="80">
        <v>44050</v>
      </c>
      <c r="S330" s="12" t="s">
        <v>311</v>
      </c>
      <c r="T330" s="12" t="s">
        <v>42</v>
      </c>
      <c r="U330" s="12"/>
      <c r="V330" s="12"/>
      <c r="W330" s="12"/>
      <c r="X330" s="12" t="s">
        <v>1997</v>
      </c>
      <c r="Y330" s="12" t="s">
        <v>98</v>
      </c>
      <c r="Z330" s="12" t="s">
        <v>50</v>
      </c>
      <c r="AA330" s="12"/>
      <c r="AB330" s="12"/>
      <c r="AC330" s="12" t="s">
        <v>61</v>
      </c>
      <c r="AD330" s="12"/>
      <c r="AE330" s="19">
        <v>44049</v>
      </c>
      <c r="AF330" s="12" t="s">
        <v>52</v>
      </c>
      <c r="AG330" s="12"/>
      <c r="AH330" s="12" t="s">
        <v>1998</v>
      </c>
      <c r="AI330" s="8">
        <f t="shared" si="2"/>
        <v>0</v>
      </c>
      <c r="AJ330" s="73"/>
      <c r="AK330" s="73"/>
      <c r="AL330" s="73"/>
    </row>
    <row r="331" spans="1:38" ht="38.25" x14ac:dyDescent="0.2">
      <c r="A331" s="20" t="s">
        <v>1999</v>
      </c>
      <c r="B331" s="59">
        <v>44050</v>
      </c>
      <c r="C331" s="40" t="s">
        <v>2000</v>
      </c>
      <c r="D331" s="70" t="s">
        <v>2001</v>
      </c>
      <c r="E331" s="53">
        <f>2020-50</f>
        <v>1970</v>
      </c>
      <c r="F331" s="51">
        <f t="shared" si="4"/>
        <v>50</v>
      </c>
      <c r="G331" s="12" t="str">
        <f t="shared" si="1"/>
        <v>3.Từ 41-60</v>
      </c>
      <c r="H331" s="23" t="s">
        <v>38</v>
      </c>
      <c r="I331" s="20" t="s">
        <v>71</v>
      </c>
      <c r="J331" s="20" t="s">
        <v>554</v>
      </c>
      <c r="K331" s="20" t="s">
        <v>193</v>
      </c>
      <c r="L331" s="63" t="s">
        <v>42</v>
      </c>
      <c r="M331" s="63" t="s">
        <v>42</v>
      </c>
      <c r="N331" s="20" t="s">
        <v>43</v>
      </c>
      <c r="O331" s="26">
        <v>44035</v>
      </c>
      <c r="P331" s="20" t="s">
        <v>873</v>
      </c>
      <c r="Q331" s="81">
        <v>44050</v>
      </c>
      <c r="R331" s="81">
        <v>44050</v>
      </c>
      <c r="S331" s="20" t="s">
        <v>2002</v>
      </c>
      <c r="T331" s="20" t="s">
        <v>42</v>
      </c>
      <c r="U331" s="20" t="s">
        <v>43</v>
      </c>
      <c r="V331" s="20" t="s">
        <v>2003</v>
      </c>
      <c r="W331" s="20" t="s">
        <v>72</v>
      </c>
      <c r="X331" s="20" t="s">
        <v>2004</v>
      </c>
      <c r="Y331" s="20" t="s">
        <v>98</v>
      </c>
      <c r="Z331" s="20" t="s">
        <v>50</v>
      </c>
      <c r="AA331" s="20"/>
      <c r="AB331" s="20"/>
      <c r="AC331" s="20" t="s">
        <v>61</v>
      </c>
      <c r="AD331" s="20"/>
      <c r="AE331" s="26">
        <v>44049</v>
      </c>
      <c r="AF331" s="12" t="s">
        <v>52</v>
      </c>
      <c r="AG331" s="20"/>
      <c r="AH331" s="20" t="s">
        <v>2005</v>
      </c>
      <c r="AI331" s="8">
        <f t="shared" si="2"/>
        <v>0</v>
      </c>
      <c r="AJ331" s="72"/>
      <c r="AK331" s="72"/>
      <c r="AL331" s="72"/>
    </row>
    <row r="332" spans="1:38" ht="21.75" customHeight="1" x14ac:dyDescent="0.2">
      <c r="A332" s="7" t="s">
        <v>2006</v>
      </c>
      <c r="B332" s="27">
        <v>44051</v>
      </c>
      <c r="C332" s="40" t="s">
        <v>2007</v>
      </c>
      <c r="D332" s="15" t="s">
        <v>2008</v>
      </c>
      <c r="E332" s="12">
        <v>1978</v>
      </c>
      <c r="F332" s="51">
        <f t="shared" si="4"/>
        <v>42</v>
      </c>
      <c r="G332" s="12" t="str">
        <f t="shared" si="1"/>
        <v>3.Từ 41-60</v>
      </c>
      <c r="H332" s="16" t="s">
        <v>38</v>
      </c>
      <c r="I332" s="12" t="s">
        <v>2009</v>
      </c>
      <c r="J332" s="12" t="s">
        <v>2010</v>
      </c>
      <c r="K332" s="12" t="s">
        <v>2011</v>
      </c>
      <c r="L332" s="12" t="s">
        <v>282</v>
      </c>
      <c r="M332" s="12" t="s">
        <v>282</v>
      </c>
      <c r="N332" s="12" t="s">
        <v>43</v>
      </c>
      <c r="O332" s="19">
        <v>44046</v>
      </c>
      <c r="P332" s="12" t="s">
        <v>2012</v>
      </c>
      <c r="Q332" s="80">
        <v>44049</v>
      </c>
      <c r="R332" s="80">
        <v>44050</v>
      </c>
      <c r="S332" s="12" t="s">
        <v>284</v>
      </c>
      <c r="T332" s="12" t="s">
        <v>282</v>
      </c>
      <c r="U332" s="12" t="s">
        <v>71</v>
      </c>
      <c r="V332" s="12"/>
      <c r="W332" s="12" t="s">
        <v>72</v>
      </c>
      <c r="X332" s="12" t="s">
        <v>42</v>
      </c>
      <c r="Y332" s="12" t="s">
        <v>82</v>
      </c>
      <c r="Z332" s="12" t="s">
        <v>82</v>
      </c>
      <c r="AA332" s="12"/>
      <c r="AB332" s="12"/>
      <c r="AC332" s="12" t="s">
        <v>61</v>
      </c>
      <c r="AD332" s="19"/>
      <c r="AE332" s="19">
        <v>44032</v>
      </c>
      <c r="AF332" s="12" t="s">
        <v>52</v>
      </c>
      <c r="AG332" s="12"/>
      <c r="AH332" s="12" t="s">
        <v>2013</v>
      </c>
      <c r="AI332" s="8">
        <f t="shared" si="2"/>
        <v>0</v>
      </c>
      <c r="AJ332" s="12"/>
      <c r="AK332" s="12"/>
      <c r="AL332" s="12"/>
    </row>
    <row r="333" spans="1:38" ht="38.25" x14ac:dyDescent="0.2">
      <c r="A333" s="20" t="s">
        <v>2014</v>
      </c>
      <c r="B333" s="27">
        <v>44051</v>
      </c>
      <c r="C333" s="40" t="s">
        <v>2015</v>
      </c>
      <c r="D333" s="22" t="s">
        <v>2016</v>
      </c>
      <c r="E333" s="53">
        <v>1975</v>
      </c>
      <c r="F333" s="51">
        <f t="shared" si="4"/>
        <v>45</v>
      </c>
      <c r="G333" s="12" t="str">
        <f t="shared" si="1"/>
        <v>3.Từ 41-60</v>
      </c>
      <c r="H333" s="23" t="s">
        <v>38</v>
      </c>
      <c r="I333" s="20" t="s">
        <v>866</v>
      </c>
      <c r="J333" s="20" t="s">
        <v>1618</v>
      </c>
      <c r="K333" s="20" t="s">
        <v>2017</v>
      </c>
      <c r="L333" s="20" t="s">
        <v>69</v>
      </c>
      <c r="M333" s="20" t="s">
        <v>69</v>
      </c>
      <c r="N333" s="20" t="s">
        <v>106</v>
      </c>
      <c r="O333" s="26"/>
      <c r="P333" s="26"/>
      <c r="Q333" s="81">
        <v>44048</v>
      </c>
      <c r="R333" s="81">
        <v>44050</v>
      </c>
      <c r="S333" s="20" t="s">
        <v>2018</v>
      </c>
      <c r="T333" s="20" t="s">
        <v>69</v>
      </c>
      <c r="U333" s="20" t="s">
        <v>71</v>
      </c>
      <c r="V333" s="20"/>
      <c r="W333" s="20" t="s">
        <v>107</v>
      </c>
      <c r="X333" s="20" t="s">
        <v>2019</v>
      </c>
      <c r="Y333" s="20" t="s">
        <v>49</v>
      </c>
      <c r="Z333" s="20" t="s">
        <v>50</v>
      </c>
      <c r="AA333" s="20" t="s">
        <v>2020</v>
      </c>
      <c r="AB333" s="20" t="s">
        <v>2021</v>
      </c>
      <c r="AC333" s="20" t="s">
        <v>61</v>
      </c>
      <c r="AD333" s="20"/>
      <c r="AE333" s="26">
        <v>44035</v>
      </c>
      <c r="AF333" s="12" t="s">
        <v>52</v>
      </c>
      <c r="AG333" s="20"/>
      <c r="AH333" s="20" t="s">
        <v>2022</v>
      </c>
      <c r="AI333" s="8" t="str">
        <f t="shared" si="2"/>
        <v>BN574, BN572, BN710</v>
      </c>
      <c r="AJ333" s="20"/>
      <c r="AK333" s="20"/>
      <c r="AL333" s="20"/>
    </row>
    <row r="334" spans="1:38" ht="25.5" x14ac:dyDescent="0.2">
      <c r="A334" s="12" t="s">
        <v>2023</v>
      </c>
      <c r="B334" s="27">
        <v>44051</v>
      </c>
      <c r="C334" s="40" t="s">
        <v>2024</v>
      </c>
      <c r="D334" s="15" t="s">
        <v>2025</v>
      </c>
      <c r="E334" s="51">
        <v>1969</v>
      </c>
      <c r="F334" s="51">
        <f t="shared" si="4"/>
        <v>51</v>
      </c>
      <c r="G334" s="12" t="str">
        <f t="shared" si="1"/>
        <v>3.Từ 41-60</v>
      </c>
      <c r="H334" s="16" t="s">
        <v>77</v>
      </c>
      <c r="I334" s="12" t="s">
        <v>154</v>
      </c>
      <c r="J334" s="12" t="s">
        <v>476</v>
      </c>
      <c r="K334" s="12" t="s">
        <v>418</v>
      </c>
      <c r="L334" s="12" t="s">
        <v>69</v>
      </c>
      <c r="M334" s="12" t="s">
        <v>69</v>
      </c>
      <c r="N334" s="12" t="s">
        <v>106</v>
      </c>
      <c r="O334" s="12"/>
      <c r="P334" s="19"/>
      <c r="Q334" s="80">
        <v>44048</v>
      </c>
      <c r="R334" s="80">
        <v>44050</v>
      </c>
      <c r="S334" s="12" t="s">
        <v>2018</v>
      </c>
      <c r="T334" s="12" t="s">
        <v>69</v>
      </c>
      <c r="U334" s="12" t="s">
        <v>71</v>
      </c>
      <c r="V334" s="12"/>
      <c r="W334" s="12" t="s">
        <v>107</v>
      </c>
      <c r="X334" s="12" t="s">
        <v>604</v>
      </c>
      <c r="Y334" s="12" t="s">
        <v>177</v>
      </c>
      <c r="Z334" s="12" t="s">
        <v>1176</v>
      </c>
      <c r="AA334" s="12" t="s">
        <v>1176</v>
      </c>
      <c r="AB334" s="12" t="s">
        <v>2026</v>
      </c>
      <c r="AC334" s="12" t="s">
        <v>179</v>
      </c>
      <c r="AD334" s="12"/>
      <c r="AE334" s="19">
        <v>44040</v>
      </c>
      <c r="AF334" s="12" t="s">
        <v>52</v>
      </c>
      <c r="AG334" s="12"/>
      <c r="AH334" s="12" t="s">
        <v>2027</v>
      </c>
      <c r="AI334" s="8" t="str">
        <f t="shared" si="2"/>
        <v>BN630</v>
      </c>
      <c r="AJ334" s="12"/>
      <c r="AK334" s="12"/>
      <c r="AL334" s="12"/>
    </row>
    <row r="335" spans="1:38" ht="25.5" x14ac:dyDescent="0.2">
      <c r="A335" s="20" t="s">
        <v>2028</v>
      </c>
      <c r="B335" s="83">
        <v>44051</v>
      </c>
      <c r="C335" s="40" t="s">
        <v>2029</v>
      </c>
      <c r="D335" s="22" t="s">
        <v>2030</v>
      </c>
      <c r="E335" s="53">
        <v>1975</v>
      </c>
      <c r="F335" s="23">
        <f t="shared" si="4"/>
        <v>45</v>
      </c>
      <c r="G335" s="53" t="str">
        <f t="shared" si="1"/>
        <v>3.Từ 41-60</v>
      </c>
      <c r="H335" s="20" t="s">
        <v>38</v>
      </c>
      <c r="I335" s="81" t="s">
        <v>1840</v>
      </c>
      <c r="J335" s="20" t="s">
        <v>2031</v>
      </c>
      <c r="K335" s="20" t="s">
        <v>2032</v>
      </c>
      <c r="L335" s="23" t="s">
        <v>2033</v>
      </c>
      <c r="M335" s="23" t="s">
        <v>2033</v>
      </c>
      <c r="N335" s="20" t="s">
        <v>106</v>
      </c>
      <c r="O335" s="20"/>
      <c r="P335" s="26"/>
      <c r="Q335" s="81">
        <v>44050</v>
      </c>
      <c r="R335" s="81">
        <v>44050</v>
      </c>
      <c r="S335" s="20" t="s">
        <v>2034</v>
      </c>
      <c r="T335" s="20" t="s">
        <v>2033</v>
      </c>
      <c r="U335" s="20" t="s">
        <v>71</v>
      </c>
      <c r="V335" s="20"/>
      <c r="W335" s="20" t="s">
        <v>107</v>
      </c>
      <c r="X335" s="20" t="s">
        <v>2035</v>
      </c>
      <c r="Y335" s="20" t="s">
        <v>1341</v>
      </c>
      <c r="Z335" s="20" t="s">
        <v>1838</v>
      </c>
      <c r="AA335" s="20" t="s">
        <v>1838</v>
      </c>
      <c r="AB335" s="20" t="s">
        <v>1341</v>
      </c>
      <c r="AC335" s="20" t="s">
        <v>179</v>
      </c>
      <c r="AD335" s="20"/>
      <c r="AE335" s="26">
        <v>44048</v>
      </c>
      <c r="AF335" s="12" t="s">
        <v>52</v>
      </c>
      <c r="AG335" s="20"/>
      <c r="AH335" s="20" t="s">
        <v>2036</v>
      </c>
      <c r="AI335" s="8" t="str">
        <f t="shared" si="2"/>
        <v>BN751</v>
      </c>
      <c r="AJ335" s="20"/>
      <c r="AK335" s="20"/>
      <c r="AL335" s="20"/>
    </row>
    <row r="336" spans="1:38" ht="25.5" x14ac:dyDescent="0.2">
      <c r="A336" s="12" t="s">
        <v>2037</v>
      </c>
      <c r="B336" s="83">
        <v>44051</v>
      </c>
      <c r="C336" s="40" t="s">
        <v>2038</v>
      </c>
      <c r="D336" s="15" t="s">
        <v>2039</v>
      </c>
      <c r="E336" s="16">
        <v>1995</v>
      </c>
      <c r="F336" s="16">
        <f t="shared" si="4"/>
        <v>25</v>
      </c>
      <c r="G336" s="51" t="str">
        <f t="shared" si="1"/>
        <v>2.Từ 18-40</v>
      </c>
      <c r="H336" s="12" t="s">
        <v>38</v>
      </c>
      <c r="I336" s="12" t="s">
        <v>2040</v>
      </c>
      <c r="J336" s="12" t="s">
        <v>1929</v>
      </c>
      <c r="K336" s="12" t="s">
        <v>144</v>
      </c>
      <c r="L336" s="12" t="s">
        <v>119</v>
      </c>
      <c r="M336" s="12" t="s">
        <v>119</v>
      </c>
      <c r="N336" s="12" t="s">
        <v>43</v>
      </c>
      <c r="O336" s="18">
        <v>44051</v>
      </c>
      <c r="P336" s="12" t="s">
        <v>2041</v>
      </c>
      <c r="Q336" s="80">
        <v>44050</v>
      </c>
      <c r="R336" s="18">
        <v>44050</v>
      </c>
      <c r="S336" s="12" t="s">
        <v>1679</v>
      </c>
      <c r="T336" s="12" t="s">
        <v>806</v>
      </c>
      <c r="U336" s="12" t="s">
        <v>71</v>
      </c>
      <c r="V336" s="12"/>
      <c r="W336" s="12" t="s">
        <v>72</v>
      </c>
      <c r="X336" s="12" t="s">
        <v>2004</v>
      </c>
      <c r="Y336" s="12" t="s">
        <v>49</v>
      </c>
      <c r="Z336" s="12" t="s">
        <v>50</v>
      </c>
      <c r="AA336" s="12"/>
      <c r="AB336" s="12"/>
      <c r="AC336" s="12" t="s">
        <v>61</v>
      </c>
      <c r="AD336" s="19">
        <v>44029</v>
      </c>
      <c r="AE336" s="19">
        <v>44037</v>
      </c>
      <c r="AF336" s="12" t="s">
        <v>52</v>
      </c>
      <c r="AG336" s="12"/>
      <c r="AH336" s="12" t="s">
        <v>2042</v>
      </c>
      <c r="AI336" s="8">
        <f t="shared" si="2"/>
        <v>0</v>
      </c>
      <c r="AJ336" s="12"/>
      <c r="AK336" s="12"/>
      <c r="AL336" s="12"/>
    </row>
    <row r="337" spans="1:38" ht="63.75" x14ac:dyDescent="0.2">
      <c r="A337" s="20" t="s">
        <v>2043</v>
      </c>
      <c r="B337" s="83">
        <v>44051</v>
      </c>
      <c r="C337" s="40" t="s">
        <v>2044</v>
      </c>
      <c r="D337" s="22" t="s">
        <v>2045</v>
      </c>
      <c r="E337" s="23">
        <f>2020-58</f>
        <v>1962</v>
      </c>
      <c r="F337" s="23">
        <f t="shared" si="4"/>
        <v>58</v>
      </c>
      <c r="G337" s="53" t="str">
        <f t="shared" si="1"/>
        <v>3.Từ 41-60</v>
      </c>
      <c r="H337" s="20" t="s">
        <v>38</v>
      </c>
      <c r="I337" s="20" t="s">
        <v>2046</v>
      </c>
      <c r="J337" s="20" t="s">
        <v>1411</v>
      </c>
      <c r="K337" s="20" t="s">
        <v>1809</v>
      </c>
      <c r="L337" s="20" t="s">
        <v>1413</v>
      </c>
      <c r="M337" s="20" t="s">
        <v>1413</v>
      </c>
      <c r="N337" s="20" t="s">
        <v>43</v>
      </c>
      <c r="O337" s="25">
        <v>44050</v>
      </c>
      <c r="P337" s="20" t="s">
        <v>2047</v>
      </c>
      <c r="Q337" s="81">
        <v>44050</v>
      </c>
      <c r="R337" s="25">
        <v>44050</v>
      </c>
      <c r="S337" s="20" t="s">
        <v>2048</v>
      </c>
      <c r="T337" s="20" t="s">
        <v>1413</v>
      </c>
      <c r="U337" s="20" t="s">
        <v>71</v>
      </c>
      <c r="V337" s="20"/>
      <c r="W337" s="20" t="s">
        <v>72</v>
      </c>
      <c r="X337" s="20" t="s">
        <v>82</v>
      </c>
      <c r="Y337" s="20" t="s">
        <v>82</v>
      </c>
      <c r="Z337" s="20" t="s">
        <v>42</v>
      </c>
      <c r="AA337" s="20" t="s">
        <v>2049</v>
      </c>
      <c r="AB337" s="20" t="s">
        <v>1857</v>
      </c>
      <c r="AC337" s="20" t="s">
        <v>61</v>
      </c>
      <c r="AD337" s="26">
        <v>44033</v>
      </c>
      <c r="AE337" s="26">
        <v>44036</v>
      </c>
      <c r="AF337" s="12" t="s">
        <v>52</v>
      </c>
      <c r="AG337" s="20"/>
      <c r="AH337" s="20"/>
      <c r="AI337" s="8" t="str">
        <f t="shared" si="2"/>
        <v>BN673, BN674, BN675, BN676, BN677, BN678, BN744, BN794, BN811</v>
      </c>
      <c r="AJ337" s="20"/>
      <c r="AK337" s="20"/>
      <c r="AL337" s="20"/>
    </row>
    <row r="338" spans="1:38" ht="63.75" x14ac:dyDescent="0.2">
      <c r="A338" s="12" t="s">
        <v>2050</v>
      </c>
      <c r="B338" s="83">
        <v>44051</v>
      </c>
      <c r="C338" s="40" t="s">
        <v>2051</v>
      </c>
      <c r="D338" s="15" t="s">
        <v>2052</v>
      </c>
      <c r="E338" s="16">
        <f>2020-2</f>
        <v>2018</v>
      </c>
      <c r="F338" s="16">
        <f t="shared" si="4"/>
        <v>2</v>
      </c>
      <c r="G338" s="51" t="str">
        <f t="shared" si="1"/>
        <v>1.Dưới 18</v>
      </c>
      <c r="H338" s="12" t="s">
        <v>38</v>
      </c>
      <c r="I338" s="12" t="s">
        <v>2053</v>
      </c>
      <c r="J338" s="12" t="s">
        <v>1411</v>
      </c>
      <c r="K338" s="12" t="s">
        <v>1809</v>
      </c>
      <c r="L338" s="12" t="s">
        <v>1413</v>
      </c>
      <c r="M338" s="12" t="s">
        <v>1413</v>
      </c>
      <c r="N338" s="12" t="s">
        <v>43</v>
      </c>
      <c r="O338" s="18">
        <v>44050</v>
      </c>
      <c r="P338" s="12" t="s">
        <v>70</v>
      </c>
      <c r="Q338" s="80">
        <v>44050</v>
      </c>
      <c r="R338" s="18">
        <v>44050</v>
      </c>
      <c r="S338" s="12" t="s">
        <v>2048</v>
      </c>
      <c r="T338" s="12" t="s">
        <v>1413</v>
      </c>
      <c r="U338" s="12" t="s">
        <v>71</v>
      </c>
      <c r="V338" s="12"/>
      <c r="W338" s="12" t="s">
        <v>72</v>
      </c>
      <c r="X338" s="12" t="s">
        <v>82</v>
      </c>
      <c r="Y338" s="12" t="s">
        <v>82</v>
      </c>
      <c r="Z338" s="12" t="s">
        <v>42</v>
      </c>
      <c r="AA338" s="12" t="s">
        <v>2054</v>
      </c>
      <c r="AB338" s="12" t="s">
        <v>1857</v>
      </c>
      <c r="AC338" s="12" t="s">
        <v>61</v>
      </c>
      <c r="AD338" s="19">
        <v>44033</v>
      </c>
      <c r="AE338" s="19">
        <v>44036</v>
      </c>
      <c r="AF338" s="12" t="s">
        <v>52</v>
      </c>
      <c r="AG338" s="12"/>
      <c r="AH338" s="12" t="s">
        <v>2055</v>
      </c>
      <c r="AI338" s="8" t="str">
        <f t="shared" si="2"/>
        <v>BN673, BN674, BN675, BN676, BN677, BN678, BN744, BN793, BN811</v>
      </c>
      <c r="AJ338" s="12"/>
      <c r="AK338" s="12"/>
      <c r="AL338" s="12"/>
    </row>
    <row r="339" spans="1:38" ht="25.5" x14ac:dyDescent="0.2">
      <c r="A339" s="20" t="s">
        <v>2056</v>
      </c>
      <c r="B339" s="83">
        <v>44051</v>
      </c>
      <c r="C339" s="40" t="s">
        <v>2057</v>
      </c>
      <c r="D339" s="22" t="s">
        <v>2058</v>
      </c>
      <c r="E339" s="20">
        <v>1965</v>
      </c>
      <c r="F339" s="51">
        <f t="shared" si="4"/>
        <v>55</v>
      </c>
      <c r="G339" s="12" t="str">
        <f t="shared" si="1"/>
        <v>3.Từ 41-60</v>
      </c>
      <c r="H339" s="20" t="s">
        <v>77</v>
      </c>
      <c r="I339" s="20" t="s">
        <v>71</v>
      </c>
      <c r="J339" s="20" t="s">
        <v>1452</v>
      </c>
      <c r="K339" s="20" t="s">
        <v>193</v>
      </c>
      <c r="L339" s="20" t="s">
        <v>42</v>
      </c>
      <c r="M339" s="20" t="s">
        <v>42</v>
      </c>
      <c r="N339" s="20" t="s">
        <v>106</v>
      </c>
      <c r="O339" s="20"/>
      <c r="P339" s="26"/>
      <c r="Q339" s="81">
        <v>44049</v>
      </c>
      <c r="R339" s="81">
        <v>44050</v>
      </c>
      <c r="S339" s="20" t="s">
        <v>1977</v>
      </c>
      <c r="T339" s="20" t="s">
        <v>42</v>
      </c>
      <c r="U339" s="20"/>
      <c r="V339" s="20"/>
      <c r="W339" s="20"/>
      <c r="X339" s="20" t="s">
        <v>2059</v>
      </c>
      <c r="Y339" s="20" t="s">
        <v>177</v>
      </c>
      <c r="Z339" s="20" t="s">
        <v>50</v>
      </c>
      <c r="AA339" s="20" t="s">
        <v>2060</v>
      </c>
      <c r="AB339" s="20" t="s">
        <v>2061</v>
      </c>
      <c r="AC339" s="20" t="s">
        <v>61</v>
      </c>
      <c r="AD339" s="26">
        <v>44041</v>
      </c>
      <c r="AE339" s="26">
        <v>44043</v>
      </c>
      <c r="AF339" s="20" t="s">
        <v>52</v>
      </c>
      <c r="AG339" s="20"/>
      <c r="AH339" s="20" t="s">
        <v>2062</v>
      </c>
      <c r="AI339" s="8" t="str">
        <f t="shared" si="2"/>
        <v>BN681, BN682, BN735</v>
      </c>
      <c r="AJ339" s="20"/>
      <c r="AK339" s="20"/>
      <c r="AL339" s="20"/>
    </row>
    <row r="340" spans="1:38" ht="51" x14ac:dyDescent="0.2">
      <c r="A340" s="12" t="s">
        <v>2063</v>
      </c>
      <c r="B340" s="83">
        <v>44051</v>
      </c>
      <c r="C340" s="40" t="s">
        <v>2064</v>
      </c>
      <c r="D340" s="15" t="s">
        <v>2065</v>
      </c>
      <c r="E340" s="16">
        <v>1964</v>
      </c>
      <c r="F340" s="51">
        <f t="shared" si="4"/>
        <v>56</v>
      </c>
      <c r="G340" s="12" t="str">
        <f t="shared" si="1"/>
        <v>3.Từ 41-60</v>
      </c>
      <c r="H340" s="12" t="s">
        <v>38</v>
      </c>
      <c r="I340" s="12" t="s">
        <v>243</v>
      </c>
      <c r="J340" s="12" t="s">
        <v>2066</v>
      </c>
      <c r="K340" s="12" t="s">
        <v>435</v>
      </c>
      <c r="L340" s="12" t="s">
        <v>119</v>
      </c>
      <c r="M340" s="12" t="s">
        <v>119</v>
      </c>
      <c r="N340" s="12" t="s">
        <v>106</v>
      </c>
      <c r="O340" s="12"/>
      <c r="P340" s="19"/>
      <c r="Q340" s="80">
        <v>44050</v>
      </c>
      <c r="R340" s="18">
        <v>44050</v>
      </c>
      <c r="S340" s="12" t="s">
        <v>1679</v>
      </c>
      <c r="T340" s="12" t="s">
        <v>806</v>
      </c>
      <c r="U340" s="12" t="s">
        <v>71</v>
      </c>
      <c r="V340" s="12"/>
      <c r="W340" s="12" t="s">
        <v>107</v>
      </c>
      <c r="X340" s="12" t="s">
        <v>125</v>
      </c>
      <c r="Y340" s="12" t="s">
        <v>98</v>
      </c>
      <c r="Z340" s="12" t="s">
        <v>50</v>
      </c>
      <c r="AA340" s="12" t="s">
        <v>2067</v>
      </c>
      <c r="AB340" s="12" t="s">
        <v>2068</v>
      </c>
      <c r="AC340" s="12" t="s">
        <v>61</v>
      </c>
      <c r="AD340" s="19">
        <v>44026</v>
      </c>
      <c r="AE340" s="19">
        <v>44035</v>
      </c>
      <c r="AF340" s="12" t="s">
        <v>52</v>
      </c>
      <c r="AG340" s="12"/>
      <c r="AH340" s="12" t="s">
        <v>2069</v>
      </c>
      <c r="AI340" s="8" t="str">
        <f t="shared" si="2"/>
        <v>BN428, BN898, BN928, BN929</v>
      </c>
      <c r="AJ340" s="12"/>
      <c r="AK340" s="12"/>
      <c r="AL340" s="12"/>
    </row>
    <row r="341" spans="1:38" ht="25.5" x14ac:dyDescent="0.2">
      <c r="A341" s="20" t="s">
        <v>2070</v>
      </c>
      <c r="B341" s="83">
        <v>44051</v>
      </c>
      <c r="C341" s="40" t="s">
        <v>2071</v>
      </c>
      <c r="D341" s="22" t="s">
        <v>2072</v>
      </c>
      <c r="E341" s="20">
        <v>1959</v>
      </c>
      <c r="F341" s="51">
        <f t="shared" si="4"/>
        <v>61</v>
      </c>
      <c r="G341" s="12" t="str">
        <f t="shared" si="1"/>
        <v>4.Trên 60</v>
      </c>
      <c r="H341" s="20" t="s">
        <v>77</v>
      </c>
      <c r="I341" s="20" t="s">
        <v>154</v>
      </c>
      <c r="J341" s="20" t="s">
        <v>1452</v>
      </c>
      <c r="K341" s="20" t="s">
        <v>193</v>
      </c>
      <c r="L341" s="20" t="s">
        <v>42</v>
      </c>
      <c r="M341" s="20" t="s">
        <v>42</v>
      </c>
      <c r="N341" s="20" t="s">
        <v>106</v>
      </c>
      <c r="O341" s="20"/>
      <c r="P341" s="26"/>
      <c r="Q341" s="81">
        <v>44049</v>
      </c>
      <c r="R341" s="81">
        <v>44050</v>
      </c>
      <c r="S341" s="20" t="s">
        <v>1327</v>
      </c>
      <c r="T341" s="20" t="s">
        <v>42</v>
      </c>
      <c r="U341" s="20" t="s">
        <v>71</v>
      </c>
      <c r="V341" s="20"/>
      <c r="W341" s="20" t="s">
        <v>107</v>
      </c>
      <c r="X341" s="20" t="s">
        <v>604</v>
      </c>
      <c r="Y341" s="20" t="s">
        <v>49</v>
      </c>
      <c r="Z341" s="20" t="s">
        <v>1481</v>
      </c>
      <c r="AA341" s="20" t="s">
        <v>2073</v>
      </c>
      <c r="AB341" s="20" t="s">
        <v>2074</v>
      </c>
      <c r="AC341" s="20" t="s">
        <v>61</v>
      </c>
      <c r="AD341" s="20"/>
      <c r="AE341" s="20"/>
      <c r="AF341" s="12" t="s">
        <v>52</v>
      </c>
      <c r="AG341" s="20"/>
      <c r="AH341" s="20" t="s">
        <v>2075</v>
      </c>
      <c r="AI341" s="8" t="str">
        <f t="shared" si="2"/>
        <v>BN781, BN780, BN686</v>
      </c>
      <c r="AJ341" s="20"/>
      <c r="AK341" s="20"/>
      <c r="AL341" s="20"/>
    </row>
    <row r="342" spans="1:38" ht="25.5" x14ac:dyDescent="0.2">
      <c r="A342" s="12" t="s">
        <v>2076</v>
      </c>
      <c r="B342" s="83">
        <v>44051</v>
      </c>
      <c r="C342" s="40" t="s">
        <v>1716</v>
      </c>
      <c r="D342" s="15" t="s">
        <v>2077</v>
      </c>
      <c r="E342" s="12">
        <v>2004</v>
      </c>
      <c r="F342" s="51">
        <f t="shared" si="4"/>
        <v>16</v>
      </c>
      <c r="G342" s="12" t="str">
        <f t="shared" si="1"/>
        <v>1.Dưới 18</v>
      </c>
      <c r="H342" s="12" t="s">
        <v>38</v>
      </c>
      <c r="I342" s="12" t="s">
        <v>66</v>
      </c>
      <c r="J342" s="12" t="s">
        <v>1715</v>
      </c>
      <c r="K342" s="12" t="s">
        <v>88</v>
      </c>
      <c r="L342" s="12" t="s">
        <v>42</v>
      </c>
      <c r="M342" s="12" t="s">
        <v>42</v>
      </c>
      <c r="N342" s="12" t="s">
        <v>43</v>
      </c>
      <c r="O342" s="19">
        <v>44042</v>
      </c>
      <c r="P342" s="12" t="s">
        <v>96</v>
      </c>
      <c r="Q342" s="80">
        <v>44050</v>
      </c>
      <c r="R342" s="80">
        <v>44050</v>
      </c>
      <c r="S342" s="12" t="s">
        <v>402</v>
      </c>
      <c r="T342" s="12" t="s">
        <v>42</v>
      </c>
      <c r="U342" s="12" t="s">
        <v>71</v>
      </c>
      <c r="V342" s="12"/>
      <c r="W342" s="12" t="s">
        <v>72</v>
      </c>
      <c r="X342" s="12" t="s">
        <v>604</v>
      </c>
      <c r="Y342" s="12" t="s">
        <v>82</v>
      </c>
      <c r="Z342" s="12" t="s">
        <v>42</v>
      </c>
      <c r="AA342" s="12" t="s">
        <v>1713</v>
      </c>
      <c r="AB342" s="12" t="s">
        <v>1564</v>
      </c>
      <c r="AC342" s="12" t="s">
        <v>61</v>
      </c>
      <c r="AD342" s="12"/>
      <c r="AE342" s="19">
        <v>44049</v>
      </c>
      <c r="AF342" s="12" t="s">
        <v>52</v>
      </c>
      <c r="AG342" s="12"/>
      <c r="AH342" s="12" t="s">
        <v>2078</v>
      </c>
      <c r="AI342" s="8" t="str">
        <f t="shared" si="2"/>
        <v>BN725</v>
      </c>
      <c r="AJ342" s="12"/>
      <c r="AK342" s="12"/>
      <c r="AL342" s="12"/>
    </row>
    <row r="343" spans="1:38" ht="38.25" x14ac:dyDescent="0.2">
      <c r="A343" s="20" t="s">
        <v>2079</v>
      </c>
      <c r="B343" s="83">
        <v>44051</v>
      </c>
      <c r="C343" s="40" t="s">
        <v>2080</v>
      </c>
      <c r="D343" s="22" t="s">
        <v>2081</v>
      </c>
      <c r="E343" s="20">
        <v>1962</v>
      </c>
      <c r="F343" s="51">
        <f t="shared" si="4"/>
        <v>58</v>
      </c>
      <c r="G343" s="12" t="str">
        <f t="shared" si="1"/>
        <v>3.Từ 41-60</v>
      </c>
      <c r="H343" s="20" t="s">
        <v>38</v>
      </c>
      <c r="I343" s="20" t="s">
        <v>2082</v>
      </c>
      <c r="J343" s="20" t="s">
        <v>1028</v>
      </c>
      <c r="K343" s="20" t="s">
        <v>88</v>
      </c>
      <c r="L343" s="20" t="s">
        <v>42</v>
      </c>
      <c r="M343" s="20" t="s">
        <v>42</v>
      </c>
      <c r="N343" s="20" t="s">
        <v>106</v>
      </c>
      <c r="O343" s="20"/>
      <c r="P343" s="26"/>
      <c r="Q343" s="81">
        <v>44050</v>
      </c>
      <c r="R343" s="81">
        <v>44050</v>
      </c>
      <c r="S343" s="20" t="s">
        <v>2083</v>
      </c>
      <c r="T343" s="20" t="s">
        <v>42</v>
      </c>
      <c r="U343" s="20"/>
      <c r="V343" s="20"/>
      <c r="W343" s="20" t="s">
        <v>107</v>
      </c>
      <c r="X343" s="20" t="s">
        <v>125</v>
      </c>
      <c r="Y343" s="20" t="s">
        <v>49</v>
      </c>
      <c r="Z343" s="20" t="s">
        <v>50</v>
      </c>
      <c r="AA343" s="20" t="s">
        <v>2084</v>
      </c>
      <c r="AB343" s="20" t="s">
        <v>2085</v>
      </c>
      <c r="AC343" s="20" t="s">
        <v>61</v>
      </c>
      <c r="AD343" s="26">
        <v>44028</v>
      </c>
      <c r="AE343" s="26">
        <v>44035</v>
      </c>
      <c r="AF343" s="12" t="s">
        <v>52</v>
      </c>
      <c r="AG343" s="20"/>
      <c r="AH343" s="20" t="s">
        <v>2086</v>
      </c>
      <c r="AI343" s="8" t="str">
        <f t="shared" si="2"/>
        <v>BN607, BN436, BN443, BN518, BN562</v>
      </c>
      <c r="AJ343" s="20"/>
      <c r="AK343" s="20"/>
      <c r="AL343" s="20"/>
    </row>
    <row r="344" spans="1:38" ht="25.5" x14ac:dyDescent="0.2">
      <c r="A344" s="12" t="s">
        <v>2087</v>
      </c>
      <c r="B344" s="83">
        <v>44051</v>
      </c>
      <c r="C344" s="40" t="s">
        <v>2088</v>
      </c>
      <c r="D344" s="15" t="s">
        <v>2089</v>
      </c>
      <c r="E344" s="12">
        <v>1955</v>
      </c>
      <c r="F344" s="51">
        <f t="shared" si="4"/>
        <v>65</v>
      </c>
      <c r="G344" s="12" t="str">
        <f t="shared" si="1"/>
        <v>4.Trên 60</v>
      </c>
      <c r="H344" s="12" t="s">
        <v>38</v>
      </c>
      <c r="I344" s="12" t="s">
        <v>2090</v>
      </c>
      <c r="J344" s="12" t="s">
        <v>1627</v>
      </c>
      <c r="K344" s="12" t="s">
        <v>88</v>
      </c>
      <c r="L344" s="12" t="s">
        <v>42</v>
      </c>
      <c r="M344" s="12" t="s">
        <v>42</v>
      </c>
      <c r="N344" s="12" t="s">
        <v>43</v>
      </c>
      <c r="O344" s="19">
        <v>44038</v>
      </c>
      <c r="P344" s="12" t="s">
        <v>2091</v>
      </c>
      <c r="Q344" s="80">
        <v>44050</v>
      </c>
      <c r="R344" s="80">
        <v>44050</v>
      </c>
      <c r="S344" s="12" t="s">
        <v>1185</v>
      </c>
      <c r="T344" s="12" t="s">
        <v>42</v>
      </c>
      <c r="U344" s="12" t="s">
        <v>71</v>
      </c>
      <c r="V344" s="12"/>
      <c r="W344" s="12" t="s">
        <v>72</v>
      </c>
      <c r="X344" s="12" t="s">
        <v>1708</v>
      </c>
      <c r="Y344" s="12" t="s">
        <v>82</v>
      </c>
      <c r="Z344" s="12" t="s">
        <v>81</v>
      </c>
      <c r="AA344" s="12" t="s">
        <v>2092</v>
      </c>
      <c r="AB344" s="12" t="s">
        <v>2093</v>
      </c>
      <c r="AC344" s="12" t="s">
        <v>61</v>
      </c>
      <c r="AD344" s="19">
        <v>44034</v>
      </c>
      <c r="AE344" s="19">
        <v>44036</v>
      </c>
      <c r="AF344" s="12" t="s">
        <v>52</v>
      </c>
      <c r="AG344" s="12"/>
      <c r="AH344" s="12"/>
      <c r="AI344" s="8" t="str">
        <f t="shared" si="2"/>
        <v>BN742, BN843</v>
      </c>
      <c r="AJ344" s="12"/>
      <c r="AK344" s="12"/>
      <c r="AL344" s="12"/>
    </row>
    <row r="345" spans="1:38" ht="38.25" x14ac:dyDescent="0.2">
      <c r="A345" s="20" t="s">
        <v>2094</v>
      </c>
      <c r="B345" s="83">
        <v>44051</v>
      </c>
      <c r="C345" s="40" t="s">
        <v>2095</v>
      </c>
      <c r="D345" s="22" t="s">
        <v>2096</v>
      </c>
      <c r="E345" s="20">
        <v>1979</v>
      </c>
      <c r="F345" s="51">
        <f t="shared" si="4"/>
        <v>41</v>
      </c>
      <c r="G345" s="12" t="str">
        <f t="shared" si="1"/>
        <v>3.Từ 41-60</v>
      </c>
      <c r="H345" s="20" t="s">
        <v>38</v>
      </c>
      <c r="I345" s="20" t="s">
        <v>2097</v>
      </c>
      <c r="J345" s="20" t="s">
        <v>78</v>
      </c>
      <c r="K345" s="20" t="s">
        <v>57</v>
      </c>
      <c r="L345" s="20" t="s">
        <v>42</v>
      </c>
      <c r="M345" s="20" t="s">
        <v>42</v>
      </c>
      <c r="N345" s="20" t="s">
        <v>106</v>
      </c>
      <c r="O345" s="20"/>
      <c r="P345" s="26"/>
      <c r="Q345" s="81">
        <v>44050</v>
      </c>
      <c r="R345" s="81">
        <v>44050</v>
      </c>
      <c r="S345" s="20" t="s">
        <v>1185</v>
      </c>
      <c r="T345" s="20" t="s">
        <v>42</v>
      </c>
      <c r="U345" s="20"/>
      <c r="V345" s="20"/>
      <c r="W345" s="20" t="s">
        <v>72</v>
      </c>
      <c r="X345" s="20" t="s">
        <v>1708</v>
      </c>
      <c r="Y345" s="20" t="s">
        <v>82</v>
      </c>
      <c r="Z345" s="20" t="s">
        <v>81</v>
      </c>
      <c r="AA345" s="20" t="s">
        <v>2098</v>
      </c>
      <c r="AB345" s="20" t="s">
        <v>2099</v>
      </c>
      <c r="AC345" s="20" t="s">
        <v>61</v>
      </c>
      <c r="AD345" s="26">
        <v>44034</v>
      </c>
      <c r="AE345" s="26">
        <v>44036</v>
      </c>
      <c r="AF345" s="12" t="s">
        <v>52</v>
      </c>
      <c r="AG345" s="20"/>
      <c r="AH345" s="20" t="s">
        <v>2100</v>
      </c>
      <c r="AI345" s="8" t="str">
        <f t="shared" si="2"/>
        <v>BN742, BN804, BN724, BN803</v>
      </c>
      <c r="AJ345" s="20"/>
      <c r="AK345" s="20"/>
      <c r="AL345" s="20"/>
    </row>
    <row r="346" spans="1:38" ht="25.5" x14ac:dyDescent="0.2">
      <c r="A346" s="12" t="s">
        <v>2101</v>
      </c>
      <c r="B346" s="83">
        <v>44051</v>
      </c>
      <c r="C346" s="40" t="s">
        <v>566</v>
      </c>
      <c r="D346" s="15" t="s">
        <v>2102</v>
      </c>
      <c r="E346" s="12">
        <v>1957</v>
      </c>
      <c r="F346" s="51">
        <f t="shared" si="4"/>
        <v>63</v>
      </c>
      <c r="G346" s="12" t="str">
        <f t="shared" si="1"/>
        <v>4.Trên 60</v>
      </c>
      <c r="H346" s="12" t="s">
        <v>77</v>
      </c>
      <c r="I346" s="80"/>
      <c r="J346" s="12" t="s">
        <v>1452</v>
      </c>
      <c r="K346" s="12" t="s">
        <v>193</v>
      </c>
      <c r="L346" s="12" t="s">
        <v>42</v>
      </c>
      <c r="M346" s="12" t="s">
        <v>42</v>
      </c>
      <c r="N346" s="12" t="s">
        <v>43</v>
      </c>
      <c r="O346" s="19">
        <v>44047</v>
      </c>
      <c r="P346" s="12" t="s">
        <v>873</v>
      </c>
      <c r="Q346" s="80">
        <v>44048</v>
      </c>
      <c r="R346" s="80">
        <v>44050</v>
      </c>
      <c r="S346" s="12"/>
      <c r="T346" s="12" t="s">
        <v>42</v>
      </c>
      <c r="U346" s="12"/>
      <c r="V346" s="12"/>
      <c r="W346" s="12" t="s">
        <v>72</v>
      </c>
      <c r="X346" s="12" t="s">
        <v>565</v>
      </c>
      <c r="Y346" s="12" t="s">
        <v>49</v>
      </c>
      <c r="Z346" s="12" t="s">
        <v>50</v>
      </c>
      <c r="AA346" s="12" t="s">
        <v>562</v>
      </c>
      <c r="AB346" s="12" t="s">
        <v>576</v>
      </c>
      <c r="AC346" s="12" t="s">
        <v>61</v>
      </c>
      <c r="AD346" s="19">
        <v>44034</v>
      </c>
      <c r="AE346" s="19">
        <v>44036</v>
      </c>
      <c r="AF346" s="12" t="s">
        <v>52</v>
      </c>
      <c r="AG346" s="12"/>
      <c r="AH346" s="12"/>
      <c r="AI346" s="8" t="str">
        <f t="shared" si="2"/>
        <v>BN497</v>
      </c>
      <c r="AJ346" s="12"/>
      <c r="AK346" s="12"/>
      <c r="AL346" s="12"/>
    </row>
    <row r="347" spans="1:38" ht="38.25" x14ac:dyDescent="0.2">
      <c r="A347" s="20" t="s">
        <v>2103</v>
      </c>
      <c r="B347" s="83">
        <v>44051</v>
      </c>
      <c r="C347" s="40" t="s">
        <v>2104</v>
      </c>
      <c r="D347" s="70" t="s">
        <v>2105</v>
      </c>
      <c r="E347" s="53">
        <v>2007</v>
      </c>
      <c r="F347" s="51">
        <f t="shared" si="4"/>
        <v>13</v>
      </c>
      <c r="G347" s="12" t="str">
        <f t="shared" si="1"/>
        <v>1.Dưới 18</v>
      </c>
      <c r="H347" s="23" t="s">
        <v>38</v>
      </c>
      <c r="I347" s="20" t="s">
        <v>66</v>
      </c>
      <c r="J347" s="20" t="s">
        <v>78</v>
      </c>
      <c r="K347" s="20" t="s">
        <v>57</v>
      </c>
      <c r="L347" s="20" t="s">
        <v>42</v>
      </c>
      <c r="M347" s="20" t="s">
        <v>42</v>
      </c>
      <c r="N347" s="20" t="s">
        <v>106</v>
      </c>
      <c r="O347" s="20"/>
      <c r="P347" s="26"/>
      <c r="Q347" s="81">
        <v>44050</v>
      </c>
      <c r="R347" s="81">
        <v>44051</v>
      </c>
      <c r="S347" s="20" t="s">
        <v>1185</v>
      </c>
      <c r="T347" s="20" t="s">
        <v>42</v>
      </c>
      <c r="U347" s="20"/>
      <c r="V347" s="20"/>
      <c r="W347" s="20" t="s">
        <v>72</v>
      </c>
      <c r="X347" s="20" t="s">
        <v>604</v>
      </c>
      <c r="Y347" s="20" t="s">
        <v>49</v>
      </c>
      <c r="Z347" s="20" t="s">
        <v>2106</v>
      </c>
      <c r="AA347" s="20" t="s">
        <v>2107</v>
      </c>
      <c r="AB347" s="20" t="s">
        <v>2108</v>
      </c>
      <c r="AC347" s="20" t="s">
        <v>61</v>
      </c>
      <c r="AD347" s="20"/>
      <c r="AE347" s="26">
        <v>44048</v>
      </c>
      <c r="AF347" s="12" t="s">
        <v>52</v>
      </c>
      <c r="AG347" s="20"/>
      <c r="AH347" s="20" t="s">
        <v>2109</v>
      </c>
      <c r="AI347" s="8" t="str">
        <f t="shared" si="2"/>
        <v>BN742, BN804, BN724, BN801</v>
      </c>
      <c r="AJ347" s="20"/>
      <c r="AK347" s="20"/>
      <c r="AL347" s="20"/>
    </row>
    <row r="348" spans="1:38" ht="38.25" x14ac:dyDescent="0.2">
      <c r="A348" s="12" t="s">
        <v>2110</v>
      </c>
      <c r="B348" s="83">
        <v>44051</v>
      </c>
      <c r="C348" s="40" t="s">
        <v>2111</v>
      </c>
      <c r="D348" s="71" t="s">
        <v>2112</v>
      </c>
      <c r="E348" s="12">
        <v>1959</v>
      </c>
      <c r="F348" s="51">
        <f t="shared" si="4"/>
        <v>61</v>
      </c>
      <c r="G348" s="12" t="str">
        <f t="shared" si="1"/>
        <v>4.Trên 60</v>
      </c>
      <c r="H348" s="16" t="s">
        <v>77</v>
      </c>
      <c r="I348" s="12" t="s">
        <v>71</v>
      </c>
      <c r="J348" s="12" t="s">
        <v>2113</v>
      </c>
      <c r="K348" s="12" t="s">
        <v>57</v>
      </c>
      <c r="L348" s="12" t="s">
        <v>42</v>
      </c>
      <c r="M348" s="12" t="s">
        <v>42</v>
      </c>
      <c r="N348" s="12" t="s">
        <v>106</v>
      </c>
      <c r="O348" s="12"/>
      <c r="P348" s="19"/>
      <c r="Q348" s="80">
        <v>44050</v>
      </c>
      <c r="R348" s="80">
        <v>44051</v>
      </c>
      <c r="S348" s="12" t="s">
        <v>1356</v>
      </c>
      <c r="T348" s="12" t="s">
        <v>42</v>
      </c>
      <c r="U348" s="12" t="s">
        <v>71</v>
      </c>
      <c r="V348" s="12"/>
      <c r="W348" s="12" t="s">
        <v>72</v>
      </c>
      <c r="X348" s="12" t="s">
        <v>604</v>
      </c>
      <c r="Y348" s="12" t="s">
        <v>49</v>
      </c>
      <c r="Z348" s="12" t="s">
        <v>1704</v>
      </c>
      <c r="AA348" s="12" t="s">
        <v>2114</v>
      </c>
      <c r="AB348" s="12" t="s">
        <v>1800</v>
      </c>
      <c r="AC348" s="12" t="s">
        <v>61</v>
      </c>
      <c r="AD348" s="12"/>
      <c r="AE348" s="19">
        <v>44048</v>
      </c>
      <c r="AF348" s="12" t="s">
        <v>52</v>
      </c>
      <c r="AG348" s="12"/>
      <c r="AH348" s="12" t="s">
        <v>2115</v>
      </c>
      <c r="AI348" s="8" t="str">
        <f t="shared" si="2"/>
        <v>BN742, BN724, BN801, BN803</v>
      </c>
      <c r="AJ348" s="12"/>
      <c r="AK348" s="12"/>
      <c r="AL348" s="12"/>
    </row>
    <row r="349" spans="1:38" ht="25.5" x14ac:dyDescent="0.2">
      <c r="A349" s="20" t="s">
        <v>2116</v>
      </c>
      <c r="B349" s="83">
        <v>44051</v>
      </c>
      <c r="C349" s="40" t="s">
        <v>2117</v>
      </c>
      <c r="D349" s="84" t="s">
        <v>2118</v>
      </c>
      <c r="E349" s="23">
        <v>1980</v>
      </c>
      <c r="F349" s="51">
        <f t="shared" si="4"/>
        <v>40</v>
      </c>
      <c r="G349" s="12" t="str">
        <f t="shared" si="1"/>
        <v>2.Từ 18-40</v>
      </c>
      <c r="H349" s="23" t="s">
        <v>77</v>
      </c>
      <c r="I349" s="20" t="s">
        <v>269</v>
      </c>
      <c r="J349" s="20" t="s">
        <v>40</v>
      </c>
      <c r="K349" s="20" t="s">
        <v>41</v>
      </c>
      <c r="L349" s="20" t="s">
        <v>42</v>
      </c>
      <c r="M349" s="20" t="s">
        <v>42</v>
      </c>
      <c r="N349" s="20" t="s">
        <v>106</v>
      </c>
      <c r="O349" s="23"/>
      <c r="P349" s="23"/>
      <c r="Q349" s="81">
        <v>44049</v>
      </c>
      <c r="R349" s="81">
        <v>44051</v>
      </c>
      <c r="S349" s="20" t="s">
        <v>2119</v>
      </c>
      <c r="T349" s="20" t="s">
        <v>42</v>
      </c>
      <c r="U349" s="20" t="s">
        <v>71</v>
      </c>
      <c r="V349" s="23"/>
      <c r="W349" s="20"/>
      <c r="X349" s="20" t="s">
        <v>2004</v>
      </c>
      <c r="Y349" s="20" t="s">
        <v>177</v>
      </c>
      <c r="Z349" s="20" t="s">
        <v>50</v>
      </c>
      <c r="AA349" s="20" t="s">
        <v>436</v>
      </c>
      <c r="AB349" s="20" t="s">
        <v>396</v>
      </c>
      <c r="AC349" s="20" t="s">
        <v>179</v>
      </c>
      <c r="AD349" s="26">
        <v>44034</v>
      </c>
      <c r="AE349" s="26">
        <v>44034</v>
      </c>
      <c r="AF349" s="12" t="s">
        <v>52</v>
      </c>
      <c r="AG349" s="20"/>
      <c r="AH349" s="20"/>
      <c r="AI349" s="8" t="str">
        <f t="shared" si="2"/>
        <v>BN477</v>
      </c>
      <c r="AJ349" s="72"/>
      <c r="AK349" s="72"/>
      <c r="AL349" s="72"/>
    </row>
    <row r="350" spans="1:38" ht="14.25" x14ac:dyDescent="0.2">
      <c r="A350" s="12" t="s">
        <v>2120</v>
      </c>
      <c r="B350" s="83">
        <v>44051</v>
      </c>
      <c r="C350" s="46" t="s">
        <v>2121</v>
      </c>
      <c r="D350" s="71" t="s">
        <v>2122</v>
      </c>
      <c r="E350" s="51">
        <v>1982</v>
      </c>
      <c r="F350" s="51">
        <f t="shared" si="4"/>
        <v>38</v>
      </c>
      <c r="G350" s="12" t="str">
        <f t="shared" si="1"/>
        <v>2.Từ 18-40</v>
      </c>
      <c r="H350" s="16" t="s">
        <v>38</v>
      </c>
      <c r="I350" s="16"/>
      <c r="J350" s="12"/>
      <c r="K350" s="12"/>
      <c r="L350" s="12" t="s">
        <v>42</v>
      </c>
      <c r="M350" s="12" t="s">
        <v>42</v>
      </c>
      <c r="N350" s="12" t="s">
        <v>145</v>
      </c>
      <c r="O350" s="12"/>
      <c r="P350" s="19"/>
      <c r="Q350" s="80">
        <v>44051</v>
      </c>
      <c r="R350" s="80">
        <v>44051</v>
      </c>
      <c r="S350" s="12"/>
      <c r="T350" s="12"/>
      <c r="U350" s="12"/>
      <c r="V350" s="12"/>
      <c r="W350" s="12"/>
      <c r="X350" s="51"/>
      <c r="Y350" s="12"/>
      <c r="Z350" s="12"/>
      <c r="AA350" s="12"/>
      <c r="AB350" s="12"/>
      <c r="AC350" s="16"/>
      <c r="AD350" s="12"/>
      <c r="AE350" s="12"/>
      <c r="AF350" s="12" t="s">
        <v>52</v>
      </c>
      <c r="AG350" s="12"/>
      <c r="AH350" s="12" t="s">
        <v>2123</v>
      </c>
      <c r="AI350" s="8">
        <f t="shared" si="2"/>
        <v>0</v>
      </c>
      <c r="AJ350" s="12"/>
      <c r="AK350" s="12"/>
      <c r="AL350" s="12"/>
    </row>
    <row r="351" spans="1:38" ht="51" x14ac:dyDescent="0.2">
      <c r="A351" s="20" t="s">
        <v>2124</v>
      </c>
      <c r="B351" s="83">
        <v>44051</v>
      </c>
      <c r="C351" s="40" t="s">
        <v>2125</v>
      </c>
      <c r="D351" s="70" t="s">
        <v>2126</v>
      </c>
      <c r="E351" s="53">
        <v>1995</v>
      </c>
      <c r="F351" s="51">
        <f t="shared" si="4"/>
        <v>25</v>
      </c>
      <c r="G351" s="12" t="str">
        <f t="shared" si="1"/>
        <v>2.Từ 18-40</v>
      </c>
      <c r="H351" s="23" t="s">
        <v>77</v>
      </c>
      <c r="I351" s="20" t="s">
        <v>91</v>
      </c>
      <c r="J351" s="20" t="s">
        <v>40</v>
      </c>
      <c r="K351" s="20" t="s">
        <v>41</v>
      </c>
      <c r="L351" s="20" t="s">
        <v>42</v>
      </c>
      <c r="M351" s="20" t="s">
        <v>42</v>
      </c>
      <c r="N351" s="20" t="s">
        <v>106</v>
      </c>
      <c r="O351" s="20"/>
      <c r="P351" s="26"/>
      <c r="Q351" s="81">
        <v>44051</v>
      </c>
      <c r="R351" s="81">
        <v>44051</v>
      </c>
      <c r="S351" s="20" t="s">
        <v>2127</v>
      </c>
      <c r="T351" s="20" t="s">
        <v>42</v>
      </c>
      <c r="U351" s="20" t="s">
        <v>71</v>
      </c>
      <c r="V351" s="20"/>
      <c r="W351" s="20" t="s">
        <v>107</v>
      </c>
      <c r="X351" s="20" t="s">
        <v>2128</v>
      </c>
      <c r="Y351" s="20" t="s">
        <v>91</v>
      </c>
      <c r="Z351" s="20" t="s">
        <v>50</v>
      </c>
      <c r="AA351" s="20"/>
      <c r="AB351" s="20"/>
      <c r="AC351" s="20" t="s">
        <v>61</v>
      </c>
      <c r="AD351" s="20"/>
      <c r="AE351" s="26">
        <v>44045</v>
      </c>
      <c r="AF351" s="12" t="s">
        <v>52</v>
      </c>
      <c r="AG351" s="20"/>
      <c r="AH351" s="20" t="s">
        <v>2129</v>
      </c>
      <c r="AI351" s="8">
        <f t="shared" si="2"/>
        <v>0</v>
      </c>
      <c r="AJ351" s="20"/>
      <c r="AK351" s="20"/>
      <c r="AL351" s="20"/>
    </row>
    <row r="352" spans="1:38" ht="25.5" x14ac:dyDescent="0.2">
      <c r="A352" s="12" t="s">
        <v>2130</v>
      </c>
      <c r="B352" s="83">
        <v>44051</v>
      </c>
      <c r="C352" s="40" t="s">
        <v>2131</v>
      </c>
      <c r="D352" s="71" t="s">
        <v>153</v>
      </c>
      <c r="E352" s="51">
        <v>1992</v>
      </c>
      <c r="F352" s="51">
        <f t="shared" si="4"/>
        <v>28</v>
      </c>
      <c r="G352" s="12" t="str">
        <f t="shared" si="1"/>
        <v>2.Từ 18-40</v>
      </c>
      <c r="H352" s="16" t="s">
        <v>77</v>
      </c>
      <c r="I352" s="12" t="s">
        <v>828</v>
      </c>
      <c r="J352" s="12" t="s">
        <v>1603</v>
      </c>
      <c r="K352" s="12" t="s">
        <v>215</v>
      </c>
      <c r="L352" s="12" t="s">
        <v>42</v>
      </c>
      <c r="M352" s="12" t="s">
        <v>42</v>
      </c>
      <c r="N352" s="12" t="s">
        <v>106</v>
      </c>
      <c r="O352" s="12"/>
      <c r="P352" s="19"/>
      <c r="Q352" s="80">
        <v>44051</v>
      </c>
      <c r="R352" s="80">
        <v>44051</v>
      </c>
      <c r="S352" s="12"/>
      <c r="T352" s="12"/>
      <c r="U352" s="12"/>
      <c r="V352" s="12"/>
      <c r="W352" s="12"/>
      <c r="X352" s="12" t="s">
        <v>81</v>
      </c>
      <c r="Y352" s="12" t="s">
        <v>177</v>
      </c>
      <c r="Z352" s="12" t="s">
        <v>181</v>
      </c>
      <c r="AA352" s="12" t="s">
        <v>181</v>
      </c>
      <c r="AB352" s="12"/>
      <c r="AC352" s="12" t="s">
        <v>179</v>
      </c>
      <c r="AD352" s="19">
        <v>44035</v>
      </c>
      <c r="AE352" s="19">
        <v>44035</v>
      </c>
      <c r="AF352" s="12" t="s">
        <v>52</v>
      </c>
      <c r="AG352" s="12"/>
      <c r="AH352" s="12"/>
      <c r="AI352" s="8" t="str">
        <f t="shared" si="2"/>
        <v>BN433</v>
      </c>
      <c r="AJ352" s="12"/>
      <c r="AK352" s="12"/>
      <c r="AL352" s="12"/>
    </row>
    <row r="353" spans="1:38" ht="25.5" x14ac:dyDescent="0.2">
      <c r="A353" s="20" t="s">
        <v>2132</v>
      </c>
      <c r="B353" s="83">
        <v>44051</v>
      </c>
      <c r="C353" s="40" t="s">
        <v>2133</v>
      </c>
      <c r="D353" s="70" t="s">
        <v>2134</v>
      </c>
      <c r="E353" s="53">
        <f>2020-55</f>
        <v>1965</v>
      </c>
      <c r="F353" s="51">
        <f t="shared" si="4"/>
        <v>55</v>
      </c>
      <c r="G353" s="12" t="str">
        <f t="shared" si="1"/>
        <v>3.Từ 41-60</v>
      </c>
      <c r="H353" s="23" t="s">
        <v>38</v>
      </c>
      <c r="I353" s="20" t="s">
        <v>71</v>
      </c>
      <c r="J353" s="20" t="s">
        <v>95</v>
      </c>
      <c r="K353" s="20" t="s">
        <v>41</v>
      </c>
      <c r="L353" s="20" t="s">
        <v>42</v>
      </c>
      <c r="M353" s="20" t="s">
        <v>42</v>
      </c>
      <c r="N353" s="20" t="s">
        <v>106</v>
      </c>
      <c r="O353" s="20"/>
      <c r="P353" s="26"/>
      <c r="Q353" s="81">
        <v>44050</v>
      </c>
      <c r="R353" s="81">
        <v>44051</v>
      </c>
      <c r="S353" s="20" t="s">
        <v>2135</v>
      </c>
      <c r="T353" s="20" t="s">
        <v>42</v>
      </c>
      <c r="U353" s="20" t="s">
        <v>43</v>
      </c>
      <c r="V353" s="20"/>
      <c r="W353" s="20"/>
      <c r="X353" s="20" t="s">
        <v>2004</v>
      </c>
      <c r="Y353" s="20" t="s">
        <v>98</v>
      </c>
      <c r="Z353" s="20" t="s">
        <v>50</v>
      </c>
      <c r="AA353" s="20"/>
      <c r="AB353" s="20"/>
      <c r="AC353" s="20" t="s">
        <v>61</v>
      </c>
      <c r="AD353" s="26">
        <v>44033</v>
      </c>
      <c r="AE353" s="26">
        <v>44039</v>
      </c>
      <c r="AF353" s="12" t="s">
        <v>52</v>
      </c>
      <c r="AG353" s="20"/>
      <c r="AH353" s="20" t="s">
        <v>2136</v>
      </c>
      <c r="AI353" s="8">
        <f t="shared" si="2"/>
        <v>0</v>
      </c>
      <c r="AJ353" s="20"/>
      <c r="AK353" s="20"/>
      <c r="AL353" s="20"/>
    </row>
    <row r="354" spans="1:38" ht="25.5" x14ac:dyDescent="0.2">
      <c r="A354" s="12" t="s">
        <v>2137</v>
      </c>
      <c r="B354" s="83">
        <v>44051</v>
      </c>
      <c r="C354" s="40" t="s">
        <v>2138</v>
      </c>
      <c r="D354" s="71" t="s">
        <v>2139</v>
      </c>
      <c r="E354" s="51">
        <f>2020-21</f>
        <v>1999</v>
      </c>
      <c r="F354" s="51">
        <f t="shared" si="4"/>
        <v>21</v>
      </c>
      <c r="G354" s="12" t="str">
        <f t="shared" si="1"/>
        <v>2.Từ 18-40</v>
      </c>
      <c r="H354" s="16" t="s">
        <v>77</v>
      </c>
      <c r="I354" s="12" t="s">
        <v>255</v>
      </c>
      <c r="J354" s="12" t="s">
        <v>401</v>
      </c>
      <c r="K354" s="12" t="s">
        <v>215</v>
      </c>
      <c r="L354" s="12" t="s">
        <v>42</v>
      </c>
      <c r="M354" s="12" t="s">
        <v>42</v>
      </c>
      <c r="N354" s="12" t="s">
        <v>43</v>
      </c>
      <c r="O354" s="19">
        <v>44033</v>
      </c>
      <c r="P354" s="12" t="s">
        <v>778</v>
      </c>
      <c r="Q354" s="18">
        <v>44043</v>
      </c>
      <c r="R354" s="18">
        <v>44050</v>
      </c>
      <c r="S354" s="12" t="s">
        <v>2135</v>
      </c>
      <c r="T354" s="12" t="s">
        <v>42</v>
      </c>
      <c r="U354" s="12" t="s">
        <v>71</v>
      </c>
      <c r="V354" s="12"/>
      <c r="W354" s="12" t="s">
        <v>72</v>
      </c>
      <c r="X354" s="12" t="s">
        <v>604</v>
      </c>
      <c r="Y354" s="12" t="s">
        <v>49</v>
      </c>
      <c r="Z354" s="12" t="s">
        <v>888</v>
      </c>
      <c r="AA354" s="12" t="s">
        <v>888</v>
      </c>
      <c r="AB354" s="12" t="s">
        <v>2140</v>
      </c>
      <c r="AC354" s="12" t="s">
        <v>179</v>
      </c>
      <c r="AD354" s="19"/>
      <c r="AE354" s="19">
        <v>44041</v>
      </c>
      <c r="AF354" s="12" t="s">
        <v>52</v>
      </c>
      <c r="AG354" s="12"/>
      <c r="AH354" s="12" t="s">
        <v>2141</v>
      </c>
      <c r="AI354" s="8" t="str">
        <f t="shared" si="2"/>
        <v>BN580</v>
      </c>
      <c r="AJ354" s="12"/>
      <c r="AK354" s="12"/>
      <c r="AL354" s="12"/>
    </row>
    <row r="355" spans="1:38" ht="63.75" x14ac:dyDescent="0.2">
      <c r="A355" s="20" t="s">
        <v>2142</v>
      </c>
      <c r="B355" s="27">
        <v>44052</v>
      </c>
      <c r="C355" s="40" t="s">
        <v>2143</v>
      </c>
      <c r="D355" s="22" t="s">
        <v>2144</v>
      </c>
      <c r="E355" s="20">
        <f>2020-33</f>
        <v>1987</v>
      </c>
      <c r="F355" s="12">
        <v>33</v>
      </c>
      <c r="G355" s="12" t="str">
        <f t="shared" si="1"/>
        <v>2.Từ 18-40</v>
      </c>
      <c r="H355" s="20" t="s">
        <v>77</v>
      </c>
      <c r="I355" s="20" t="s">
        <v>2145</v>
      </c>
      <c r="J355" s="20" t="s">
        <v>1411</v>
      </c>
      <c r="K355" s="20" t="s">
        <v>1809</v>
      </c>
      <c r="L355" s="20" t="s">
        <v>1413</v>
      </c>
      <c r="M355" s="20" t="s">
        <v>1413</v>
      </c>
      <c r="N355" s="20" t="s">
        <v>43</v>
      </c>
      <c r="O355" s="26">
        <v>44051</v>
      </c>
      <c r="P355" s="20" t="s">
        <v>2146</v>
      </c>
      <c r="Q355" s="81">
        <v>44051</v>
      </c>
      <c r="R355" s="81">
        <v>44051</v>
      </c>
      <c r="S355" s="20" t="s">
        <v>2048</v>
      </c>
      <c r="T355" s="20" t="s">
        <v>282</v>
      </c>
      <c r="U355" s="20" t="s">
        <v>71</v>
      </c>
      <c r="V355" s="20"/>
      <c r="W355" s="20" t="s">
        <v>72</v>
      </c>
      <c r="X355" s="20" t="s">
        <v>82</v>
      </c>
      <c r="Y355" s="20" t="s">
        <v>82</v>
      </c>
      <c r="Z355" s="20" t="s">
        <v>42</v>
      </c>
      <c r="AA355" s="20" t="s">
        <v>2147</v>
      </c>
      <c r="AB355" s="20" t="s">
        <v>1857</v>
      </c>
      <c r="AC355" s="20" t="s">
        <v>61</v>
      </c>
      <c r="AD355" s="26">
        <v>44033</v>
      </c>
      <c r="AE355" s="26">
        <v>44036</v>
      </c>
      <c r="AF355" s="12" t="s">
        <v>52</v>
      </c>
      <c r="AG355" s="20"/>
      <c r="AH355" s="20" t="s">
        <v>2055</v>
      </c>
      <c r="AI355" s="8" t="str">
        <f t="shared" si="2"/>
        <v>BN673, BN674, BN675, BN676, BN677, BN678, BN744, BN793, BN794</v>
      </c>
      <c r="AJ355" s="20"/>
      <c r="AK355" s="20"/>
      <c r="AL355" s="20"/>
    </row>
    <row r="356" spans="1:38" ht="14.25" x14ac:dyDescent="0.2">
      <c r="A356" s="12" t="s">
        <v>2148</v>
      </c>
      <c r="B356" s="27">
        <v>44052</v>
      </c>
      <c r="C356" s="60" t="s">
        <v>2149</v>
      </c>
      <c r="D356" s="15" t="s">
        <v>2150</v>
      </c>
      <c r="E356" s="12">
        <v>1957</v>
      </c>
      <c r="F356" s="51">
        <f t="shared" ref="F356:F462" si="5">2020-E356</f>
        <v>63</v>
      </c>
      <c r="G356" s="12" t="str">
        <f t="shared" si="1"/>
        <v>4.Trên 60</v>
      </c>
      <c r="H356" s="12" t="s">
        <v>38</v>
      </c>
      <c r="I356" s="80"/>
      <c r="J356" s="12" t="s">
        <v>2151</v>
      </c>
      <c r="K356" s="12" t="s">
        <v>1646</v>
      </c>
      <c r="L356" s="12" t="s">
        <v>282</v>
      </c>
      <c r="M356" s="12" t="s">
        <v>282</v>
      </c>
      <c r="N356" s="12"/>
      <c r="O356" s="12"/>
      <c r="P356" s="19"/>
      <c r="Q356" s="80">
        <v>44050</v>
      </c>
      <c r="R356" s="80">
        <v>44051</v>
      </c>
      <c r="S356" s="12" t="s">
        <v>284</v>
      </c>
      <c r="T356" s="12" t="s">
        <v>282</v>
      </c>
      <c r="U356" s="12"/>
      <c r="V356" s="12"/>
      <c r="W356" s="12"/>
      <c r="X356" s="12" t="s">
        <v>2152</v>
      </c>
      <c r="Y356" s="12" t="s">
        <v>177</v>
      </c>
      <c r="Z356" s="12" t="s">
        <v>277</v>
      </c>
      <c r="AA356" s="12" t="s">
        <v>277</v>
      </c>
      <c r="AB356" s="12" t="s">
        <v>1341</v>
      </c>
      <c r="AC356" s="16"/>
      <c r="AD356" s="12"/>
      <c r="AE356" s="12"/>
      <c r="AF356" s="12" t="s">
        <v>52</v>
      </c>
      <c r="AG356" s="12"/>
      <c r="AH356" s="12"/>
      <c r="AI356" s="8" t="str">
        <f t="shared" si="2"/>
        <v>BN447</v>
      </c>
      <c r="AJ356" s="12"/>
      <c r="AK356" s="12"/>
      <c r="AL356" s="12"/>
    </row>
    <row r="357" spans="1:38" ht="25.5" x14ac:dyDescent="0.2">
      <c r="A357" s="20" t="s">
        <v>2153</v>
      </c>
      <c r="B357" s="13">
        <v>44052</v>
      </c>
      <c r="C357" s="40" t="s">
        <v>2154</v>
      </c>
      <c r="D357" s="22" t="s">
        <v>2155</v>
      </c>
      <c r="E357" s="53">
        <v>1985</v>
      </c>
      <c r="F357" s="51">
        <f t="shared" si="5"/>
        <v>35</v>
      </c>
      <c r="G357" s="12" t="str">
        <f t="shared" si="1"/>
        <v>2.Từ 18-40</v>
      </c>
      <c r="H357" s="53" t="s">
        <v>77</v>
      </c>
      <c r="I357" s="85" t="s">
        <v>269</v>
      </c>
      <c r="J357" s="20" t="s">
        <v>401</v>
      </c>
      <c r="K357" s="20" t="s">
        <v>215</v>
      </c>
      <c r="L357" s="20" t="s">
        <v>42</v>
      </c>
      <c r="M357" s="20" t="s">
        <v>42</v>
      </c>
      <c r="N357" s="20" t="s">
        <v>106</v>
      </c>
      <c r="O357" s="20"/>
      <c r="P357" s="26"/>
      <c r="Q357" s="81">
        <v>44050</v>
      </c>
      <c r="R357" s="81">
        <v>44052</v>
      </c>
      <c r="S357" s="20" t="s">
        <v>2002</v>
      </c>
      <c r="T357" s="20" t="s">
        <v>42</v>
      </c>
      <c r="U357" s="20" t="s">
        <v>71</v>
      </c>
      <c r="V357" s="20"/>
      <c r="W357" s="20" t="s">
        <v>107</v>
      </c>
      <c r="X357" s="20" t="s">
        <v>2004</v>
      </c>
      <c r="Y357" s="20" t="s">
        <v>49</v>
      </c>
      <c r="Z357" s="20" t="s">
        <v>50</v>
      </c>
      <c r="AA357" s="20" t="s">
        <v>1670</v>
      </c>
      <c r="AB357" s="20" t="s">
        <v>2156</v>
      </c>
      <c r="AC357" s="20" t="s">
        <v>61</v>
      </c>
      <c r="AD357" s="26">
        <v>44007</v>
      </c>
      <c r="AE357" s="26">
        <v>44037</v>
      </c>
      <c r="AF357" s="12" t="s">
        <v>52</v>
      </c>
      <c r="AG357" s="20"/>
      <c r="AH357" s="20" t="s">
        <v>2157</v>
      </c>
      <c r="AI357" s="8" t="str">
        <f t="shared" si="2"/>
        <v>BN718</v>
      </c>
      <c r="AJ357" s="20"/>
      <c r="AK357" s="20"/>
      <c r="AL357" s="20"/>
    </row>
    <row r="358" spans="1:38" ht="25.5" x14ac:dyDescent="0.2">
      <c r="A358" s="12" t="s">
        <v>2158</v>
      </c>
      <c r="B358" s="13">
        <v>44052</v>
      </c>
      <c r="C358" s="40" t="s">
        <v>2159</v>
      </c>
      <c r="D358" s="71" t="s">
        <v>2160</v>
      </c>
      <c r="E358" s="51">
        <v>2005</v>
      </c>
      <c r="F358" s="51">
        <f t="shared" si="5"/>
        <v>15</v>
      </c>
      <c r="G358" s="12" t="str">
        <f t="shared" si="1"/>
        <v>1.Dưới 18</v>
      </c>
      <c r="H358" s="51" t="s">
        <v>77</v>
      </c>
      <c r="I358" s="12" t="s">
        <v>66</v>
      </c>
      <c r="J358" s="12" t="s">
        <v>554</v>
      </c>
      <c r="K358" s="12" t="s">
        <v>193</v>
      </c>
      <c r="L358" s="12" t="s">
        <v>42</v>
      </c>
      <c r="M358" s="12" t="s">
        <v>42</v>
      </c>
      <c r="N358" s="12" t="s">
        <v>106</v>
      </c>
      <c r="O358" s="12"/>
      <c r="P358" s="19"/>
      <c r="Q358" s="80">
        <v>44050</v>
      </c>
      <c r="R358" s="80">
        <v>44052</v>
      </c>
      <c r="S358" s="12" t="s">
        <v>2161</v>
      </c>
      <c r="T358" s="12" t="s">
        <v>42</v>
      </c>
      <c r="U358" s="12" t="s">
        <v>71</v>
      </c>
      <c r="V358" s="12"/>
      <c r="W358" s="12" t="s">
        <v>107</v>
      </c>
      <c r="X358" s="12" t="s">
        <v>2004</v>
      </c>
      <c r="Y358" s="12" t="s">
        <v>49</v>
      </c>
      <c r="Z358" s="12" t="s">
        <v>50</v>
      </c>
      <c r="AA358" s="12" t="s">
        <v>1783</v>
      </c>
      <c r="AB358" s="12" t="s">
        <v>2162</v>
      </c>
      <c r="AC358" s="12" t="s">
        <v>61</v>
      </c>
      <c r="AD358" s="12"/>
      <c r="AE358" s="19">
        <v>44036</v>
      </c>
      <c r="AF358" s="12" t="s">
        <v>52</v>
      </c>
      <c r="AG358" s="12"/>
      <c r="AH358" s="12" t="s">
        <v>2163</v>
      </c>
      <c r="AI358" s="8" t="str">
        <f t="shared" si="2"/>
        <v>BN738</v>
      </c>
      <c r="AJ358" s="12"/>
      <c r="AK358" s="12"/>
      <c r="AL358" s="12"/>
    </row>
    <row r="359" spans="1:38" ht="25.5" x14ac:dyDescent="0.2">
      <c r="A359" s="20" t="s">
        <v>2164</v>
      </c>
      <c r="B359" s="13">
        <v>44052</v>
      </c>
      <c r="C359" s="40" t="s">
        <v>2165</v>
      </c>
      <c r="D359" s="22" t="s">
        <v>2166</v>
      </c>
      <c r="E359" s="53">
        <v>1994</v>
      </c>
      <c r="F359" s="51">
        <f t="shared" si="5"/>
        <v>26</v>
      </c>
      <c r="G359" s="12" t="str">
        <f t="shared" si="1"/>
        <v>2.Từ 18-40</v>
      </c>
      <c r="H359" s="53" t="s">
        <v>77</v>
      </c>
      <c r="I359" s="20" t="s">
        <v>71</v>
      </c>
      <c r="J359" s="20" t="s">
        <v>1028</v>
      </c>
      <c r="K359" s="20" t="s">
        <v>88</v>
      </c>
      <c r="L359" s="20" t="s">
        <v>42</v>
      </c>
      <c r="M359" s="20" t="s">
        <v>42</v>
      </c>
      <c r="N359" s="20" t="s">
        <v>106</v>
      </c>
      <c r="O359" s="20"/>
      <c r="P359" s="26"/>
      <c r="Q359" s="81">
        <v>44050</v>
      </c>
      <c r="R359" s="81">
        <v>44052</v>
      </c>
      <c r="S359" s="20" t="s">
        <v>2002</v>
      </c>
      <c r="T359" s="20" t="s">
        <v>42</v>
      </c>
      <c r="U359" s="20" t="s">
        <v>71</v>
      </c>
      <c r="V359" s="20"/>
      <c r="W359" s="20" t="s">
        <v>107</v>
      </c>
      <c r="X359" s="20" t="s">
        <v>604</v>
      </c>
      <c r="Y359" s="20" t="s">
        <v>49</v>
      </c>
      <c r="Z359" s="20" t="s">
        <v>1789</v>
      </c>
      <c r="AA359" s="20" t="s">
        <v>1789</v>
      </c>
      <c r="AB359" s="20" t="s">
        <v>2167</v>
      </c>
      <c r="AC359" s="20" t="s">
        <v>179</v>
      </c>
      <c r="AD359" s="26">
        <v>44037</v>
      </c>
      <c r="AE359" s="26">
        <v>44041</v>
      </c>
      <c r="AF359" s="12" t="s">
        <v>52</v>
      </c>
      <c r="AG359" s="20"/>
      <c r="AH359" s="20" t="s">
        <v>2168</v>
      </c>
      <c r="AI359" s="8" t="str">
        <f t="shared" si="2"/>
        <v>BN740</v>
      </c>
      <c r="AJ359" s="20"/>
      <c r="AK359" s="20"/>
      <c r="AL359" s="20"/>
    </row>
    <row r="360" spans="1:38" ht="38.25" x14ac:dyDescent="0.2">
      <c r="A360" s="12" t="s">
        <v>2169</v>
      </c>
      <c r="B360" s="13">
        <v>44052</v>
      </c>
      <c r="C360" s="40" t="s">
        <v>1844</v>
      </c>
      <c r="D360" s="15" t="s">
        <v>2170</v>
      </c>
      <c r="E360" s="51">
        <v>1981</v>
      </c>
      <c r="F360" s="51">
        <f t="shared" si="5"/>
        <v>39</v>
      </c>
      <c r="G360" s="12" t="str">
        <f t="shared" si="1"/>
        <v>2.Từ 18-40</v>
      </c>
      <c r="H360" s="51" t="s">
        <v>77</v>
      </c>
      <c r="I360" s="12" t="s">
        <v>866</v>
      </c>
      <c r="J360" s="12" t="s">
        <v>1452</v>
      </c>
      <c r="K360" s="12" t="s">
        <v>193</v>
      </c>
      <c r="L360" s="12" t="s">
        <v>42</v>
      </c>
      <c r="M360" s="12" t="s">
        <v>42</v>
      </c>
      <c r="N360" s="12" t="s">
        <v>106</v>
      </c>
      <c r="O360" s="12"/>
      <c r="P360" s="19"/>
      <c r="Q360" s="80">
        <v>44051</v>
      </c>
      <c r="R360" s="80">
        <v>44052</v>
      </c>
      <c r="S360" s="12" t="s">
        <v>2002</v>
      </c>
      <c r="T360" s="12" t="s">
        <v>42</v>
      </c>
      <c r="U360" s="12" t="s">
        <v>71</v>
      </c>
      <c r="V360" s="12"/>
      <c r="W360" s="12" t="s">
        <v>107</v>
      </c>
      <c r="X360" s="12" t="s">
        <v>604</v>
      </c>
      <c r="Y360" s="12" t="s">
        <v>49</v>
      </c>
      <c r="Z360" s="12" t="s">
        <v>1838</v>
      </c>
      <c r="AA360" s="12" t="s">
        <v>2171</v>
      </c>
      <c r="AB360" s="12" t="s">
        <v>2172</v>
      </c>
      <c r="AC360" s="12" t="s">
        <v>179</v>
      </c>
      <c r="AD360" s="19">
        <v>44036</v>
      </c>
      <c r="AE360" s="19">
        <v>44039</v>
      </c>
      <c r="AF360" s="12" t="s">
        <v>52</v>
      </c>
      <c r="AG360" s="12"/>
      <c r="AH360" s="12" t="s">
        <v>2173</v>
      </c>
      <c r="AI360" s="8" t="str">
        <f t="shared" si="2"/>
        <v>BN751, BN736</v>
      </c>
      <c r="AJ360" s="12"/>
      <c r="AK360" s="12"/>
      <c r="AL360" s="12"/>
    </row>
    <row r="361" spans="1:38" ht="25.5" x14ac:dyDescent="0.2">
      <c r="A361" s="20" t="s">
        <v>2174</v>
      </c>
      <c r="B361" s="13">
        <v>44052</v>
      </c>
      <c r="C361" s="40" t="s">
        <v>2175</v>
      </c>
      <c r="D361" s="70" t="s">
        <v>2176</v>
      </c>
      <c r="E361" s="53">
        <v>1977</v>
      </c>
      <c r="F361" s="51">
        <f t="shared" si="5"/>
        <v>43</v>
      </c>
      <c r="G361" s="12" t="str">
        <f t="shared" si="1"/>
        <v>3.Từ 41-60</v>
      </c>
      <c r="H361" s="53" t="s">
        <v>77</v>
      </c>
      <c r="I361" s="20" t="s">
        <v>91</v>
      </c>
      <c r="J361" s="20" t="s">
        <v>1028</v>
      </c>
      <c r="K361" s="20" t="s">
        <v>88</v>
      </c>
      <c r="L361" s="20" t="s">
        <v>42</v>
      </c>
      <c r="M361" s="20" t="s">
        <v>42</v>
      </c>
      <c r="N361" s="20" t="s">
        <v>106</v>
      </c>
      <c r="O361" s="20"/>
      <c r="P361" s="26"/>
      <c r="Q361" s="81">
        <v>44051</v>
      </c>
      <c r="R361" s="81">
        <v>44052</v>
      </c>
      <c r="S361" s="20" t="s">
        <v>311</v>
      </c>
      <c r="T361" s="20" t="s">
        <v>42</v>
      </c>
      <c r="U361" s="20" t="s">
        <v>71</v>
      </c>
      <c r="V361" s="20"/>
      <c r="W361" s="20" t="s">
        <v>107</v>
      </c>
      <c r="X361" s="20" t="s">
        <v>342</v>
      </c>
      <c r="Y361" s="20" t="s">
        <v>91</v>
      </c>
      <c r="Z361" s="20" t="s">
        <v>50</v>
      </c>
      <c r="AA361" s="20"/>
      <c r="AB361" s="20"/>
      <c r="AC361" s="20" t="s">
        <v>61</v>
      </c>
      <c r="AD361" s="20"/>
      <c r="AE361" s="26">
        <v>44038</v>
      </c>
      <c r="AF361" s="12" t="s">
        <v>52</v>
      </c>
      <c r="AG361" s="20"/>
      <c r="AH361" s="20" t="s">
        <v>2177</v>
      </c>
      <c r="AI361" s="8">
        <f t="shared" si="2"/>
        <v>0</v>
      </c>
      <c r="AJ361" s="20"/>
      <c r="AK361" s="20"/>
      <c r="AL361" s="20"/>
    </row>
    <row r="362" spans="1:38" ht="25.5" x14ac:dyDescent="0.2">
      <c r="A362" s="12" t="s">
        <v>2178</v>
      </c>
      <c r="B362" s="13">
        <v>44052</v>
      </c>
      <c r="C362" s="40" t="s">
        <v>2179</v>
      </c>
      <c r="D362" s="71" t="s">
        <v>2180</v>
      </c>
      <c r="E362" s="51">
        <v>1993</v>
      </c>
      <c r="F362" s="51">
        <f t="shared" si="5"/>
        <v>27</v>
      </c>
      <c r="G362" s="12" t="str">
        <f t="shared" si="1"/>
        <v>2.Từ 18-40</v>
      </c>
      <c r="H362" s="51" t="s">
        <v>77</v>
      </c>
      <c r="I362" s="12" t="s">
        <v>91</v>
      </c>
      <c r="J362" s="12" t="s">
        <v>2181</v>
      </c>
      <c r="K362" s="12" t="s">
        <v>435</v>
      </c>
      <c r="L362" s="12" t="s">
        <v>119</v>
      </c>
      <c r="M362" s="12" t="s">
        <v>42</v>
      </c>
      <c r="N362" s="12" t="s">
        <v>106</v>
      </c>
      <c r="O362" s="12"/>
      <c r="P362" s="19"/>
      <c r="Q362" s="80">
        <v>44051</v>
      </c>
      <c r="R362" s="80">
        <v>44052</v>
      </c>
      <c r="S362" s="12" t="s">
        <v>2002</v>
      </c>
      <c r="T362" s="12" t="s">
        <v>42</v>
      </c>
      <c r="U362" s="12" t="s">
        <v>71</v>
      </c>
      <c r="V362" s="12"/>
      <c r="W362" s="12" t="s">
        <v>107</v>
      </c>
      <c r="X362" s="12" t="s">
        <v>2182</v>
      </c>
      <c r="Y362" s="12" t="s">
        <v>91</v>
      </c>
      <c r="Z362" s="12" t="s">
        <v>50</v>
      </c>
      <c r="AA362" s="12"/>
      <c r="AB362" s="12"/>
      <c r="AC362" s="12" t="s">
        <v>61</v>
      </c>
      <c r="AD362" s="12"/>
      <c r="AE362" s="19">
        <v>44038</v>
      </c>
      <c r="AF362" s="12" t="s">
        <v>52</v>
      </c>
      <c r="AG362" s="12"/>
      <c r="AH362" s="12" t="s">
        <v>2183</v>
      </c>
      <c r="AI362" s="8">
        <f t="shared" si="2"/>
        <v>0</v>
      </c>
      <c r="AJ362" s="12"/>
      <c r="AK362" s="12"/>
      <c r="AL362" s="12"/>
    </row>
    <row r="363" spans="1:38" ht="15" customHeight="1" x14ac:dyDescent="0.2">
      <c r="A363" s="20" t="s">
        <v>2184</v>
      </c>
      <c r="B363" s="13">
        <v>44052</v>
      </c>
      <c r="C363" s="40" t="s">
        <v>2185</v>
      </c>
      <c r="D363" s="22" t="s">
        <v>2186</v>
      </c>
      <c r="E363" s="53">
        <v>1936</v>
      </c>
      <c r="F363" s="51">
        <f t="shared" si="5"/>
        <v>84</v>
      </c>
      <c r="G363" s="12" t="str">
        <f t="shared" si="1"/>
        <v>4.Trên 60</v>
      </c>
      <c r="H363" s="53" t="s">
        <v>38</v>
      </c>
      <c r="I363" s="20" t="s">
        <v>71</v>
      </c>
      <c r="J363" s="20" t="s">
        <v>2187</v>
      </c>
      <c r="K363" s="20" t="s">
        <v>118</v>
      </c>
      <c r="L363" s="20" t="s">
        <v>119</v>
      </c>
      <c r="M363" s="20" t="s">
        <v>42</v>
      </c>
      <c r="N363" s="20" t="s">
        <v>106</v>
      </c>
      <c r="O363" s="20"/>
      <c r="P363" s="26"/>
      <c r="Q363" s="81">
        <v>44049</v>
      </c>
      <c r="R363" s="81">
        <v>44052</v>
      </c>
      <c r="S363" s="20" t="s">
        <v>2002</v>
      </c>
      <c r="T363" s="20" t="s">
        <v>42</v>
      </c>
      <c r="U363" s="20" t="s">
        <v>43</v>
      </c>
      <c r="V363" s="20" t="s">
        <v>145</v>
      </c>
      <c r="W363" s="20" t="s">
        <v>107</v>
      </c>
      <c r="X363" s="20" t="s">
        <v>336</v>
      </c>
      <c r="Y363" s="20" t="s">
        <v>98</v>
      </c>
      <c r="Z363" s="20" t="s">
        <v>50</v>
      </c>
      <c r="AA363" s="20"/>
      <c r="AB363" s="20"/>
      <c r="AC363" s="20" t="s">
        <v>61</v>
      </c>
      <c r="AD363" s="26">
        <v>44024</v>
      </c>
      <c r="AE363" s="26">
        <v>44047</v>
      </c>
      <c r="AF363" s="12" t="s">
        <v>52</v>
      </c>
      <c r="AG363" s="20"/>
      <c r="AH363" s="20" t="s">
        <v>2188</v>
      </c>
      <c r="AI363" s="8">
        <f t="shared" si="2"/>
        <v>0</v>
      </c>
      <c r="AJ363" s="20"/>
      <c r="AK363" s="20"/>
      <c r="AL363" s="20"/>
    </row>
    <row r="364" spans="1:38" ht="25.5" x14ac:dyDescent="0.2">
      <c r="A364" s="12" t="s">
        <v>2189</v>
      </c>
      <c r="B364" s="13">
        <v>44052</v>
      </c>
      <c r="C364" s="40" t="s">
        <v>2190</v>
      </c>
      <c r="D364" s="71" t="s">
        <v>2191</v>
      </c>
      <c r="E364" s="51">
        <v>1935</v>
      </c>
      <c r="F364" s="51">
        <f t="shared" si="5"/>
        <v>85</v>
      </c>
      <c r="G364" s="12" t="str">
        <f t="shared" si="1"/>
        <v>4.Trên 60</v>
      </c>
      <c r="H364" s="51" t="s">
        <v>38</v>
      </c>
      <c r="I364" s="12" t="s">
        <v>39</v>
      </c>
      <c r="J364" s="12" t="s">
        <v>56</v>
      </c>
      <c r="K364" s="12" t="s">
        <v>57</v>
      </c>
      <c r="L364" s="12" t="s">
        <v>42</v>
      </c>
      <c r="M364" s="12" t="s">
        <v>42</v>
      </c>
      <c r="N364" s="12" t="s">
        <v>106</v>
      </c>
      <c r="O364" s="12"/>
      <c r="P364" s="19"/>
      <c r="Q364" s="80">
        <v>44051</v>
      </c>
      <c r="R364" s="80">
        <v>44052</v>
      </c>
      <c r="S364" s="12" t="s">
        <v>357</v>
      </c>
      <c r="T364" s="12" t="s">
        <v>42</v>
      </c>
      <c r="U364" s="12" t="s">
        <v>43</v>
      </c>
      <c r="V364" s="12" t="s">
        <v>2192</v>
      </c>
      <c r="W364" s="12" t="s">
        <v>107</v>
      </c>
      <c r="X364" s="12" t="s">
        <v>2193</v>
      </c>
      <c r="Y364" s="12" t="s">
        <v>98</v>
      </c>
      <c r="Z364" s="12" t="s">
        <v>50</v>
      </c>
      <c r="AA364" s="12"/>
      <c r="AB364" s="12"/>
      <c r="AC364" s="12" t="s">
        <v>61</v>
      </c>
      <c r="AD364" s="19">
        <v>44029</v>
      </c>
      <c r="AE364" s="19">
        <v>44042</v>
      </c>
      <c r="AF364" s="12" t="s">
        <v>52</v>
      </c>
      <c r="AG364" s="12"/>
      <c r="AH364" s="12" t="s">
        <v>2194</v>
      </c>
      <c r="AI364" s="8">
        <f t="shared" si="2"/>
        <v>0</v>
      </c>
      <c r="AJ364" s="12"/>
      <c r="AK364" s="12"/>
      <c r="AL364" s="12"/>
    </row>
    <row r="365" spans="1:38" ht="25.5" x14ac:dyDescent="0.2">
      <c r="A365" s="20" t="s">
        <v>2195</v>
      </c>
      <c r="B365" s="13">
        <v>44052</v>
      </c>
      <c r="C365" s="40" t="s">
        <v>2196</v>
      </c>
      <c r="D365" s="22" t="s">
        <v>2197</v>
      </c>
      <c r="E365" s="53">
        <v>1953</v>
      </c>
      <c r="F365" s="51">
        <f t="shared" si="5"/>
        <v>67</v>
      </c>
      <c r="G365" s="12" t="str">
        <f t="shared" si="1"/>
        <v>4.Trên 60</v>
      </c>
      <c r="H365" s="53" t="s">
        <v>77</v>
      </c>
      <c r="I365" s="20" t="s">
        <v>39</v>
      </c>
      <c r="J365" s="20" t="s">
        <v>2113</v>
      </c>
      <c r="K365" s="20" t="s">
        <v>57</v>
      </c>
      <c r="L365" s="20" t="s">
        <v>42</v>
      </c>
      <c r="M365" s="20" t="s">
        <v>42</v>
      </c>
      <c r="N365" s="20" t="s">
        <v>106</v>
      </c>
      <c r="O365" s="20"/>
      <c r="P365" s="26"/>
      <c r="Q365" s="81">
        <v>44049</v>
      </c>
      <c r="R365" s="81">
        <v>44052</v>
      </c>
      <c r="S365" s="20" t="s">
        <v>311</v>
      </c>
      <c r="T365" s="20" t="s">
        <v>42</v>
      </c>
      <c r="U365" s="20" t="s">
        <v>71</v>
      </c>
      <c r="V365" s="20"/>
      <c r="W365" s="20" t="s">
        <v>107</v>
      </c>
      <c r="X365" s="20" t="s">
        <v>2004</v>
      </c>
      <c r="Y365" s="20" t="s">
        <v>49</v>
      </c>
      <c r="Z365" s="20" t="s">
        <v>50</v>
      </c>
      <c r="AA365" s="20" t="s">
        <v>1092</v>
      </c>
      <c r="AB365" s="20" t="s">
        <v>127</v>
      </c>
      <c r="AC365" s="20" t="s">
        <v>61</v>
      </c>
      <c r="AD365" s="26">
        <v>44038</v>
      </c>
      <c r="AE365" s="26">
        <v>44040</v>
      </c>
      <c r="AF365" s="12" t="s">
        <v>52</v>
      </c>
      <c r="AG365" s="20"/>
      <c r="AH365" s="20" t="s">
        <v>2198</v>
      </c>
      <c r="AI365" s="8" t="str">
        <f t="shared" si="2"/>
        <v>BN618</v>
      </c>
      <c r="AJ365" s="20"/>
      <c r="AK365" s="20"/>
      <c r="AL365" s="20"/>
    </row>
    <row r="366" spans="1:38" ht="25.5" x14ac:dyDescent="0.2">
      <c r="A366" s="12" t="s">
        <v>2199</v>
      </c>
      <c r="B366" s="13">
        <v>44052</v>
      </c>
      <c r="C366" s="40" t="s">
        <v>2200</v>
      </c>
      <c r="D366" s="15" t="s">
        <v>2201</v>
      </c>
      <c r="E366" s="51">
        <v>1963</v>
      </c>
      <c r="F366" s="51">
        <f t="shared" si="5"/>
        <v>57</v>
      </c>
      <c r="G366" s="12" t="str">
        <f t="shared" si="1"/>
        <v>3.Từ 41-60</v>
      </c>
      <c r="H366" s="51" t="s">
        <v>77</v>
      </c>
      <c r="I366" s="12" t="s">
        <v>39</v>
      </c>
      <c r="J366" s="12" t="s">
        <v>340</v>
      </c>
      <c r="K366" s="12" t="s">
        <v>57</v>
      </c>
      <c r="L366" s="12" t="s">
        <v>42</v>
      </c>
      <c r="M366" s="12" t="s">
        <v>42</v>
      </c>
      <c r="N366" s="12" t="s">
        <v>106</v>
      </c>
      <c r="O366" s="12"/>
      <c r="P366" s="19"/>
      <c r="Q366" s="80">
        <v>44050</v>
      </c>
      <c r="R366" s="80">
        <v>44052</v>
      </c>
      <c r="S366" s="12" t="s">
        <v>2202</v>
      </c>
      <c r="T366" s="12" t="s">
        <v>42</v>
      </c>
      <c r="U366" s="12" t="s">
        <v>71</v>
      </c>
      <c r="V366" s="12"/>
      <c r="W366" s="12" t="s">
        <v>107</v>
      </c>
      <c r="X366" s="12" t="s">
        <v>2203</v>
      </c>
      <c r="Y366" s="12" t="s">
        <v>49</v>
      </c>
      <c r="Z366" s="12" t="s">
        <v>50</v>
      </c>
      <c r="AA366" s="12" t="s">
        <v>562</v>
      </c>
      <c r="AB366" s="12" t="s">
        <v>2204</v>
      </c>
      <c r="AC366" s="12" t="s">
        <v>61</v>
      </c>
      <c r="AD366" s="19">
        <v>44030</v>
      </c>
      <c r="AE366" s="19">
        <v>44042</v>
      </c>
      <c r="AF366" s="12" t="s">
        <v>52</v>
      </c>
      <c r="AG366" s="12"/>
      <c r="AH366" s="12" t="s">
        <v>2205</v>
      </c>
      <c r="AI366" s="8" t="str">
        <f t="shared" si="2"/>
        <v>BN497</v>
      </c>
      <c r="AJ366" s="12"/>
      <c r="AK366" s="12"/>
      <c r="AL366" s="12"/>
    </row>
    <row r="367" spans="1:38" ht="25.5" x14ac:dyDescent="0.2">
      <c r="A367" s="20" t="s">
        <v>2206</v>
      </c>
      <c r="B367" s="13">
        <v>44052</v>
      </c>
      <c r="C367" s="40" t="s">
        <v>2207</v>
      </c>
      <c r="D367" s="70" t="s">
        <v>1104</v>
      </c>
      <c r="E367" s="53">
        <v>1977</v>
      </c>
      <c r="F367" s="51">
        <f t="shared" si="5"/>
        <v>43</v>
      </c>
      <c r="G367" s="12" t="str">
        <f t="shared" si="1"/>
        <v>3.Từ 41-60</v>
      </c>
      <c r="H367" s="53" t="s">
        <v>77</v>
      </c>
      <c r="I367" s="20" t="s">
        <v>71</v>
      </c>
      <c r="J367" s="20" t="s">
        <v>559</v>
      </c>
      <c r="K367" s="20" t="s">
        <v>105</v>
      </c>
      <c r="L367" s="20" t="s">
        <v>42</v>
      </c>
      <c r="M367" s="20" t="s">
        <v>42</v>
      </c>
      <c r="N367" s="20" t="s">
        <v>106</v>
      </c>
      <c r="O367" s="20"/>
      <c r="P367" s="26"/>
      <c r="Q367" s="81">
        <v>44051</v>
      </c>
      <c r="R367" s="81">
        <v>44052</v>
      </c>
      <c r="S367" s="20" t="s">
        <v>357</v>
      </c>
      <c r="T367" s="20" t="s">
        <v>42</v>
      </c>
      <c r="U367" s="20" t="s">
        <v>71</v>
      </c>
      <c r="V367" s="20"/>
      <c r="W367" s="20" t="s">
        <v>107</v>
      </c>
      <c r="X367" s="20" t="s">
        <v>2208</v>
      </c>
      <c r="Y367" s="20" t="s">
        <v>49</v>
      </c>
      <c r="Z367" s="20" t="s">
        <v>50</v>
      </c>
      <c r="AA367" s="20"/>
      <c r="AB367" s="20"/>
      <c r="AC367" s="20" t="s">
        <v>61</v>
      </c>
      <c r="AD367" s="26">
        <v>44035</v>
      </c>
      <c r="AE367" s="26">
        <v>44036</v>
      </c>
      <c r="AF367" s="12" t="s">
        <v>52</v>
      </c>
      <c r="AG367" s="20"/>
      <c r="AH367" s="20" t="s">
        <v>2209</v>
      </c>
      <c r="AI367" s="8">
        <f t="shared" si="2"/>
        <v>0</v>
      </c>
      <c r="AJ367" s="20"/>
      <c r="AK367" s="20"/>
      <c r="AL367" s="20"/>
    </row>
    <row r="368" spans="1:38" ht="14.25" x14ac:dyDescent="0.2">
      <c r="A368" s="12" t="s">
        <v>2210</v>
      </c>
      <c r="B368" s="13">
        <v>44052</v>
      </c>
      <c r="C368" s="40" t="s">
        <v>2211</v>
      </c>
      <c r="D368" s="15" t="s">
        <v>2212</v>
      </c>
      <c r="E368" s="51">
        <v>1968</v>
      </c>
      <c r="F368" s="51">
        <f t="shared" si="5"/>
        <v>52</v>
      </c>
      <c r="G368" s="12" t="str">
        <f t="shared" si="1"/>
        <v>3.Từ 41-60</v>
      </c>
      <c r="H368" s="51" t="s">
        <v>38</v>
      </c>
      <c r="I368" s="12" t="s">
        <v>71</v>
      </c>
      <c r="J368" s="12" t="s">
        <v>1603</v>
      </c>
      <c r="K368" s="12" t="s">
        <v>215</v>
      </c>
      <c r="L368" s="12" t="s">
        <v>42</v>
      </c>
      <c r="M368" s="12" t="s">
        <v>42</v>
      </c>
      <c r="N368" s="12" t="s">
        <v>43</v>
      </c>
      <c r="O368" s="19">
        <v>44049</v>
      </c>
      <c r="P368" s="12" t="s">
        <v>2213</v>
      </c>
      <c r="Q368" s="80">
        <v>44050</v>
      </c>
      <c r="R368" s="80">
        <v>44052</v>
      </c>
      <c r="S368" s="12" t="s">
        <v>357</v>
      </c>
      <c r="T368" s="12" t="s">
        <v>42</v>
      </c>
      <c r="U368" s="12" t="s">
        <v>71</v>
      </c>
      <c r="V368" s="12"/>
      <c r="W368" s="12" t="s">
        <v>72</v>
      </c>
      <c r="X368" s="12" t="s">
        <v>604</v>
      </c>
      <c r="Y368" s="12" t="s">
        <v>82</v>
      </c>
      <c r="Z368" s="12" t="s">
        <v>82</v>
      </c>
      <c r="AA368" s="12"/>
      <c r="AB368" s="12"/>
      <c r="AC368" s="12" t="s">
        <v>61</v>
      </c>
      <c r="AD368" s="19">
        <v>44013</v>
      </c>
      <c r="AE368" s="19">
        <v>44050</v>
      </c>
      <c r="AF368" s="12" t="s">
        <v>52</v>
      </c>
      <c r="AG368" s="12"/>
      <c r="AH368" s="12" t="s">
        <v>2214</v>
      </c>
      <c r="AI368" s="8">
        <f t="shared" si="2"/>
        <v>0</v>
      </c>
      <c r="AJ368" s="12"/>
      <c r="AK368" s="12"/>
      <c r="AL368" s="12"/>
    </row>
    <row r="369" spans="1:38" ht="25.5" x14ac:dyDescent="0.2">
      <c r="A369" s="20" t="s">
        <v>2215</v>
      </c>
      <c r="B369" s="13">
        <v>44052</v>
      </c>
      <c r="C369" s="40" t="s">
        <v>2216</v>
      </c>
      <c r="D369" s="22" t="s">
        <v>2217</v>
      </c>
      <c r="E369" s="53">
        <v>1960</v>
      </c>
      <c r="F369" s="51">
        <f t="shared" si="5"/>
        <v>60</v>
      </c>
      <c r="G369" s="12" t="str">
        <f t="shared" si="1"/>
        <v>3.Từ 41-60</v>
      </c>
      <c r="H369" s="53" t="s">
        <v>38</v>
      </c>
      <c r="I369" s="20" t="s">
        <v>39</v>
      </c>
      <c r="J369" s="20" t="s">
        <v>1603</v>
      </c>
      <c r="K369" s="20" t="s">
        <v>215</v>
      </c>
      <c r="L369" s="20" t="s">
        <v>42</v>
      </c>
      <c r="M369" s="20" t="s">
        <v>42</v>
      </c>
      <c r="N369" s="20" t="s">
        <v>43</v>
      </c>
      <c r="O369" s="26">
        <v>44039</v>
      </c>
      <c r="P369" s="20" t="s">
        <v>2218</v>
      </c>
      <c r="Q369" s="81">
        <v>44050</v>
      </c>
      <c r="R369" s="81">
        <v>44052</v>
      </c>
      <c r="S369" s="20" t="s">
        <v>357</v>
      </c>
      <c r="T369" s="20" t="s">
        <v>42</v>
      </c>
      <c r="U369" s="20" t="s">
        <v>43</v>
      </c>
      <c r="V369" s="20" t="s">
        <v>145</v>
      </c>
      <c r="W369" s="20" t="s">
        <v>72</v>
      </c>
      <c r="X369" s="20" t="s">
        <v>2219</v>
      </c>
      <c r="Y369" s="20" t="s">
        <v>98</v>
      </c>
      <c r="Z369" s="20" t="s">
        <v>45</v>
      </c>
      <c r="AA369" s="20" t="s">
        <v>2220</v>
      </c>
      <c r="AB369" s="20" t="s">
        <v>138</v>
      </c>
      <c r="AC369" s="20" t="s">
        <v>61</v>
      </c>
      <c r="AD369" s="26">
        <v>44021</v>
      </c>
      <c r="AE369" s="26">
        <v>44021</v>
      </c>
      <c r="AF369" s="12" t="s">
        <v>52</v>
      </c>
      <c r="AG369" s="20"/>
      <c r="AH369" s="20" t="s">
        <v>2221</v>
      </c>
      <c r="AI369" s="8" t="str">
        <f t="shared" si="2"/>
        <v>BN871</v>
      </c>
      <c r="AJ369" s="20"/>
      <c r="AK369" s="20"/>
      <c r="AL369" s="20"/>
    </row>
    <row r="370" spans="1:38" ht="25.5" x14ac:dyDescent="0.2">
      <c r="A370" s="12" t="s">
        <v>2222</v>
      </c>
      <c r="B370" s="13">
        <v>44052</v>
      </c>
      <c r="C370" s="40" t="s">
        <v>2223</v>
      </c>
      <c r="D370" s="15" t="s">
        <v>2224</v>
      </c>
      <c r="E370" s="51">
        <v>1992</v>
      </c>
      <c r="F370" s="51">
        <f t="shared" si="5"/>
        <v>28</v>
      </c>
      <c r="G370" s="12" t="str">
        <f t="shared" si="1"/>
        <v>2.Từ 18-40</v>
      </c>
      <c r="H370" s="51" t="s">
        <v>38</v>
      </c>
      <c r="I370" s="12" t="s">
        <v>828</v>
      </c>
      <c r="J370" s="12" t="s">
        <v>559</v>
      </c>
      <c r="K370" s="12" t="s">
        <v>105</v>
      </c>
      <c r="L370" s="12" t="s">
        <v>42</v>
      </c>
      <c r="M370" s="12" t="s">
        <v>42</v>
      </c>
      <c r="N370" s="12" t="s">
        <v>106</v>
      </c>
      <c r="O370" s="12"/>
      <c r="P370" s="19"/>
      <c r="Q370" s="80">
        <v>44051</v>
      </c>
      <c r="R370" s="80">
        <v>44052</v>
      </c>
      <c r="S370" s="12" t="s">
        <v>357</v>
      </c>
      <c r="T370" s="12" t="s">
        <v>42</v>
      </c>
      <c r="U370" s="12" t="s">
        <v>71</v>
      </c>
      <c r="V370" s="12"/>
      <c r="W370" s="12" t="s">
        <v>107</v>
      </c>
      <c r="X370" s="12" t="s">
        <v>604</v>
      </c>
      <c r="Y370" s="12" t="s">
        <v>82</v>
      </c>
      <c r="Z370" s="12" t="s">
        <v>762</v>
      </c>
      <c r="AA370" s="12" t="s">
        <v>762</v>
      </c>
      <c r="AB370" s="12" t="s">
        <v>1035</v>
      </c>
      <c r="AC370" s="12" t="s">
        <v>61</v>
      </c>
      <c r="AD370" s="19">
        <v>44013</v>
      </c>
      <c r="AE370" s="19">
        <v>44051</v>
      </c>
      <c r="AF370" s="12" t="s">
        <v>52</v>
      </c>
      <c r="AG370" s="12"/>
      <c r="AH370" s="12" t="s">
        <v>2225</v>
      </c>
      <c r="AI370" s="8" t="str">
        <f t="shared" si="2"/>
        <v>BN556</v>
      </c>
      <c r="AJ370" s="12"/>
      <c r="AK370" s="12"/>
      <c r="AL370" s="12"/>
    </row>
    <row r="371" spans="1:38" ht="14.25" x14ac:dyDescent="0.2">
      <c r="A371" s="20" t="s">
        <v>2226</v>
      </c>
      <c r="B371" s="13">
        <v>44052</v>
      </c>
      <c r="C371" s="40" t="s">
        <v>2227</v>
      </c>
      <c r="D371" s="70" t="s">
        <v>2228</v>
      </c>
      <c r="E371" s="53">
        <f>2020-66</f>
        <v>1954</v>
      </c>
      <c r="F371" s="51">
        <f t="shared" si="5"/>
        <v>66</v>
      </c>
      <c r="G371" s="12" t="str">
        <f t="shared" si="1"/>
        <v>4.Trên 60</v>
      </c>
      <c r="H371" s="53" t="s">
        <v>38</v>
      </c>
      <c r="I371" s="20" t="s">
        <v>71</v>
      </c>
      <c r="J371" s="20" t="s">
        <v>2229</v>
      </c>
      <c r="K371" s="20" t="s">
        <v>418</v>
      </c>
      <c r="L371" s="20" t="s">
        <v>69</v>
      </c>
      <c r="M371" s="20" t="s">
        <v>42</v>
      </c>
      <c r="N371" s="20" t="s">
        <v>145</v>
      </c>
      <c r="O371" s="20"/>
      <c r="P371" s="26"/>
      <c r="Q371" s="81">
        <v>44052</v>
      </c>
      <c r="R371" s="81">
        <v>44052</v>
      </c>
      <c r="S371" s="20" t="s">
        <v>317</v>
      </c>
      <c r="T371" s="20" t="s">
        <v>42</v>
      </c>
      <c r="U371" s="20" t="s">
        <v>43</v>
      </c>
      <c r="V371" s="20" t="s">
        <v>136</v>
      </c>
      <c r="W371" s="20" t="s">
        <v>107</v>
      </c>
      <c r="X371" s="20" t="s">
        <v>2004</v>
      </c>
      <c r="Y371" s="20" t="s">
        <v>98</v>
      </c>
      <c r="Z371" s="20" t="s">
        <v>50</v>
      </c>
      <c r="AA371" s="20"/>
      <c r="AB371" s="20"/>
      <c r="AC371" s="20" t="s">
        <v>61</v>
      </c>
      <c r="AD371" s="26">
        <v>44018</v>
      </c>
      <c r="AE371" s="26">
        <v>44049</v>
      </c>
      <c r="AF371" s="12" t="s">
        <v>52</v>
      </c>
      <c r="AG371" s="53"/>
      <c r="AH371" s="53"/>
      <c r="AI371" s="8">
        <f t="shared" si="2"/>
        <v>0</v>
      </c>
      <c r="AJ371" s="74"/>
      <c r="AK371" s="74"/>
      <c r="AL371" s="74"/>
    </row>
    <row r="372" spans="1:38" ht="25.5" x14ac:dyDescent="0.2">
      <c r="A372" s="12" t="s">
        <v>2230</v>
      </c>
      <c r="B372" s="13">
        <v>44052</v>
      </c>
      <c r="C372" s="40" t="s">
        <v>2231</v>
      </c>
      <c r="D372" s="71" t="s">
        <v>2232</v>
      </c>
      <c r="E372" s="51">
        <v>1959</v>
      </c>
      <c r="F372" s="51">
        <f t="shared" si="5"/>
        <v>61</v>
      </c>
      <c r="G372" s="12" t="str">
        <f t="shared" si="1"/>
        <v>4.Trên 60</v>
      </c>
      <c r="H372" s="51" t="s">
        <v>38</v>
      </c>
      <c r="I372" s="12" t="s">
        <v>71</v>
      </c>
      <c r="J372" s="12" t="s">
        <v>1603</v>
      </c>
      <c r="K372" s="12" t="s">
        <v>215</v>
      </c>
      <c r="L372" s="12" t="s">
        <v>42</v>
      </c>
      <c r="M372" s="12" t="s">
        <v>42</v>
      </c>
      <c r="N372" s="12" t="s">
        <v>106</v>
      </c>
      <c r="O372" s="12"/>
      <c r="P372" s="19"/>
      <c r="Q372" s="80">
        <v>44049</v>
      </c>
      <c r="R372" s="80">
        <v>44052</v>
      </c>
      <c r="S372" s="12" t="s">
        <v>891</v>
      </c>
      <c r="T372" s="12" t="s">
        <v>42</v>
      </c>
      <c r="U372" s="12" t="s">
        <v>71</v>
      </c>
      <c r="V372" s="12"/>
      <c r="W372" s="12" t="s">
        <v>107</v>
      </c>
      <c r="X372" s="12" t="s">
        <v>604</v>
      </c>
      <c r="Y372" s="12" t="s">
        <v>49</v>
      </c>
      <c r="Z372" s="12" t="s">
        <v>1074</v>
      </c>
      <c r="AA372" s="12" t="s">
        <v>2233</v>
      </c>
      <c r="AB372" s="12" t="s">
        <v>2234</v>
      </c>
      <c r="AC372" s="12" t="s">
        <v>179</v>
      </c>
      <c r="AD372" s="19">
        <v>44013</v>
      </c>
      <c r="AE372" s="19">
        <v>44041</v>
      </c>
      <c r="AF372" s="12" t="s">
        <v>52</v>
      </c>
      <c r="AG372" s="51"/>
      <c r="AH372" s="51"/>
      <c r="AI372" s="8" t="str">
        <f t="shared" si="2"/>
        <v>BN829, BN615, BN830</v>
      </c>
      <c r="AJ372" s="75"/>
      <c r="AK372" s="75"/>
      <c r="AL372" s="75"/>
    </row>
    <row r="373" spans="1:38" ht="25.5" x14ac:dyDescent="0.2">
      <c r="A373" s="20" t="s">
        <v>2235</v>
      </c>
      <c r="B373" s="13">
        <v>44052</v>
      </c>
      <c r="C373" s="40" t="s">
        <v>2236</v>
      </c>
      <c r="D373" s="70" t="s">
        <v>2237</v>
      </c>
      <c r="E373" s="53">
        <v>1971</v>
      </c>
      <c r="F373" s="51">
        <f t="shared" si="5"/>
        <v>49</v>
      </c>
      <c r="G373" s="12" t="str">
        <f t="shared" si="1"/>
        <v>3.Từ 41-60</v>
      </c>
      <c r="H373" s="53" t="s">
        <v>77</v>
      </c>
      <c r="I373" s="20" t="s">
        <v>71</v>
      </c>
      <c r="J373" s="20" t="s">
        <v>1603</v>
      </c>
      <c r="K373" s="20" t="s">
        <v>215</v>
      </c>
      <c r="L373" s="20" t="s">
        <v>42</v>
      </c>
      <c r="M373" s="20" t="s">
        <v>42</v>
      </c>
      <c r="N373" s="20" t="s">
        <v>106</v>
      </c>
      <c r="O373" s="20"/>
      <c r="P373" s="26"/>
      <c r="Q373" s="81">
        <v>44049</v>
      </c>
      <c r="R373" s="81">
        <v>44052</v>
      </c>
      <c r="S373" s="20" t="s">
        <v>891</v>
      </c>
      <c r="T373" s="20" t="s">
        <v>42</v>
      </c>
      <c r="U373" s="20" t="s">
        <v>71</v>
      </c>
      <c r="V373" s="20"/>
      <c r="W373" s="20" t="s">
        <v>107</v>
      </c>
      <c r="X373" s="20" t="s">
        <v>604</v>
      </c>
      <c r="Y373" s="20" t="s">
        <v>49</v>
      </c>
      <c r="Z373" s="20" t="s">
        <v>1074</v>
      </c>
      <c r="AA373" s="20" t="s">
        <v>2238</v>
      </c>
      <c r="AB373" s="20" t="s">
        <v>2239</v>
      </c>
      <c r="AC373" s="20" t="s">
        <v>179</v>
      </c>
      <c r="AD373" s="26">
        <v>44013</v>
      </c>
      <c r="AE373" s="26">
        <v>44041</v>
      </c>
      <c r="AF373" s="12" t="s">
        <v>52</v>
      </c>
      <c r="AG373" s="53"/>
      <c r="AH373" s="53"/>
      <c r="AI373" s="8" t="str">
        <f t="shared" si="2"/>
        <v>BN828, BN830, BN615</v>
      </c>
      <c r="AJ373" s="74"/>
      <c r="AK373" s="74"/>
      <c r="AL373" s="74"/>
    </row>
    <row r="374" spans="1:38" ht="25.5" x14ac:dyDescent="0.2">
      <c r="A374" s="12" t="s">
        <v>2240</v>
      </c>
      <c r="B374" s="13">
        <v>44052</v>
      </c>
      <c r="C374" s="40" t="s">
        <v>2241</v>
      </c>
      <c r="D374" s="71" t="s">
        <v>2242</v>
      </c>
      <c r="E374" s="51">
        <v>2005</v>
      </c>
      <c r="F374" s="51">
        <f t="shared" si="5"/>
        <v>15</v>
      </c>
      <c r="G374" s="12" t="str">
        <f t="shared" si="1"/>
        <v>1.Dưới 18</v>
      </c>
      <c r="H374" s="51" t="s">
        <v>38</v>
      </c>
      <c r="I374" s="12" t="s">
        <v>66</v>
      </c>
      <c r="J374" s="12" t="s">
        <v>1603</v>
      </c>
      <c r="K374" s="12" t="s">
        <v>215</v>
      </c>
      <c r="L374" s="12" t="s">
        <v>42</v>
      </c>
      <c r="M374" s="12" t="s">
        <v>42</v>
      </c>
      <c r="N374" s="12" t="s">
        <v>106</v>
      </c>
      <c r="O374" s="12"/>
      <c r="P374" s="19"/>
      <c r="Q374" s="80">
        <v>44049</v>
      </c>
      <c r="R374" s="80">
        <v>44052</v>
      </c>
      <c r="S374" s="12" t="s">
        <v>891</v>
      </c>
      <c r="T374" s="12" t="s">
        <v>42</v>
      </c>
      <c r="U374" s="12" t="s">
        <v>71</v>
      </c>
      <c r="V374" s="12"/>
      <c r="W374" s="12" t="s">
        <v>107</v>
      </c>
      <c r="X374" s="12" t="s">
        <v>604</v>
      </c>
      <c r="Y374" s="12" t="s">
        <v>49</v>
      </c>
      <c r="Z374" s="12" t="s">
        <v>1074</v>
      </c>
      <c r="AA374" s="12" t="s">
        <v>2243</v>
      </c>
      <c r="AB374" s="12" t="s">
        <v>2244</v>
      </c>
      <c r="AC374" s="12" t="s">
        <v>179</v>
      </c>
      <c r="AD374" s="19">
        <v>44013</v>
      </c>
      <c r="AE374" s="19">
        <v>44041</v>
      </c>
      <c r="AF374" s="12" t="s">
        <v>52</v>
      </c>
      <c r="AG374" s="51"/>
      <c r="AH374" s="51"/>
      <c r="AI374" s="8" t="str">
        <f t="shared" si="2"/>
        <v>BN828, BN829, BN615</v>
      </c>
      <c r="AJ374" s="75"/>
      <c r="AK374" s="75"/>
      <c r="AL374" s="75"/>
    </row>
    <row r="375" spans="1:38" ht="25.5" x14ac:dyDescent="0.2">
      <c r="A375" s="20" t="s">
        <v>2245</v>
      </c>
      <c r="B375" s="13">
        <v>44052</v>
      </c>
      <c r="C375" s="40" t="s">
        <v>2246</v>
      </c>
      <c r="D375" s="70" t="s">
        <v>2247</v>
      </c>
      <c r="E375" s="53">
        <v>2013</v>
      </c>
      <c r="F375" s="51">
        <f t="shared" si="5"/>
        <v>7</v>
      </c>
      <c r="G375" s="12" t="str">
        <f t="shared" si="1"/>
        <v>1.Dưới 18</v>
      </c>
      <c r="H375" s="53" t="s">
        <v>38</v>
      </c>
      <c r="I375" s="20" t="s">
        <v>66</v>
      </c>
      <c r="J375" s="20" t="s">
        <v>401</v>
      </c>
      <c r="K375" s="20" t="s">
        <v>215</v>
      </c>
      <c r="L375" s="20" t="s">
        <v>42</v>
      </c>
      <c r="M375" s="20" t="s">
        <v>42</v>
      </c>
      <c r="N375" s="20" t="s">
        <v>106</v>
      </c>
      <c r="O375" s="20"/>
      <c r="P375" s="26"/>
      <c r="Q375" s="81">
        <v>44049</v>
      </c>
      <c r="R375" s="81">
        <v>44052</v>
      </c>
      <c r="S375" s="20" t="s">
        <v>891</v>
      </c>
      <c r="T375" s="20" t="s">
        <v>42</v>
      </c>
      <c r="U375" s="20" t="s">
        <v>71</v>
      </c>
      <c r="V375" s="20"/>
      <c r="W375" s="20" t="s">
        <v>107</v>
      </c>
      <c r="X375" s="20" t="s">
        <v>604</v>
      </c>
      <c r="Y375" s="20" t="s">
        <v>49</v>
      </c>
      <c r="Z375" s="20" t="s">
        <v>1298</v>
      </c>
      <c r="AA375" s="20" t="s">
        <v>1298</v>
      </c>
      <c r="AB375" s="20" t="s">
        <v>1310</v>
      </c>
      <c r="AC375" s="20" t="s">
        <v>179</v>
      </c>
      <c r="AD375" s="26">
        <v>44013</v>
      </c>
      <c r="AE375" s="26">
        <v>44046</v>
      </c>
      <c r="AF375" s="12" t="s">
        <v>52</v>
      </c>
      <c r="AG375" s="53"/>
      <c r="AH375" s="20" t="s">
        <v>2248</v>
      </c>
      <c r="AI375" s="8" t="str">
        <f t="shared" si="2"/>
        <v>BN654</v>
      </c>
      <c r="AJ375" s="74"/>
      <c r="AK375" s="74"/>
      <c r="AL375" s="74"/>
    </row>
    <row r="376" spans="1:38" ht="22.5" customHeight="1" x14ac:dyDescent="0.2">
      <c r="A376" s="12" t="s">
        <v>2249</v>
      </c>
      <c r="B376" s="13">
        <v>44052</v>
      </c>
      <c r="C376" s="79" t="s">
        <v>2250</v>
      </c>
      <c r="D376" s="15" t="s">
        <v>2251</v>
      </c>
      <c r="E376" s="51">
        <v>1983</v>
      </c>
      <c r="F376" s="51">
        <f t="shared" si="5"/>
        <v>37</v>
      </c>
      <c r="G376" s="12" t="str">
        <f t="shared" si="1"/>
        <v>2.Từ 18-40</v>
      </c>
      <c r="H376" s="51" t="s">
        <v>38</v>
      </c>
      <c r="I376" s="80"/>
      <c r="J376" s="12" t="s">
        <v>2252</v>
      </c>
      <c r="K376" s="12" t="s">
        <v>2253</v>
      </c>
      <c r="L376" s="12" t="s">
        <v>1826</v>
      </c>
      <c r="M376" s="12" t="s">
        <v>1826</v>
      </c>
      <c r="N376" s="12"/>
      <c r="O376" s="12"/>
      <c r="P376" s="19"/>
      <c r="Q376" s="80">
        <v>44050</v>
      </c>
      <c r="R376" s="80">
        <v>44052</v>
      </c>
      <c r="S376" s="12"/>
      <c r="T376" s="12"/>
      <c r="U376" s="12"/>
      <c r="V376" s="12"/>
      <c r="W376" s="12"/>
      <c r="X376" s="51"/>
      <c r="Y376" s="12"/>
      <c r="Z376" s="12"/>
      <c r="AA376" s="12" t="s">
        <v>1830</v>
      </c>
      <c r="AB376" s="12"/>
      <c r="AC376" s="16"/>
      <c r="AD376" s="12"/>
      <c r="AE376" s="12"/>
      <c r="AF376" s="36" t="s">
        <v>128</v>
      </c>
      <c r="AG376" s="50">
        <v>44054</v>
      </c>
      <c r="AH376" s="12" t="s">
        <v>2254</v>
      </c>
      <c r="AI376" s="8" t="str">
        <f t="shared" si="2"/>
        <v>BN750</v>
      </c>
      <c r="AJ376" s="12"/>
      <c r="AK376" s="12"/>
      <c r="AL376" s="12"/>
    </row>
    <row r="377" spans="1:38" ht="14.25" x14ac:dyDescent="0.2">
      <c r="A377" s="20" t="s">
        <v>2255</v>
      </c>
      <c r="B377" s="13">
        <v>44052</v>
      </c>
      <c r="C377" s="46" t="s">
        <v>2256</v>
      </c>
      <c r="D377" s="22" t="s">
        <v>2257</v>
      </c>
      <c r="E377" s="53">
        <v>1991</v>
      </c>
      <c r="F377" s="51">
        <f t="shared" si="5"/>
        <v>29</v>
      </c>
      <c r="G377" s="12" t="str">
        <f t="shared" si="1"/>
        <v>2.Từ 18-40</v>
      </c>
      <c r="H377" s="53" t="s">
        <v>77</v>
      </c>
      <c r="I377" s="81"/>
      <c r="J377" s="20" t="s">
        <v>2258</v>
      </c>
      <c r="K377" s="20" t="s">
        <v>1835</v>
      </c>
      <c r="L377" s="20" t="s">
        <v>1826</v>
      </c>
      <c r="M377" s="20" t="s">
        <v>1826</v>
      </c>
      <c r="N377" s="20"/>
      <c r="O377" s="20"/>
      <c r="P377" s="26"/>
      <c r="Q377" s="81">
        <v>44050</v>
      </c>
      <c r="R377" s="81">
        <v>44052</v>
      </c>
      <c r="S377" s="20"/>
      <c r="T377" s="20"/>
      <c r="U377" s="20"/>
      <c r="V377" s="20"/>
      <c r="W377" s="20"/>
      <c r="X377" s="53"/>
      <c r="Y377" s="20"/>
      <c r="Z377" s="20"/>
      <c r="AA377" s="20" t="s">
        <v>1830</v>
      </c>
      <c r="AB377" s="20"/>
      <c r="AC377" s="23"/>
      <c r="AD377" s="20"/>
      <c r="AE377" s="20"/>
      <c r="AF377" s="12" t="s">
        <v>52</v>
      </c>
      <c r="AG377" s="20"/>
      <c r="AH377" s="20" t="s">
        <v>2259</v>
      </c>
      <c r="AI377" s="8" t="str">
        <f t="shared" si="2"/>
        <v>BN750</v>
      </c>
      <c r="AJ377" s="20"/>
      <c r="AK377" s="20"/>
      <c r="AL377" s="20"/>
    </row>
    <row r="378" spans="1:38" ht="25.5" x14ac:dyDescent="0.2">
      <c r="A378" s="12" t="s">
        <v>2260</v>
      </c>
      <c r="B378" s="13">
        <v>44052</v>
      </c>
      <c r="C378" s="40" t="s">
        <v>2261</v>
      </c>
      <c r="D378" s="15" t="s">
        <v>2262</v>
      </c>
      <c r="E378" s="51">
        <v>1985</v>
      </c>
      <c r="F378" s="51">
        <f t="shared" si="5"/>
        <v>35</v>
      </c>
      <c r="G378" s="12" t="str">
        <f t="shared" si="1"/>
        <v>2.Từ 18-40</v>
      </c>
      <c r="H378" s="51" t="s">
        <v>38</v>
      </c>
      <c r="I378" s="12" t="s">
        <v>2263</v>
      </c>
      <c r="J378" s="12" t="s">
        <v>2264</v>
      </c>
      <c r="K378" s="12" t="s">
        <v>174</v>
      </c>
      <c r="L378" s="12" t="s">
        <v>119</v>
      </c>
      <c r="M378" s="12" t="s">
        <v>119</v>
      </c>
      <c r="N378" s="12" t="s">
        <v>43</v>
      </c>
      <c r="O378" s="19">
        <v>44052</v>
      </c>
      <c r="P378" s="12" t="s">
        <v>2265</v>
      </c>
      <c r="Q378" s="80">
        <v>44049</v>
      </c>
      <c r="R378" s="80">
        <v>44049</v>
      </c>
      <c r="S378" s="12" t="s">
        <v>1679</v>
      </c>
      <c r="T378" s="12" t="s">
        <v>119</v>
      </c>
      <c r="U378" s="12" t="s">
        <v>43</v>
      </c>
      <c r="V378" s="12" t="s">
        <v>136</v>
      </c>
      <c r="W378" s="12" t="s">
        <v>72</v>
      </c>
      <c r="X378" s="12" t="s">
        <v>2266</v>
      </c>
      <c r="Y378" s="12" t="s">
        <v>2267</v>
      </c>
      <c r="Z378" s="12" t="s">
        <v>50</v>
      </c>
      <c r="AA378" s="12"/>
      <c r="AB378" s="12"/>
      <c r="AC378" s="12" t="s">
        <v>61</v>
      </c>
      <c r="AD378" s="19">
        <v>44027</v>
      </c>
      <c r="AE378" s="19">
        <v>44036</v>
      </c>
      <c r="AF378" s="12" t="s">
        <v>52</v>
      </c>
      <c r="AG378" s="12"/>
      <c r="AH378" s="12" t="s">
        <v>2268</v>
      </c>
      <c r="AI378" s="8">
        <f t="shared" si="2"/>
        <v>0</v>
      </c>
      <c r="AJ378" s="12"/>
      <c r="AK378" s="12"/>
      <c r="AL378" s="12"/>
    </row>
    <row r="379" spans="1:38" ht="25.5" x14ac:dyDescent="0.2">
      <c r="A379" s="20" t="s">
        <v>2269</v>
      </c>
      <c r="B379" s="13">
        <v>44052</v>
      </c>
      <c r="C379" s="40" t="s">
        <v>2270</v>
      </c>
      <c r="D379" s="22" t="s">
        <v>2271</v>
      </c>
      <c r="E379" s="53">
        <v>1994</v>
      </c>
      <c r="F379" s="51">
        <f t="shared" si="5"/>
        <v>26</v>
      </c>
      <c r="G379" s="12" t="str">
        <f t="shared" si="1"/>
        <v>2.Từ 18-40</v>
      </c>
      <c r="H379" s="53" t="s">
        <v>77</v>
      </c>
      <c r="I379" s="20" t="s">
        <v>154</v>
      </c>
      <c r="J379" s="20" t="s">
        <v>2272</v>
      </c>
      <c r="K379" s="20" t="s">
        <v>174</v>
      </c>
      <c r="L379" s="20" t="s">
        <v>119</v>
      </c>
      <c r="M379" s="20" t="s">
        <v>119</v>
      </c>
      <c r="N379" s="20" t="s">
        <v>106</v>
      </c>
      <c r="O379" s="20"/>
      <c r="P379" s="26"/>
      <c r="Q379" s="81">
        <v>44049</v>
      </c>
      <c r="R379" s="81">
        <v>44051</v>
      </c>
      <c r="S379" s="20" t="s">
        <v>1679</v>
      </c>
      <c r="T379" s="20" t="s">
        <v>119</v>
      </c>
      <c r="U379" s="20" t="s">
        <v>43</v>
      </c>
      <c r="V379" s="20" t="s">
        <v>2273</v>
      </c>
      <c r="W379" s="20" t="s">
        <v>107</v>
      </c>
      <c r="X379" s="20" t="s">
        <v>2266</v>
      </c>
      <c r="Y379" s="20" t="s">
        <v>2267</v>
      </c>
      <c r="Z379" s="20" t="s">
        <v>50</v>
      </c>
      <c r="AA379" s="20"/>
      <c r="AB379" s="20"/>
      <c r="AC379" s="20" t="s">
        <v>61</v>
      </c>
      <c r="AD379" s="26">
        <v>44034</v>
      </c>
      <c r="AE379" s="26">
        <v>44037</v>
      </c>
      <c r="AF379" s="12" t="s">
        <v>52</v>
      </c>
      <c r="AG379" s="20"/>
      <c r="AH379" s="20"/>
      <c r="AI379" s="8">
        <f t="shared" si="2"/>
        <v>0</v>
      </c>
      <c r="AJ379" s="20"/>
      <c r="AK379" s="20"/>
      <c r="AL379" s="20"/>
    </row>
    <row r="380" spans="1:38" ht="25.5" x14ac:dyDescent="0.2">
      <c r="A380" s="12" t="s">
        <v>2274</v>
      </c>
      <c r="B380" s="13">
        <v>44052</v>
      </c>
      <c r="C380" s="40" t="s">
        <v>2275</v>
      </c>
      <c r="D380" s="15" t="s">
        <v>254</v>
      </c>
      <c r="E380" s="51">
        <v>2007</v>
      </c>
      <c r="F380" s="51">
        <f t="shared" si="5"/>
        <v>13</v>
      </c>
      <c r="G380" s="12" t="str">
        <f t="shared" si="1"/>
        <v>1.Dưới 18</v>
      </c>
      <c r="H380" s="51" t="s">
        <v>38</v>
      </c>
      <c r="I380" s="12" t="s">
        <v>66</v>
      </c>
      <c r="J380" s="12" t="s">
        <v>2276</v>
      </c>
      <c r="K380" s="12" t="s">
        <v>174</v>
      </c>
      <c r="L380" s="12" t="s">
        <v>119</v>
      </c>
      <c r="M380" s="12" t="s">
        <v>119</v>
      </c>
      <c r="N380" s="12" t="s">
        <v>106</v>
      </c>
      <c r="O380" s="12"/>
      <c r="P380" s="19"/>
      <c r="Q380" s="80">
        <v>44049</v>
      </c>
      <c r="R380" s="80">
        <v>44051</v>
      </c>
      <c r="S380" s="12" t="s">
        <v>1679</v>
      </c>
      <c r="T380" s="12" t="s">
        <v>119</v>
      </c>
      <c r="U380" s="12" t="s">
        <v>71</v>
      </c>
      <c r="V380" s="12"/>
      <c r="W380" s="12" t="s">
        <v>107</v>
      </c>
      <c r="X380" s="12" t="s">
        <v>604</v>
      </c>
      <c r="Y380" s="12" t="s">
        <v>49</v>
      </c>
      <c r="Z380" s="12" t="s">
        <v>2277</v>
      </c>
      <c r="AA380" s="12" t="s">
        <v>2278</v>
      </c>
      <c r="AB380" s="12" t="s">
        <v>1857</v>
      </c>
      <c r="AC380" s="12" t="s">
        <v>179</v>
      </c>
      <c r="AD380" s="19">
        <v>44036</v>
      </c>
      <c r="AE380" s="19">
        <v>44036</v>
      </c>
      <c r="AF380" s="12" t="s">
        <v>52</v>
      </c>
      <c r="AG380" s="12"/>
      <c r="AH380" s="12"/>
      <c r="AI380" s="8" t="str">
        <f t="shared" si="2"/>
        <v>BN755, BN837, BN838, BN839</v>
      </c>
      <c r="AJ380" s="12"/>
      <c r="AK380" s="12"/>
      <c r="AL380" s="12"/>
    </row>
    <row r="381" spans="1:38" ht="25.5" x14ac:dyDescent="0.2">
      <c r="A381" s="20" t="s">
        <v>2279</v>
      </c>
      <c r="B381" s="13">
        <v>44052</v>
      </c>
      <c r="C381" s="40" t="s">
        <v>2280</v>
      </c>
      <c r="D381" s="22" t="s">
        <v>2281</v>
      </c>
      <c r="E381" s="53">
        <v>1964</v>
      </c>
      <c r="F381" s="51">
        <f t="shared" si="5"/>
        <v>56</v>
      </c>
      <c r="G381" s="12" t="str">
        <f t="shared" si="1"/>
        <v>3.Từ 41-60</v>
      </c>
      <c r="H381" s="53" t="s">
        <v>77</v>
      </c>
      <c r="I381" s="20" t="s">
        <v>39</v>
      </c>
      <c r="J381" s="20" t="s">
        <v>2276</v>
      </c>
      <c r="K381" s="20" t="s">
        <v>174</v>
      </c>
      <c r="L381" s="20" t="s">
        <v>119</v>
      </c>
      <c r="M381" s="20" t="s">
        <v>119</v>
      </c>
      <c r="N381" s="20" t="s">
        <v>106</v>
      </c>
      <c r="O381" s="20"/>
      <c r="P381" s="26"/>
      <c r="Q381" s="81">
        <v>44049</v>
      </c>
      <c r="R381" s="81">
        <v>44051</v>
      </c>
      <c r="S381" s="20" t="s">
        <v>1679</v>
      </c>
      <c r="T381" s="20" t="s">
        <v>119</v>
      </c>
      <c r="U381" s="20" t="s">
        <v>71</v>
      </c>
      <c r="V381" s="20"/>
      <c r="W381" s="20" t="s">
        <v>107</v>
      </c>
      <c r="X381" s="20" t="s">
        <v>604</v>
      </c>
      <c r="Y381" s="20" t="s">
        <v>49</v>
      </c>
      <c r="Z381" s="20" t="s">
        <v>2277</v>
      </c>
      <c r="AA381" s="20" t="s">
        <v>2282</v>
      </c>
      <c r="AB381" s="20" t="s">
        <v>1857</v>
      </c>
      <c r="AC381" s="20" t="s">
        <v>179</v>
      </c>
      <c r="AD381" s="26">
        <v>44036</v>
      </c>
      <c r="AE381" s="26">
        <v>44036</v>
      </c>
      <c r="AF381" s="12" t="s">
        <v>52</v>
      </c>
      <c r="AG381" s="20"/>
      <c r="AH381" s="20"/>
      <c r="AI381" s="8" t="str">
        <f t="shared" si="2"/>
        <v>BN755, BN836, BN838, BN839</v>
      </c>
      <c r="AJ381" s="20"/>
      <c r="AK381" s="20"/>
      <c r="AL381" s="20"/>
    </row>
    <row r="382" spans="1:38" ht="25.5" x14ac:dyDescent="0.2">
      <c r="A382" s="12" t="s">
        <v>2283</v>
      </c>
      <c r="B382" s="13">
        <v>44052</v>
      </c>
      <c r="C382" s="40" t="s">
        <v>2284</v>
      </c>
      <c r="D382" s="15" t="s">
        <v>2285</v>
      </c>
      <c r="E382" s="51">
        <v>1973</v>
      </c>
      <c r="F382" s="51">
        <f t="shared" si="5"/>
        <v>47</v>
      </c>
      <c r="G382" s="12" t="str">
        <f t="shared" si="1"/>
        <v>3.Từ 41-60</v>
      </c>
      <c r="H382" s="51" t="s">
        <v>77</v>
      </c>
      <c r="I382" s="12" t="s">
        <v>728</v>
      </c>
      <c r="J382" s="12" t="s">
        <v>2286</v>
      </c>
      <c r="K382" s="12" t="s">
        <v>174</v>
      </c>
      <c r="L382" s="12" t="s">
        <v>119</v>
      </c>
      <c r="M382" s="12" t="s">
        <v>119</v>
      </c>
      <c r="N382" s="12" t="s">
        <v>106</v>
      </c>
      <c r="O382" s="12"/>
      <c r="P382" s="19"/>
      <c r="Q382" s="80">
        <v>44049</v>
      </c>
      <c r="R382" s="80">
        <v>44051</v>
      </c>
      <c r="S382" s="12" t="s">
        <v>1679</v>
      </c>
      <c r="T382" s="12" t="s">
        <v>119</v>
      </c>
      <c r="U382" s="12" t="s">
        <v>71</v>
      </c>
      <c r="V382" s="12"/>
      <c r="W382" s="12" t="s">
        <v>107</v>
      </c>
      <c r="X382" s="12" t="s">
        <v>2266</v>
      </c>
      <c r="Y382" s="12" t="s">
        <v>49</v>
      </c>
      <c r="Z382" s="12" t="s">
        <v>50</v>
      </c>
      <c r="AA382" s="12" t="s">
        <v>2287</v>
      </c>
      <c r="AB382" s="12" t="s">
        <v>1857</v>
      </c>
      <c r="AC382" s="12" t="s">
        <v>61</v>
      </c>
      <c r="AD382" s="19">
        <v>44013</v>
      </c>
      <c r="AE382" s="19">
        <v>44034</v>
      </c>
      <c r="AF382" s="12" t="s">
        <v>52</v>
      </c>
      <c r="AG382" s="12"/>
      <c r="AH382" s="12"/>
      <c r="AI382" s="8" t="str">
        <f t="shared" si="2"/>
        <v>BN755, BN836, BN837, BN839</v>
      </c>
      <c r="AJ382" s="12"/>
      <c r="AK382" s="12"/>
      <c r="AL382" s="12"/>
    </row>
    <row r="383" spans="1:38" ht="25.5" x14ac:dyDescent="0.2">
      <c r="A383" s="20" t="s">
        <v>2288</v>
      </c>
      <c r="B383" s="13">
        <v>44052</v>
      </c>
      <c r="C383" s="40" t="s">
        <v>2289</v>
      </c>
      <c r="D383" s="22" t="s">
        <v>2290</v>
      </c>
      <c r="E383" s="53">
        <v>1950</v>
      </c>
      <c r="F383" s="51">
        <f t="shared" si="5"/>
        <v>70</v>
      </c>
      <c r="G383" s="12" t="str">
        <f t="shared" si="1"/>
        <v>4.Trên 60</v>
      </c>
      <c r="H383" s="53" t="s">
        <v>77</v>
      </c>
      <c r="I383" s="20" t="s">
        <v>416</v>
      </c>
      <c r="J383" s="20" t="s">
        <v>2286</v>
      </c>
      <c r="K383" s="20" t="s">
        <v>174</v>
      </c>
      <c r="L383" s="20" t="s">
        <v>119</v>
      </c>
      <c r="M383" s="20" t="s">
        <v>119</v>
      </c>
      <c r="N383" s="20" t="s">
        <v>106</v>
      </c>
      <c r="O383" s="20"/>
      <c r="P383" s="26"/>
      <c r="Q383" s="81">
        <v>44049</v>
      </c>
      <c r="R383" s="81">
        <v>44051</v>
      </c>
      <c r="S383" s="20" t="s">
        <v>1679</v>
      </c>
      <c r="T383" s="20" t="s">
        <v>119</v>
      </c>
      <c r="U383" s="20" t="s">
        <v>43</v>
      </c>
      <c r="V383" s="20" t="s">
        <v>145</v>
      </c>
      <c r="W383" s="20" t="s">
        <v>107</v>
      </c>
      <c r="X383" s="20" t="s">
        <v>2266</v>
      </c>
      <c r="Y383" s="20" t="s">
        <v>98</v>
      </c>
      <c r="Z383" s="20" t="s">
        <v>50</v>
      </c>
      <c r="AA383" s="20" t="s">
        <v>2291</v>
      </c>
      <c r="AB383" s="20" t="s">
        <v>1857</v>
      </c>
      <c r="AC383" s="20" t="s">
        <v>61</v>
      </c>
      <c r="AD383" s="26">
        <v>44013</v>
      </c>
      <c r="AE383" s="26">
        <v>44034</v>
      </c>
      <c r="AF383" s="12" t="s">
        <v>52</v>
      </c>
      <c r="AG383" s="20"/>
      <c r="AH383" s="20" t="s">
        <v>2292</v>
      </c>
      <c r="AI383" s="8" t="str">
        <f t="shared" si="2"/>
        <v>BN755, BN836, BN837, BN838</v>
      </c>
      <c r="AJ383" s="20"/>
      <c r="AK383" s="20"/>
      <c r="AL383" s="20"/>
    </row>
    <row r="384" spans="1:38" ht="38.25" x14ac:dyDescent="0.2">
      <c r="A384" s="12" t="s">
        <v>2293</v>
      </c>
      <c r="B384" s="13">
        <v>44052</v>
      </c>
      <c r="C384" s="40" t="s">
        <v>2294</v>
      </c>
      <c r="D384" s="15" t="s">
        <v>2295</v>
      </c>
      <c r="E384" s="51">
        <v>1984</v>
      </c>
      <c r="F384" s="51">
        <f t="shared" si="5"/>
        <v>36</v>
      </c>
      <c r="G384" s="12" t="str">
        <f t="shared" si="1"/>
        <v>2.Từ 18-40</v>
      </c>
      <c r="H384" s="51" t="s">
        <v>77</v>
      </c>
      <c r="I384" s="12" t="s">
        <v>2296</v>
      </c>
      <c r="J384" s="12" t="s">
        <v>2297</v>
      </c>
      <c r="K384" s="12" t="s">
        <v>144</v>
      </c>
      <c r="L384" s="12" t="s">
        <v>119</v>
      </c>
      <c r="M384" s="12" t="s">
        <v>119</v>
      </c>
      <c r="N384" s="12" t="s">
        <v>43</v>
      </c>
      <c r="O384" s="19">
        <v>44052</v>
      </c>
      <c r="P384" s="12" t="s">
        <v>2298</v>
      </c>
      <c r="Q384" s="80">
        <v>44049</v>
      </c>
      <c r="R384" s="80">
        <v>44051</v>
      </c>
      <c r="S384" s="12" t="s">
        <v>1679</v>
      </c>
      <c r="T384" s="12" t="s">
        <v>119</v>
      </c>
      <c r="U384" s="12" t="s">
        <v>71</v>
      </c>
      <c r="V384" s="12"/>
      <c r="W384" s="12" t="s">
        <v>72</v>
      </c>
      <c r="X384" s="12" t="s">
        <v>2266</v>
      </c>
      <c r="Y384" s="12" t="s">
        <v>177</v>
      </c>
      <c r="Z384" s="12" t="s">
        <v>50</v>
      </c>
      <c r="AA384" s="12" t="s">
        <v>2299</v>
      </c>
      <c r="AB384" s="12" t="s">
        <v>1857</v>
      </c>
      <c r="AC384" s="12" t="s">
        <v>61</v>
      </c>
      <c r="AD384" s="19">
        <v>44037</v>
      </c>
      <c r="AE384" s="19">
        <v>44037</v>
      </c>
      <c r="AF384" s="12" t="s">
        <v>52</v>
      </c>
      <c r="AG384" s="12"/>
      <c r="AH384" s="12"/>
      <c r="AI384" s="8" t="str">
        <f t="shared" si="2"/>
        <v>BN547, BN567, BN593, BN625, BN715</v>
      </c>
      <c r="AJ384" s="12"/>
      <c r="AK384" s="12"/>
      <c r="AL384" s="12"/>
    </row>
    <row r="385" spans="1:38" ht="14.25" customHeight="1" x14ac:dyDescent="0.2">
      <c r="A385" s="20" t="s">
        <v>2300</v>
      </c>
      <c r="B385" s="13">
        <v>44052</v>
      </c>
      <c r="C385" s="40" t="s">
        <v>2301</v>
      </c>
      <c r="D385" s="22" t="s">
        <v>2302</v>
      </c>
      <c r="E385" s="53">
        <v>2009</v>
      </c>
      <c r="F385" s="51">
        <f t="shared" si="5"/>
        <v>11</v>
      </c>
      <c r="G385" s="12" t="str">
        <f t="shared" si="1"/>
        <v>1.Dưới 18</v>
      </c>
      <c r="H385" s="53" t="s">
        <v>38</v>
      </c>
      <c r="I385" s="20" t="s">
        <v>66</v>
      </c>
      <c r="J385" s="20" t="s">
        <v>2303</v>
      </c>
      <c r="K385" s="20" t="s">
        <v>2304</v>
      </c>
      <c r="L385" s="20" t="s">
        <v>119</v>
      </c>
      <c r="M385" s="20" t="s">
        <v>119</v>
      </c>
      <c r="N385" s="20" t="s">
        <v>106</v>
      </c>
      <c r="O385" s="20"/>
      <c r="P385" s="26"/>
      <c r="Q385" s="81">
        <v>44049</v>
      </c>
      <c r="R385" s="81">
        <v>44051</v>
      </c>
      <c r="S385" s="20" t="s">
        <v>1679</v>
      </c>
      <c r="T385" s="20" t="s">
        <v>119</v>
      </c>
      <c r="U385" s="20" t="s">
        <v>71</v>
      </c>
      <c r="V385" s="20"/>
      <c r="W385" s="20" t="s">
        <v>107</v>
      </c>
      <c r="X385" s="20" t="s">
        <v>82</v>
      </c>
      <c r="Y385" s="20" t="s">
        <v>82</v>
      </c>
      <c r="Z385" s="20" t="s">
        <v>81</v>
      </c>
      <c r="AA385" s="20" t="s">
        <v>2305</v>
      </c>
      <c r="AB385" s="20" t="s">
        <v>1058</v>
      </c>
      <c r="AC385" s="20" t="s">
        <v>61</v>
      </c>
      <c r="AD385" s="20"/>
      <c r="AE385" s="26">
        <v>44043</v>
      </c>
      <c r="AF385" s="12" t="s">
        <v>52</v>
      </c>
      <c r="AG385" s="20"/>
      <c r="AH385" s="20" t="s">
        <v>2306</v>
      </c>
      <c r="AI385" s="8" t="str">
        <f t="shared" si="2"/>
        <v>BN859</v>
      </c>
      <c r="AJ385" s="20"/>
      <c r="AK385" s="20"/>
      <c r="AL385" s="20"/>
    </row>
    <row r="386" spans="1:38" ht="25.5" x14ac:dyDescent="0.2">
      <c r="A386" s="12" t="s">
        <v>2307</v>
      </c>
      <c r="B386" s="39">
        <v>44053</v>
      </c>
      <c r="C386" s="40" t="s">
        <v>1940</v>
      </c>
      <c r="D386" s="15" t="s">
        <v>2308</v>
      </c>
      <c r="E386" s="51">
        <v>2012</v>
      </c>
      <c r="F386" s="51">
        <f t="shared" si="5"/>
        <v>8</v>
      </c>
      <c r="G386" s="12" t="str">
        <f t="shared" si="1"/>
        <v>1.Dưới 18</v>
      </c>
      <c r="H386" s="51" t="s">
        <v>38</v>
      </c>
      <c r="I386" s="12" t="s">
        <v>66</v>
      </c>
      <c r="J386" s="12" t="s">
        <v>1936</v>
      </c>
      <c r="K386" s="12" t="s">
        <v>144</v>
      </c>
      <c r="L386" s="12" t="s">
        <v>119</v>
      </c>
      <c r="M386" s="12" t="s">
        <v>119</v>
      </c>
      <c r="N386" s="12" t="s">
        <v>43</v>
      </c>
      <c r="O386" s="19">
        <v>44038</v>
      </c>
      <c r="P386" s="12" t="s">
        <v>70</v>
      </c>
      <c r="Q386" s="80">
        <v>44050</v>
      </c>
      <c r="R386" s="80">
        <v>44052</v>
      </c>
      <c r="S386" s="12" t="s">
        <v>1679</v>
      </c>
      <c r="T386" s="12" t="s">
        <v>119</v>
      </c>
      <c r="U386" s="12" t="s">
        <v>71</v>
      </c>
      <c r="V386" s="12"/>
      <c r="W386" s="12" t="s">
        <v>107</v>
      </c>
      <c r="X386" s="12" t="s">
        <v>604</v>
      </c>
      <c r="Y386" s="12" t="s">
        <v>49</v>
      </c>
      <c r="Z386" s="12" t="s">
        <v>1934</v>
      </c>
      <c r="AA386" s="12" t="s">
        <v>1934</v>
      </c>
      <c r="AB386" s="12" t="s">
        <v>2309</v>
      </c>
      <c r="AC386" s="12" t="s">
        <v>179</v>
      </c>
      <c r="AD386" s="19">
        <v>44035</v>
      </c>
      <c r="AE386" s="19">
        <v>44036</v>
      </c>
      <c r="AF386" s="12" t="s">
        <v>52</v>
      </c>
      <c r="AG386" s="12"/>
      <c r="AH386" s="12"/>
      <c r="AI386" s="8" t="str">
        <f t="shared" si="2"/>
        <v>BN774</v>
      </c>
      <c r="AJ386" s="12"/>
      <c r="AK386" s="12"/>
      <c r="AL386" s="12"/>
    </row>
    <row r="387" spans="1:38" ht="25.5" x14ac:dyDescent="0.2">
      <c r="A387" s="20" t="s">
        <v>2310</v>
      </c>
      <c r="B387" s="39">
        <v>44053</v>
      </c>
      <c r="C387" s="40" t="s">
        <v>2311</v>
      </c>
      <c r="D387" s="22" t="s">
        <v>2312</v>
      </c>
      <c r="E387" s="20">
        <v>1955</v>
      </c>
      <c r="F387" s="51">
        <f t="shared" si="5"/>
        <v>65</v>
      </c>
      <c r="G387" s="12" t="str">
        <f t="shared" si="1"/>
        <v>4.Trên 60</v>
      </c>
      <c r="H387" s="20" t="s">
        <v>77</v>
      </c>
      <c r="I387" s="20" t="s">
        <v>39</v>
      </c>
      <c r="J387" s="20" t="s">
        <v>1627</v>
      </c>
      <c r="K387" s="20" t="s">
        <v>88</v>
      </c>
      <c r="L387" s="20" t="s">
        <v>42</v>
      </c>
      <c r="M387" s="20" t="s">
        <v>42</v>
      </c>
      <c r="N387" s="20" t="s">
        <v>106</v>
      </c>
      <c r="O387" s="20"/>
      <c r="P387" s="26"/>
      <c r="Q387" s="81">
        <v>44051</v>
      </c>
      <c r="R387" s="81">
        <v>44053</v>
      </c>
      <c r="S387" s="20" t="s">
        <v>1185</v>
      </c>
      <c r="T387" s="20" t="s">
        <v>42</v>
      </c>
      <c r="U387" s="20" t="s">
        <v>71</v>
      </c>
      <c r="V387" s="20"/>
      <c r="W387" s="20" t="s">
        <v>107</v>
      </c>
      <c r="X387" s="20" t="s">
        <v>604</v>
      </c>
      <c r="Y387" s="20" t="s">
        <v>49</v>
      </c>
      <c r="Z387" s="20" t="s">
        <v>2088</v>
      </c>
      <c r="AA387" s="20" t="s">
        <v>2088</v>
      </c>
      <c r="AB387" s="20" t="s">
        <v>2313</v>
      </c>
      <c r="AC387" s="20" t="s">
        <v>179</v>
      </c>
      <c r="AD387" s="26">
        <v>44013</v>
      </c>
      <c r="AE387" s="26">
        <v>44051</v>
      </c>
      <c r="AF387" s="12" t="s">
        <v>52</v>
      </c>
      <c r="AG387" s="20"/>
      <c r="AH387" s="20"/>
      <c r="AI387" s="8" t="str">
        <f t="shared" si="2"/>
        <v>BN800</v>
      </c>
      <c r="AJ387" s="20"/>
      <c r="AK387" s="20"/>
      <c r="AL387" s="20"/>
    </row>
    <row r="388" spans="1:38" ht="25.5" x14ac:dyDescent="0.2">
      <c r="A388" s="12" t="s">
        <v>2314</v>
      </c>
      <c r="B388" s="39">
        <v>44053</v>
      </c>
      <c r="C388" s="40" t="s">
        <v>2315</v>
      </c>
      <c r="D388" s="15" t="s">
        <v>2316</v>
      </c>
      <c r="E388" s="12">
        <v>1989</v>
      </c>
      <c r="F388" s="51">
        <f t="shared" si="5"/>
        <v>31</v>
      </c>
      <c r="G388" s="12" t="str">
        <f t="shared" si="1"/>
        <v>2.Từ 18-40</v>
      </c>
      <c r="H388" s="12" t="s">
        <v>77</v>
      </c>
      <c r="I388" s="12" t="s">
        <v>91</v>
      </c>
      <c r="J388" s="12" t="s">
        <v>462</v>
      </c>
      <c r="K388" s="12" t="s">
        <v>215</v>
      </c>
      <c r="L388" s="12" t="s">
        <v>42</v>
      </c>
      <c r="M388" s="12" t="s">
        <v>42</v>
      </c>
      <c r="N388" s="12" t="s">
        <v>106</v>
      </c>
      <c r="O388" s="12"/>
      <c r="P388" s="19"/>
      <c r="Q388" s="80">
        <v>44051</v>
      </c>
      <c r="R388" s="80">
        <v>44053</v>
      </c>
      <c r="S388" s="12" t="s">
        <v>311</v>
      </c>
      <c r="T388" s="12" t="s">
        <v>42</v>
      </c>
      <c r="U388" s="12" t="s">
        <v>71</v>
      </c>
      <c r="V388" s="12"/>
      <c r="W388" s="12" t="s">
        <v>107</v>
      </c>
      <c r="X388" s="12" t="s">
        <v>2004</v>
      </c>
      <c r="Y388" s="12" t="s">
        <v>91</v>
      </c>
      <c r="Z388" s="12" t="s">
        <v>50</v>
      </c>
      <c r="AA388" s="12" t="s">
        <v>2317</v>
      </c>
      <c r="AB388" s="12" t="s">
        <v>2318</v>
      </c>
      <c r="AC388" s="12" t="s">
        <v>61</v>
      </c>
      <c r="AD388" s="19">
        <v>44013</v>
      </c>
      <c r="AE388" s="19">
        <v>44038</v>
      </c>
      <c r="AF388" s="12" t="s">
        <v>52</v>
      </c>
      <c r="AG388" s="12"/>
      <c r="AH388" s="12"/>
      <c r="AI388" s="8" t="str">
        <f t="shared" si="2"/>
        <v>BN845</v>
      </c>
      <c r="AJ388" s="12"/>
      <c r="AK388" s="12"/>
      <c r="AL388" s="12"/>
    </row>
    <row r="389" spans="1:38" ht="25.5" x14ac:dyDescent="0.2">
      <c r="A389" s="20" t="s">
        <v>2319</v>
      </c>
      <c r="B389" s="39">
        <v>44053</v>
      </c>
      <c r="C389" s="40" t="s">
        <v>2317</v>
      </c>
      <c r="D389" s="22" t="s">
        <v>2320</v>
      </c>
      <c r="E389" s="20">
        <v>1992</v>
      </c>
      <c r="F389" s="51">
        <f t="shared" si="5"/>
        <v>28</v>
      </c>
      <c r="G389" s="12" t="str">
        <f t="shared" si="1"/>
        <v>2.Từ 18-40</v>
      </c>
      <c r="H389" s="20" t="s">
        <v>77</v>
      </c>
      <c r="I389" s="20" t="s">
        <v>91</v>
      </c>
      <c r="J389" s="20" t="s">
        <v>2321</v>
      </c>
      <c r="K389" s="20" t="s">
        <v>57</v>
      </c>
      <c r="L389" s="20" t="s">
        <v>57</v>
      </c>
      <c r="M389" s="20" t="s">
        <v>42</v>
      </c>
      <c r="N389" s="20" t="s">
        <v>106</v>
      </c>
      <c r="O389" s="20"/>
      <c r="P389" s="26"/>
      <c r="Q389" s="81">
        <v>44051</v>
      </c>
      <c r="R389" s="81">
        <v>44053</v>
      </c>
      <c r="S389" s="20" t="s">
        <v>311</v>
      </c>
      <c r="T389" s="20" t="s">
        <v>42</v>
      </c>
      <c r="U389" s="20" t="s">
        <v>71</v>
      </c>
      <c r="V389" s="20"/>
      <c r="W389" s="20" t="s">
        <v>107</v>
      </c>
      <c r="X389" s="20" t="s">
        <v>2004</v>
      </c>
      <c r="Y389" s="20" t="s">
        <v>91</v>
      </c>
      <c r="Z389" s="20" t="s">
        <v>50</v>
      </c>
      <c r="AA389" s="20" t="s">
        <v>2315</v>
      </c>
      <c r="AB389" s="20" t="s">
        <v>2318</v>
      </c>
      <c r="AC389" s="20" t="s">
        <v>61</v>
      </c>
      <c r="AD389" s="26">
        <v>44013</v>
      </c>
      <c r="AE389" s="26">
        <v>44038</v>
      </c>
      <c r="AF389" s="12" t="s">
        <v>52</v>
      </c>
      <c r="AG389" s="20"/>
      <c r="AH389" s="20"/>
      <c r="AI389" s="8" t="str">
        <f t="shared" si="2"/>
        <v>BN844</v>
      </c>
      <c r="AJ389" s="20"/>
      <c r="AK389" s="20"/>
      <c r="AL389" s="20"/>
    </row>
    <row r="390" spans="1:38" ht="25.5" x14ac:dyDescent="0.2">
      <c r="A390" s="12" t="s">
        <v>2322</v>
      </c>
      <c r="B390" s="39">
        <v>44053</v>
      </c>
      <c r="C390" s="40" t="s">
        <v>2323</v>
      </c>
      <c r="D390" s="71" t="s">
        <v>2324</v>
      </c>
      <c r="E390" s="51">
        <v>2003</v>
      </c>
      <c r="F390" s="51">
        <f t="shared" si="5"/>
        <v>17</v>
      </c>
      <c r="G390" s="12" t="str">
        <f t="shared" si="1"/>
        <v>1.Dưới 18</v>
      </c>
      <c r="H390" s="51" t="s">
        <v>38</v>
      </c>
      <c r="I390" s="12" t="s">
        <v>66</v>
      </c>
      <c r="J390" s="12" t="s">
        <v>113</v>
      </c>
      <c r="K390" s="12" t="s">
        <v>88</v>
      </c>
      <c r="L390" s="12" t="s">
        <v>42</v>
      </c>
      <c r="M390" s="12" t="s">
        <v>42</v>
      </c>
      <c r="N390" s="12" t="s">
        <v>106</v>
      </c>
      <c r="O390" s="12"/>
      <c r="P390" s="19"/>
      <c r="Q390" s="80">
        <v>44052</v>
      </c>
      <c r="R390" s="80">
        <v>44053</v>
      </c>
      <c r="S390" s="12" t="s">
        <v>1185</v>
      </c>
      <c r="T390" s="12" t="s">
        <v>42</v>
      </c>
      <c r="U390" s="12" t="s">
        <v>71</v>
      </c>
      <c r="V390" s="12"/>
      <c r="W390" s="12" t="s">
        <v>107</v>
      </c>
      <c r="X390" s="12" t="s">
        <v>82</v>
      </c>
      <c r="Y390" s="12" t="s">
        <v>82</v>
      </c>
      <c r="Z390" s="12" t="s">
        <v>81</v>
      </c>
      <c r="AA390" s="12"/>
      <c r="AB390" s="12"/>
      <c r="AC390" s="12" t="s">
        <v>61</v>
      </c>
      <c r="AD390" s="12"/>
      <c r="AE390" s="19">
        <v>44052</v>
      </c>
      <c r="AF390" s="12" t="s">
        <v>52</v>
      </c>
      <c r="AG390" s="12"/>
      <c r="AH390" s="12"/>
      <c r="AI390" s="8">
        <f t="shared" si="2"/>
        <v>0</v>
      </c>
      <c r="AJ390" s="12"/>
      <c r="AK390" s="12"/>
      <c r="AL390" s="12"/>
    </row>
    <row r="391" spans="1:38" ht="25.5" x14ac:dyDescent="0.2">
      <c r="A391" s="20" t="s">
        <v>2325</v>
      </c>
      <c r="B391" s="83">
        <v>44054</v>
      </c>
      <c r="C391" s="40" t="s">
        <v>2326</v>
      </c>
      <c r="D391" s="70" t="s">
        <v>2327</v>
      </c>
      <c r="E391" s="53">
        <v>1942</v>
      </c>
      <c r="F391" s="51">
        <f t="shared" si="5"/>
        <v>78</v>
      </c>
      <c r="G391" s="12" t="str">
        <f t="shared" si="1"/>
        <v>4.Trên 60</v>
      </c>
      <c r="H391" s="53" t="s">
        <v>77</v>
      </c>
      <c r="I391" s="20" t="s">
        <v>39</v>
      </c>
      <c r="J391" s="20" t="s">
        <v>192</v>
      </c>
      <c r="K391" s="20" t="s">
        <v>193</v>
      </c>
      <c r="L391" s="20" t="s">
        <v>42</v>
      </c>
      <c r="M391" s="20" t="s">
        <v>42</v>
      </c>
      <c r="N391" s="20" t="s">
        <v>106</v>
      </c>
      <c r="O391" s="20"/>
      <c r="P391" s="26"/>
      <c r="Q391" s="81">
        <v>44052</v>
      </c>
      <c r="R391" s="81">
        <v>44053</v>
      </c>
      <c r="S391" s="20" t="s">
        <v>2328</v>
      </c>
      <c r="T391" s="20" t="s">
        <v>42</v>
      </c>
      <c r="U391" s="20" t="s">
        <v>43</v>
      </c>
      <c r="V391" s="20" t="s">
        <v>1483</v>
      </c>
      <c r="W391" s="20" t="s">
        <v>107</v>
      </c>
      <c r="X391" s="20" t="s">
        <v>604</v>
      </c>
      <c r="Y391" s="20" t="s">
        <v>49</v>
      </c>
      <c r="Z391" s="20" t="s">
        <v>445</v>
      </c>
      <c r="AA391" s="20" t="s">
        <v>2329</v>
      </c>
      <c r="AB391" s="20" t="s">
        <v>2330</v>
      </c>
      <c r="AC391" s="20" t="s">
        <v>179</v>
      </c>
      <c r="AD391" s="26">
        <v>44013</v>
      </c>
      <c r="AE391" s="26">
        <v>44042</v>
      </c>
      <c r="AF391" s="12" t="s">
        <v>52</v>
      </c>
      <c r="AG391" s="20"/>
      <c r="AH391" s="20"/>
      <c r="AI391" s="8" t="str">
        <f t="shared" si="2"/>
        <v>BN655, BN473</v>
      </c>
      <c r="AJ391" s="20"/>
      <c r="AK391" s="20"/>
      <c r="AL391" s="20"/>
    </row>
    <row r="392" spans="1:38" ht="14.25" x14ac:dyDescent="0.2">
      <c r="A392" s="12" t="s">
        <v>2331</v>
      </c>
      <c r="B392" s="83">
        <v>44054</v>
      </c>
      <c r="C392" s="40" t="s">
        <v>2332</v>
      </c>
      <c r="D392" s="71" t="s">
        <v>2333</v>
      </c>
      <c r="E392" s="51">
        <v>1981</v>
      </c>
      <c r="F392" s="51">
        <f t="shared" si="5"/>
        <v>39</v>
      </c>
      <c r="G392" s="12" t="str">
        <f t="shared" si="1"/>
        <v>2.Từ 18-40</v>
      </c>
      <c r="H392" s="51" t="s">
        <v>77</v>
      </c>
      <c r="I392" s="12" t="s">
        <v>2296</v>
      </c>
      <c r="J392" s="12" t="s">
        <v>1452</v>
      </c>
      <c r="K392" s="12" t="s">
        <v>193</v>
      </c>
      <c r="L392" s="12" t="s">
        <v>42</v>
      </c>
      <c r="M392" s="12" t="s">
        <v>42</v>
      </c>
      <c r="N392" s="12" t="s">
        <v>43</v>
      </c>
      <c r="O392" s="19">
        <v>44051</v>
      </c>
      <c r="P392" s="12" t="s">
        <v>70</v>
      </c>
      <c r="Q392" s="80">
        <v>44052</v>
      </c>
      <c r="R392" s="80">
        <v>44053</v>
      </c>
      <c r="S392" s="12" t="s">
        <v>2002</v>
      </c>
      <c r="T392" s="12" t="s">
        <v>42</v>
      </c>
      <c r="U392" s="12" t="s">
        <v>71</v>
      </c>
      <c r="V392" s="12"/>
      <c r="W392" s="12" t="s">
        <v>72</v>
      </c>
      <c r="X392" s="12" t="s">
        <v>604</v>
      </c>
      <c r="Y392" s="12" t="s">
        <v>49</v>
      </c>
      <c r="Z392" s="12" t="s">
        <v>1481</v>
      </c>
      <c r="AA392" s="12" t="s">
        <v>1481</v>
      </c>
      <c r="AB392" s="12" t="s">
        <v>2334</v>
      </c>
      <c r="AC392" s="12" t="s">
        <v>179</v>
      </c>
      <c r="AD392" s="19">
        <v>44040</v>
      </c>
      <c r="AE392" s="19">
        <v>44040</v>
      </c>
      <c r="AF392" s="12" t="s">
        <v>52</v>
      </c>
      <c r="AG392" s="12"/>
      <c r="AH392" s="12" t="s">
        <v>2335</v>
      </c>
      <c r="AI392" s="8" t="str">
        <f t="shared" si="2"/>
        <v>BN686</v>
      </c>
      <c r="AJ392" s="12"/>
      <c r="AK392" s="12"/>
      <c r="AL392" s="12"/>
    </row>
    <row r="393" spans="1:38" ht="25.5" x14ac:dyDescent="0.2">
      <c r="A393" s="20" t="s">
        <v>2336</v>
      </c>
      <c r="B393" s="83">
        <v>44054</v>
      </c>
      <c r="C393" s="40" t="s">
        <v>2337</v>
      </c>
      <c r="D393" s="70" t="s">
        <v>811</v>
      </c>
      <c r="E393" s="53">
        <v>1965</v>
      </c>
      <c r="F393" s="51">
        <f t="shared" si="5"/>
        <v>55</v>
      </c>
      <c r="G393" s="12" t="str">
        <f t="shared" si="1"/>
        <v>3.Từ 41-60</v>
      </c>
      <c r="H393" s="53" t="s">
        <v>38</v>
      </c>
      <c r="I393" s="20" t="s">
        <v>1300</v>
      </c>
      <c r="J393" s="20" t="s">
        <v>2113</v>
      </c>
      <c r="K393" s="20" t="s">
        <v>57</v>
      </c>
      <c r="L393" s="20" t="s">
        <v>42</v>
      </c>
      <c r="M393" s="20" t="s">
        <v>42</v>
      </c>
      <c r="N393" s="20" t="s">
        <v>106</v>
      </c>
      <c r="O393" s="20"/>
      <c r="P393" s="26"/>
      <c r="Q393" s="81">
        <v>44053</v>
      </c>
      <c r="R393" s="81">
        <v>44053</v>
      </c>
      <c r="S393" s="20" t="s">
        <v>311</v>
      </c>
      <c r="T393" s="20" t="s">
        <v>42</v>
      </c>
      <c r="U393" s="20" t="s">
        <v>71</v>
      </c>
      <c r="V393" s="20"/>
      <c r="W393" s="20" t="s">
        <v>107</v>
      </c>
      <c r="X393" s="20" t="s">
        <v>1303</v>
      </c>
      <c r="Y393" s="20" t="s">
        <v>1341</v>
      </c>
      <c r="Z393" s="20" t="s">
        <v>1298</v>
      </c>
      <c r="AA393" s="20" t="s">
        <v>1298</v>
      </c>
      <c r="AB393" s="20" t="s">
        <v>1341</v>
      </c>
      <c r="AC393" s="20" t="s">
        <v>179</v>
      </c>
      <c r="AD393" s="26">
        <v>44039</v>
      </c>
      <c r="AE393" s="26">
        <v>44039</v>
      </c>
      <c r="AF393" s="12" t="s">
        <v>52</v>
      </c>
      <c r="AG393" s="20"/>
      <c r="AH393" s="20"/>
      <c r="AI393" s="8" t="str">
        <f t="shared" si="2"/>
        <v>BN654</v>
      </c>
      <c r="AJ393" s="20"/>
      <c r="AK393" s="20"/>
      <c r="AL393" s="20"/>
    </row>
    <row r="394" spans="1:38" ht="38.25" x14ac:dyDescent="0.2">
      <c r="A394" s="12" t="s">
        <v>2338</v>
      </c>
      <c r="B394" s="83">
        <v>44054</v>
      </c>
      <c r="C394" s="40" t="s">
        <v>2339</v>
      </c>
      <c r="D394" s="71" t="s">
        <v>2340</v>
      </c>
      <c r="E394" s="51">
        <v>1953</v>
      </c>
      <c r="F394" s="51">
        <f t="shared" si="5"/>
        <v>67</v>
      </c>
      <c r="G394" s="12" t="str">
        <f t="shared" si="1"/>
        <v>4.Trên 60</v>
      </c>
      <c r="H394" s="51" t="s">
        <v>77</v>
      </c>
      <c r="I394" s="12" t="s">
        <v>71</v>
      </c>
      <c r="J394" s="12" t="s">
        <v>559</v>
      </c>
      <c r="K394" s="12" t="s">
        <v>105</v>
      </c>
      <c r="L394" s="12" t="s">
        <v>42</v>
      </c>
      <c r="M394" s="12" t="s">
        <v>42</v>
      </c>
      <c r="N394" s="12" t="s">
        <v>106</v>
      </c>
      <c r="O394" s="12"/>
      <c r="P394" s="19"/>
      <c r="Q394" s="80">
        <v>44053</v>
      </c>
      <c r="R394" s="80">
        <v>44053</v>
      </c>
      <c r="S394" s="12" t="s">
        <v>402</v>
      </c>
      <c r="T394" s="12" t="s">
        <v>42</v>
      </c>
      <c r="U394" s="12" t="s">
        <v>71</v>
      </c>
      <c r="V394" s="12"/>
      <c r="W394" s="12" t="s">
        <v>107</v>
      </c>
      <c r="X394" s="12" t="s">
        <v>2341</v>
      </c>
      <c r="Y394" s="12" t="s">
        <v>49</v>
      </c>
      <c r="Z394" s="12" t="s">
        <v>633</v>
      </c>
      <c r="AA394" s="12" t="s">
        <v>633</v>
      </c>
      <c r="AB394" s="12" t="s">
        <v>605</v>
      </c>
      <c r="AC394" s="12" t="s">
        <v>179</v>
      </c>
      <c r="AD394" s="19">
        <v>44039</v>
      </c>
      <c r="AE394" s="19">
        <v>44039</v>
      </c>
      <c r="AF394" s="12" t="s">
        <v>52</v>
      </c>
      <c r="AG394" s="12"/>
      <c r="AH394" s="12" t="s">
        <v>2342</v>
      </c>
      <c r="AI394" s="8" t="str">
        <f t="shared" si="2"/>
        <v>BN509</v>
      </c>
      <c r="AJ394" s="12"/>
      <c r="AK394" s="12"/>
      <c r="AL394" s="12"/>
    </row>
    <row r="395" spans="1:38" ht="18.75" customHeight="1" x14ac:dyDescent="0.2">
      <c r="A395" s="20" t="s">
        <v>2343</v>
      </c>
      <c r="B395" s="83">
        <v>44054</v>
      </c>
      <c r="C395" s="40" t="s">
        <v>2344</v>
      </c>
      <c r="D395" s="70" t="s">
        <v>2345</v>
      </c>
      <c r="E395" s="53">
        <v>1980</v>
      </c>
      <c r="F395" s="51">
        <f t="shared" si="5"/>
        <v>40</v>
      </c>
      <c r="G395" s="12" t="str">
        <f t="shared" si="1"/>
        <v>2.Từ 18-40</v>
      </c>
      <c r="H395" s="53" t="s">
        <v>38</v>
      </c>
      <c r="I395" s="20" t="s">
        <v>91</v>
      </c>
      <c r="J395" s="20" t="s">
        <v>572</v>
      </c>
      <c r="K395" s="20" t="s">
        <v>193</v>
      </c>
      <c r="L395" s="20" t="s">
        <v>42</v>
      </c>
      <c r="M395" s="20" t="s">
        <v>42</v>
      </c>
      <c r="N395" s="20" t="s">
        <v>43</v>
      </c>
      <c r="O395" s="26">
        <v>44052</v>
      </c>
      <c r="P395" s="20" t="s">
        <v>96</v>
      </c>
      <c r="Q395" s="81">
        <v>44053</v>
      </c>
      <c r="R395" s="81">
        <v>44053</v>
      </c>
      <c r="S395" s="20" t="s">
        <v>311</v>
      </c>
      <c r="T395" s="20" t="s">
        <v>42</v>
      </c>
      <c r="U395" s="20" t="s">
        <v>71</v>
      </c>
      <c r="V395" s="20"/>
      <c r="W395" s="20" t="s">
        <v>72</v>
      </c>
      <c r="X395" s="20" t="s">
        <v>50</v>
      </c>
      <c r="Y395" s="20" t="s">
        <v>91</v>
      </c>
      <c r="Z395" s="20" t="s">
        <v>50</v>
      </c>
      <c r="AA395" s="20" t="s">
        <v>2346</v>
      </c>
      <c r="AB395" s="20" t="s">
        <v>2347</v>
      </c>
      <c r="AC395" s="20" t="s">
        <v>61</v>
      </c>
      <c r="AD395" s="26">
        <v>44013</v>
      </c>
      <c r="AE395" s="26">
        <v>44044</v>
      </c>
      <c r="AF395" s="12" t="s">
        <v>52</v>
      </c>
      <c r="AG395" s="20"/>
      <c r="AH395" s="20"/>
      <c r="AI395" s="8" t="str">
        <f t="shared" si="2"/>
        <v>BN429, BN430, BN422, BN423, BN436</v>
      </c>
      <c r="AJ395" s="20"/>
      <c r="AK395" s="20"/>
      <c r="AL395" s="20"/>
    </row>
    <row r="396" spans="1:38" ht="25.5" x14ac:dyDescent="0.2">
      <c r="A396" s="12" t="s">
        <v>2348</v>
      </c>
      <c r="B396" s="83">
        <v>44054</v>
      </c>
      <c r="C396" s="40" t="s">
        <v>2349</v>
      </c>
      <c r="D396" s="71" t="s">
        <v>2350</v>
      </c>
      <c r="E396" s="51">
        <v>2006</v>
      </c>
      <c r="F396" s="51">
        <f t="shared" si="5"/>
        <v>14</v>
      </c>
      <c r="G396" s="12" t="str">
        <f t="shared" si="1"/>
        <v>1.Dưới 18</v>
      </c>
      <c r="H396" s="51" t="s">
        <v>38</v>
      </c>
      <c r="I396" s="12" t="s">
        <v>66</v>
      </c>
      <c r="J396" s="12" t="s">
        <v>1452</v>
      </c>
      <c r="K396" s="12" t="s">
        <v>193</v>
      </c>
      <c r="L396" s="12" t="s">
        <v>42</v>
      </c>
      <c r="M396" s="12" t="s">
        <v>42</v>
      </c>
      <c r="N396" s="12" t="s">
        <v>106</v>
      </c>
      <c r="O396" s="12"/>
      <c r="P396" s="19"/>
      <c r="Q396" s="80">
        <v>44053</v>
      </c>
      <c r="R396" s="80">
        <v>44053</v>
      </c>
      <c r="S396" s="12" t="s">
        <v>311</v>
      </c>
      <c r="T396" s="12" t="s">
        <v>42</v>
      </c>
      <c r="U396" s="12" t="s">
        <v>71</v>
      </c>
      <c r="V396" s="12"/>
      <c r="W396" s="12" t="s">
        <v>107</v>
      </c>
      <c r="X396" s="12" t="s">
        <v>604</v>
      </c>
      <c r="Y396" s="12" t="s">
        <v>1035</v>
      </c>
      <c r="Z396" s="12" t="s">
        <v>566</v>
      </c>
      <c r="AA396" s="12" t="s">
        <v>566</v>
      </c>
      <c r="AB396" s="12" t="s">
        <v>2351</v>
      </c>
      <c r="AC396" s="12" t="s">
        <v>179</v>
      </c>
      <c r="AD396" s="19">
        <v>44013</v>
      </c>
      <c r="AE396" s="19">
        <v>44047</v>
      </c>
      <c r="AF396" s="12" t="s">
        <v>52</v>
      </c>
      <c r="AG396" s="12"/>
      <c r="AH396" s="12" t="s">
        <v>2352</v>
      </c>
      <c r="AI396" s="8" t="str">
        <f t="shared" si="2"/>
        <v>BN802</v>
      </c>
      <c r="AJ396" s="12"/>
      <c r="AK396" s="12"/>
      <c r="AL396" s="12"/>
    </row>
    <row r="397" spans="1:38" ht="25.5" x14ac:dyDescent="0.2">
      <c r="A397" s="20" t="s">
        <v>2353</v>
      </c>
      <c r="B397" s="83">
        <v>44054</v>
      </c>
      <c r="C397" s="40" t="s">
        <v>2354</v>
      </c>
      <c r="D397" s="70" t="s">
        <v>2355</v>
      </c>
      <c r="E397" s="53">
        <v>1950</v>
      </c>
      <c r="F397" s="51">
        <f t="shared" si="5"/>
        <v>70</v>
      </c>
      <c r="G397" s="12" t="str">
        <f t="shared" si="1"/>
        <v>4.Trên 60</v>
      </c>
      <c r="H397" s="53" t="s">
        <v>77</v>
      </c>
      <c r="I397" s="20" t="s">
        <v>39</v>
      </c>
      <c r="J397" s="20" t="s">
        <v>2113</v>
      </c>
      <c r="K397" s="20" t="s">
        <v>57</v>
      </c>
      <c r="L397" s="20" t="s">
        <v>42</v>
      </c>
      <c r="M397" s="20" t="s">
        <v>42</v>
      </c>
      <c r="N397" s="20" t="s">
        <v>43</v>
      </c>
      <c r="O397" s="26">
        <v>44038</v>
      </c>
      <c r="P397" s="20" t="s">
        <v>257</v>
      </c>
      <c r="Q397" s="81">
        <v>44053</v>
      </c>
      <c r="R397" s="81">
        <v>44053</v>
      </c>
      <c r="S397" s="20" t="s">
        <v>311</v>
      </c>
      <c r="T397" s="20" t="s">
        <v>42</v>
      </c>
      <c r="U397" s="20" t="s">
        <v>43</v>
      </c>
      <c r="V397" s="20" t="s">
        <v>1843</v>
      </c>
      <c r="W397" s="20" t="s">
        <v>72</v>
      </c>
      <c r="X397" s="20" t="s">
        <v>604</v>
      </c>
      <c r="Y397" s="20" t="s">
        <v>1035</v>
      </c>
      <c r="Z397" s="20" t="s">
        <v>566</v>
      </c>
      <c r="AA397" s="20" t="s">
        <v>566</v>
      </c>
      <c r="AB397" s="20" t="s">
        <v>2351</v>
      </c>
      <c r="AC397" s="20" t="s">
        <v>179</v>
      </c>
      <c r="AD397" s="26">
        <v>44013</v>
      </c>
      <c r="AE397" s="26">
        <v>44047</v>
      </c>
      <c r="AF397" s="12" t="s">
        <v>52</v>
      </c>
      <c r="AG397" s="20"/>
      <c r="AH397" s="20" t="s">
        <v>2352</v>
      </c>
      <c r="AI397" s="8" t="str">
        <f t="shared" si="2"/>
        <v>BN802</v>
      </c>
      <c r="AJ397" s="20"/>
      <c r="AK397" s="20"/>
      <c r="AL397" s="20"/>
    </row>
    <row r="398" spans="1:38" ht="14.25" x14ac:dyDescent="0.2">
      <c r="A398" s="12" t="s">
        <v>2356</v>
      </c>
      <c r="B398" s="83">
        <v>44054</v>
      </c>
      <c r="C398" s="40" t="s">
        <v>2357</v>
      </c>
      <c r="D398" s="71" t="s">
        <v>2358</v>
      </c>
      <c r="E398" s="51">
        <v>1959</v>
      </c>
      <c r="F398" s="51">
        <f t="shared" si="5"/>
        <v>61</v>
      </c>
      <c r="G398" s="12" t="str">
        <f t="shared" si="1"/>
        <v>4.Trên 60</v>
      </c>
      <c r="H398" s="51" t="s">
        <v>77</v>
      </c>
      <c r="I398" s="12" t="s">
        <v>71</v>
      </c>
      <c r="J398" s="12" t="s">
        <v>95</v>
      </c>
      <c r="K398" s="12" t="s">
        <v>41</v>
      </c>
      <c r="L398" s="12" t="s">
        <v>42</v>
      </c>
      <c r="M398" s="12" t="s">
        <v>42</v>
      </c>
      <c r="N398" s="12" t="s">
        <v>43</v>
      </c>
      <c r="O398" s="19">
        <v>44036</v>
      </c>
      <c r="P398" s="12" t="s">
        <v>873</v>
      </c>
      <c r="Q398" s="80">
        <v>44054</v>
      </c>
      <c r="R398" s="80">
        <v>44054</v>
      </c>
      <c r="S398" s="12" t="s">
        <v>311</v>
      </c>
      <c r="T398" s="12" t="s">
        <v>42</v>
      </c>
      <c r="U398" s="12" t="s">
        <v>71</v>
      </c>
      <c r="V398" s="12"/>
      <c r="W398" s="12" t="s">
        <v>107</v>
      </c>
      <c r="X398" s="12" t="s">
        <v>2359</v>
      </c>
      <c r="Y398" s="12" t="s">
        <v>49</v>
      </c>
      <c r="Z398" s="12" t="s">
        <v>50</v>
      </c>
      <c r="AA398" s="12" t="s">
        <v>2360</v>
      </c>
      <c r="AB398" s="12" t="s">
        <v>127</v>
      </c>
      <c r="AC398" s="12" t="s">
        <v>61</v>
      </c>
      <c r="AD398" s="19">
        <v>44024</v>
      </c>
      <c r="AE398" s="19">
        <v>44026</v>
      </c>
      <c r="AF398" s="12" t="s">
        <v>52</v>
      </c>
      <c r="AG398" s="12"/>
      <c r="AH398" s="12"/>
      <c r="AI398" s="8" t="str">
        <f t="shared" si="2"/>
        <v>BN856</v>
      </c>
      <c r="AJ398" s="12"/>
      <c r="AK398" s="12"/>
      <c r="AL398" s="12"/>
    </row>
    <row r="399" spans="1:38" ht="25.5" x14ac:dyDescent="0.2">
      <c r="A399" s="20" t="s">
        <v>2361</v>
      </c>
      <c r="B399" s="83">
        <v>44054</v>
      </c>
      <c r="C399" s="40" t="s">
        <v>2360</v>
      </c>
      <c r="D399" s="70" t="s">
        <v>2362</v>
      </c>
      <c r="E399" s="53">
        <v>1990</v>
      </c>
      <c r="F399" s="51">
        <f t="shared" si="5"/>
        <v>30</v>
      </c>
      <c r="G399" s="12" t="str">
        <f t="shared" si="1"/>
        <v>2.Từ 18-40</v>
      </c>
      <c r="H399" s="53" t="s">
        <v>38</v>
      </c>
      <c r="I399" s="20" t="s">
        <v>269</v>
      </c>
      <c r="J399" s="20" t="s">
        <v>95</v>
      </c>
      <c r="K399" s="20" t="s">
        <v>41</v>
      </c>
      <c r="L399" s="20" t="s">
        <v>42</v>
      </c>
      <c r="M399" s="20" t="s">
        <v>42</v>
      </c>
      <c r="N399" s="20" t="s">
        <v>106</v>
      </c>
      <c r="O399" s="20"/>
      <c r="P399" s="26"/>
      <c r="Q399" s="81">
        <v>44054</v>
      </c>
      <c r="R399" s="81">
        <v>44054</v>
      </c>
      <c r="S399" s="20" t="s">
        <v>311</v>
      </c>
      <c r="T399" s="20" t="s">
        <v>42</v>
      </c>
      <c r="U399" s="20" t="s">
        <v>71</v>
      </c>
      <c r="V399" s="20"/>
      <c r="W399" s="20" t="s">
        <v>107</v>
      </c>
      <c r="X399" s="20" t="s">
        <v>2359</v>
      </c>
      <c r="Y399" s="20" t="s">
        <v>49</v>
      </c>
      <c r="Z399" s="20" t="s">
        <v>50</v>
      </c>
      <c r="AA399" s="20" t="s">
        <v>2357</v>
      </c>
      <c r="AB399" s="20" t="s">
        <v>1058</v>
      </c>
      <c r="AC399" s="20" t="s">
        <v>61</v>
      </c>
      <c r="AD399" s="26">
        <v>44024</v>
      </c>
      <c r="AE399" s="26">
        <v>44027</v>
      </c>
      <c r="AF399" s="12" t="s">
        <v>52</v>
      </c>
      <c r="AG399" s="20"/>
      <c r="AH399" s="20"/>
      <c r="AI399" s="8" t="str">
        <f t="shared" si="2"/>
        <v>BN855</v>
      </c>
      <c r="AJ399" s="20"/>
      <c r="AK399" s="20"/>
      <c r="AL399" s="20"/>
    </row>
    <row r="400" spans="1:38" ht="25.5" x14ac:dyDescent="0.2">
      <c r="A400" s="12" t="s">
        <v>2363</v>
      </c>
      <c r="B400" s="83">
        <v>44054</v>
      </c>
      <c r="C400" s="40" t="s">
        <v>2364</v>
      </c>
      <c r="D400" s="15" t="s">
        <v>2365</v>
      </c>
      <c r="E400" s="51">
        <v>1994</v>
      </c>
      <c r="F400" s="51">
        <f t="shared" si="5"/>
        <v>26</v>
      </c>
      <c r="G400" s="12" t="str">
        <f t="shared" si="1"/>
        <v>2.Từ 18-40</v>
      </c>
      <c r="H400" s="51" t="s">
        <v>38</v>
      </c>
      <c r="I400" s="12" t="s">
        <v>828</v>
      </c>
      <c r="J400" s="12" t="s">
        <v>501</v>
      </c>
      <c r="K400" s="12" t="s">
        <v>435</v>
      </c>
      <c r="L400" s="12" t="s">
        <v>119</v>
      </c>
      <c r="M400" s="12" t="s">
        <v>119</v>
      </c>
      <c r="N400" s="12" t="s">
        <v>106</v>
      </c>
      <c r="O400" s="12"/>
      <c r="P400" s="19"/>
      <c r="Q400" s="80">
        <v>44051</v>
      </c>
      <c r="R400" s="80">
        <v>44053</v>
      </c>
      <c r="S400" s="12" t="s">
        <v>1679</v>
      </c>
      <c r="T400" s="12" t="s">
        <v>119</v>
      </c>
      <c r="U400" s="12" t="s">
        <v>71</v>
      </c>
      <c r="V400" s="12"/>
      <c r="W400" s="12" t="s">
        <v>107</v>
      </c>
      <c r="X400" s="12" t="s">
        <v>1748</v>
      </c>
      <c r="Y400" s="12" t="s">
        <v>49</v>
      </c>
      <c r="Z400" s="12" t="s">
        <v>1096</v>
      </c>
      <c r="AA400" s="12" t="s">
        <v>2366</v>
      </c>
      <c r="AB400" s="12" t="s">
        <v>1341</v>
      </c>
      <c r="AC400" s="12" t="s">
        <v>179</v>
      </c>
      <c r="AD400" s="19">
        <v>44032</v>
      </c>
      <c r="AE400" s="19">
        <v>44034</v>
      </c>
      <c r="AF400" s="12" t="s">
        <v>52</v>
      </c>
      <c r="AG400" s="12"/>
      <c r="AH400" s="12" t="s">
        <v>2367</v>
      </c>
      <c r="AI400" s="8" t="str">
        <f t="shared" si="2"/>
        <v>BN619, BN731</v>
      </c>
      <c r="AJ400" s="12"/>
      <c r="AK400" s="12"/>
      <c r="AL400" s="12"/>
    </row>
    <row r="401" spans="1:38" ht="25.5" x14ac:dyDescent="0.2">
      <c r="A401" s="20" t="s">
        <v>2368</v>
      </c>
      <c r="B401" s="83">
        <v>44054</v>
      </c>
      <c r="C401" s="40" t="s">
        <v>2369</v>
      </c>
      <c r="D401" s="22" t="s">
        <v>2370</v>
      </c>
      <c r="E401" s="53">
        <v>1965</v>
      </c>
      <c r="F401" s="51">
        <f t="shared" si="5"/>
        <v>55</v>
      </c>
      <c r="G401" s="12" t="str">
        <f t="shared" si="1"/>
        <v>3.Từ 41-60</v>
      </c>
      <c r="H401" s="53" t="s">
        <v>77</v>
      </c>
      <c r="I401" s="20" t="s">
        <v>154</v>
      </c>
      <c r="J401" s="20" t="s">
        <v>850</v>
      </c>
      <c r="K401" s="20" t="s">
        <v>118</v>
      </c>
      <c r="L401" s="20" t="s">
        <v>119</v>
      </c>
      <c r="M401" s="20" t="s">
        <v>119</v>
      </c>
      <c r="N401" s="20" t="s">
        <v>43</v>
      </c>
      <c r="O401" s="26">
        <v>44026</v>
      </c>
      <c r="P401" s="20" t="s">
        <v>2371</v>
      </c>
      <c r="Q401" s="81">
        <v>44051</v>
      </c>
      <c r="R401" s="81">
        <v>44053</v>
      </c>
      <c r="S401" s="20" t="s">
        <v>1679</v>
      </c>
      <c r="T401" s="20" t="s">
        <v>119</v>
      </c>
      <c r="U401" s="20" t="s">
        <v>71</v>
      </c>
      <c r="V401" s="20"/>
      <c r="W401" s="20" t="s">
        <v>72</v>
      </c>
      <c r="X401" s="20" t="s">
        <v>2372</v>
      </c>
      <c r="Y401" s="20" t="s">
        <v>49</v>
      </c>
      <c r="Z401" s="20" t="s">
        <v>50</v>
      </c>
      <c r="AA401" s="20" t="s">
        <v>2373</v>
      </c>
      <c r="AB401" s="20" t="s">
        <v>274</v>
      </c>
      <c r="AC401" s="20" t="s">
        <v>61</v>
      </c>
      <c r="AD401" s="26">
        <v>44021</v>
      </c>
      <c r="AE401" s="26">
        <v>44026</v>
      </c>
      <c r="AF401" s="12" t="s">
        <v>52</v>
      </c>
      <c r="AG401" s="20"/>
      <c r="AH401" s="20"/>
      <c r="AI401" s="8" t="str">
        <f t="shared" si="2"/>
        <v>BN883</v>
      </c>
      <c r="AJ401" s="20"/>
      <c r="AK401" s="20"/>
      <c r="AL401" s="20"/>
    </row>
    <row r="402" spans="1:38" ht="25.5" x14ac:dyDescent="0.2">
      <c r="A402" s="12" t="s">
        <v>2374</v>
      </c>
      <c r="B402" s="83">
        <v>44054</v>
      </c>
      <c r="C402" s="40" t="s">
        <v>2305</v>
      </c>
      <c r="D402" s="15" t="s">
        <v>2375</v>
      </c>
      <c r="E402" s="51">
        <v>1973</v>
      </c>
      <c r="F402" s="51">
        <f t="shared" si="5"/>
        <v>47</v>
      </c>
      <c r="G402" s="12" t="str">
        <f t="shared" si="1"/>
        <v>3.Từ 41-60</v>
      </c>
      <c r="H402" s="51" t="s">
        <v>77</v>
      </c>
      <c r="I402" s="12" t="s">
        <v>243</v>
      </c>
      <c r="J402" s="12" t="s">
        <v>2303</v>
      </c>
      <c r="K402" s="12" t="s">
        <v>2304</v>
      </c>
      <c r="L402" s="12" t="s">
        <v>119</v>
      </c>
      <c r="M402" s="12" t="s">
        <v>119</v>
      </c>
      <c r="N402" s="12" t="s">
        <v>106</v>
      </c>
      <c r="O402" s="12"/>
      <c r="P402" s="19"/>
      <c r="Q402" s="80">
        <v>44053</v>
      </c>
      <c r="R402" s="80">
        <v>44053</v>
      </c>
      <c r="S402" s="12" t="s">
        <v>1679</v>
      </c>
      <c r="T402" s="12" t="s">
        <v>119</v>
      </c>
      <c r="U402" s="12" t="s">
        <v>71</v>
      </c>
      <c r="V402" s="12"/>
      <c r="W402" s="12" t="s">
        <v>107</v>
      </c>
      <c r="X402" s="12" t="s">
        <v>81</v>
      </c>
      <c r="Y402" s="12" t="s">
        <v>82</v>
      </c>
      <c r="Z402" s="12" t="s">
        <v>81</v>
      </c>
      <c r="AA402" s="12" t="s">
        <v>2301</v>
      </c>
      <c r="AB402" s="12" t="s">
        <v>127</v>
      </c>
      <c r="AC402" s="12" t="s">
        <v>61</v>
      </c>
      <c r="AD402" s="12"/>
      <c r="AE402" s="19">
        <v>44050</v>
      </c>
      <c r="AF402" s="12" t="s">
        <v>52</v>
      </c>
      <c r="AG402" s="12"/>
      <c r="AH402" s="12"/>
      <c r="AI402" s="8" t="str">
        <f t="shared" si="2"/>
        <v>BN841</v>
      </c>
      <c r="AJ402" s="12"/>
      <c r="AK402" s="12"/>
      <c r="AL402" s="12"/>
    </row>
    <row r="403" spans="1:38" ht="25.5" x14ac:dyDescent="0.2">
      <c r="A403" s="20" t="s">
        <v>2376</v>
      </c>
      <c r="B403" s="83">
        <v>44054</v>
      </c>
      <c r="C403" s="40" t="s">
        <v>2377</v>
      </c>
      <c r="D403" s="22" t="s">
        <v>2378</v>
      </c>
      <c r="E403" s="53">
        <v>1965</v>
      </c>
      <c r="F403" s="51">
        <f t="shared" si="5"/>
        <v>55</v>
      </c>
      <c r="G403" s="12" t="str">
        <f t="shared" si="1"/>
        <v>3.Từ 41-60</v>
      </c>
      <c r="H403" s="53" t="s">
        <v>77</v>
      </c>
      <c r="I403" s="20" t="s">
        <v>828</v>
      </c>
      <c r="J403" s="20" t="s">
        <v>715</v>
      </c>
      <c r="K403" s="20" t="s">
        <v>144</v>
      </c>
      <c r="L403" s="20" t="s">
        <v>119</v>
      </c>
      <c r="M403" s="20" t="s">
        <v>119</v>
      </c>
      <c r="N403" s="20" t="s">
        <v>106</v>
      </c>
      <c r="O403" s="20"/>
      <c r="P403" s="26"/>
      <c r="Q403" s="81">
        <v>44052</v>
      </c>
      <c r="R403" s="81">
        <v>44053</v>
      </c>
      <c r="S403" s="20" t="s">
        <v>1679</v>
      </c>
      <c r="T403" s="20" t="s">
        <v>119</v>
      </c>
      <c r="U403" s="20" t="s">
        <v>71</v>
      </c>
      <c r="V403" s="20"/>
      <c r="W403" s="20" t="s">
        <v>107</v>
      </c>
      <c r="X403" s="20" t="s">
        <v>125</v>
      </c>
      <c r="Y403" s="20" t="s">
        <v>49</v>
      </c>
      <c r="Z403" s="20" t="s">
        <v>50</v>
      </c>
      <c r="AA403" s="20" t="s">
        <v>2379</v>
      </c>
      <c r="AB403" s="20" t="s">
        <v>1857</v>
      </c>
      <c r="AC403" s="20" t="s">
        <v>61</v>
      </c>
      <c r="AD403" s="26">
        <v>44035</v>
      </c>
      <c r="AE403" s="26">
        <v>44035</v>
      </c>
      <c r="AF403" s="12" t="s">
        <v>52</v>
      </c>
      <c r="AG403" s="20"/>
      <c r="AH403" s="20" t="s">
        <v>2380</v>
      </c>
      <c r="AI403" s="8" t="str">
        <f t="shared" si="2"/>
        <v>BN593, BN625, BN547, BN715</v>
      </c>
      <c r="AJ403" s="20"/>
      <c r="AK403" s="20"/>
      <c r="AL403" s="20" t="s">
        <v>2381</v>
      </c>
    </row>
    <row r="404" spans="1:38" ht="23.25" customHeight="1" x14ac:dyDescent="0.2">
      <c r="A404" s="12" t="s">
        <v>2382</v>
      </c>
      <c r="B404" s="83">
        <v>44054</v>
      </c>
      <c r="C404" s="46" t="s">
        <v>2383</v>
      </c>
      <c r="D404" s="15" t="s">
        <v>2384</v>
      </c>
      <c r="E404" s="51">
        <v>1984</v>
      </c>
      <c r="F404" s="51">
        <f t="shared" si="5"/>
        <v>36</v>
      </c>
      <c r="G404" s="12" t="str">
        <f t="shared" si="1"/>
        <v>2.Từ 18-40</v>
      </c>
      <c r="H404" s="51" t="s">
        <v>77</v>
      </c>
      <c r="I404" s="16"/>
      <c r="J404" s="12" t="s">
        <v>2385</v>
      </c>
      <c r="K404" s="12" t="s">
        <v>2386</v>
      </c>
      <c r="L404" s="12" t="s">
        <v>2387</v>
      </c>
      <c r="M404" s="12" t="s">
        <v>1826</v>
      </c>
      <c r="N404" s="12"/>
      <c r="O404" s="12"/>
      <c r="P404" s="19"/>
      <c r="Q404" s="80">
        <v>44053</v>
      </c>
      <c r="R404" s="80">
        <v>44054</v>
      </c>
      <c r="S404" s="12"/>
      <c r="T404" s="12" t="s">
        <v>42</v>
      </c>
      <c r="U404" s="12"/>
      <c r="V404" s="12"/>
      <c r="W404" s="12"/>
      <c r="X404" s="51"/>
      <c r="Y404" s="12"/>
      <c r="Z404" s="12"/>
      <c r="AA404" s="12" t="s">
        <v>2388</v>
      </c>
      <c r="AB404" s="12"/>
      <c r="AC404" s="16"/>
      <c r="AD404" s="12"/>
      <c r="AE404" s="12"/>
      <c r="AF404" s="12" t="s">
        <v>52</v>
      </c>
      <c r="AG404" s="12"/>
      <c r="AH404" s="12"/>
      <c r="AI404" s="8" t="str">
        <f t="shared" si="2"/>
        <v>BN750, BN833)</v>
      </c>
      <c r="AJ404" s="12"/>
      <c r="AK404" s="12"/>
      <c r="AL404" s="12" t="s">
        <v>2389</v>
      </c>
    </row>
    <row r="405" spans="1:38" ht="19.5" customHeight="1" x14ac:dyDescent="0.2">
      <c r="A405" s="20" t="s">
        <v>2390</v>
      </c>
      <c r="B405" s="83">
        <v>44054</v>
      </c>
      <c r="C405" s="46" t="s">
        <v>2391</v>
      </c>
      <c r="D405" s="22" t="s">
        <v>2392</v>
      </c>
      <c r="E405" s="53">
        <v>1954</v>
      </c>
      <c r="F405" s="51">
        <f t="shared" si="5"/>
        <v>66</v>
      </c>
      <c r="G405" s="12" t="str">
        <f t="shared" si="1"/>
        <v>4.Trên 60</v>
      </c>
      <c r="H405" s="53" t="s">
        <v>77</v>
      </c>
      <c r="I405" s="23"/>
      <c r="J405" s="20" t="s">
        <v>2252</v>
      </c>
      <c r="K405" s="20" t="s">
        <v>2253</v>
      </c>
      <c r="L405" s="20" t="s">
        <v>1826</v>
      </c>
      <c r="M405" s="20" t="s">
        <v>1826</v>
      </c>
      <c r="N405" s="20"/>
      <c r="O405" s="20"/>
      <c r="P405" s="26"/>
      <c r="Q405" s="81">
        <v>44052</v>
      </c>
      <c r="R405" s="81">
        <v>44054</v>
      </c>
      <c r="S405" s="20"/>
      <c r="T405" s="20" t="s">
        <v>42</v>
      </c>
      <c r="U405" s="20"/>
      <c r="V405" s="20"/>
      <c r="W405" s="20"/>
      <c r="X405" s="53"/>
      <c r="Y405" s="20"/>
      <c r="Z405" s="20"/>
      <c r="AA405" s="20" t="s">
        <v>2250</v>
      </c>
      <c r="AB405" s="20"/>
      <c r="AC405" s="23"/>
      <c r="AD405" s="20"/>
      <c r="AE405" s="20"/>
      <c r="AF405" s="12" t="s">
        <v>52</v>
      </c>
      <c r="AG405" s="20"/>
      <c r="AH405" s="20"/>
      <c r="AI405" s="8" t="str">
        <f t="shared" si="2"/>
        <v>BN832</v>
      </c>
      <c r="AJ405" s="20"/>
      <c r="AK405" s="20"/>
      <c r="AL405" s="20" t="s">
        <v>2393</v>
      </c>
    </row>
    <row r="406" spans="1:38" ht="23.25" customHeight="1" x14ac:dyDescent="0.2">
      <c r="A406" s="12" t="s">
        <v>2394</v>
      </c>
      <c r="B406" s="83">
        <v>44054</v>
      </c>
      <c r="C406" s="40" t="s">
        <v>2395</v>
      </c>
      <c r="D406" s="71" t="s">
        <v>2396</v>
      </c>
      <c r="E406" s="51">
        <v>1968</v>
      </c>
      <c r="F406" s="51">
        <f t="shared" si="5"/>
        <v>52</v>
      </c>
      <c r="G406" s="12" t="str">
        <f t="shared" si="1"/>
        <v>3.Từ 41-60</v>
      </c>
      <c r="H406" s="51" t="s">
        <v>77</v>
      </c>
      <c r="I406" s="12" t="s">
        <v>920</v>
      </c>
      <c r="J406" s="12" t="s">
        <v>323</v>
      </c>
      <c r="K406" s="12" t="s">
        <v>245</v>
      </c>
      <c r="L406" s="12" t="s">
        <v>42</v>
      </c>
      <c r="M406" s="12" t="s">
        <v>42</v>
      </c>
      <c r="N406" s="12" t="s">
        <v>43</v>
      </c>
      <c r="O406" s="19">
        <v>44036</v>
      </c>
      <c r="P406" s="12" t="s">
        <v>2397</v>
      </c>
      <c r="Q406" s="80">
        <v>44054</v>
      </c>
      <c r="R406" s="80">
        <v>44054</v>
      </c>
      <c r="S406" s="12" t="s">
        <v>402</v>
      </c>
      <c r="T406" s="12" t="s">
        <v>42</v>
      </c>
      <c r="U406" s="12" t="s">
        <v>43</v>
      </c>
      <c r="V406" s="12" t="s">
        <v>195</v>
      </c>
      <c r="W406" s="12" t="s">
        <v>72</v>
      </c>
      <c r="X406" s="12" t="s">
        <v>2398</v>
      </c>
      <c r="Y406" s="12" t="s">
        <v>98</v>
      </c>
      <c r="Z406" s="12" t="s">
        <v>50</v>
      </c>
      <c r="AA406" s="12"/>
      <c r="AB406" s="12"/>
      <c r="AC406" s="12" t="s">
        <v>61</v>
      </c>
      <c r="AD406" s="19">
        <v>44021</v>
      </c>
      <c r="AE406" s="19">
        <v>44032</v>
      </c>
      <c r="AF406" s="12" t="s">
        <v>52</v>
      </c>
      <c r="AG406" s="12"/>
      <c r="AH406" s="12"/>
      <c r="AI406" s="8">
        <f t="shared" si="2"/>
        <v>0</v>
      </c>
      <c r="AJ406" s="12"/>
      <c r="AK406" s="12"/>
      <c r="AL406" s="12"/>
    </row>
    <row r="407" spans="1:38" ht="21" customHeight="1" x14ac:dyDescent="0.2">
      <c r="A407" s="20" t="s">
        <v>2399</v>
      </c>
      <c r="B407" s="64">
        <v>44055</v>
      </c>
      <c r="C407" s="40" t="s">
        <v>2400</v>
      </c>
      <c r="D407" s="22" t="s">
        <v>2401</v>
      </c>
      <c r="E407" s="20">
        <v>1957</v>
      </c>
      <c r="F407" s="51">
        <f t="shared" si="5"/>
        <v>63</v>
      </c>
      <c r="G407" s="12" t="str">
        <f t="shared" si="1"/>
        <v>4.Trên 60</v>
      </c>
      <c r="H407" s="20" t="s">
        <v>38</v>
      </c>
      <c r="I407" s="20" t="s">
        <v>39</v>
      </c>
      <c r="J407" s="20" t="s">
        <v>2402</v>
      </c>
      <c r="K407" s="20" t="s">
        <v>1678</v>
      </c>
      <c r="L407" s="20" t="s">
        <v>1841</v>
      </c>
      <c r="M407" s="20" t="s">
        <v>282</v>
      </c>
      <c r="N407" s="20" t="s">
        <v>43</v>
      </c>
      <c r="O407" s="52">
        <v>44042</v>
      </c>
      <c r="P407" s="20" t="s">
        <v>70</v>
      </c>
      <c r="Q407" s="25">
        <v>44053</v>
      </c>
      <c r="R407" s="81">
        <v>44054</v>
      </c>
      <c r="S407" s="20" t="s">
        <v>2403</v>
      </c>
      <c r="T407" s="20" t="s">
        <v>282</v>
      </c>
      <c r="U407" s="20" t="s">
        <v>43</v>
      </c>
      <c r="V407" s="20" t="s">
        <v>2404</v>
      </c>
      <c r="W407" s="20" t="s">
        <v>72</v>
      </c>
      <c r="X407" s="20" t="s">
        <v>82</v>
      </c>
      <c r="Y407" s="20" t="s">
        <v>82</v>
      </c>
      <c r="Z407" s="20" t="s">
        <v>82</v>
      </c>
      <c r="AA407" s="20"/>
      <c r="AB407" s="20"/>
      <c r="AC407" s="20" t="s">
        <v>61</v>
      </c>
      <c r="AD407" s="20"/>
      <c r="AE407" s="26">
        <v>44051</v>
      </c>
      <c r="AF407" s="12" t="s">
        <v>52</v>
      </c>
      <c r="AG407" s="20"/>
      <c r="AH407" s="20"/>
      <c r="AI407" s="8">
        <f t="shared" si="2"/>
        <v>0</v>
      </c>
      <c r="AJ407" s="20"/>
      <c r="AK407" s="20"/>
      <c r="AL407" s="20"/>
    </row>
    <row r="408" spans="1:38" ht="25.5" x14ac:dyDescent="0.2">
      <c r="A408" s="12" t="s">
        <v>2405</v>
      </c>
      <c r="B408" s="64">
        <v>44055</v>
      </c>
      <c r="C408" s="40" t="s">
        <v>2406</v>
      </c>
      <c r="D408" s="15" t="s">
        <v>2407</v>
      </c>
      <c r="E408" s="51">
        <v>1962</v>
      </c>
      <c r="F408" s="51">
        <f t="shared" si="5"/>
        <v>58</v>
      </c>
      <c r="G408" s="12" t="str">
        <f t="shared" si="1"/>
        <v>3.Từ 41-60</v>
      </c>
      <c r="H408" s="12" t="s">
        <v>77</v>
      </c>
      <c r="I408" s="12" t="s">
        <v>71</v>
      </c>
      <c r="J408" s="12" t="s">
        <v>2408</v>
      </c>
      <c r="K408" s="12" t="s">
        <v>88</v>
      </c>
      <c r="L408" s="12" t="s">
        <v>42</v>
      </c>
      <c r="M408" s="12" t="s">
        <v>42</v>
      </c>
      <c r="N408" s="12" t="s">
        <v>106</v>
      </c>
      <c r="O408" s="12"/>
      <c r="P408" s="19"/>
      <c r="Q408" s="80">
        <v>44054</v>
      </c>
      <c r="R408" s="80">
        <v>44054</v>
      </c>
      <c r="S408" s="12" t="s">
        <v>402</v>
      </c>
      <c r="T408" s="12" t="s">
        <v>42</v>
      </c>
      <c r="U408" s="12" t="s">
        <v>43</v>
      </c>
      <c r="V408" s="12" t="s">
        <v>2409</v>
      </c>
      <c r="W408" s="12" t="s">
        <v>107</v>
      </c>
      <c r="X408" s="12" t="s">
        <v>342</v>
      </c>
      <c r="Y408" s="12" t="s">
        <v>98</v>
      </c>
      <c r="Z408" s="12" t="s">
        <v>50</v>
      </c>
      <c r="AA408" s="12"/>
      <c r="AB408" s="12"/>
      <c r="AC408" s="12" t="s">
        <v>61</v>
      </c>
      <c r="AD408" s="19">
        <v>44031</v>
      </c>
      <c r="AE408" s="19">
        <v>44037</v>
      </c>
      <c r="AF408" s="12" t="s">
        <v>52</v>
      </c>
      <c r="AG408" s="12"/>
      <c r="AH408" s="12"/>
      <c r="AI408" s="8">
        <f t="shared" si="2"/>
        <v>0</v>
      </c>
      <c r="AJ408" s="12"/>
      <c r="AK408" s="12"/>
      <c r="AL408" s="12"/>
    </row>
    <row r="409" spans="1:38" ht="25.5" x14ac:dyDescent="0.2">
      <c r="A409" s="20" t="s">
        <v>2410</v>
      </c>
      <c r="B409" s="64">
        <v>44055</v>
      </c>
      <c r="C409" s="40" t="s">
        <v>2411</v>
      </c>
      <c r="D409" s="22" t="s">
        <v>2412</v>
      </c>
      <c r="E409" s="53">
        <v>1937</v>
      </c>
      <c r="F409" s="51">
        <f t="shared" si="5"/>
        <v>83</v>
      </c>
      <c r="G409" s="12" t="str">
        <f t="shared" si="1"/>
        <v>4.Trên 60</v>
      </c>
      <c r="H409" s="20" t="s">
        <v>77</v>
      </c>
      <c r="I409" s="20" t="s">
        <v>71</v>
      </c>
      <c r="J409" s="20" t="s">
        <v>256</v>
      </c>
      <c r="K409" s="20" t="s">
        <v>105</v>
      </c>
      <c r="L409" s="20" t="s">
        <v>42</v>
      </c>
      <c r="M409" s="20" t="s">
        <v>42</v>
      </c>
      <c r="N409" s="20" t="s">
        <v>106</v>
      </c>
      <c r="O409" s="20"/>
      <c r="P409" s="26"/>
      <c r="Q409" s="81">
        <v>44054</v>
      </c>
      <c r="R409" s="81">
        <v>44054</v>
      </c>
      <c r="S409" s="20" t="s">
        <v>402</v>
      </c>
      <c r="T409" s="20" t="s">
        <v>42</v>
      </c>
      <c r="U409" s="20" t="s">
        <v>43</v>
      </c>
      <c r="V409" s="20" t="s">
        <v>145</v>
      </c>
      <c r="W409" s="20" t="s">
        <v>107</v>
      </c>
      <c r="X409" s="20" t="s">
        <v>2413</v>
      </c>
      <c r="Y409" s="20" t="s">
        <v>98</v>
      </c>
      <c r="Z409" s="20" t="s">
        <v>50</v>
      </c>
      <c r="AA409" s="53"/>
      <c r="AB409" s="20"/>
      <c r="AC409" s="20" t="s">
        <v>61</v>
      </c>
      <c r="AD409" s="26">
        <v>44016</v>
      </c>
      <c r="AE409" s="26">
        <v>44031</v>
      </c>
      <c r="AF409" s="12" t="s">
        <v>52</v>
      </c>
      <c r="AG409" s="20"/>
      <c r="AH409" s="20"/>
      <c r="AI409" s="8">
        <f t="shared" si="2"/>
        <v>0</v>
      </c>
      <c r="AJ409" s="20"/>
      <c r="AK409" s="20"/>
      <c r="AL409" s="20"/>
    </row>
    <row r="410" spans="1:38" ht="25.5" x14ac:dyDescent="0.2">
      <c r="A410" s="12" t="s">
        <v>2414</v>
      </c>
      <c r="B410" s="64">
        <v>44055</v>
      </c>
      <c r="C410" s="40" t="s">
        <v>2415</v>
      </c>
      <c r="D410" s="15" t="s">
        <v>2416</v>
      </c>
      <c r="E410" s="51">
        <v>1985</v>
      </c>
      <c r="F410" s="51">
        <f t="shared" si="5"/>
        <v>35</v>
      </c>
      <c r="G410" s="12" t="str">
        <f t="shared" si="1"/>
        <v>2.Từ 18-40</v>
      </c>
      <c r="H410" s="12" t="s">
        <v>77</v>
      </c>
      <c r="I410" s="12" t="s">
        <v>269</v>
      </c>
      <c r="J410" s="12" t="s">
        <v>471</v>
      </c>
      <c r="K410" s="12" t="s">
        <v>118</v>
      </c>
      <c r="L410" s="12" t="s">
        <v>119</v>
      </c>
      <c r="M410" s="12" t="s">
        <v>42</v>
      </c>
      <c r="N410" s="12" t="s">
        <v>106</v>
      </c>
      <c r="O410" s="12"/>
      <c r="P410" s="19"/>
      <c r="Q410" s="80">
        <v>44054</v>
      </c>
      <c r="R410" s="80">
        <v>44054</v>
      </c>
      <c r="S410" s="12" t="s">
        <v>311</v>
      </c>
      <c r="T410" s="12" t="s">
        <v>42</v>
      </c>
      <c r="U410" s="12" t="s">
        <v>71</v>
      </c>
      <c r="V410" s="12"/>
      <c r="W410" s="12" t="s">
        <v>107</v>
      </c>
      <c r="X410" s="12" t="s">
        <v>125</v>
      </c>
      <c r="Y410" s="12" t="s">
        <v>49</v>
      </c>
      <c r="Z410" s="12" t="s">
        <v>50</v>
      </c>
      <c r="AA410" s="12" t="s">
        <v>469</v>
      </c>
      <c r="AB410" s="12" t="s">
        <v>2167</v>
      </c>
      <c r="AC410" s="12" t="s">
        <v>61</v>
      </c>
      <c r="AD410" s="19">
        <v>44039</v>
      </c>
      <c r="AE410" s="19">
        <v>44039</v>
      </c>
      <c r="AF410" s="12" t="s">
        <v>52</v>
      </c>
      <c r="AG410" s="12"/>
      <c r="AH410" s="12"/>
      <c r="AI410" s="8" t="str">
        <f t="shared" si="2"/>
        <v>BN478</v>
      </c>
      <c r="AJ410" s="12"/>
      <c r="AK410" s="12"/>
      <c r="AL410" s="12"/>
    </row>
    <row r="411" spans="1:38" ht="25.5" x14ac:dyDescent="0.2">
      <c r="A411" s="20" t="s">
        <v>2417</v>
      </c>
      <c r="B411" s="64">
        <v>44055</v>
      </c>
      <c r="C411" s="40" t="s">
        <v>2220</v>
      </c>
      <c r="D411" s="22" t="s">
        <v>2418</v>
      </c>
      <c r="E411" s="53">
        <v>1961</v>
      </c>
      <c r="F411" s="51">
        <f t="shared" si="5"/>
        <v>59</v>
      </c>
      <c r="G411" s="12" t="str">
        <f t="shared" si="1"/>
        <v>3.Từ 41-60</v>
      </c>
      <c r="H411" s="20" t="s">
        <v>77</v>
      </c>
      <c r="I411" s="20" t="s">
        <v>39</v>
      </c>
      <c r="J411" s="20" t="s">
        <v>1603</v>
      </c>
      <c r="K411" s="20" t="s">
        <v>215</v>
      </c>
      <c r="L411" s="20" t="s">
        <v>42</v>
      </c>
      <c r="M411" s="20" t="s">
        <v>42</v>
      </c>
      <c r="N411" s="20" t="s">
        <v>106</v>
      </c>
      <c r="O411" s="20"/>
      <c r="P411" s="26"/>
      <c r="Q411" s="81">
        <v>44054</v>
      </c>
      <c r="R411" s="81">
        <v>44054</v>
      </c>
      <c r="S411" s="20" t="s">
        <v>402</v>
      </c>
      <c r="T411" s="20" t="s">
        <v>42</v>
      </c>
      <c r="U411" s="20" t="s">
        <v>71</v>
      </c>
      <c r="V411" s="20"/>
      <c r="W411" s="20" t="s">
        <v>107</v>
      </c>
      <c r="X411" s="20" t="s">
        <v>604</v>
      </c>
      <c r="Y411" s="20" t="s">
        <v>49</v>
      </c>
      <c r="Z411" s="20" t="s">
        <v>2216</v>
      </c>
      <c r="AA411" s="53" t="s">
        <v>2419</v>
      </c>
      <c r="AB411" s="20" t="s">
        <v>2204</v>
      </c>
      <c r="AC411" s="20" t="s">
        <v>179</v>
      </c>
      <c r="AD411" s="26">
        <v>44013</v>
      </c>
      <c r="AE411" s="26">
        <v>44052</v>
      </c>
      <c r="AF411" s="12" t="s">
        <v>52</v>
      </c>
      <c r="AG411" s="20"/>
      <c r="AH411" s="20"/>
      <c r="AI411" s="8" t="str">
        <f t="shared" si="2"/>
        <v>BN 825</v>
      </c>
      <c r="AJ411" s="20"/>
      <c r="AK411" s="20"/>
      <c r="AL411" s="20"/>
    </row>
    <row r="412" spans="1:38" ht="25.5" x14ac:dyDescent="0.2">
      <c r="A412" s="12" t="s">
        <v>2420</v>
      </c>
      <c r="B412" s="64">
        <v>44055</v>
      </c>
      <c r="C412" s="40" t="s">
        <v>2421</v>
      </c>
      <c r="D412" s="15" t="s">
        <v>2422</v>
      </c>
      <c r="E412" s="51">
        <v>1964</v>
      </c>
      <c r="F412" s="51">
        <f t="shared" si="5"/>
        <v>56</v>
      </c>
      <c r="G412" s="12" t="str">
        <f t="shared" si="1"/>
        <v>3.Từ 41-60</v>
      </c>
      <c r="H412" s="12" t="s">
        <v>38</v>
      </c>
      <c r="I412" s="12" t="s">
        <v>316</v>
      </c>
      <c r="J412" s="12" t="s">
        <v>559</v>
      </c>
      <c r="K412" s="12" t="s">
        <v>105</v>
      </c>
      <c r="L412" s="12" t="s">
        <v>42</v>
      </c>
      <c r="M412" s="12" t="s">
        <v>42</v>
      </c>
      <c r="N412" s="12" t="s">
        <v>43</v>
      </c>
      <c r="O412" s="19">
        <v>44050</v>
      </c>
      <c r="P412" s="12" t="s">
        <v>2371</v>
      </c>
      <c r="Q412" s="80">
        <v>44054</v>
      </c>
      <c r="R412" s="80">
        <v>44054</v>
      </c>
      <c r="S412" s="12" t="s">
        <v>402</v>
      </c>
      <c r="T412" s="12" t="s">
        <v>42</v>
      </c>
      <c r="U412" s="12" t="s">
        <v>43</v>
      </c>
      <c r="V412" s="12" t="s">
        <v>2423</v>
      </c>
      <c r="W412" s="12" t="s">
        <v>72</v>
      </c>
      <c r="X412" s="12" t="s">
        <v>574</v>
      </c>
      <c r="Y412" s="12" t="s">
        <v>49</v>
      </c>
      <c r="Z412" s="12" t="s">
        <v>50</v>
      </c>
      <c r="AA412" s="12" t="s">
        <v>2424</v>
      </c>
      <c r="AB412" s="12" t="s">
        <v>2425</v>
      </c>
      <c r="AC412" s="12" t="s">
        <v>61</v>
      </c>
      <c r="AD412" s="19">
        <v>44035</v>
      </c>
      <c r="AE412" s="19">
        <v>44037</v>
      </c>
      <c r="AF412" s="12" t="s">
        <v>52</v>
      </c>
      <c r="AG412" s="12"/>
      <c r="AH412" s="12"/>
      <c r="AI412" s="8" t="str">
        <f t="shared" si="2"/>
        <v>BN823, BN873</v>
      </c>
      <c r="AJ412" s="12"/>
      <c r="AK412" s="12"/>
      <c r="AL412" s="12"/>
    </row>
    <row r="413" spans="1:38" ht="21.75" customHeight="1" x14ac:dyDescent="0.2">
      <c r="A413" s="20" t="s">
        <v>2426</v>
      </c>
      <c r="B413" s="64">
        <v>44055</v>
      </c>
      <c r="C413" s="40" t="s">
        <v>2427</v>
      </c>
      <c r="D413" s="22" t="s">
        <v>2428</v>
      </c>
      <c r="E413" s="53">
        <v>1943</v>
      </c>
      <c r="F413" s="51">
        <f t="shared" si="5"/>
        <v>77</v>
      </c>
      <c r="G413" s="12" t="str">
        <f t="shared" si="1"/>
        <v>4.Trên 60</v>
      </c>
      <c r="H413" s="20" t="s">
        <v>77</v>
      </c>
      <c r="I413" s="20" t="s">
        <v>39</v>
      </c>
      <c r="J413" s="20" t="s">
        <v>559</v>
      </c>
      <c r="K413" s="20" t="s">
        <v>105</v>
      </c>
      <c r="L413" s="20" t="s">
        <v>42</v>
      </c>
      <c r="M413" s="20" t="s">
        <v>42</v>
      </c>
      <c r="N413" s="20" t="s">
        <v>43</v>
      </c>
      <c r="O413" s="26">
        <v>44044</v>
      </c>
      <c r="P413" s="20" t="s">
        <v>2429</v>
      </c>
      <c r="Q413" s="81">
        <v>44054</v>
      </c>
      <c r="R413" s="81">
        <v>44054</v>
      </c>
      <c r="S413" s="20" t="s">
        <v>402</v>
      </c>
      <c r="T413" s="20" t="s">
        <v>42</v>
      </c>
      <c r="U413" s="20" t="s">
        <v>43</v>
      </c>
      <c r="V413" s="20" t="s">
        <v>145</v>
      </c>
      <c r="W413" s="20" t="s">
        <v>72</v>
      </c>
      <c r="X413" s="20" t="s">
        <v>574</v>
      </c>
      <c r="Y413" s="20" t="s">
        <v>2267</v>
      </c>
      <c r="Z413" s="20" t="s">
        <v>50</v>
      </c>
      <c r="AA413" s="20" t="s">
        <v>2430</v>
      </c>
      <c r="AB413" s="20" t="s">
        <v>2431</v>
      </c>
      <c r="AC413" s="20" t="s">
        <v>61</v>
      </c>
      <c r="AD413" s="26">
        <v>44035</v>
      </c>
      <c r="AE413" s="26">
        <v>44037</v>
      </c>
      <c r="AF413" s="12" t="s">
        <v>52</v>
      </c>
      <c r="AG413" s="20"/>
      <c r="AH413" s="20"/>
      <c r="AI413" s="8" t="str">
        <f t="shared" si="2"/>
        <v>BN823, BN872</v>
      </c>
      <c r="AJ413" s="20"/>
      <c r="AK413" s="20"/>
      <c r="AL413" s="20"/>
    </row>
    <row r="414" spans="1:38" ht="25.5" x14ac:dyDescent="0.2">
      <c r="A414" s="12" t="s">
        <v>2432</v>
      </c>
      <c r="B414" s="64">
        <v>44055</v>
      </c>
      <c r="C414" s="40" t="s">
        <v>2433</v>
      </c>
      <c r="D414" s="15" t="s">
        <v>2434</v>
      </c>
      <c r="E414" s="51">
        <v>1964</v>
      </c>
      <c r="F414" s="51">
        <f t="shared" si="5"/>
        <v>56</v>
      </c>
      <c r="G414" s="12" t="str">
        <f t="shared" si="1"/>
        <v>3.Từ 41-60</v>
      </c>
      <c r="H414" s="12" t="s">
        <v>77</v>
      </c>
      <c r="I414" s="12" t="s">
        <v>71</v>
      </c>
      <c r="J414" s="12" t="s">
        <v>2113</v>
      </c>
      <c r="K414" s="12" t="s">
        <v>57</v>
      </c>
      <c r="L414" s="12" t="s">
        <v>42</v>
      </c>
      <c r="M414" s="12" t="s">
        <v>42</v>
      </c>
      <c r="N414" s="12" t="s">
        <v>106</v>
      </c>
      <c r="O414" s="12"/>
      <c r="P414" s="19"/>
      <c r="Q414" s="80">
        <v>44054</v>
      </c>
      <c r="R414" s="80">
        <v>44054</v>
      </c>
      <c r="S414" s="12" t="s">
        <v>311</v>
      </c>
      <c r="T414" s="12" t="s">
        <v>42</v>
      </c>
      <c r="U414" s="12" t="s">
        <v>71</v>
      </c>
      <c r="V414" s="12"/>
      <c r="W414" s="12" t="s">
        <v>107</v>
      </c>
      <c r="X414" s="12" t="s">
        <v>604</v>
      </c>
      <c r="Y414" s="12" t="s">
        <v>49</v>
      </c>
      <c r="Z414" s="12" t="s">
        <v>2337</v>
      </c>
      <c r="AA414" s="12" t="s">
        <v>2337</v>
      </c>
      <c r="AB414" s="12" t="s">
        <v>2204</v>
      </c>
      <c r="AC414" s="12" t="s">
        <v>179</v>
      </c>
      <c r="AD414" s="19">
        <v>44013</v>
      </c>
      <c r="AE414" s="19">
        <v>44047</v>
      </c>
      <c r="AF414" s="12" t="s">
        <v>52</v>
      </c>
      <c r="AG414" s="12"/>
      <c r="AH414" s="12"/>
      <c r="AI414" s="8" t="str">
        <f t="shared" si="2"/>
        <v>BN850</v>
      </c>
      <c r="AJ414" s="12"/>
      <c r="AK414" s="12"/>
      <c r="AL414" s="12"/>
    </row>
    <row r="415" spans="1:38" ht="25.5" x14ac:dyDescent="0.2">
      <c r="A415" s="20" t="s">
        <v>2435</v>
      </c>
      <c r="B415" s="64">
        <v>44055</v>
      </c>
      <c r="C415" s="40" t="s">
        <v>2436</v>
      </c>
      <c r="D415" s="22" t="s">
        <v>2437</v>
      </c>
      <c r="E415" s="53">
        <v>1994</v>
      </c>
      <c r="F415" s="51">
        <f t="shared" si="5"/>
        <v>26</v>
      </c>
      <c r="G415" s="12" t="str">
        <f t="shared" si="1"/>
        <v>2.Từ 18-40</v>
      </c>
      <c r="H415" s="20" t="s">
        <v>77</v>
      </c>
      <c r="I415" s="20" t="s">
        <v>66</v>
      </c>
      <c r="J415" s="20" t="s">
        <v>2438</v>
      </c>
      <c r="K415" s="20" t="s">
        <v>41</v>
      </c>
      <c r="L415" s="20" t="s">
        <v>42</v>
      </c>
      <c r="M415" s="20" t="s">
        <v>42</v>
      </c>
      <c r="N415" s="20" t="s">
        <v>106</v>
      </c>
      <c r="O415" s="20"/>
      <c r="P415" s="26"/>
      <c r="Q415" s="81">
        <v>44054</v>
      </c>
      <c r="R415" s="81">
        <v>44054</v>
      </c>
      <c r="S415" s="20" t="s">
        <v>311</v>
      </c>
      <c r="T415" s="20" t="s">
        <v>42</v>
      </c>
      <c r="U415" s="20" t="s">
        <v>71</v>
      </c>
      <c r="V415" s="20"/>
      <c r="W415" s="20" t="s">
        <v>107</v>
      </c>
      <c r="X415" s="20" t="s">
        <v>336</v>
      </c>
      <c r="Y415" s="20" t="s">
        <v>2439</v>
      </c>
      <c r="Z415" s="20" t="s">
        <v>50</v>
      </c>
      <c r="AA415" s="20" t="s">
        <v>2440</v>
      </c>
      <c r="AB415" s="20" t="s">
        <v>1341</v>
      </c>
      <c r="AC415" s="20" t="s">
        <v>61</v>
      </c>
      <c r="AD415" s="26">
        <v>44027</v>
      </c>
      <c r="AE415" s="26">
        <v>44036</v>
      </c>
      <c r="AF415" s="12" t="s">
        <v>52</v>
      </c>
      <c r="AG415" s="20"/>
      <c r="AH415" s="20"/>
      <c r="AI415" s="8" t="str">
        <f t="shared" si="2"/>
        <v>BN435, BN574</v>
      </c>
      <c r="AJ415" s="20"/>
      <c r="AK415" s="20"/>
      <c r="AL415" s="20"/>
    </row>
    <row r="416" spans="1:38" ht="25.5" x14ac:dyDescent="0.2">
      <c r="A416" s="12" t="s">
        <v>2441</v>
      </c>
      <c r="B416" s="64">
        <v>44055</v>
      </c>
      <c r="C416" s="40" t="s">
        <v>2442</v>
      </c>
      <c r="D416" s="71" t="s">
        <v>2443</v>
      </c>
      <c r="E416" s="51">
        <v>1969</v>
      </c>
      <c r="F416" s="51">
        <f t="shared" si="5"/>
        <v>51</v>
      </c>
      <c r="G416" s="12" t="str">
        <f t="shared" si="1"/>
        <v>3.Từ 41-60</v>
      </c>
      <c r="H416" s="51" t="s">
        <v>38</v>
      </c>
      <c r="I416" s="12" t="s">
        <v>71</v>
      </c>
      <c r="J416" s="12" t="s">
        <v>2444</v>
      </c>
      <c r="K416" s="12" t="s">
        <v>435</v>
      </c>
      <c r="L416" s="12" t="s">
        <v>119</v>
      </c>
      <c r="M416" s="12" t="s">
        <v>42</v>
      </c>
      <c r="N416" s="12" t="s">
        <v>106</v>
      </c>
      <c r="O416" s="12"/>
      <c r="P416" s="19"/>
      <c r="Q416" s="80">
        <v>44055</v>
      </c>
      <c r="R416" s="80">
        <v>44055</v>
      </c>
      <c r="S416" s="12" t="s">
        <v>311</v>
      </c>
      <c r="T416" s="12" t="s">
        <v>42</v>
      </c>
      <c r="U416" s="12" t="s">
        <v>43</v>
      </c>
      <c r="V416" s="12" t="s">
        <v>145</v>
      </c>
      <c r="W416" s="12" t="s">
        <v>107</v>
      </c>
      <c r="X416" s="12" t="s">
        <v>125</v>
      </c>
      <c r="Y416" s="12" t="s">
        <v>98</v>
      </c>
      <c r="Z416" s="12" t="s">
        <v>50</v>
      </c>
      <c r="AA416" s="12"/>
      <c r="AB416" s="12"/>
      <c r="AC416" s="12" t="s">
        <v>61</v>
      </c>
      <c r="AD416" s="19">
        <v>44031</v>
      </c>
      <c r="AE416" s="19">
        <v>44038</v>
      </c>
      <c r="AF416" s="12" t="s">
        <v>52</v>
      </c>
      <c r="AG416" s="12"/>
      <c r="AH416" s="12"/>
      <c r="AI416" s="8">
        <f t="shared" si="2"/>
        <v>0</v>
      </c>
      <c r="AJ416" s="12"/>
      <c r="AK416" s="12"/>
      <c r="AL416" s="12"/>
    </row>
    <row r="417" spans="1:38" ht="19.5" customHeight="1" x14ac:dyDescent="0.2">
      <c r="A417" s="20" t="s">
        <v>2445</v>
      </c>
      <c r="B417" s="64">
        <v>44055</v>
      </c>
      <c r="C417" s="60" t="s">
        <v>2446</v>
      </c>
      <c r="D417" s="22" t="s">
        <v>2447</v>
      </c>
      <c r="E417" s="53">
        <v>1979</v>
      </c>
      <c r="F417" s="51">
        <f t="shared" si="5"/>
        <v>41</v>
      </c>
      <c r="G417" s="12" t="str">
        <f t="shared" si="1"/>
        <v>3.Từ 41-60</v>
      </c>
      <c r="H417" s="53" t="s">
        <v>38</v>
      </c>
      <c r="I417" s="23"/>
      <c r="J417" s="20" t="s">
        <v>1028</v>
      </c>
      <c r="K417" s="20" t="s">
        <v>88</v>
      </c>
      <c r="L417" s="20" t="s">
        <v>42</v>
      </c>
      <c r="M417" s="20" t="s">
        <v>42</v>
      </c>
      <c r="N417" s="20"/>
      <c r="O417" s="20"/>
      <c r="P417" s="26"/>
      <c r="Q417" s="81">
        <v>44055</v>
      </c>
      <c r="R417" s="81">
        <v>44055</v>
      </c>
      <c r="S417" s="20"/>
      <c r="T417" s="20"/>
      <c r="U417" s="20"/>
      <c r="V417" s="20"/>
      <c r="W417" s="20"/>
      <c r="X417" s="53"/>
      <c r="Y417" s="20"/>
      <c r="Z417" s="20"/>
      <c r="AA417" s="20"/>
      <c r="AB417" s="20"/>
      <c r="AC417" s="23"/>
      <c r="AD417" s="20"/>
      <c r="AE417" s="20"/>
      <c r="AF417" s="12" t="s">
        <v>52</v>
      </c>
      <c r="AG417" s="20"/>
      <c r="AH417" s="20"/>
      <c r="AI417" s="8">
        <f t="shared" si="2"/>
        <v>0</v>
      </c>
      <c r="AJ417" s="20"/>
      <c r="AK417" s="20"/>
      <c r="AL417" s="20"/>
    </row>
    <row r="418" spans="1:38" ht="20.25" customHeight="1" x14ac:dyDescent="0.2">
      <c r="A418" s="12" t="s">
        <v>2448</v>
      </c>
      <c r="B418" s="64">
        <v>44055</v>
      </c>
      <c r="C418" s="60" t="s">
        <v>2449</v>
      </c>
      <c r="D418" s="15" t="s">
        <v>2450</v>
      </c>
      <c r="E418" s="51">
        <v>1990</v>
      </c>
      <c r="F418" s="51">
        <f t="shared" si="5"/>
        <v>30</v>
      </c>
      <c r="G418" s="12" t="str">
        <f t="shared" si="1"/>
        <v>2.Từ 18-40</v>
      </c>
      <c r="H418" s="51" t="s">
        <v>38</v>
      </c>
      <c r="I418" s="16"/>
      <c r="J418" s="12" t="s">
        <v>1576</v>
      </c>
      <c r="K418" s="12" t="s">
        <v>57</v>
      </c>
      <c r="L418" s="12" t="s">
        <v>42</v>
      </c>
      <c r="M418" s="12" t="s">
        <v>42</v>
      </c>
      <c r="N418" s="12"/>
      <c r="O418" s="12"/>
      <c r="P418" s="19"/>
      <c r="Q418" s="80">
        <v>44055</v>
      </c>
      <c r="R418" s="80">
        <v>44055</v>
      </c>
      <c r="S418" s="12"/>
      <c r="T418" s="12"/>
      <c r="U418" s="12"/>
      <c r="V418" s="12"/>
      <c r="W418" s="12"/>
      <c r="X418" s="51"/>
      <c r="Y418" s="12"/>
      <c r="Z418" s="12"/>
      <c r="AA418" s="12"/>
      <c r="AB418" s="12"/>
      <c r="AC418" s="16"/>
      <c r="AD418" s="12"/>
      <c r="AE418" s="12"/>
      <c r="AF418" s="12" t="s">
        <v>52</v>
      </c>
      <c r="AG418" s="12"/>
      <c r="AH418" s="12"/>
      <c r="AI418" s="8">
        <f t="shared" si="2"/>
        <v>0</v>
      </c>
      <c r="AJ418" s="12"/>
      <c r="AK418" s="12"/>
      <c r="AL418" s="12"/>
    </row>
    <row r="419" spans="1:38" ht="18.75" customHeight="1" x14ac:dyDescent="0.2">
      <c r="A419" s="20" t="s">
        <v>2451</v>
      </c>
      <c r="B419" s="64">
        <v>44055</v>
      </c>
      <c r="C419" s="60" t="s">
        <v>2452</v>
      </c>
      <c r="D419" s="22" t="s">
        <v>2453</v>
      </c>
      <c r="E419" s="53">
        <v>1987</v>
      </c>
      <c r="F419" s="51">
        <f t="shared" si="5"/>
        <v>33</v>
      </c>
      <c r="G419" s="12" t="str">
        <f t="shared" si="1"/>
        <v>2.Từ 18-40</v>
      </c>
      <c r="H419" s="53" t="s">
        <v>38</v>
      </c>
      <c r="I419" s="23"/>
      <c r="J419" s="20" t="s">
        <v>1576</v>
      </c>
      <c r="K419" s="20" t="s">
        <v>57</v>
      </c>
      <c r="L419" s="20" t="s">
        <v>42</v>
      </c>
      <c r="M419" s="20" t="s">
        <v>42</v>
      </c>
      <c r="N419" s="20"/>
      <c r="O419" s="20"/>
      <c r="P419" s="26"/>
      <c r="Q419" s="81">
        <v>44055</v>
      </c>
      <c r="R419" s="81">
        <v>44055</v>
      </c>
      <c r="S419" s="20"/>
      <c r="T419" s="20"/>
      <c r="U419" s="20"/>
      <c r="V419" s="20"/>
      <c r="W419" s="20"/>
      <c r="X419" s="53"/>
      <c r="Y419" s="20"/>
      <c r="Z419" s="20"/>
      <c r="AA419" s="20"/>
      <c r="AB419" s="20"/>
      <c r="AC419" s="23"/>
      <c r="AD419" s="20"/>
      <c r="AE419" s="20"/>
      <c r="AF419" s="12" t="s">
        <v>52</v>
      </c>
      <c r="AG419" s="20"/>
      <c r="AH419" s="20"/>
      <c r="AI419" s="8">
        <f t="shared" si="2"/>
        <v>0</v>
      </c>
      <c r="AJ419" s="20"/>
      <c r="AK419" s="20"/>
      <c r="AL419" s="20"/>
    </row>
    <row r="420" spans="1:38" ht="19.5" customHeight="1" x14ac:dyDescent="0.2">
      <c r="A420" s="12" t="s">
        <v>2454</v>
      </c>
      <c r="B420" s="64">
        <v>44055</v>
      </c>
      <c r="C420" s="60" t="s">
        <v>2455</v>
      </c>
      <c r="D420" s="15" t="s">
        <v>2456</v>
      </c>
      <c r="E420" s="51">
        <v>1974</v>
      </c>
      <c r="F420" s="51">
        <f t="shared" si="5"/>
        <v>46</v>
      </c>
      <c r="G420" s="12" t="str">
        <f t="shared" si="1"/>
        <v>3.Từ 41-60</v>
      </c>
      <c r="H420" s="51" t="s">
        <v>38</v>
      </c>
      <c r="I420" s="16"/>
      <c r="J420" s="12" t="s">
        <v>1184</v>
      </c>
      <c r="K420" s="12" t="s">
        <v>88</v>
      </c>
      <c r="L420" s="12" t="s">
        <v>42</v>
      </c>
      <c r="M420" s="12" t="s">
        <v>42</v>
      </c>
      <c r="N420" s="12"/>
      <c r="O420" s="12"/>
      <c r="P420" s="19"/>
      <c r="Q420" s="80">
        <v>44055</v>
      </c>
      <c r="R420" s="80">
        <v>44055</v>
      </c>
      <c r="S420" s="12"/>
      <c r="T420" s="12"/>
      <c r="U420" s="12"/>
      <c r="V420" s="12"/>
      <c r="W420" s="12"/>
      <c r="X420" s="51"/>
      <c r="Y420" s="12"/>
      <c r="Z420" s="12"/>
      <c r="AA420" s="12"/>
      <c r="AB420" s="12"/>
      <c r="AC420" s="16"/>
      <c r="AD420" s="12"/>
      <c r="AE420" s="12"/>
      <c r="AF420" s="12" t="s">
        <v>52</v>
      </c>
      <c r="AG420" s="12"/>
      <c r="AH420" s="12"/>
      <c r="AI420" s="8">
        <f t="shared" si="2"/>
        <v>0</v>
      </c>
      <c r="AJ420" s="12"/>
      <c r="AK420" s="12"/>
      <c r="AL420" s="12"/>
    </row>
    <row r="421" spans="1:38" ht="38.25" x14ac:dyDescent="0.2">
      <c r="A421" s="20" t="s">
        <v>2457</v>
      </c>
      <c r="B421" s="83">
        <v>44056</v>
      </c>
      <c r="C421" s="40" t="s">
        <v>2458</v>
      </c>
      <c r="D421" s="22" t="s">
        <v>2459</v>
      </c>
      <c r="E421" s="53">
        <v>1969</v>
      </c>
      <c r="F421" s="51">
        <f t="shared" si="5"/>
        <v>51</v>
      </c>
      <c r="G421" s="12" t="str">
        <f t="shared" si="1"/>
        <v>3.Từ 41-60</v>
      </c>
      <c r="H421" s="53" t="s">
        <v>38</v>
      </c>
      <c r="I421" s="20" t="s">
        <v>81</v>
      </c>
      <c r="J421" s="20" t="s">
        <v>2460</v>
      </c>
      <c r="K421" s="20" t="s">
        <v>2461</v>
      </c>
      <c r="L421" s="20" t="s">
        <v>297</v>
      </c>
      <c r="M421" s="20" t="s">
        <v>119</v>
      </c>
      <c r="N421" s="20" t="s">
        <v>106</v>
      </c>
      <c r="O421" s="20"/>
      <c r="P421" s="26"/>
      <c r="Q421" s="81">
        <v>44052</v>
      </c>
      <c r="R421" s="81">
        <v>44055</v>
      </c>
      <c r="S421" s="20" t="s">
        <v>1679</v>
      </c>
      <c r="T421" s="20" t="s">
        <v>119</v>
      </c>
      <c r="U421" s="20" t="s">
        <v>71</v>
      </c>
      <c r="V421" s="20"/>
      <c r="W421" s="20" t="s">
        <v>107</v>
      </c>
      <c r="X421" s="20" t="s">
        <v>125</v>
      </c>
      <c r="Y421" s="20" t="s">
        <v>98</v>
      </c>
      <c r="Z421" s="20" t="s">
        <v>50</v>
      </c>
      <c r="AA421" s="20" t="s">
        <v>2462</v>
      </c>
      <c r="AB421" s="20" t="s">
        <v>2463</v>
      </c>
      <c r="AC421" s="20" t="s">
        <v>61</v>
      </c>
      <c r="AD421" s="26">
        <v>44040</v>
      </c>
      <c r="AE421" s="26">
        <v>44043</v>
      </c>
      <c r="AF421" s="12" t="s">
        <v>52</v>
      </c>
      <c r="AG421" s="20"/>
      <c r="AH421" s="20"/>
      <c r="AI421" s="8" t="str">
        <f t="shared" si="2"/>
        <v>BN524, BN626, BN627, BN778, BN623</v>
      </c>
      <c r="AJ421" s="20"/>
      <c r="AK421" s="20"/>
      <c r="AL421" s="20"/>
    </row>
    <row r="422" spans="1:38" ht="38.25" x14ac:dyDescent="0.2">
      <c r="A422" s="12" t="s">
        <v>2464</v>
      </c>
      <c r="B422" s="83">
        <v>44056</v>
      </c>
      <c r="C422" s="40" t="s">
        <v>2373</v>
      </c>
      <c r="D422" s="15" t="s">
        <v>2465</v>
      </c>
      <c r="E422" s="51">
        <v>1937</v>
      </c>
      <c r="F422" s="51">
        <f t="shared" si="5"/>
        <v>83</v>
      </c>
      <c r="G422" s="12" t="str">
        <f t="shared" si="1"/>
        <v>4.Trên 60</v>
      </c>
      <c r="H422" s="51" t="s">
        <v>77</v>
      </c>
      <c r="I422" s="12" t="s">
        <v>71</v>
      </c>
      <c r="J422" s="12" t="s">
        <v>2466</v>
      </c>
      <c r="K422" s="12" t="s">
        <v>144</v>
      </c>
      <c r="L422" s="12" t="s">
        <v>119</v>
      </c>
      <c r="M422" s="12" t="s">
        <v>119</v>
      </c>
      <c r="N422" s="12" t="s">
        <v>106</v>
      </c>
      <c r="O422" s="12"/>
      <c r="P422" s="19"/>
      <c r="Q422" s="80">
        <v>44053</v>
      </c>
      <c r="R422" s="80">
        <v>44055</v>
      </c>
      <c r="S422" s="12" t="s">
        <v>1679</v>
      </c>
      <c r="T422" s="12" t="s">
        <v>119</v>
      </c>
      <c r="U422" s="12" t="s">
        <v>43</v>
      </c>
      <c r="V422" s="12" t="s">
        <v>2467</v>
      </c>
      <c r="W422" s="12" t="s">
        <v>107</v>
      </c>
      <c r="X422" s="12" t="s">
        <v>2372</v>
      </c>
      <c r="Y422" s="12" t="s">
        <v>98</v>
      </c>
      <c r="Z422" s="12" t="s">
        <v>50</v>
      </c>
      <c r="AA422" s="12" t="s">
        <v>2369</v>
      </c>
      <c r="AB422" s="12" t="s">
        <v>127</v>
      </c>
      <c r="AC422" s="12" t="s">
        <v>61</v>
      </c>
      <c r="AD422" s="19">
        <v>44021</v>
      </c>
      <c r="AE422" s="19">
        <v>44035</v>
      </c>
      <c r="AF422" s="12" t="s">
        <v>52</v>
      </c>
      <c r="AG422" s="12"/>
      <c r="AH422" s="12"/>
      <c r="AI422" s="8" t="str">
        <f t="shared" si="2"/>
        <v>BN858</v>
      </c>
      <c r="AJ422" s="12"/>
      <c r="AK422" s="12"/>
      <c r="AL422" s="12"/>
    </row>
    <row r="423" spans="1:38" ht="38.25" x14ac:dyDescent="0.2">
      <c r="A423" s="20" t="s">
        <v>2468</v>
      </c>
      <c r="B423" s="39">
        <v>44056</v>
      </c>
      <c r="C423" s="40" t="s">
        <v>2469</v>
      </c>
      <c r="D423" s="22" t="s">
        <v>2470</v>
      </c>
      <c r="E423" s="53">
        <v>1969</v>
      </c>
      <c r="F423" s="51">
        <f t="shared" si="5"/>
        <v>51</v>
      </c>
      <c r="G423" s="12" t="str">
        <f t="shared" si="1"/>
        <v>3.Từ 41-60</v>
      </c>
      <c r="H423" s="53" t="s">
        <v>77</v>
      </c>
      <c r="I423" s="20" t="s">
        <v>316</v>
      </c>
      <c r="J423" s="20" t="s">
        <v>2471</v>
      </c>
      <c r="K423" s="20" t="s">
        <v>105</v>
      </c>
      <c r="L423" s="20" t="s">
        <v>42</v>
      </c>
      <c r="M423" s="20" t="s">
        <v>42</v>
      </c>
      <c r="N423" s="20" t="s">
        <v>106</v>
      </c>
      <c r="O423" s="20"/>
      <c r="P423" s="26"/>
      <c r="Q423" s="81">
        <v>44055</v>
      </c>
      <c r="R423" s="81">
        <v>44055</v>
      </c>
      <c r="S423" s="20" t="s">
        <v>402</v>
      </c>
      <c r="T423" s="20" t="s">
        <v>42</v>
      </c>
      <c r="U423" s="20" t="s">
        <v>71</v>
      </c>
      <c r="V423" s="20"/>
      <c r="W423" s="20" t="s">
        <v>107</v>
      </c>
      <c r="X423" s="20" t="s">
        <v>2472</v>
      </c>
      <c r="Y423" s="20" t="s">
        <v>49</v>
      </c>
      <c r="Z423" s="20" t="s">
        <v>50</v>
      </c>
      <c r="AA423" s="20"/>
      <c r="AB423" s="20"/>
      <c r="AC423" s="20" t="s">
        <v>61</v>
      </c>
      <c r="AD423" s="26">
        <v>44032</v>
      </c>
      <c r="AE423" s="26">
        <v>44008</v>
      </c>
      <c r="AF423" s="12" t="s">
        <v>52</v>
      </c>
      <c r="AG423" s="20"/>
      <c r="AH423" s="20" t="s">
        <v>2473</v>
      </c>
      <c r="AI423" s="20"/>
      <c r="AJ423" s="20"/>
      <c r="AK423" s="20"/>
      <c r="AL423" s="20"/>
    </row>
    <row r="424" spans="1:38" ht="38.25" x14ac:dyDescent="0.2">
      <c r="A424" s="12" t="s">
        <v>2474</v>
      </c>
      <c r="B424" s="39">
        <v>44056</v>
      </c>
      <c r="C424" s="40" t="s">
        <v>2475</v>
      </c>
      <c r="D424" s="15" t="s">
        <v>2476</v>
      </c>
      <c r="E424" s="51">
        <v>1957</v>
      </c>
      <c r="F424" s="51">
        <f t="shared" si="5"/>
        <v>63</v>
      </c>
      <c r="G424" s="12" t="str">
        <f t="shared" si="1"/>
        <v>4.Trên 60</v>
      </c>
      <c r="H424" s="51" t="s">
        <v>77</v>
      </c>
      <c r="I424" s="12" t="s">
        <v>39</v>
      </c>
      <c r="J424" s="12" t="s">
        <v>2477</v>
      </c>
      <c r="K424" s="12" t="s">
        <v>57</v>
      </c>
      <c r="L424" s="12" t="s">
        <v>42</v>
      </c>
      <c r="M424" s="12" t="s">
        <v>42</v>
      </c>
      <c r="N424" s="12" t="s">
        <v>106</v>
      </c>
      <c r="O424" s="12"/>
      <c r="P424" s="19"/>
      <c r="Q424" s="80">
        <v>44055</v>
      </c>
      <c r="R424" s="80">
        <v>44055</v>
      </c>
      <c r="S424" s="12" t="s">
        <v>402</v>
      </c>
      <c r="T424" s="12" t="s">
        <v>42</v>
      </c>
      <c r="U424" s="12" t="s">
        <v>43</v>
      </c>
      <c r="V424" s="12" t="s">
        <v>145</v>
      </c>
      <c r="W424" s="12" t="s">
        <v>107</v>
      </c>
      <c r="X424" s="12" t="s">
        <v>2478</v>
      </c>
      <c r="Y424" s="12" t="s">
        <v>98</v>
      </c>
      <c r="Z424" s="12" t="s">
        <v>50</v>
      </c>
      <c r="AA424" s="12"/>
      <c r="AB424" s="12"/>
      <c r="AC424" s="12" t="s">
        <v>61</v>
      </c>
      <c r="AD424" s="19">
        <v>44028</v>
      </c>
      <c r="AE424" s="19">
        <v>44039</v>
      </c>
      <c r="AF424" s="12" t="s">
        <v>52</v>
      </c>
      <c r="AG424" s="12"/>
      <c r="AH424" s="12" t="s">
        <v>2479</v>
      </c>
      <c r="AI424" s="12"/>
      <c r="AJ424" s="12"/>
      <c r="AK424" s="12"/>
      <c r="AL424" s="12"/>
    </row>
    <row r="425" spans="1:38" ht="25.5" x14ac:dyDescent="0.2">
      <c r="A425" s="20" t="s">
        <v>2480</v>
      </c>
      <c r="B425" s="39">
        <v>44056</v>
      </c>
      <c r="C425" s="40" t="s">
        <v>2481</v>
      </c>
      <c r="D425" s="22" t="s">
        <v>2482</v>
      </c>
      <c r="E425" s="53">
        <v>1956</v>
      </c>
      <c r="F425" s="51">
        <f t="shared" si="5"/>
        <v>64</v>
      </c>
      <c r="G425" s="12" t="str">
        <f t="shared" si="1"/>
        <v>4.Trên 60</v>
      </c>
      <c r="H425" s="53" t="s">
        <v>77</v>
      </c>
      <c r="I425" s="20" t="s">
        <v>71</v>
      </c>
      <c r="J425" s="20" t="s">
        <v>2483</v>
      </c>
      <c r="K425" s="20" t="s">
        <v>1116</v>
      </c>
      <c r="L425" s="20" t="s">
        <v>69</v>
      </c>
      <c r="M425" s="20" t="s">
        <v>42</v>
      </c>
      <c r="N425" s="20" t="s">
        <v>106</v>
      </c>
      <c r="O425" s="20"/>
      <c r="P425" s="26"/>
      <c r="Q425" s="81">
        <v>44055</v>
      </c>
      <c r="R425" s="81">
        <v>44055</v>
      </c>
      <c r="S425" s="20" t="s">
        <v>891</v>
      </c>
      <c r="T425" s="20" t="s">
        <v>42</v>
      </c>
      <c r="U425" s="20" t="s">
        <v>71</v>
      </c>
      <c r="V425" s="20"/>
      <c r="W425" s="20" t="s">
        <v>107</v>
      </c>
      <c r="X425" s="20" t="s">
        <v>565</v>
      </c>
      <c r="Y425" s="20" t="s">
        <v>49</v>
      </c>
      <c r="Z425" s="20" t="s">
        <v>50</v>
      </c>
      <c r="AA425" s="20"/>
      <c r="AB425" s="20"/>
      <c r="AC425" s="20" t="s">
        <v>61</v>
      </c>
      <c r="AD425" s="26">
        <v>44024</v>
      </c>
      <c r="AE425" s="26">
        <v>44041</v>
      </c>
      <c r="AF425" s="12" t="s">
        <v>52</v>
      </c>
      <c r="AG425" s="20"/>
      <c r="AH425" s="20"/>
      <c r="AI425" s="20"/>
      <c r="AJ425" s="20"/>
      <c r="AK425" s="20"/>
      <c r="AL425" s="20"/>
    </row>
    <row r="426" spans="1:38" ht="25.5" x14ac:dyDescent="0.2">
      <c r="A426" s="12" t="s">
        <v>2484</v>
      </c>
      <c r="B426" s="39">
        <v>44056</v>
      </c>
      <c r="C426" s="40" t="s">
        <v>2485</v>
      </c>
      <c r="D426" s="15" t="s">
        <v>2486</v>
      </c>
      <c r="E426" s="51">
        <v>1955</v>
      </c>
      <c r="F426" s="51">
        <f t="shared" si="5"/>
        <v>65</v>
      </c>
      <c r="G426" s="12" t="str">
        <f t="shared" si="1"/>
        <v>4.Trên 60</v>
      </c>
      <c r="H426" s="51" t="s">
        <v>77</v>
      </c>
      <c r="I426" s="12" t="s">
        <v>71</v>
      </c>
      <c r="J426" s="12" t="s">
        <v>462</v>
      </c>
      <c r="K426" s="12" t="s">
        <v>215</v>
      </c>
      <c r="L426" s="12" t="s">
        <v>42</v>
      </c>
      <c r="M426" s="12" t="s">
        <v>42</v>
      </c>
      <c r="N426" s="12" t="s">
        <v>106</v>
      </c>
      <c r="O426" s="12"/>
      <c r="P426" s="19"/>
      <c r="Q426" s="80">
        <v>44054</v>
      </c>
      <c r="R426" s="80">
        <v>44055</v>
      </c>
      <c r="S426" s="12" t="s">
        <v>402</v>
      </c>
      <c r="T426" s="12" t="s">
        <v>42</v>
      </c>
      <c r="U426" s="12" t="s">
        <v>43</v>
      </c>
      <c r="V426" s="12" t="s">
        <v>145</v>
      </c>
      <c r="W426" s="12" t="s">
        <v>107</v>
      </c>
      <c r="X426" s="12" t="s">
        <v>2487</v>
      </c>
      <c r="Y426" s="12" t="s">
        <v>98</v>
      </c>
      <c r="Z426" s="12" t="s">
        <v>50</v>
      </c>
      <c r="AA426" s="12"/>
      <c r="AB426" s="12"/>
      <c r="AC426" s="12" t="s">
        <v>61</v>
      </c>
      <c r="AD426" s="19">
        <v>44006</v>
      </c>
      <c r="AE426" s="19">
        <v>44032</v>
      </c>
      <c r="AF426" s="12" t="s">
        <v>52</v>
      </c>
      <c r="AG426" s="12"/>
      <c r="AH426" s="12" t="s">
        <v>2488</v>
      </c>
      <c r="AI426" s="12"/>
      <c r="AJ426" s="12"/>
      <c r="AK426" s="12"/>
      <c r="AL426" s="12"/>
    </row>
    <row r="427" spans="1:38" ht="14.25" x14ac:dyDescent="0.2">
      <c r="A427" s="20" t="s">
        <v>2489</v>
      </c>
      <c r="B427" s="39">
        <v>44056</v>
      </c>
      <c r="C427" s="40" t="s">
        <v>2490</v>
      </c>
      <c r="D427" s="70" t="s">
        <v>2491</v>
      </c>
      <c r="E427" s="53">
        <v>1955</v>
      </c>
      <c r="F427" s="51">
        <f t="shared" si="5"/>
        <v>65</v>
      </c>
      <c r="G427" s="12" t="str">
        <f t="shared" si="1"/>
        <v>4.Trên 60</v>
      </c>
      <c r="H427" s="53" t="s">
        <v>77</v>
      </c>
      <c r="I427" s="20" t="s">
        <v>71</v>
      </c>
      <c r="J427" s="20" t="s">
        <v>1242</v>
      </c>
      <c r="K427" s="20" t="s">
        <v>57</v>
      </c>
      <c r="L427" s="20" t="s">
        <v>42</v>
      </c>
      <c r="M427" s="20" t="s">
        <v>42</v>
      </c>
      <c r="N427" s="20" t="s">
        <v>43</v>
      </c>
      <c r="O427" s="26">
        <v>44055</v>
      </c>
      <c r="P427" s="20" t="s">
        <v>89</v>
      </c>
      <c r="Q427" s="81">
        <v>44055</v>
      </c>
      <c r="R427" s="81">
        <v>44055</v>
      </c>
      <c r="S427" s="20" t="s">
        <v>402</v>
      </c>
      <c r="T427" s="20" t="s">
        <v>42</v>
      </c>
      <c r="U427" s="20" t="s">
        <v>43</v>
      </c>
      <c r="V427" s="20" t="s">
        <v>2492</v>
      </c>
      <c r="W427" s="20" t="s">
        <v>72</v>
      </c>
      <c r="X427" s="20" t="s">
        <v>336</v>
      </c>
      <c r="Y427" s="20" t="s">
        <v>98</v>
      </c>
      <c r="Z427" s="20" t="s">
        <v>50</v>
      </c>
      <c r="AA427" s="20"/>
      <c r="AB427" s="20"/>
      <c r="AC427" s="20" t="s">
        <v>61</v>
      </c>
      <c r="AD427" s="26">
        <v>44024</v>
      </c>
      <c r="AE427" s="26">
        <v>44032</v>
      </c>
      <c r="AF427" s="12" t="s">
        <v>52</v>
      </c>
      <c r="AG427" s="20"/>
      <c r="AH427" s="20"/>
      <c r="AI427" s="20"/>
      <c r="AJ427" s="20"/>
      <c r="AK427" s="20"/>
      <c r="AL427" s="20"/>
    </row>
    <row r="428" spans="1:38" ht="25.5" x14ac:dyDescent="0.2">
      <c r="A428" s="12" t="s">
        <v>2493</v>
      </c>
      <c r="B428" s="39">
        <v>44056</v>
      </c>
      <c r="C428" s="40" t="s">
        <v>2494</v>
      </c>
      <c r="D428" s="15" t="s">
        <v>2495</v>
      </c>
      <c r="E428" s="51">
        <v>1986</v>
      </c>
      <c r="F428" s="51">
        <f t="shared" si="5"/>
        <v>34</v>
      </c>
      <c r="G428" s="12" t="str">
        <f t="shared" si="1"/>
        <v>2.Từ 18-40</v>
      </c>
      <c r="H428" s="51" t="s">
        <v>38</v>
      </c>
      <c r="I428" s="12" t="s">
        <v>91</v>
      </c>
      <c r="J428" s="12" t="s">
        <v>2496</v>
      </c>
      <c r="K428" s="12" t="s">
        <v>41</v>
      </c>
      <c r="L428" s="12" t="s">
        <v>42</v>
      </c>
      <c r="M428" s="12" t="s">
        <v>42</v>
      </c>
      <c r="N428" s="12" t="s">
        <v>43</v>
      </c>
      <c r="O428" s="19">
        <v>44053</v>
      </c>
      <c r="P428" s="12" t="s">
        <v>2497</v>
      </c>
      <c r="Q428" s="80">
        <v>44054</v>
      </c>
      <c r="R428" s="80">
        <v>44055</v>
      </c>
      <c r="S428" s="12" t="s">
        <v>402</v>
      </c>
      <c r="T428" s="12" t="s">
        <v>42</v>
      </c>
      <c r="U428" s="12" t="s">
        <v>71</v>
      </c>
      <c r="V428" s="12"/>
      <c r="W428" s="12" t="s">
        <v>72</v>
      </c>
      <c r="X428" s="12" t="s">
        <v>2498</v>
      </c>
      <c r="Y428" s="12" t="s">
        <v>2439</v>
      </c>
      <c r="Z428" s="12" t="s">
        <v>2499</v>
      </c>
      <c r="AA428" s="12"/>
      <c r="AB428" s="12"/>
      <c r="AC428" s="12" t="s">
        <v>61</v>
      </c>
      <c r="AD428" s="19">
        <v>44043</v>
      </c>
      <c r="AE428" s="19">
        <v>44043</v>
      </c>
      <c r="AF428" s="12" t="s">
        <v>52</v>
      </c>
      <c r="AG428" s="12"/>
      <c r="AH428" s="12" t="s">
        <v>2500</v>
      </c>
      <c r="AI428" s="12"/>
      <c r="AJ428" s="12"/>
      <c r="AK428" s="12"/>
      <c r="AL428" s="12"/>
    </row>
    <row r="429" spans="1:38" ht="14.25" x14ac:dyDescent="0.2">
      <c r="A429" s="20" t="s">
        <v>2501</v>
      </c>
      <c r="B429" s="39">
        <v>44056</v>
      </c>
      <c r="C429" s="46" t="s">
        <v>2502</v>
      </c>
      <c r="D429" s="22" t="s">
        <v>2503</v>
      </c>
      <c r="E429" s="53">
        <v>1973</v>
      </c>
      <c r="F429" s="51">
        <f t="shared" si="5"/>
        <v>47</v>
      </c>
      <c r="G429" s="12" t="str">
        <f t="shared" si="1"/>
        <v>3.Từ 41-60</v>
      </c>
      <c r="H429" s="53" t="s">
        <v>38</v>
      </c>
      <c r="I429" s="23"/>
      <c r="J429" s="20" t="s">
        <v>401</v>
      </c>
      <c r="K429" s="20" t="s">
        <v>215</v>
      </c>
      <c r="L429" s="20" t="s">
        <v>42</v>
      </c>
      <c r="M429" s="20" t="s">
        <v>42</v>
      </c>
      <c r="N429" s="20"/>
      <c r="O429" s="20"/>
      <c r="P429" s="26"/>
      <c r="Q429" s="81">
        <v>44055</v>
      </c>
      <c r="R429" s="81">
        <v>44055</v>
      </c>
      <c r="S429" s="20"/>
      <c r="T429" s="20"/>
      <c r="U429" s="20"/>
      <c r="V429" s="20"/>
      <c r="W429" s="20"/>
      <c r="X429" s="53"/>
      <c r="Y429" s="20"/>
      <c r="Z429" s="20"/>
      <c r="AA429" s="20"/>
      <c r="AB429" s="20"/>
      <c r="AC429" s="23"/>
      <c r="AD429" s="20"/>
      <c r="AE429" s="20"/>
      <c r="AF429" s="12" t="s">
        <v>52</v>
      </c>
      <c r="AG429" s="20"/>
      <c r="AH429" s="20"/>
      <c r="AI429" s="20"/>
      <c r="AJ429" s="20"/>
      <c r="AK429" s="20"/>
      <c r="AL429" s="20"/>
    </row>
    <row r="430" spans="1:38" ht="63.75" x14ac:dyDescent="0.2">
      <c r="A430" s="12" t="s">
        <v>2504</v>
      </c>
      <c r="B430" s="39">
        <v>44056</v>
      </c>
      <c r="C430" s="40" t="s">
        <v>2505</v>
      </c>
      <c r="D430" s="15" t="s">
        <v>2506</v>
      </c>
      <c r="E430" s="51">
        <v>1981</v>
      </c>
      <c r="F430" s="51">
        <f t="shared" si="5"/>
        <v>39</v>
      </c>
      <c r="G430" s="12" t="str">
        <f t="shared" si="1"/>
        <v>2.Từ 18-40</v>
      </c>
      <c r="H430" s="51" t="s">
        <v>38</v>
      </c>
      <c r="I430" s="12" t="s">
        <v>71</v>
      </c>
      <c r="J430" s="12" t="s">
        <v>113</v>
      </c>
      <c r="K430" s="12" t="s">
        <v>88</v>
      </c>
      <c r="L430" s="12" t="s">
        <v>42</v>
      </c>
      <c r="M430" s="12" t="s">
        <v>42</v>
      </c>
      <c r="N430" s="12" t="s">
        <v>106</v>
      </c>
      <c r="O430" s="12"/>
      <c r="P430" s="19"/>
      <c r="Q430" s="80">
        <v>44055</v>
      </c>
      <c r="R430" s="80">
        <v>44055</v>
      </c>
      <c r="S430" s="12" t="s">
        <v>311</v>
      </c>
      <c r="T430" s="12" t="s">
        <v>42</v>
      </c>
      <c r="U430" s="12" t="s">
        <v>71</v>
      </c>
      <c r="V430" s="12"/>
      <c r="W430" s="12"/>
      <c r="X430" s="12" t="s">
        <v>604</v>
      </c>
      <c r="Y430" s="12" t="s">
        <v>1035</v>
      </c>
      <c r="Z430" s="12" t="s">
        <v>1096</v>
      </c>
      <c r="AA430" s="12" t="s">
        <v>2507</v>
      </c>
      <c r="AB430" s="12" t="s">
        <v>1035</v>
      </c>
      <c r="AC430" s="12" t="s">
        <v>179</v>
      </c>
      <c r="AD430" s="19">
        <v>44013</v>
      </c>
      <c r="AE430" s="18">
        <v>44054</v>
      </c>
      <c r="AF430" s="12" t="s">
        <v>52</v>
      </c>
      <c r="AG430" s="12"/>
      <c r="AH430" s="12" t="s">
        <v>2508</v>
      </c>
      <c r="AI430" s="12"/>
      <c r="AJ430" s="12"/>
      <c r="AK430" s="12"/>
      <c r="AL430" s="12"/>
    </row>
    <row r="431" spans="1:38" ht="63.75" x14ac:dyDescent="0.2">
      <c r="A431" s="20" t="s">
        <v>2509</v>
      </c>
      <c r="B431" s="39">
        <v>44056</v>
      </c>
      <c r="C431" s="40" t="s">
        <v>2510</v>
      </c>
      <c r="D431" s="22" t="s">
        <v>2511</v>
      </c>
      <c r="E431" s="53">
        <v>1967</v>
      </c>
      <c r="F431" s="51">
        <f t="shared" si="5"/>
        <v>53</v>
      </c>
      <c r="G431" s="12" t="str">
        <f t="shared" si="1"/>
        <v>3.Từ 41-60</v>
      </c>
      <c r="H431" s="53" t="s">
        <v>38</v>
      </c>
      <c r="I431" s="20" t="s">
        <v>71</v>
      </c>
      <c r="J431" s="20" t="s">
        <v>113</v>
      </c>
      <c r="K431" s="20" t="s">
        <v>88</v>
      </c>
      <c r="L431" s="20" t="s">
        <v>42</v>
      </c>
      <c r="M431" s="20" t="s">
        <v>42</v>
      </c>
      <c r="N431" s="20" t="s">
        <v>106</v>
      </c>
      <c r="O431" s="20"/>
      <c r="P431" s="26"/>
      <c r="Q431" s="81">
        <v>44055</v>
      </c>
      <c r="R431" s="81">
        <v>44055</v>
      </c>
      <c r="S431" s="20" t="s">
        <v>1185</v>
      </c>
      <c r="T431" s="20" t="s">
        <v>42</v>
      </c>
      <c r="U431" s="20" t="s">
        <v>71</v>
      </c>
      <c r="V431" s="20"/>
      <c r="W431" s="20"/>
      <c r="X431" s="20" t="s">
        <v>604</v>
      </c>
      <c r="Y431" s="20" t="s">
        <v>2026</v>
      </c>
      <c r="Z431" s="20" t="s">
        <v>1096</v>
      </c>
      <c r="AA431" s="20" t="s">
        <v>2512</v>
      </c>
      <c r="AB431" s="20" t="s">
        <v>1035</v>
      </c>
      <c r="AC431" s="20" t="s">
        <v>179</v>
      </c>
      <c r="AD431" s="26">
        <v>44013</v>
      </c>
      <c r="AE431" s="25">
        <v>44054</v>
      </c>
      <c r="AF431" s="12" t="s">
        <v>52</v>
      </c>
      <c r="AG431" s="20"/>
      <c r="AH431" s="20" t="s">
        <v>2513</v>
      </c>
      <c r="AI431" s="20"/>
      <c r="AJ431" s="20"/>
      <c r="AK431" s="20"/>
      <c r="AL431" s="20"/>
    </row>
    <row r="432" spans="1:38" ht="63.75" x14ac:dyDescent="0.2">
      <c r="A432" s="12" t="s">
        <v>2514</v>
      </c>
      <c r="B432" s="39">
        <v>44056</v>
      </c>
      <c r="C432" s="40" t="s">
        <v>2515</v>
      </c>
      <c r="D432" s="15" t="s">
        <v>2516</v>
      </c>
      <c r="E432" s="51">
        <v>1972</v>
      </c>
      <c r="F432" s="51">
        <f t="shared" si="5"/>
        <v>48</v>
      </c>
      <c r="G432" s="12" t="str">
        <f t="shared" si="1"/>
        <v>3.Từ 41-60</v>
      </c>
      <c r="H432" s="51" t="s">
        <v>77</v>
      </c>
      <c r="I432" s="12" t="s">
        <v>243</v>
      </c>
      <c r="J432" s="12" t="s">
        <v>113</v>
      </c>
      <c r="K432" s="12" t="s">
        <v>88</v>
      </c>
      <c r="L432" s="12" t="s">
        <v>42</v>
      </c>
      <c r="M432" s="12" t="s">
        <v>42</v>
      </c>
      <c r="N432" s="12" t="s">
        <v>106</v>
      </c>
      <c r="O432" s="12"/>
      <c r="P432" s="19"/>
      <c r="Q432" s="80">
        <v>44055</v>
      </c>
      <c r="R432" s="80">
        <v>44055</v>
      </c>
      <c r="S432" s="12" t="s">
        <v>1185</v>
      </c>
      <c r="T432" s="12" t="s">
        <v>42</v>
      </c>
      <c r="U432" s="12" t="s">
        <v>71</v>
      </c>
      <c r="V432" s="12"/>
      <c r="W432" s="12"/>
      <c r="X432" s="12" t="s">
        <v>604</v>
      </c>
      <c r="Y432" s="12" t="s">
        <v>1035</v>
      </c>
      <c r="Z432" s="12" t="s">
        <v>1096</v>
      </c>
      <c r="AA432" s="12" t="s">
        <v>2517</v>
      </c>
      <c r="AB432" s="12" t="s">
        <v>1035</v>
      </c>
      <c r="AC432" s="12" t="s">
        <v>179</v>
      </c>
      <c r="AD432" s="19">
        <v>44013</v>
      </c>
      <c r="AE432" s="19">
        <v>44052</v>
      </c>
      <c r="AF432" s="12" t="s">
        <v>52</v>
      </c>
      <c r="AG432" s="12"/>
      <c r="AH432" s="12" t="s">
        <v>2513</v>
      </c>
      <c r="AI432" s="12"/>
      <c r="AJ432" s="12"/>
      <c r="AK432" s="12"/>
      <c r="AL432" s="12"/>
    </row>
    <row r="433" spans="1:38" ht="69" customHeight="1" x14ac:dyDescent="0.2">
      <c r="A433" s="20" t="s">
        <v>2518</v>
      </c>
      <c r="B433" s="39">
        <v>44056</v>
      </c>
      <c r="C433" s="40" t="s">
        <v>2519</v>
      </c>
      <c r="D433" s="22" t="s">
        <v>2520</v>
      </c>
      <c r="E433" s="53">
        <v>1999</v>
      </c>
      <c r="F433" s="51">
        <f t="shared" si="5"/>
        <v>21</v>
      </c>
      <c r="G433" s="12" t="str">
        <f t="shared" si="1"/>
        <v>2.Từ 18-40</v>
      </c>
      <c r="H433" s="53" t="s">
        <v>77</v>
      </c>
      <c r="I433" s="20" t="s">
        <v>635</v>
      </c>
      <c r="J433" s="20" t="s">
        <v>113</v>
      </c>
      <c r="K433" s="20" t="s">
        <v>88</v>
      </c>
      <c r="L433" s="20" t="s">
        <v>42</v>
      </c>
      <c r="M433" s="20" t="s">
        <v>42</v>
      </c>
      <c r="N433" s="20" t="s">
        <v>106</v>
      </c>
      <c r="O433" s="20"/>
      <c r="P433" s="26"/>
      <c r="Q433" s="81">
        <v>44055</v>
      </c>
      <c r="R433" s="81">
        <v>44055</v>
      </c>
      <c r="S433" s="20" t="s">
        <v>1185</v>
      </c>
      <c r="T433" s="20" t="s">
        <v>42</v>
      </c>
      <c r="U433" s="20" t="s">
        <v>71</v>
      </c>
      <c r="V433" s="20"/>
      <c r="W433" s="20"/>
      <c r="X433" s="20" t="s">
        <v>604</v>
      </c>
      <c r="Y433" s="20" t="s">
        <v>1035</v>
      </c>
      <c r="Z433" s="20" t="s">
        <v>1096</v>
      </c>
      <c r="AA433" s="20" t="s">
        <v>2521</v>
      </c>
      <c r="AB433" s="20" t="s">
        <v>1035</v>
      </c>
      <c r="AC433" s="20" t="s">
        <v>179</v>
      </c>
      <c r="AD433" s="26">
        <v>44013</v>
      </c>
      <c r="AE433" s="26">
        <v>44052</v>
      </c>
      <c r="AF433" s="12" t="s">
        <v>52</v>
      </c>
      <c r="AG433" s="20"/>
      <c r="AH433" s="20" t="s">
        <v>2513</v>
      </c>
      <c r="AI433" s="20"/>
      <c r="AJ433" s="20"/>
      <c r="AK433" s="20"/>
      <c r="AL433" s="20"/>
    </row>
    <row r="434" spans="1:38" ht="60" customHeight="1" x14ac:dyDescent="0.2">
      <c r="A434" s="12" t="s">
        <v>2522</v>
      </c>
      <c r="B434" s="39">
        <v>44056</v>
      </c>
      <c r="C434" s="40" t="s">
        <v>2523</v>
      </c>
      <c r="D434" s="15" t="s">
        <v>2524</v>
      </c>
      <c r="E434" s="51">
        <v>2003</v>
      </c>
      <c r="F434" s="51">
        <f t="shared" si="5"/>
        <v>17</v>
      </c>
      <c r="G434" s="12" t="str">
        <f t="shared" si="1"/>
        <v>1.Dưới 18</v>
      </c>
      <c r="H434" s="51" t="s">
        <v>77</v>
      </c>
      <c r="I434" s="12" t="s">
        <v>66</v>
      </c>
      <c r="J434" s="12" t="s">
        <v>113</v>
      </c>
      <c r="K434" s="12" t="s">
        <v>88</v>
      </c>
      <c r="L434" s="12" t="s">
        <v>42</v>
      </c>
      <c r="M434" s="12" t="s">
        <v>42</v>
      </c>
      <c r="N434" s="12" t="s">
        <v>106</v>
      </c>
      <c r="O434" s="12"/>
      <c r="P434" s="19"/>
      <c r="Q434" s="80">
        <v>44055</v>
      </c>
      <c r="R434" s="80">
        <v>44055</v>
      </c>
      <c r="S434" s="12" t="s">
        <v>1185</v>
      </c>
      <c r="T434" s="12" t="s">
        <v>42</v>
      </c>
      <c r="U434" s="12" t="s">
        <v>71</v>
      </c>
      <c r="V434" s="12"/>
      <c r="W434" s="12"/>
      <c r="X434" s="12" t="s">
        <v>604</v>
      </c>
      <c r="Y434" s="12" t="s">
        <v>1035</v>
      </c>
      <c r="Z434" s="12" t="s">
        <v>1096</v>
      </c>
      <c r="AA434" s="12" t="s">
        <v>2525</v>
      </c>
      <c r="AB434" s="12" t="s">
        <v>1035</v>
      </c>
      <c r="AC434" s="12" t="s">
        <v>179</v>
      </c>
      <c r="AD434" s="19">
        <v>44013</v>
      </c>
      <c r="AE434" s="19">
        <v>44052</v>
      </c>
      <c r="AF434" s="12" t="s">
        <v>52</v>
      </c>
      <c r="AG434" s="12"/>
      <c r="AH434" s="12" t="s">
        <v>2513</v>
      </c>
      <c r="AI434" s="12"/>
      <c r="AJ434" s="12"/>
      <c r="AK434" s="12"/>
      <c r="AL434" s="12"/>
    </row>
    <row r="435" spans="1:38" ht="75.75" customHeight="1" x14ac:dyDescent="0.2">
      <c r="A435" s="20" t="s">
        <v>2526</v>
      </c>
      <c r="B435" s="39">
        <v>44056</v>
      </c>
      <c r="C435" s="40" t="s">
        <v>2527</v>
      </c>
      <c r="D435" s="22" t="s">
        <v>2528</v>
      </c>
      <c r="E435" s="53">
        <v>1947</v>
      </c>
      <c r="F435" s="51">
        <f t="shared" si="5"/>
        <v>73</v>
      </c>
      <c r="G435" s="12" t="str">
        <f t="shared" si="1"/>
        <v>4.Trên 60</v>
      </c>
      <c r="H435" s="53" t="s">
        <v>77</v>
      </c>
      <c r="I435" s="20" t="s">
        <v>71</v>
      </c>
      <c r="J435" s="20" t="s">
        <v>113</v>
      </c>
      <c r="K435" s="20" t="s">
        <v>88</v>
      </c>
      <c r="L435" s="20" t="s">
        <v>42</v>
      </c>
      <c r="M435" s="20" t="s">
        <v>42</v>
      </c>
      <c r="N435" s="20" t="s">
        <v>106</v>
      </c>
      <c r="O435" s="20"/>
      <c r="P435" s="26"/>
      <c r="Q435" s="81">
        <v>44055</v>
      </c>
      <c r="R435" s="81">
        <v>44055</v>
      </c>
      <c r="S435" s="20" t="s">
        <v>1185</v>
      </c>
      <c r="T435" s="20" t="s">
        <v>42</v>
      </c>
      <c r="U435" s="20" t="s">
        <v>71</v>
      </c>
      <c r="V435" s="20"/>
      <c r="W435" s="20"/>
      <c r="X435" s="20" t="s">
        <v>604</v>
      </c>
      <c r="Y435" s="20" t="s">
        <v>1035</v>
      </c>
      <c r="Z435" s="20" t="s">
        <v>1096</v>
      </c>
      <c r="AA435" s="20" t="s">
        <v>2529</v>
      </c>
      <c r="AB435" s="20" t="s">
        <v>1035</v>
      </c>
      <c r="AC435" s="20" t="s">
        <v>179</v>
      </c>
      <c r="AD435" s="26">
        <v>44013</v>
      </c>
      <c r="AE435" s="26">
        <v>44052</v>
      </c>
      <c r="AF435" s="12" t="s">
        <v>52</v>
      </c>
      <c r="AG435" s="20"/>
      <c r="AH435" s="20" t="s">
        <v>2513</v>
      </c>
      <c r="AI435" s="20"/>
      <c r="AJ435" s="20"/>
      <c r="AK435" s="20"/>
      <c r="AL435" s="20"/>
    </row>
    <row r="436" spans="1:38" ht="22.5" customHeight="1" x14ac:dyDescent="0.2">
      <c r="A436" s="12" t="s">
        <v>2530</v>
      </c>
      <c r="B436" s="39">
        <v>44056</v>
      </c>
      <c r="C436" s="40" t="s">
        <v>2531</v>
      </c>
      <c r="D436" s="15" t="s">
        <v>2532</v>
      </c>
      <c r="E436" s="51">
        <v>1985</v>
      </c>
      <c r="F436" s="51">
        <f t="shared" si="5"/>
        <v>35</v>
      </c>
      <c r="G436" s="12" t="str">
        <f t="shared" si="1"/>
        <v>2.Từ 18-40</v>
      </c>
      <c r="H436" s="51" t="s">
        <v>38</v>
      </c>
      <c r="I436" s="12" t="s">
        <v>2533</v>
      </c>
      <c r="J436" s="12" t="s">
        <v>214</v>
      </c>
      <c r="K436" s="12" t="s">
        <v>215</v>
      </c>
      <c r="L436" s="12" t="s">
        <v>42</v>
      </c>
      <c r="M436" s="12" t="s">
        <v>42</v>
      </c>
      <c r="N436" s="12" t="s">
        <v>43</v>
      </c>
      <c r="O436" s="19">
        <v>44045</v>
      </c>
      <c r="P436" s="12" t="s">
        <v>2534</v>
      </c>
      <c r="Q436" s="80">
        <v>44055</v>
      </c>
      <c r="R436" s="80">
        <v>44055</v>
      </c>
      <c r="S436" s="12" t="s">
        <v>1185</v>
      </c>
      <c r="T436" s="12" t="s">
        <v>42</v>
      </c>
      <c r="U436" s="12" t="s">
        <v>71</v>
      </c>
      <c r="V436" s="12"/>
      <c r="W436" s="12"/>
      <c r="X436" s="12" t="s">
        <v>2535</v>
      </c>
      <c r="Y436" s="12" t="s">
        <v>98</v>
      </c>
      <c r="Z436" s="12" t="s">
        <v>50</v>
      </c>
      <c r="AA436" s="12"/>
      <c r="AB436" s="12"/>
      <c r="AC436" s="12" t="s">
        <v>61</v>
      </c>
      <c r="AD436" s="19">
        <v>44025</v>
      </c>
      <c r="AE436" s="19">
        <v>44025</v>
      </c>
      <c r="AF436" s="12" t="s">
        <v>52</v>
      </c>
      <c r="AG436" s="12"/>
      <c r="AH436" s="12" t="s">
        <v>2536</v>
      </c>
      <c r="AI436" s="12"/>
      <c r="AJ436" s="12"/>
      <c r="AK436" s="12"/>
      <c r="AL436" s="12"/>
    </row>
    <row r="437" spans="1:38" ht="19.5" customHeight="1" x14ac:dyDescent="0.2">
      <c r="A437" s="20" t="s">
        <v>2537</v>
      </c>
      <c r="B437" s="39">
        <v>44056</v>
      </c>
      <c r="C437" s="40" t="s">
        <v>2538</v>
      </c>
      <c r="D437" s="22" t="s">
        <v>2539</v>
      </c>
      <c r="E437" s="53">
        <v>1993</v>
      </c>
      <c r="F437" s="51">
        <f t="shared" si="5"/>
        <v>27</v>
      </c>
      <c r="G437" s="12" t="str">
        <f t="shared" si="1"/>
        <v>2.Từ 18-40</v>
      </c>
      <c r="H437" s="53" t="s">
        <v>77</v>
      </c>
      <c r="I437" s="20" t="s">
        <v>154</v>
      </c>
      <c r="J437" s="20" t="s">
        <v>2066</v>
      </c>
      <c r="K437" s="20" t="s">
        <v>435</v>
      </c>
      <c r="L437" s="20" t="s">
        <v>119</v>
      </c>
      <c r="M437" s="20" t="s">
        <v>119</v>
      </c>
      <c r="N437" s="20" t="s">
        <v>43</v>
      </c>
      <c r="O437" s="26">
        <v>44052</v>
      </c>
      <c r="P437" s="20" t="s">
        <v>2540</v>
      </c>
      <c r="Q437" s="81">
        <v>44052</v>
      </c>
      <c r="R437" s="81">
        <v>44055</v>
      </c>
      <c r="S437" s="20" t="s">
        <v>1662</v>
      </c>
      <c r="T437" s="20" t="s">
        <v>42</v>
      </c>
      <c r="U437" s="20" t="s">
        <v>71</v>
      </c>
      <c r="V437" s="20"/>
      <c r="W437" s="20"/>
      <c r="X437" s="20" t="s">
        <v>125</v>
      </c>
      <c r="Y437" s="20" t="s">
        <v>49</v>
      </c>
      <c r="Z437" s="20" t="s">
        <v>50</v>
      </c>
      <c r="AA437" s="20" t="s">
        <v>2541</v>
      </c>
      <c r="AB437" s="20" t="s">
        <v>2542</v>
      </c>
      <c r="AC437" s="20" t="s">
        <v>61</v>
      </c>
      <c r="AD437" s="26">
        <v>44026</v>
      </c>
      <c r="AE437" s="26">
        <v>44026</v>
      </c>
      <c r="AF437" s="12" t="s">
        <v>52</v>
      </c>
      <c r="AG437" s="20"/>
      <c r="AH437" s="20"/>
      <c r="AI437" s="20"/>
      <c r="AJ437" s="20"/>
      <c r="AK437" s="20"/>
      <c r="AL437" s="20" t="s">
        <v>2543</v>
      </c>
    </row>
    <row r="438" spans="1:38" ht="20.25" customHeight="1" x14ac:dyDescent="0.2">
      <c r="A438" s="12" t="s">
        <v>2544</v>
      </c>
      <c r="B438" s="39">
        <v>44056</v>
      </c>
      <c r="C438" s="46" t="s">
        <v>2545</v>
      </c>
      <c r="D438" s="15" t="s">
        <v>2546</v>
      </c>
      <c r="E438" s="51">
        <v>1984</v>
      </c>
      <c r="F438" s="51">
        <f t="shared" si="5"/>
        <v>36</v>
      </c>
      <c r="G438" s="12" t="str">
        <f t="shared" si="1"/>
        <v>2.Từ 18-40</v>
      </c>
      <c r="H438" s="51" t="s">
        <v>77</v>
      </c>
      <c r="I438" s="16"/>
      <c r="J438" s="12" t="s">
        <v>2258</v>
      </c>
      <c r="K438" s="12" t="s">
        <v>1835</v>
      </c>
      <c r="L438" s="12" t="s">
        <v>1826</v>
      </c>
      <c r="M438" s="12" t="s">
        <v>1826</v>
      </c>
      <c r="N438" s="12"/>
      <c r="O438" s="12"/>
      <c r="P438" s="19"/>
      <c r="Q438" s="80">
        <v>44053</v>
      </c>
      <c r="R438" s="80">
        <v>44056</v>
      </c>
      <c r="S438" s="12"/>
      <c r="T438" s="12"/>
      <c r="U438" s="12"/>
      <c r="V438" s="12"/>
      <c r="W438" s="12"/>
      <c r="X438" s="51"/>
      <c r="Y438" s="12"/>
      <c r="Z438" s="12"/>
      <c r="AA438" s="12"/>
      <c r="AB438" s="12"/>
      <c r="AC438" s="16"/>
      <c r="AD438" s="12"/>
      <c r="AE438" s="12"/>
      <c r="AF438" s="12" t="s">
        <v>52</v>
      </c>
      <c r="AG438" s="12"/>
      <c r="AH438" s="12"/>
      <c r="AI438" s="12"/>
      <c r="AJ438" s="12"/>
      <c r="AK438" s="12"/>
      <c r="AL438" s="12" t="s">
        <v>2547</v>
      </c>
    </row>
    <row r="439" spans="1:38" ht="38.25" x14ac:dyDescent="0.2">
      <c r="A439" s="20" t="s">
        <v>2548</v>
      </c>
      <c r="B439" s="39">
        <v>44056</v>
      </c>
      <c r="C439" s="40" t="s">
        <v>2549</v>
      </c>
      <c r="D439" s="22" t="s">
        <v>2550</v>
      </c>
      <c r="E439" s="53">
        <v>1955</v>
      </c>
      <c r="F439" s="51">
        <f t="shared" si="5"/>
        <v>65</v>
      </c>
      <c r="G439" s="12" t="str">
        <f t="shared" si="1"/>
        <v>4.Trên 60</v>
      </c>
      <c r="H439" s="53" t="s">
        <v>38</v>
      </c>
      <c r="I439" s="20" t="s">
        <v>71</v>
      </c>
      <c r="J439" s="20" t="s">
        <v>2551</v>
      </c>
      <c r="K439" s="20" t="s">
        <v>118</v>
      </c>
      <c r="L439" s="20" t="s">
        <v>119</v>
      </c>
      <c r="M439" s="20" t="s">
        <v>119</v>
      </c>
      <c r="N439" s="20" t="s">
        <v>43</v>
      </c>
      <c r="O439" s="26">
        <v>44039</v>
      </c>
      <c r="P439" s="20" t="s">
        <v>873</v>
      </c>
      <c r="Q439" s="81">
        <v>44052</v>
      </c>
      <c r="R439" s="81">
        <v>44056</v>
      </c>
      <c r="S439" s="20" t="s">
        <v>1679</v>
      </c>
      <c r="T439" s="20" t="s">
        <v>119</v>
      </c>
      <c r="U439" s="20" t="s">
        <v>71</v>
      </c>
      <c r="V439" s="20"/>
      <c r="W439" s="20" t="s">
        <v>72</v>
      </c>
      <c r="X439" s="20" t="s">
        <v>2552</v>
      </c>
      <c r="Y439" s="20" t="s">
        <v>177</v>
      </c>
      <c r="Z439" s="20" t="s">
        <v>50</v>
      </c>
      <c r="AA439" s="20"/>
      <c r="AB439" s="20"/>
      <c r="AC439" s="20" t="s">
        <v>61</v>
      </c>
      <c r="AD439" s="26">
        <v>44017</v>
      </c>
      <c r="AE439" s="26">
        <v>44017</v>
      </c>
      <c r="AF439" s="12" t="s">
        <v>52</v>
      </c>
      <c r="AG439" s="20"/>
      <c r="AH439" s="20"/>
      <c r="AI439" s="20"/>
      <c r="AJ439" s="20"/>
      <c r="AK439" s="20"/>
      <c r="AL439" s="20" t="s">
        <v>2553</v>
      </c>
    </row>
    <row r="440" spans="1:38" ht="25.5" x14ac:dyDescent="0.2">
      <c r="A440" s="86" t="s">
        <v>2554</v>
      </c>
      <c r="B440" s="87">
        <v>44057</v>
      </c>
      <c r="C440" s="60" t="s">
        <v>2555</v>
      </c>
      <c r="D440" s="67" t="s">
        <v>2556</v>
      </c>
      <c r="E440" s="51">
        <v>1948</v>
      </c>
      <c r="F440" s="51">
        <f t="shared" si="5"/>
        <v>72</v>
      </c>
      <c r="G440" s="12" t="str">
        <f t="shared" si="1"/>
        <v>4.Trên 60</v>
      </c>
      <c r="H440" s="12" t="s">
        <v>77</v>
      </c>
      <c r="I440" s="12" t="s">
        <v>154</v>
      </c>
      <c r="J440" s="12" t="s">
        <v>2557</v>
      </c>
      <c r="K440" s="12" t="s">
        <v>2558</v>
      </c>
      <c r="L440" s="12" t="s">
        <v>1841</v>
      </c>
      <c r="M440" s="12" t="s">
        <v>1841</v>
      </c>
      <c r="N440" s="12" t="s">
        <v>106</v>
      </c>
      <c r="O440" s="12"/>
      <c r="P440" s="19"/>
      <c r="Q440" s="18">
        <v>44056</v>
      </c>
      <c r="R440" s="18">
        <v>44057</v>
      </c>
      <c r="S440" s="12"/>
      <c r="T440" s="12" t="s">
        <v>1841</v>
      </c>
      <c r="U440" s="12" t="s">
        <v>71</v>
      </c>
      <c r="V440" s="12"/>
      <c r="W440" s="12" t="s">
        <v>107</v>
      </c>
      <c r="X440" s="12" t="s">
        <v>604</v>
      </c>
      <c r="Y440" s="12" t="s">
        <v>49</v>
      </c>
      <c r="Z440" s="12" t="s">
        <v>2559</v>
      </c>
      <c r="AA440" s="12" t="s">
        <v>2560</v>
      </c>
      <c r="AB440" s="12" t="s">
        <v>2561</v>
      </c>
      <c r="AC440" s="12" t="s">
        <v>61</v>
      </c>
      <c r="AD440" s="12"/>
      <c r="AE440" s="19">
        <v>44055</v>
      </c>
      <c r="AF440" s="12" t="s">
        <v>52</v>
      </c>
      <c r="AG440" s="12"/>
      <c r="AH440" s="12"/>
      <c r="AI440" s="12"/>
      <c r="AJ440" s="88"/>
      <c r="AK440" s="88"/>
      <c r="AL440" s="88"/>
    </row>
    <row r="441" spans="1:38" ht="25.5" x14ac:dyDescent="0.2">
      <c r="A441" s="86" t="s">
        <v>2562</v>
      </c>
      <c r="B441" s="87">
        <v>44057</v>
      </c>
      <c r="C441" s="60" t="s">
        <v>2563</v>
      </c>
      <c r="D441" s="68" t="s">
        <v>2564</v>
      </c>
      <c r="E441" s="53">
        <v>2003</v>
      </c>
      <c r="F441" s="51">
        <f t="shared" si="5"/>
        <v>17</v>
      </c>
      <c r="G441" s="12" t="str">
        <f t="shared" si="1"/>
        <v>1.Dưới 18</v>
      </c>
      <c r="H441" s="20" t="s">
        <v>38</v>
      </c>
      <c r="I441" s="20" t="s">
        <v>2565</v>
      </c>
      <c r="J441" s="20" t="s">
        <v>2557</v>
      </c>
      <c r="K441" s="20" t="s">
        <v>2558</v>
      </c>
      <c r="L441" s="20" t="s">
        <v>1841</v>
      </c>
      <c r="M441" s="20" t="s">
        <v>1841</v>
      </c>
      <c r="N441" s="20" t="s">
        <v>106</v>
      </c>
      <c r="O441" s="20"/>
      <c r="P441" s="26"/>
      <c r="Q441" s="25">
        <v>44056</v>
      </c>
      <c r="R441" s="25">
        <v>44057</v>
      </c>
      <c r="S441" s="20"/>
      <c r="T441" s="20" t="s">
        <v>1841</v>
      </c>
      <c r="U441" s="20" t="s">
        <v>71</v>
      </c>
      <c r="V441" s="20"/>
      <c r="W441" s="20" t="s">
        <v>107</v>
      </c>
      <c r="X441" s="20" t="s">
        <v>604</v>
      </c>
      <c r="Y441" s="20" t="s">
        <v>1341</v>
      </c>
      <c r="Z441" s="20" t="s">
        <v>2559</v>
      </c>
      <c r="AA441" s="20" t="s">
        <v>2566</v>
      </c>
      <c r="AB441" s="20" t="s">
        <v>2567</v>
      </c>
      <c r="AC441" s="20" t="s">
        <v>61</v>
      </c>
      <c r="AD441" s="20"/>
      <c r="AE441" s="26">
        <v>44055</v>
      </c>
      <c r="AF441" s="12" t="s">
        <v>52</v>
      </c>
      <c r="AG441" s="20"/>
      <c r="AH441" s="20"/>
      <c r="AI441" s="20"/>
      <c r="AJ441" s="89"/>
      <c r="AK441" s="89"/>
      <c r="AL441" s="89"/>
    </row>
    <row r="442" spans="1:38" ht="25.5" x14ac:dyDescent="0.2">
      <c r="A442" s="86" t="s">
        <v>2568</v>
      </c>
      <c r="B442" s="87">
        <v>44057</v>
      </c>
      <c r="C442" s="60" t="s">
        <v>2569</v>
      </c>
      <c r="D442" s="67" t="s">
        <v>2570</v>
      </c>
      <c r="E442" s="51">
        <v>1961</v>
      </c>
      <c r="F442" s="51">
        <f t="shared" si="5"/>
        <v>59</v>
      </c>
      <c r="G442" s="12" t="str">
        <f t="shared" si="1"/>
        <v>3.Từ 41-60</v>
      </c>
      <c r="H442" s="12" t="s">
        <v>77</v>
      </c>
      <c r="I442" s="12" t="s">
        <v>2565</v>
      </c>
      <c r="J442" s="12" t="s">
        <v>2557</v>
      </c>
      <c r="K442" s="12" t="s">
        <v>2558</v>
      </c>
      <c r="L442" s="12" t="s">
        <v>1841</v>
      </c>
      <c r="M442" s="12" t="s">
        <v>1841</v>
      </c>
      <c r="N442" s="12" t="s">
        <v>106</v>
      </c>
      <c r="O442" s="12"/>
      <c r="P442" s="19"/>
      <c r="Q442" s="18">
        <v>44056</v>
      </c>
      <c r="R442" s="18">
        <v>44057</v>
      </c>
      <c r="S442" s="12"/>
      <c r="T442" s="12" t="s">
        <v>1841</v>
      </c>
      <c r="U442" s="12" t="s">
        <v>71</v>
      </c>
      <c r="V442" s="12"/>
      <c r="W442" s="12" t="s">
        <v>107</v>
      </c>
      <c r="X442" s="12" t="s">
        <v>604</v>
      </c>
      <c r="Y442" s="12" t="s">
        <v>1341</v>
      </c>
      <c r="Z442" s="12" t="s">
        <v>2559</v>
      </c>
      <c r="AA442" s="12" t="s">
        <v>2571</v>
      </c>
      <c r="AB442" s="12" t="s">
        <v>2567</v>
      </c>
      <c r="AC442" s="12" t="s">
        <v>61</v>
      </c>
      <c r="AD442" s="12"/>
      <c r="AE442" s="19">
        <v>44055</v>
      </c>
      <c r="AF442" s="12" t="s">
        <v>52</v>
      </c>
      <c r="AG442" s="12"/>
      <c r="AH442" s="12"/>
      <c r="AI442" s="12"/>
      <c r="AJ442" s="88"/>
      <c r="AK442" s="88"/>
      <c r="AL442" s="88"/>
    </row>
    <row r="443" spans="1:38" ht="28.5" x14ac:dyDescent="0.2">
      <c r="A443" s="20" t="s">
        <v>2572</v>
      </c>
      <c r="B443" s="87">
        <v>44057</v>
      </c>
      <c r="C443" s="90" t="s">
        <v>2573</v>
      </c>
      <c r="D443" s="91" t="s">
        <v>1552</v>
      </c>
      <c r="E443" s="74">
        <v>1982</v>
      </c>
      <c r="F443" s="51">
        <f t="shared" si="5"/>
        <v>38</v>
      </c>
      <c r="G443" s="12" t="str">
        <f t="shared" si="1"/>
        <v>2.Từ 18-40</v>
      </c>
      <c r="H443" s="74" t="s">
        <v>77</v>
      </c>
      <c r="I443" s="92" t="s">
        <v>269</v>
      </c>
      <c r="J443" s="72" t="s">
        <v>940</v>
      </c>
      <c r="K443" s="20" t="s">
        <v>435</v>
      </c>
      <c r="L443" s="20" t="s">
        <v>119</v>
      </c>
      <c r="M443" s="72" t="s">
        <v>119</v>
      </c>
      <c r="N443" s="20" t="s">
        <v>106</v>
      </c>
      <c r="O443" s="20"/>
      <c r="P443" s="26"/>
      <c r="Q443" s="93">
        <v>44053</v>
      </c>
      <c r="R443" s="93">
        <v>44056</v>
      </c>
      <c r="S443" s="20" t="s">
        <v>1662</v>
      </c>
      <c r="T443" s="20" t="s">
        <v>435</v>
      </c>
      <c r="U443" s="20" t="s">
        <v>71</v>
      </c>
      <c r="V443" s="20"/>
      <c r="W443" s="20" t="s">
        <v>107</v>
      </c>
      <c r="X443" s="20" t="s">
        <v>604</v>
      </c>
      <c r="Y443" s="20" t="s">
        <v>49</v>
      </c>
      <c r="Z443" s="20" t="s">
        <v>1696</v>
      </c>
      <c r="AA443" s="20" t="s">
        <v>1696</v>
      </c>
      <c r="AB443" s="20" t="s">
        <v>2156</v>
      </c>
      <c r="AC443" s="20" t="s">
        <v>179</v>
      </c>
      <c r="AD443" s="20"/>
      <c r="AE443" s="26">
        <v>44046</v>
      </c>
      <c r="AF443" s="12" t="s">
        <v>52</v>
      </c>
      <c r="AG443" s="20"/>
      <c r="AH443" s="20"/>
      <c r="AI443" s="20"/>
      <c r="AJ443" s="20"/>
      <c r="AK443" s="20"/>
      <c r="AL443" s="20" t="s">
        <v>2574</v>
      </c>
    </row>
    <row r="444" spans="1:38" ht="28.5" x14ac:dyDescent="0.2">
      <c r="A444" s="12" t="s">
        <v>2575</v>
      </c>
      <c r="B444" s="87">
        <v>44057</v>
      </c>
      <c r="C444" s="90" t="s">
        <v>2576</v>
      </c>
      <c r="D444" s="94" t="s">
        <v>2577</v>
      </c>
      <c r="E444" s="75">
        <v>2014</v>
      </c>
      <c r="F444" s="51">
        <f t="shared" si="5"/>
        <v>6</v>
      </c>
      <c r="G444" s="12" t="str">
        <f t="shared" si="1"/>
        <v>1.Dưới 18</v>
      </c>
      <c r="H444" s="75" t="s">
        <v>38</v>
      </c>
      <c r="I444" s="95" t="s">
        <v>66</v>
      </c>
      <c r="J444" s="73" t="s">
        <v>940</v>
      </c>
      <c r="K444" s="12" t="s">
        <v>435</v>
      </c>
      <c r="L444" s="12" t="s">
        <v>119</v>
      </c>
      <c r="M444" s="73" t="s">
        <v>119</v>
      </c>
      <c r="N444" s="12" t="s">
        <v>106</v>
      </c>
      <c r="O444" s="12"/>
      <c r="P444" s="19"/>
      <c r="Q444" s="96">
        <v>44053</v>
      </c>
      <c r="R444" s="96">
        <v>44056</v>
      </c>
      <c r="S444" s="12" t="s">
        <v>1662</v>
      </c>
      <c r="T444" s="12" t="s">
        <v>435</v>
      </c>
      <c r="U444" s="12" t="s">
        <v>71</v>
      </c>
      <c r="V444" s="12"/>
      <c r="W444" s="12" t="s">
        <v>107</v>
      </c>
      <c r="X444" s="12" t="s">
        <v>604</v>
      </c>
      <c r="Y444" s="12" t="s">
        <v>49</v>
      </c>
      <c r="Z444" s="12" t="s">
        <v>1696</v>
      </c>
      <c r="AA444" s="12" t="s">
        <v>1696</v>
      </c>
      <c r="AB444" s="12" t="s">
        <v>771</v>
      </c>
      <c r="AC444" s="12" t="s">
        <v>179</v>
      </c>
      <c r="AD444" s="12"/>
      <c r="AE444" s="19">
        <v>44046</v>
      </c>
      <c r="AF444" s="12" t="s">
        <v>52</v>
      </c>
      <c r="AG444" s="12"/>
      <c r="AH444" s="12"/>
      <c r="AI444" s="12"/>
      <c r="AJ444" s="12"/>
      <c r="AK444" s="12"/>
      <c r="AL444" s="12" t="s">
        <v>2574</v>
      </c>
    </row>
    <row r="445" spans="1:38" ht="28.5" x14ac:dyDescent="0.2">
      <c r="A445" s="20" t="s">
        <v>2578</v>
      </c>
      <c r="B445" s="87">
        <v>44057</v>
      </c>
      <c r="C445" s="90" t="s">
        <v>2579</v>
      </c>
      <c r="D445" s="91" t="s">
        <v>2580</v>
      </c>
      <c r="E445" s="74">
        <v>1941</v>
      </c>
      <c r="F445" s="51">
        <f t="shared" si="5"/>
        <v>79</v>
      </c>
      <c r="G445" s="12" t="str">
        <f t="shared" si="1"/>
        <v>4.Trên 60</v>
      </c>
      <c r="H445" s="74" t="s">
        <v>38</v>
      </c>
      <c r="I445" s="92" t="s">
        <v>416</v>
      </c>
      <c r="J445" s="72" t="s">
        <v>940</v>
      </c>
      <c r="K445" s="20" t="s">
        <v>435</v>
      </c>
      <c r="L445" s="20" t="s">
        <v>119</v>
      </c>
      <c r="M445" s="72" t="s">
        <v>119</v>
      </c>
      <c r="N445" s="20" t="s">
        <v>106</v>
      </c>
      <c r="O445" s="20"/>
      <c r="P445" s="26"/>
      <c r="Q445" s="93">
        <v>44053</v>
      </c>
      <c r="R445" s="93">
        <v>44056</v>
      </c>
      <c r="S445" s="20" t="s">
        <v>1662</v>
      </c>
      <c r="T445" s="20" t="s">
        <v>435</v>
      </c>
      <c r="U445" s="20" t="s">
        <v>71</v>
      </c>
      <c r="V445" s="20"/>
      <c r="W445" s="20" t="s">
        <v>107</v>
      </c>
      <c r="X445" s="20" t="s">
        <v>604</v>
      </c>
      <c r="Y445" s="20" t="s">
        <v>49</v>
      </c>
      <c r="Z445" s="20" t="s">
        <v>1696</v>
      </c>
      <c r="AA445" s="20" t="s">
        <v>1696</v>
      </c>
      <c r="AB445" s="20" t="s">
        <v>138</v>
      </c>
      <c r="AC445" s="20" t="s">
        <v>179</v>
      </c>
      <c r="AD445" s="20"/>
      <c r="AE445" s="26">
        <v>44046</v>
      </c>
      <c r="AF445" s="12" t="s">
        <v>52</v>
      </c>
      <c r="AG445" s="20"/>
      <c r="AH445" s="20"/>
      <c r="AI445" s="20"/>
      <c r="AJ445" s="20"/>
      <c r="AK445" s="20"/>
      <c r="AL445" s="20" t="s">
        <v>2574</v>
      </c>
    </row>
    <row r="446" spans="1:38" ht="25.5" x14ac:dyDescent="0.2">
      <c r="A446" s="12" t="s">
        <v>2581</v>
      </c>
      <c r="B446" s="39">
        <v>44057</v>
      </c>
      <c r="C446" s="97" t="s">
        <v>2582</v>
      </c>
      <c r="D446" s="98" t="s">
        <v>2583</v>
      </c>
      <c r="E446" s="99">
        <v>1961</v>
      </c>
      <c r="F446" s="51">
        <f t="shared" si="5"/>
        <v>59</v>
      </c>
      <c r="G446" s="12" t="str">
        <f t="shared" si="1"/>
        <v>3.Từ 41-60</v>
      </c>
      <c r="H446" s="99" t="s">
        <v>77</v>
      </c>
      <c r="I446" s="100" t="s">
        <v>71</v>
      </c>
      <c r="J446" s="101" t="s">
        <v>56</v>
      </c>
      <c r="K446" s="12" t="s">
        <v>57</v>
      </c>
      <c r="L446" s="12" t="s">
        <v>42</v>
      </c>
      <c r="M446" s="73" t="s">
        <v>42</v>
      </c>
      <c r="N446" s="12" t="s">
        <v>43</v>
      </c>
      <c r="O446" s="19">
        <v>44054</v>
      </c>
      <c r="P446" s="12" t="s">
        <v>2584</v>
      </c>
      <c r="Q446" s="102">
        <v>44056</v>
      </c>
      <c r="R446" s="102">
        <v>44056</v>
      </c>
      <c r="S446" s="12" t="s">
        <v>311</v>
      </c>
      <c r="T446" s="12" t="s">
        <v>42</v>
      </c>
      <c r="U446" s="12" t="s">
        <v>43</v>
      </c>
      <c r="V446" s="12" t="s">
        <v>184</v>
      </c>
      <c r="W446" s="12" t="s">
        <v>107</v>
      </c>
      <c r="X446" s="12" t="s">
        <v>2585</v>
      </c>
      <c r="Y446" s="12" t="s">
        <v>98</v>
      </c>
      <c r="Z446" s="12" t="s">
        <v>50</v>
      </c>
      <c r="AA446" s="12"/>
      <c r="AB446" s="12"/>
      <c r="AC446" s="12" t="s">
        <v>61</v>
      </c>
      <c r="AD446" s="19">
        <v>44037</v>
      </c>
      <c r="AE446" s="19">
        <v>44039</v>
      </c>
      <c r="AF446" s="12" t="s">
        <v>52</v>
      </c>
      <c r="AG446" s="12"/>
      <c r="AH446" s="12"/>
      <c r="AI446" s="12"/>
      <c r="AJ446" s="12"/>
      <c r="AK446" s="12"/>
      <c r="AL446" s="12"/>
    </row>
    <row r="447" spans="1:38" ht="25.5" x14ac:dyDescent="0.2">
      <c r="A447" s="20" t="s">
        <v>2586</v>
      </c>
      <c r="B447" s="39">
        <v>44057</v>
      </c>
      <c r="C447" s="97" t="s">
        <v>478</v>
      </c>
      <c r="D447" s="103" t="s">
        <v>2587</v>
      </c>
      <c r="E447" s="104">
        <v>1960</v>
      </c>
      <c r="F447" s="51">
        <f t="shared" si="5"/>
        <v>60</v>
      </c>
      <c r="G447" s="12" t="str">
        <f t="shared" si="1"/>
        <v>3.Từ 41-60</v>
      </c>
      <c r="H447" s="104" t="s">
        <v>38</v>
      </c>
      <c r="I447" s="105" t="s">
        <v>71</v>
      </c>
      <c r="J447" s="106" t="s">
        <v>2588</v>
      </c>
      <c r="K447" s="20" t="s">
        <v>418</v>
      </c>
      <c r="L447" s="20" t="s">
        <v>69</v>
      </c>
      <c r="M447" s="72" t="s">
        <v>42</v>
      </c>
      <c r="N447" s="20" t="s">
        <v>43</v>
      </c>
      <c r="O447" s="52">
        <v>44052</v>
      </c>
      <c r="P447" s="20" t="s">
        <v>96</v>
      </c>
      <c r="Q447" s="107">
        <v>44055</v>
      </c>
      <c r="R447" s="107">
        <v>44056</v>
      </c>
      <c r="S447" s="20" t="s">
        <v>311</v>
      </c>
      <c r="T447" s="20" t="s">
        <v>42</v>
      </c>
      <c r="U447" s="20" t="s">
        <v>71</v>
      </c>
      <c r="V447" s="20"/>
      <c r="W447" s="20" t="s">
        <v>107</v>
      </c>
      <c r="X447" s="20" t="s">
        <v>125</v>
      </c>
      <c r="Y447" s="20" t="s">
        <v>49</v>
      </c>
      <c r="Z447" s="20" t="s">
        <v>50</v>
      </c>
      <c r="AA447" s="20" t="s">
        <v>474</v>
      </c>
      <c r="AB447" s="20" t="s">
        <v>630</v>
      </c>
      <c r="AC447" s="20" t="s">
        <v>61</v>
      </c>
      <c r="AD447" s="26">
        <v>44038</v>
      </c>
      <c r="AE447" s="26">
        <v>44042</v>
      </c>
      <c r="AF447" s="12" t="s">
        <v>52</v>
      </c>
      <c r="AG447" s="20"/>
      <c r="AH447" s="20"/>
      <c r="AI447" s="20"/>
      <c r="AJ447" s="20"/>
      <c r="AK447" s="20"/>
      <c r="AL447" s="20"/>
    </row>
    <row r="448" spans="1:38" ht="25.5" x14ac:dyDescent="0.2">
      <c r="A448" s="12" t="s">
        <v>2589</v>
      </c>
      <c r="B448" s="39">
        <v>44057</v>
      </c>
      <c r="C448" s="97" t="s">
        <v>2590</v>
      </c>
      <c r="D448" s="98" t="s">
        <v>2591</v>
      </c>
      <c r="E448" s="99">
        <v>1954</v>
      </c>
      <c r="F448" s="51">
        <f t="shared" si="5"/>
        <v>66</v>
      </c>
      <c r="G448" s="12" t="str">
        <f t="shared" si="1"/>
        <v>4.Trên 60</v>
      </c>
      <c r="H448" s="99" t="s">
        <v>38</v>
      </c>
      <c r="I448" s="100" t="s">
        <v>39</v>
      </c>
      <c r="J448" s="101" t="s">
        <v>1576</v>
      </c>
      <c r="K448" s="12" t="s">
        <v>57</v>
      </c>
      <c r="L448" s="12" t="s">
        <v>42</v>
      </c>
      <c r="M448" s="73" t="s">
        <v>42</v>
      </c>
      <c r="N448" s="12" t="s">
        <v>106</v>
      </c>
      <c r="O448" s="12"/>
      <c r="P448" s="19"/>
      <c r="Q448" s="102">
        <v>44055</v>
      </c>
      <c r="R448" s="102">
        <v>44056</v>
      </c>
      <c r="S448" s="12" t="s">
        <v>1185</v>
      </c>
      <c r="T448" s="12" t="s">
        <v>42</v>
      </c>
      <c r="U448" s="12" t="s">
        <v>71</v>
      </c>
      <c r="V448" s="12"/>
      <c r="W448" s="12" t="s">
        <v>107</v>
      </c>
      <c r="X448" s="12" t="s">
        <v>1708</v>
      </c>
      <c r="Y448" s="12" t="s">
        <v>82</v>
      </c>
      <c r="Z448" s="12" t="s">
        <v>1708</v>
      </c>
      <c r="AA448" s="12" t="s">
        <v>2088</v>
      </c>
      <c r="AB448" s="12" t="s">
        <v>1341</v>
      </c>
      <c r="AC448" s="12" t="s">
        <v>61</v>
      </c>
      <c r="AD448" s="19">
        <v>44034</v>
      </c>
      <c r="AE448" s="19">
        <v>44036</v>
      </c>
      <c r="AF448" s="12" t="s">
        <v>52</v>
      </c>
      <c r="AG448" s="12"/>
      <c r="AH448" s="12"/>
      <c r="AI448" s="12"/>
      <c r="AJ448" s="12"/>
      <c r="AK448" s="12"/>
      <c r="AL448" s="12"/>
    </row>
    <row r="449" spans="1:38" ht="38.25" x14ac:dyDescent="0.2">
      <c r="A449" s="20" t="s">
        <v>2592</v>
      </c>
      <c r="B449" s="39">
        <v>44057</v>
      </c>
      <c r="C449" s="97" t="s">
        <v>2593</v>
      </c>
      <c r="D449" s="103" t="s">
        <v>2594</v>
      </c>
      <c r="E449" s="104">
        <v>1986</v>
      </c>
      <c r="F449" s="51">
        <f t="shared" si="5"/>
        <v>34</v>
      </c>
      <c r="G449" s="12" t="str">
        <f t="shared" si="1"/>
        <v>2.Từ 18-40</v>
      </c>
      <c r="H449" s="104" t="s">
        <v>38</v>
      </c>
      <c r="I449" s="105" t="s">
        <v>828</v>
      </c>
      <c r="J449" s="106" t="s">
        <v>1576</v>
      </c>
      <c r="K449" s="20" t="s">
        <v>57</v>
      </c>
      <c r="L449" s="20" t="s">
        <v>42</v>
      </c>
      <c r="M449" s="72" t="s">
        <v>42</v>
      </c>
      <c r="N449" s="20" t="s">
        <v>43</v>
      </c>
      <c r="O449" s="26">
        <v>44052</v>
      </c>
      <c r="P449" s="20" t="s">
        <v>2595</v>
      </c>
      <c r="Q449" s="107">
        <v>44056</v>
      </c>
      <c r="R449" s="107">
        <v>44056</v>
      </c>
      <c r="S449" s="20" t="s">
        <v>311</v>
      </c>
      <c r="T449" s="20" t="s">
        <v>42</v>
      </c>
      <c r="U449" s="20" t="s">
        <v>71</v>
      </c>
      <c r="V449" s="20"/>
      <c r="W449" s="20" t="s">
        <v>107</v>
      </c>
      <c r="X449" s="20" t="s">
        <v>2596</v>
      </c>
      <c r="Y449" s="20" t="s">
        <v>82</v>
      </c>
      <c r="Z449" s="20" t="s">
        <v>82</v>
      </c>
      <c r="AA449" s="20" t="s">
        <v>2597</v>
      </c>
      <c r="AB449" s="20" t="s">
        <v>1341</v>
      </c>
      <c r="AC449" s="20" t="s">
        <v>61</v>
      </c>
      <c r="AD449" s="26">
        <v>44037</v>
      </c>
      <c r="AE449" s="26">
        <v>44048</v>
      </c>
      <c r="AF449" s="12" t="s">
        <v>52</v>
      </c>
      <c r="AG449" s="20"/>
      <c r="AH449" s="20"/>
      <c r="AI449" s="20"/>
      <c r="AJ449" s="20"/>
      <c r="AK449" s="20"/>
      <c r="AL449" s="20"/>
    </row>
    <row r="450" spans="1:38" ht="25.5" x14ac:dyDescent="0.2">
      <c r="A450" s="12" t="s">
        <v>2598</v>
      </c>
      <c r="B450" s="39">
        <v>44057</v>
      </c>
      <c r="C450" s="97" t="s">
        <v>2599</v>
      </c>
      <c r="D450" s="98" t="s">
        <v>2600</v>
      </c>
      <c r="E450" s="99">
        <v>1936</v>
      </c>
      <c r="F450" s="51">
        <f t="shared" si="5"/>
        <v>84</v>
      </c>
      <c r="G450" s="12" t="str">
        <f t="shared" si="1"/>
        <v>4.Trên 60</v>
      </c>
      <c r="H450" s="99" t="s">
        <v>38</v>
      </c>
      <c r="I450" s="100" t="s">
        <v>39</v>
      </c>
      <c r="J450" s="101" t="s">
        <v>2601</v>
      </c>
      <c r="K450" s="12" t="s">
        <v>118</v>
      </c>
      <c r="L450" s="12" t="s">
        <v>119</v>
      </c>
      <c r="M450" s="73" t="s">
        <v>42</v>
      </c>
      <c r="N450" s="12" t="s">
        <v>106</v>
      </c>
      <c r="O450" s="12"/>
      <c r="P450" s="19"/>
      <c r="Q450" s="102">
        <v>44055</v>
      </c>
      <c r="R450" s="102">
        <v>44055</v>
      </c>
      <c r="S450" s="12" t="s">
        <v>311</v>
      </c>
      <c r="T450" s="12" t="s">
        <v>42</v>
      </c>
      <c r="U450" s="12" t="s">
        <v>43</v>
      </c>
      <c r="V450" s="12" t="s">
        <v>136</v>
      </c>
      <c r="W450" s="12" t="s">
        <v>107</v>
      </c>
      <c r="X450" s="12" t="s">
        <v>125</v>
      </c>
      <c r="Y450" s="12" t="s">
        <v>98</v>
      </c>
      <c r="Z450" s="12" t="s">
        <v>50</v>
      </c>
      <c r="AA450" s="12"/>
      <c r="AB450" s="12"/>
      <c r="AC450" s="12" t="s">
        <v>61</v>
      </c>
      <c r="AD450" s="19">
        <v>44032</v>
      </c>
      <c r="AE450" s="19">
        <v>44040</v>
      </c>
      <c r="AF450" s="12" t="s">
        <v>52</v>
      </c>
      <c r="AG450" s="12"/>
      <c r="AH450" s="12"/>
      <c r="AI450" s="12"/>
      <c r="AJ450" s="12"/>
      <c r="AK450" s="12"/>
      <c r="AL450" s="12"/>
    </row>
    <row r="451" spans="1:38" x14ac:dyDescent="0.2">
      <c r="A451" s="20" t="s">
        <v>2602</v>
      </c>
      <c r="B451" s="39">
        <v>44057</v>
      </c>
      <c r="C451" s="108" t="s">
        <v>2603</v>
      </c>
      <c r="D451" s="103" t="s">
        <v>2604</v>
      </c>
      <c r="E451" s="104">
        <v>1955</v>
      </c>
      <c r="F451" s="51">
        <f t="shared" si="5"/>
        <v>65</v>
      </c>
      <c r="G451" s="12" t="str">
        <f t="shared" si="1"/>
        <v>4.Trên 60</v>
      </c>
      <c r="H451" s="104" t="s">
        <v>38</v>
      </c>
      <c r="I451" s="109"/>
      <c r="J451" s="106"/>
      <c r="K451" s="20" t="s">
        <v>118</v>
      </c>
      <c r="L451" s="20" t="s">
        <v>119</v>
      </c>
      <c r="M451" s="72" t="s">
        <v>42</v>
      </c>
      <c r="N451" s="20"/>
      <c r="O451" s="20"/>
      <c r="P451" s="26"/>
      <c r="Q451" s="107">
        <v>44056</v>
      </c>
      <c r="R451" s="107">
        <v>44057</v>
      </c>
      <c r="S451" s="20"/>
      <c r="T451" s="20"/>
      <c r="U451" s="20"/>
      <c r="V451" s="20"/>
      <c r="W451" s="20"/>
      <c r="X451" s="53"/>
      <c r="Y451" s="20"/>
      <c r="Z451" s="20"/>
      <c r="AA451" s="20"/>
      <c r="AB451" s="20"/>
      <c r="AC451" s="23"/>
      <c r="AD451" s="20"/>
      <c r="AE451" s="20"/>
      <c r="AF451" s="12" t="s">
        <v>52</v>
      </c>
      <c r="AG451" s="20"/>
      <c r="AH451" s="20"/>
      <c r="AI451" s="20"/>
      <c r="AJ451" s="20"/>
      <c r="AK451" s="20"/>
      <c r="AL451" s="20"/>
    </row>
    <row r="452" spans="1:38" x14ac:dyDescent="0.2">
      <c r="A452" s="12" t="s">
        <v>2605</v>
      </c>
      <c r="B452" s="39">
        <v>44057</v>
      </c>
      <c r="C452" s="108" t="s">
        <v>2606</v>
      </c>
      <c r="D452" s="98" t="s">
        <v>2607</v>
      </c>
      <c r="E452" s="99">
        <v>1971</v>
      </c>
      <c r="F452" s="51">
        <f t="shared" si="5"/>
        <v>49</v>
      </c>
      <c r="G452" s="12" t="str">
        <f t="shared" si="1"/>
        <v>3.Từ 41-60</v>
      </c>
      <c r="H452" s="99" t="s">
        <v>38</v>
      </c>
      <c r="I452" s="110"/>
      <c r="J452" s="101"/>
      <c r="K452" s="12" t="s">
        <v>2608</v>
      </c>
      <c r="L452" s="12" t="s">
        <v>119</v>
      </c>
      <c r="M452" s="73" t="s">
        <v>42</v>
      </c>
      <c r="N452" s="12"/>
      <c r="O452" s="12"/>
      <c r="P452" s="19"/>
      <c r="Q452" s="102">
        <v>44056</v>
      </c>
      <c r="R452" s="102">
        <v>44057</v>
      </c>
      <c r="S452" s="12"/>
      <c r="T452" s="12"/>
      <c r="U452" s="12"/>
      <c r="V452" s="12"/>
      <c r="W452" s="12"/>
      <c r="X452" s="51"/>
      <c r="Y452" s="12"/>
      <c r="Z452" s="12"/>
      <c r="AA452" s="12"/>
      <c r="AB452" s="12"/>
      <c r="AC452" s="16"/>
      <c r="AD452" s="12"/>
      <c r="AE452" s="12"/>
      <c r="AF452" s="12" t="s">
        <v>52</v>
      </c>
      <c r="AG452" s="12"/>
      <c r="AH452" s="12"/>
      <c r="AI452" s="12"/>
      <c r="AJ452" s="12"/>
      <c r="AK452" s="12"/>
      <c r="AL452" s="12"/>
    </row>
    <row r="453" spans="1:38" x14ac:dyDescent="0.2">
      <c r="A453" s="20" t="s">
        <v>2609</v>
      </c>
      <c r="B453" s="39">
        <v>44057</v>
      </c>
      <c r="C453" s="108" t="s">
        <v>2610</v>
      </c>
      <c r="D453" s="103" t="s">
        <v>2611</v>
      </c>
      <c r="E453" s="104">
        <v>1954</v>
      </c>
      <c r="F453" s="51">
        <f t="shared" si="5"/>
        <v>66</v>
      </c>
      <c r="G453" s="12" t="str">
        <f t="shared" si="1"/>
        <v>4.Trên 60</v>
      </c>
      <c r="H453" s="104" t="s">
        <v>38</v>
      </c>
      <c r="I453" s="109"/>
      <c r="J453" s="106"/>
      <c r="K453" s="20" t="s">
        <v>193</v>
      </c>
      <c r="L453" s="20" t="s">
        <v>42</v>
      </c>
      <c r="M453" s="72" t="s">
        <v>42</v>
      </c>
      <c r="N453" s="20"/>
      <c r="O453" s="20"/>
      <c r="P453" s="26"/>
      <c r="Q453" s="107">
        <v>44056</v>
      </c>
      <c r="R453" s="107">
        <v>44057</v>
      </c>
      <c r="S453" s="20"/>
      <c r="T453" s="20"/>
      <c r="U453" s="20"/>
      <c r="V453" s="20"/>
      <c r="W453" s="20"/>
      <c r="X453" s="53"/>
      <c r="Y453" s="20"/>
      <c r="Z453" s="20"/>
      <c r="AA453" s="20"/>
      <c r="AB453" s="20"/>
      <c r="AC453" s="23"/>
      <c r="AD453" s="20"/>
      <c r="AE453" s="20"/>
      <c r="AF453" s="12" t="s">
        <v>52</v>
      </c>
      <c r="AG453" s="20"/>
      <c r="AH453" s="20"/>
      <c r="AI453" s="20"/>
      <c r="AJ453" s="20"/>
      <c r="AK453" s="20"/>
      <c r="AL453" s="20"/>
    </row>
    <row r="454" spans="1:38" x14ac:dyDescent="0.2">
      <c r="A454" s="12" t="s">
        <v>2612</v>
      </c>
      <c r="B454" s="39">
        <v>44057</v>
      </c>
      <c r="C454" s="108" t="s">
        <v>2613</v>
      </c>
      <c r="D454" s="98" t="s">
        <v>2614</v>
      </c>
      <c r="E454" s="99">
        <v>1971</v>
      </c>
      <c r="F454" s="51">
        <f t="shared" si="5"/>
        <v>49</v>
      </c>
      <c r="G454" s="12" t="str">
        <f t="shared" si="1"/>
        <v>3.Từ 41-60</v>
      </c>
      <c r="H454" s="99" t="s">
        <v>77</v>
      </c>
      <c r="I454" s="110"/>
      <c r="J454" s="101"/>
      <c r="K454" s="12" t="s">
        <v>41</v>
      </c>
      <c r="L454" s="12" t="s">
        <v>42</v>
      </c>
      <c r="M454" s="73" t="s">
        <v>42</v>
      </c>
      <c r="N454" s="12"/>
      <c r="O454" s="12"/>
      <c r="P454" s="19"/>
      <c r="Q454" s="102">
        <v>44056</v>
      </c>
      <c r="R454" s="102">
        <v>44057</v>
      </c>
      <c r="S454" s="12"/>
      <c r="T454" s="12"/>
      <c r="U454" s="12"/>
      <c r="V454" s="12"/>
      <c r="W454" s="12"/>
      <c r="X454" s="51"/>
      <c r="Y454" s="12"/>
      <c r="Z454" s="12"/>
      <c r="AA454" s="12"/>
      <c r="AB454" s="12"/>
      <c r="AC454" s="16"/>
      <c r="AD454" s="12"/>
      <c r="AE454" s="12"/>
      <c r="AF454" s="12" t="s">
        <v>52</v>
      </c>
      <c r="AG454" s="12"/>
      <c r="AH454" s="12"/>
      <c r="AI454" s="12"/>
      <c r="AJ454" s="12"/>
      <c r="AK454" s="12"/>
      <c r="AL454" s="12"/>
    </row>
    <row r="455" spans="1:38" x14ac:dyDescent="0.2">
      <c r="A455" s="20" t="s">
        <v>2615</v>
      </c>
      <c r="B455" s="39">
        <v>44057</v>
      </c>
      <c r="C455" s="108" t="s">
        <v>2616</v>
      </c>
      <c r="D455" s="103" t="s">
        <v>2617</v>
      </c>
      <c r="E455" s="104">
        <v>1992</v>
      </c>
      <c r="F455" s="51">
        <f t="shared" si="5"/>
        <v>28</v>
      </c>
      <c r="G455" s="12" t="str">
        <f t="shared" si="1"/>
        <v>2.Từ 18-40</v>
      </c>
      <c r="H455" s="104" t="s">
        <v>38</v>
      </c>
      <c r="I455" s="109"/>
      <c r="J455" s="106"/>
      <c r="K455" s="20" t="s">
        <v>88</v>
      </c>
      <c r="L455" s="20" t="s">
        <v>42</v>
      </c>
      <c r="M455" s="72" t="s">
        <v>42</v>
      </c>
      <c r="N455" s="20"/>
      <c r="O455" s="20"/>
      <c r="P455" s="26"/>
      <c r="Q455" s="107">
        <v>44056</v>
      </c>
      <c r="R455" s="107">
        <v>44057</v>
      </c>
      <c r="S455" s="20"/>
      <c r="T455" s="20"/>
      <c r="U455" s="20"/>
      <c r="V455" s="20"/>
      <c r="W455" s="20"/>
      <c r="X455" s="53"/>
      <c r="Y455" s="20"/>
      <c r="Z455" s="20"/>
      <c r="AA455" s="20"/>
      <c r="AB455" s="20"/>
      <c r="AC455" s="23"/>
      <c r="AD455" s="20"/>
      <c r="AE455" s="20"/>
      <c r="AF455" s="12" t="s">
        <v>52</v>
      </c>
      <c r="AG455" s="20"/>
      <c r="AH455" s="20"/>
      <c r="AI455" s="20"/>
      <c r="AJ455" s="20"/>
      <c r="AK455" s="20"/>
      <c r="AL455" s="20"/>
    </row>
    <row r="456" spans="1:38" x14ac:dyDescent="0.2">
      <c r="A456" s="12" t="s">
        <v>2618</v>
      </c>
      <c r="B456" s="39">
        <v>44057</v>
      </c>
      <c r="C456" s="108" t="s">
        <v>2619</v>
      </c>
      <c r="D456" s="98" t="s">
        <v>2620</v>
      </c>
      <c r="E456" s="99">
        <v>1992</v>
      </c>
      <c r="F456" s="51">
        <f t="shared" si="5"/>
        <v>28</v>
      </c>
      <c r="G456" s="12" t="str">
        <f t="shared" si="1"/>
        <v>2.Từ 18-40</v>
      </c>
      <c r="H456" s="99" t="s">
        <v>38</v>
      </c>
      <c r="I456" s="110"/>
      <c r="J456" s="101"/>
      <c r="K456" s="12" t="s">
        <v>2621</v>
      </c>
      <c r="L456" s="12" t="s">
        <v>2622</v>
      </c>
      <c r="M456" s="73" t="s">
        <v>42</v>
      </c>
      <c r="N456" s="12"/>
      <c r="O456" s="12"/>
      <c r="P456" s="19"/>
      <c r="Q456" s="102">
        <v>44056</v>
      </c>
      <c r="R456" s="102">
        <v>44057</v>
      </c>
      <c r="S456" s="12"/>
      <c r="T456" s="12"/>
      <c r="U456" s="12"/>
      <c r="V456" s="12"/>
      <c r="W456" s="12"/>
      <c r="X456" s="51"/>
      <c r="Y456" s="12"/>
      <c r="Z456" s="12"/>
      <c r="AA456" s="12"/>
      <c r="AB456" s="12"/>
      <c r="AC456" s="16"/>
      <c r="AD456" s="12"/>
      <c r="AE456" s="12"/>
      <c r="AF456" s="12" t="s">
        <v>52</v>
      </c>
      <c r="AG456" s="12"/>
      <c r="AH456" s="12"/>
      <c r="AI456" s="12"/>
      <c r="AJ456" s="12"/>
      <c r="AK456" s="12"/>
      <c r="AL456" s="12"/>
    </row>
    <row r="457" spans="1:38" x14ac:dyDescent="0.2">
      <c r="A457" s="20" t="s">
        <v>2623</v>
      </c>
      <c r="B457" s="39">
        <v>44057</v>
      </c>
      <c r="C457" s="108" t="s">
        <v>2624</v>
      </c>
      <c r="D457" s="103" t="s">
        <v>2625</v>
      </c>
      <c r="E457" s="104">
        <v>1983</v>
      </c>
      <c r="F457" s="51">
        <f t="shared" si="5"/>
        <v>37</v>
      </c>
      <c r="G457" s="12" t="str">
        <f t="shared" si="1"/>
        <v>2.Từ 18-40</v>
      </c>
      <c r="H457" s="104" t="s">
        <v>77</v>
      </c>
      <c r="I457" s="109"/>
      <c r="J457" s="106" t="s">
        <v>2626</v>
      </c>
      <c r="K457" s="20" t="s">
        <v>2627</v>
      </c>
      <c r="L457" s="20" t="s">
        <v>2628</v>
      </c>
      <c r="M457" s="72" t="s">
        <v>42</v>
      </c>
      <c r="N457" s="20"/>
      <c r="O457" s="20"/>
      <c r="P457" s="26"/>
      <c r="Q457" s="107">
        <v>44056</v>
      </c>
      <c r="R457" s="107">
        <v>44057</v>
      </c>
      <c r="S457" s="20"/>
      <c r="T457" s="20"/>
      <c r="U457" s="20"/>
      <c r="V457" s="20"/>
      <c r="W457" s="20"/>
      <c r="X457" s="53"/>
      <c r="Y457" s="20"/>
      <c r="Z457" s="20"/>
      <c r="AA457" s="20"/>
      <c r="AB457" s="20"/>
      <c r="AC457" s="23"/>
      <c r="AD457" s="20"/>
      <c r="AE457" s="20"/>
      <c r="AF457" s="12" t="s">
        <v>52</v>
      </c>
      <c r="AG457" s="20"/>
      <c r="AH457" s="20"/>
      <c r="AI457" s="20"/>
      <c r="AJ457" s="20"/>
      <c r="AK457" s="20"/>
      <c r="AL457" s="20"/>
    </row>
    <row r="458" spans="1:38" x14ac:dyDescent="0.2">
      <c r="A458" s="12" t="s">
        <v>2629</v>
      </c>
      <c r="B458" s="39">
        <v>44057</v>
      </c>
      <c r="C458" s="108" t="s">
        <v>2630</v>
      </c>
      <c r="D458" s="98" t="s">
        <v>2631</v>
      </c>
      <c r="E458" s="99">
        <v>1983</v>
      </c>
      <c r="F458" s="51">
        <f t="shared" si="5"/>
        <v>37</v>
      </c>
      <c r="G458" s="12" t="str">
        <f t="shared" si="1"/>
        <v>2.Từ 18-40</v>
      </c>
      <c r="H458" s="99" t="s">
        <v>77</v>
      </c>
      <c r="I458" s="110"/>
      <c r="J458" s="101" t="s">
        <v>2632</v>
      </c>
      <c r="K458" s="12" t="s">
        <v>1543</v>
      </c>
      <c r="L458" s="12" t="s">
        <v>119</v>
      </c>
      <c r="M458" s="73" t="s">
        <v>42</v>
      </c>
      <c r="N458" s="12"/>
      <c r="O458" s="12"/>
      <c r="P458" s="19"/>
      <c r="Q458" s="102">
        <v>44056</v>
      </c>
      <c r="R458" s="102">
        <v>44057</v>
      </c>
      <c r="S458" s="12"/>
      <c r="T458" s="12"/>
      <c r="U458" s="12"/>
      <c r="V458" s="12"/>
      <c r="W458" s="12"/>
      <c r="X458" s="51"/>
      <c r="Y458" s="12"/>
      <c r="Z458" s="12"/>
      <c r="AA458" s="12"/>
      <c r="AB458" s="12"/>
      <c r="AC458" s="16"/>
      <c r="AD458" s="12"/>
      <c r="AE458" s="12"/>
      <c r="AF458" s="12" t="s">
        <v>52</v>
      </c>
      <c r="AG458" s="12"/>
      <c r="AH458" s="12"/>
      <c r="AI458" s="12"/>
      <c r="AJ458" s="12"/>
      <c r="AK458" s="12"/>
      <c r="AL458" s="12"/>
    </row>
    <row r="459" spans="1:38" x14ac:dyDescent="0.2">
      <c r="A459" s="20" t="s">
        <v>2633</v>
      </c>
      <c r="B459" s="39">
        <v>44057</v>
      </c>
      <c r="C459" s="108" t="s">
        <v>2634</v>
      </c>
      <c r="D459" s="103" t="s">
        <v>2635</v>
      </c>
      <c r="E459" s="104">
        <v>1954</v>
      </c>
      <c r="F459" s="51">
        <f t="shared" si="5"/>
        <v>66</v>
      </c>
      <c r="G459" s="12" t="str">
        <f t="shared" si="1"/>
        <v>4.Trên 60</v>
      </c>
      <c r="H459" s="104" t="s">
        <v>38</v>
      </c>
      <c r="I459" s="109"/>
      <c r="J459" s="106" t="s">
        <v>1028</v>
      </c>
      <c r="K459" s="111" t="s">
        <v>88</v>
      </c>
      <c r="L459" s="20" t="s">
        <v>42</v>
      </c>
      <c r="M459" s="72" t="s">
        <v>42</v>
      </c>
      <c r="N459" s="20"/>
      <c r="O459" s="20"/>
      <c r="P459" s="26"/>
      <c r="Q459" s="107">
        <v>44056</v>
      </c>
      <c r="R459" s="107">
        <v>44057</v>
      </c>
      <c r="S459" s="20"/>
      <c r="T459" s="20"/>
      <c r="U459" s="20"/>
      <c r="V459" s="20"/>
      <c r="W459" s="20"/>
      <c r="X459" s="53"/>
      <c r="Y459" s="20"/>
      <c r="Z459" s="20"/>
      <c r="AA459" s="20"/>
      <c r="AB459" s="20"/>
      <c r="AC459" s="23"/>
      <c r="AD459" s="20"/>
      <c r="AE459" s="20"/>
      <c r="AF459" s="12" t="s">
        <v>52</v>
      </c>
      <c r="AG459" s="20"/>
      <c r="AH459" s="20"/>
      <c r="AI459" s="20"/>
      <c r="AJ459" s="20"/>
      <c r="AK459" s="20"/>
      <c r="AL459" s="20"/>
    </row>
    <row r="460" spans="1:38" x14ac:dyDescent="0.2">
      <c r="A460" s="12" t="s">
        <v>2636</v>
      </c>
      <c r="B460" s="39">
        <v>44057</v>
      </c>
      <c r="C460" s="108" t="s">
        <v>2637</v>
      </c>
      <c r="D460" s="98" t="s">
        <v>2638</v>
      </c>
      <c r="E460" s="99">
        <v>1991</v>
      </c>
      <c r="F460" s="51">
        <f t="shared" si="5"/>
        <v>29</v>
      </c>
      <c r="G460" s="12" t="str">
        <f t="shared" si="1"/>
        <v>2.Từ 18-40</v>
      </c>
      <c r="H460" s="99" t="s">
        <v>77</v>
      </c>
      <c r="I460" s="110"/>
      <c r="J460" s="101" t="s">
        <v>1576</v>
      </c>
      <c r="K460" s="12" t="s">
        <v>57</v>
      </c>
      <c r="L460" s="12" t="s">
        <v>42</v>
      </c>
      <c r="M460" s="73" t="s">
        <v>42</v>
      </c>
      <c r="N460" s="12"/>
      <c r="O460" s="12"/>
      <c r="P460" s="19"/>
      <c r="Q460" s="102">
        <v>44056</v>
      </c>
      <c r="R460" s="102">
        <v>44057</v>
      </c>
      <c r="S460" s="12"/>
      <c r="T460" s="12"/>
      <c r="U460" s="12"/>
      <c r="V460" s="12"/>
      <c r="W460" s="12"/>
      <c r="X460" s="51"/>
      <c r="Y460" s="12"/>
      <c r="Z460" s="12"/>
      <c r="AA460" s="12"/>
      <c r="AB460" s="12"/>
      <c r="AC460" s="16"/>
      <c r="AD460" s="12"/>
      <c r="AE460" s="12"/>
      <c r="AF460" s="12" t="s">
        <v>52</v>
      </c>
      <c r="AG460" s="12"/>
      <c r="AH460" s="12"/>
      <c r="AI460" s="12"/>
      <c r="AJ460" s="12"/>
      <c r="AK460" s="12"/>
      <c r="AL460" s="12"/>
    </row>
    <row r="461" spans="1:38" ht="25.5" x14ac:dyDescent="0.2">
      <c r="A461" s="20" t="s">
        <v>2639</v>
      </c>
      <c r="B461" s="39">
        <v>44057</v>
      </c>
      <c r="C461" s="97" t="s">
        <v>2640</v>
      </c>
      <c r="D461" s="112" t="s">
        <v>2641</v>
      </c>
      <c r="E461" s="104">
        <v>2015</v>
      </c>
      <c r="F461" s="51">
        <f t="shared" si="5"/>
        <v>5</v>
      </c>
      <c r="G461" s="12" t="str">
        <f t="shared" si="1"/>
        <v>1.Dưới 18</v>
      </c>
      <c r="H461" s="104" t="s">
        <v>38</v>
      </c>
      <c r="I461" s="105" t="s">
        <v>2642</v>
      </c>
      <c r="J461" s="106" t="s">
        <v>2066</v>
      </c>
      <c r="K461" s="20" t="s">
        <v>435</v>
      </c>
      <c r="L461" s="20" t="s">
        <v>119</v>
      </c>
      <c r="M461" s="20" t="s">
        <v>119</v>
      </c>
      <c r="N461" s="20" t="s">
        <v>106</v>
      </c>
      <c r="O461" s="20"/>
      <c r="P461" s="26"/>
      <c r="Q461" s="107">
        <v>44053</v>
      </c>
      <c r="R461" s="107">
        <v>44056</v>
      </c>
      <c r="S461" s="20" t="s">
        <v>2643</v>
      </c>
      <c r="T461" s="20" t="s">
        <v>119</v>
      </c>
      <c r="U461" s="20" t="s">
        <v>71</v>
      </c>
      <c r="V461" s="20"/>
      <c r="W461" s="20" t="s">
        <v>107</v>
      </c>
      <c r="X461" s="20" t="s">
        <v>604</v>
      </c>
      <c r="Y461" s="20" t="s">
        <v>49</v>
      </c>
      <c r="Z461" s="20" t="s">
        <v>2064</v>
      </c>
      <c r="AA461" s="20" t="s">
        <v>2644</v>
      </c>
      <c r="AB461" s="20" t="s">
        <v>2645</v>
      </c>
      <c r="AC461" s="20" t="s">
        <v>179</v>
      </c>
      <c r="AD461" s="26">
        <v>44013</v>
      </c>
      <c r="AE461" s="26">
        <v>44037</v>
      </c>
      <c r="AF461" s="12" t="s">
        <v>52</v>
      </c>
      <c r="AG461" s="20"/>
      <c r="AH461" s="20"/>
      <c r="AI461" s="20"/>
      <c r="AJ461" s="20"/>
      <c r="AK461" s="20"/>
      <c r="AL461" s="20"/>
    </row>
    <row r="462" spans="1:38" ht="25.5" x14ac:dyDescent="0.2">
      <c r="A462" s="12" t="s">
        <v>2646</v>
      </c>
      <c r="B462" s="39">
        <v>44057</v>
      </c>
      <c r="C462" s="97" t="s">
        <v>2647</v>
      </c>
      <c r="D462" s="113" t="s">
        <v>2648</v>
      </c>
      <c r="E462" s="99">
        <v>1963</v>
      </c>
      <c r="F462" s="51">
        <f t="shared" si="5"/>
        <v>57</v>
      </c>
      <c r="G462" s="12" t="str">
        <f t="shared" si="1"/>
        <v>3.Từ 41-60</v>
      </c>
      <c r="H462" s="99" t="s">
        <v>77</v>
      </c>
      <c r="I462" s="100" t="s">
        <v>243</v>
      </c>
      <c r="J462" s="101" t="s">
        <v>2066</v>
      </c>
      <c r="K462" s="12" t="s">
        <v>435</v>
      </c>
      <c r="L462" s="12" t="s">
        <v>119</v>
      </c>
      <c r="M462" s="12" t="s">
        <v>119</v>
      </c>
      <c r="N462" s="12" t="s">
        <v>106</v>
      </c>
      <c r="O462" s="12"/>
      <c r="P462" s="19"/>
      <c r="Q462" s="102">
        <v>44053</v>
      </c>
      <c r="R462" s="102">
        <v>44056</v>
      </c>
      <c r="S462" s="12" t="s">
        <v>2643</v>
      </c>
      <c r="T462" s="12" t="s">
        <v>119</v>
      </c>
      <c r="U462" s="12" t="s">
        <v>71</v>
      </c>
      <c r="V462" s="12"/>
      <c r="W462" s="12" t="s">
        <v>107</v>
      </c>
      <c r="X462" s="12" t="s">
        <v>604</v>
      </c>
      <c r="Y462" s="12" t="s">
        <v>49</v>
      </c>
      <c r="Z462" s="12" t="s">
        <v>2064</v>
      </c>
      <c r="AA462" s="12" t="s">
        <v>2649</v>
      </c>
      <c r="AB462" s="12" t="s">
        <v>2650</v>
      </c>
      <c r="AC462" s="12" t="s">
        <v>179</v>
      </c>
      <c r="AD462" s="19">
        <v>44013</v>
      </c>
      <c r="AE462" s="19">
        <v>44041</v>
      </c>
      <c r="AF462" s="12" t="s">
        <v>52</v>
      </c>
      <c r="AG462" s="12"/>
      <c r="AH462" s="12" t="s">
        <v>2651</v>
      </c>
      <c r="AI462" s="12"/>
      <c r="AJ462" s="12"/>
      <c r="AK462" s="12"/>
      <c r="AL462" s="12"/>
    </row>
    <row r="463" spans="1:38" x14ac:dyDescent="0.2">
      <c r="A463" s="89"/>
      <c r="B463" s="114"/>
      <c r="C463" s="115"/>
      <c r="D463" s="116"/>
      <c r="E463" s="117"/>
      <c r="F463" s="118"/>
      <c r="G463" s="88"/>
      <c r="H463" s="117"/>
      <c r="I463" s="119"/>
      <c r="J463" s="120"/>
      <c r="K463" s="89"/>
      <c r="L463" s="89"/>
      <c r="M463" s="89"/>
      <c r="N463" s="89"/>
      <c r="O463" s="89"/>
      <c r="P463" s="121"/>
      <c r="Q463" s="122"/>
      <c r="R463" s="122"/>
      <c r="S463" s="89"/>
      <c r="T463" s="89"/>
      <c r="U463" s="89"/>
      <c r="V463" s="89"/>
      <c r="W463" s="89"/>
      <c r="X463" s="123"/>
      <c r="Y463" s="89"/>
      <c r="Z463" s="89"/>
      <c r="AA463" s="89"/>
      <c r="AB463" s="89"/>
      <c r="AC463" s="124"/>
      <c r="AD463" s="89"/>
      <c r="AE463" s="89"/>
      <c r="AF463" s="88"/>
      <c r="AG463" s="89"/>
      <c r="AH463" s="89"/>
      <c r="AI463" s="89"/>
      <c r="AJ463" s="89"/>
      <c r="AK463" s="89"/>
      <c r="AL463" s="89"/>
    </row>
    <row r="464" spans="1:38" x14ac:dyDescent="0.2">
      <c r="A464" s="88"/>
      <c r="B464" s="114"/>
      <c r="C464" s="115"/>
      <c r="D464" s="125"/>
      <c r="E464" s="126"/>
      <c r="F464" s="118"/>
      <c r="G464" s="88"/>
      <c r="H464" s="126"/>
      <c r="I464" s="127"/>
      <c r="J464" s="128"/>
      <c r="K464" s="88"/>
      <c r="L464" s="88"/>
      <c r="M464" s="88"/>
      <c r="N464" s="88"/>
      <c r="O464" s="88"/>
      <c r="P464" s="129"/>
      <c r="Q464" s="130"/>
      <c r="R464" s="130"/>
      <c r="S464" s="88"/>
      <c r="T464" s="88"/>
      <c r="U464" s="88"/>
      <c r="V464" s="88"/>
      <c r="W464" s="88"/>
      <c r="X464" s="118"/>
      <c r="Y464" s="88"/>
      <c r="Z464" s="88"/>
      <c r="AA464" s="88"/>
      <c r="AB464" s="88"/>
      <c r="AC464" s="131"/>
      <c r="AD464" s="88"/>
      <c r="AE464" s="88"/>
      <c r="AF464" s="88"/>
      <c r="AG464" s="88"/>
      <c r="AH464" s="88"/>
      <c r="AI464" s="88"/>
      <c r="AJ464" s="88"/>
      <c r="AK464" s="88"/>
      <c r="AL464" s="88"/>
    </row>
    <row r="465" spans="1:38" x14ac:dyDescent="0.2">
      <c r="A465" s="89"/>
      <c r="B465" s="114"/>
      <c r="C465" s="115"/>
      <c r="D465" s="116"/>
      <c r="E465" s="117"/>
      <c r="F465" s="118"/>
      <c r="G465" s="88"/>
      <c r="H465" s="117"/>
      <c r="I465" s="119"/>
      <c r="J465" s="120"/>
      <c r="K465" s="89"/>
      <c r="L465" s="89"/>
      <c r="M465" s="89"/>
      <c r="N465" s="89"/>
      <c r="O465" s="89"/>
      <c r="P465" s="121"/>
      <c r="Q465" s="122"/>
      <c r="R465" s="122"/>
      <c r="S465" s="89"/>
      <c r="T465" s="89"/>
      <c r="U465" s="89"/>
      <c r="V465" s="89"/>
      <c r="W465" s="89"/>
      <c r="X465" s="123"/>
      <c r="Y465" s="89"/>
      <c r="Z465" s="89"/>
      <c r="AA465" s="89"/>
      <c r="AB465" s="89"/>
      <c r="AC465" s="124"/>
      <c r="AD465" s="89"/>
      <c r="AE465" s="89"/>
      <c r="AF465" s="88"/>
      <c r="AG465" s="89"/>
      <c r="AH465" s="89"/>
      <c r="AI465" s="89"/>
      <c r="AJ465" s="89"/>
      <c r="AK465" s="89"/>
      <c r="AL465" s="89"/>
    </row>
    <row r="466" spans="1:38" x14ac:dyDescent="0.2">
      <c r="A466" s="88"/>
      <c r="B466" s="114"/>
      <c r="C466" s="115"/>
      <c r="D466" s="125"/>
      <c r="E466" s="126"/>
      <c r="F466" s="118"/>
      <c r="G466" s="88"/>
      <c r="H466" s="126"/>
      <c r="I466" s="127"/>
      <c r="J466" s="128"/>
      <c r="K466" s="88"/>
      <c r="L466" s="88"/>
      <c r="M466" s="88"/>
      <c r="N466" s="88"/>
      <c r="O466" s="88"/>
      <c r="P466" s="129"/>
      <c r="Q466" s="130"/>
      <c r="R466" s="130"/>
      <c r="S466" s="88"/>
      <c r="T466" s="88"/>
      <c r="U466" s="88"/>
      <c r="V466" s="88"/>
      <c r="W466" s="88"/>
      <c r="X466" s="118"/>
      <c r="Y466" s="88"/>
      <c r="Z466" s="88"/>
      <c r="AA466" s="88"/>
      <c r="AB466" s="88"/>
      <c r="AC466" s="131"/>
      <c r="AD466" s="88"/>
      <c r="AE466" s="88"/>
      <c r="AF466" s="88"/>
      <c r="AG466" s="88"/>
      <c r="AH466" s="88"/>
      <c r="AI466" s="88"/>
      <c r="AJ466" s="88"/>
      <c r="AK466" s="88"/>
      <c r="AL466" s="88"/>
    </row>
    <row r="467" spans="1:38" x14ac:dyDescent="0.2">
      <c r="A467" s="89"/>
      <c r="B467" s="114"/>
      <c r="C467" s="115"/>
      <c r="D467" s="116"/>
      <c r="E467" s="117"/>
      <c r="F467" s="118"/>
      <c r="G467" s="88"/>
      <c r="H467" s="117"/>
      <c r="I467" s="119"/>
      <c r="J467" s="120"/>
      <c r="K467" s="89"/>
      <c r="L467" s="89"/>
      <c r="M467" s="89"/>
      <c r="N467" s="89"/>
      <c r="O467" s="89"/>
      <c r="P467" s="121"/>
      <c r="Q467" s="122"/>
      <c r="R467" s="122"/>
      <c r="S467" s="89"/>
      <c r="T467" s="89"/>
      <c r="U467" s="89"/>
      <c r="V467" s="89"/>
      <c r="W467" s="89"/>
      <c r="X467" s="123"/>
      <c r="Y467" s="89"/>
      <c r="Z467" s="89"/>
      <c r="AA467" s="89"/>
      <c r="AB467" s="89"/>
      <c r="AC467" s="124"/>
      <c r="AD467" s="89"/>
      <c r="AE467" s="89"/>
      <c r="AF467" s="88"/>
      <c r="AG467" s="89"/>
      <c r="AH467" s="89"/>
      <c r="AI467" s="89"/>
      <c r="AJ467" s="89"/>
      <c r="AK467" s="89"/>
      <c r="AL467" s="89"/>
    </row>
    <row r="468" spans="1:38" x14ac:dyDescent="0.2">
      <c r="A468" s="88"/>
      <c r="B468" s="114"/>
      <c r="C468" s="115"/>
      <c r="D468" s="125"/>
      <c r="E468" s="126"/>
      <c r="F468" s="118"/>
      <c r="G468" s="88"/>
      <c r="H468" s="126"/>
      <c r="I468" s="127"/>
      <c r="J468" s="128"/>
      <c r="K468" s="88"/>
      <c r="L468" s="88"/>
      <c r="M468" s="88"/>
      <c r="N468" s="88"/>
      <c r="O468" s="88"/>
      <c r="P468" s="129"/>
      <c r="Q468" s="130"/>
      <c r="R468" s="130"/>
      <c r="S468" s="88"/>
      <c r="T468" s="88"/>
      <c r="U468" s="88"/>
      <c r="V468" s="88"/>
      <c r="W468" s="88"/>
      <c r="X468" s="118"/>
      <c r="Y468" s="88"/>
      <c r="Z468" s="88"/>
      <c r="AA468" s="88"/>
      <c r="AB468" s="88"/>
      <c r="AC468" s="131"/>
      <c r="AD468" s="88"/>
      <c r="AE468" s="88"/>
      <c r="AF468" s="88"/>
      <c r="AG468" s="88"/>
      <c r="AH468" s="88"/>
      <c r="AI468" s="88"/>
      <c r="AJ468" s="88"/>
      <c r="AK468" s="88"/>
      <c r="AL468" s="88"/>
    </row>
    <row r="469" spans="1:38" x14ac:dyDescent="0.2">
      <c r="A469" s="89"/>
      <c r="B469" s="114"/>
      <c r="C469" s="115"/>
      <c r="D469" s="116"/>
      <c r="E469" s="117"/>
      <c r="F469" s="118"/>
      <c r="G469" s="88"/>
      <c r="H469" s="117"/>
      <c r="I469" s="119"/>
      <c r="J469" s="120"/>
      <c r="K469" s="89"/>
      <c r="L469" s="89"/>
      <c r="M469" s="89"/>
      <c r="N469" s="89"/>
      <c r="O469" s="89"/>
      <c r="P469" s="121"/>
      <c r="Q469" s="122"/>
      <c r="R469" s="122"/>
      <c r="S469" s="89"/>
      <c r="T469" s="89"/>
      <c r="U469" s="89"/>
      <c r="V469" s="89"/>
      <c r="W469" s="89"/>
      <c r="X469" s="123"/>
      <c r="Y469" s="89"/>
      <c r="Z469" s="89"/>
      <c r="AA469" s="89"/>
      <c r="AB469" s="89"/>
      <c r="AC469" s="124"/>
      <c r="AD469" s="89"/>
      <c r="AE469" s="89"/>
      <c r="AF469" s="88"/>
      <c r="AG469" s="89"/>
      <c r="AH469" s="89"/>
      <c r="AI469" s="89"/>
      <c r="AJ469" s="89"/>
      <c r="AK469" s="89"/>
      <c r="AL469" s="89"/>
    </row>
    <row r="470" spans="1:38" x14ac:dyDescent="0.2">
      <c r="A470" s="88"/>
      <c r="B470" s="114"/>
      <c r="C470" s="115"/>
      <c r="D470" s="125"/>
      <c r="E470" s="126"/>
      <c r="F470" s="118"/>
      <c r="G470" s="88"/>
      <c r="H470" s="126"/>
      <c r="I470" s="127"/>
      <c r="J470" s="128"/>
      <c r="K470" s="88"/>
      <c r="L470" s="88"/>
      <c r="M470" s="88"/>
      <c r="N470" s="88"/>
      <c r="O470" s="88"/>
      <c r="P470" s="129"/>
      <c r="Q470" s="130"/>
      <c r="R470" s="130"/>
      <c r="S470" s="88"/>
      <c r="T470" s="88"/>
      <c r="U470" s="88"/>
      <c r="V470" s="88"/>
      <c r="W470" s="88"/>
      <c r="X470" s="118"/>
      <c r="Y470" s="88"/>
      <c r="Z470" s="88"/>
      <c r="AA470" s="88"/>
      <c r="AB470" s="88"/>
      <c r="AC470" s="131"/>
      <c r="AD470" s="88"/>
      <c r="AE470" s="88"/>
      <c r="AF470" s="88"/>
      <c r="AG470" s="88"/>
      <c r="AH470" s="88"/>
      <c r="AI470" s="88"/>
      <c r="AJ470" s="88"/>
      <c r="AK470" s="88"/>
      <c r="AL470" s="88"/>
    </row>
  </sheetData>
  <autoFilter ref="A1:AI462"/>
  <customSheetViews>
    <customSheetView guid="{35414B21-7602-444C-8F22-649E395BBDC0}" filter="1" showAutoFilter="1">
      <pageMargins left="0.7" right="0.7" top="0.75" bottom="0.75" header="0.3" footer="0.3"/>
      <autoFilter ref="A1:AI462"/>
    </customSheetView>
    <customSheetView guid="{75905A89-E7B5-4EE5-A6FF-3FE0DB54AF2F}" filter="1" showAutoFilter="1">
      <pageMargins left="0.7" right="0.7" top="0.75" bottom="0.75" header="0.3" footer="0.3"/>
      <autoFilter ref="A1:AH163"/>
    </customSheetView>
  </customSheetViews>
  <conditionalFormatting sqref="U1:U470">
    <cfRule type="notContainsBlanks" dxfId="0" priority="1">
      <formula>LEN(TRIM(U1))&gt;0</formula>
    </cfRule>
  </conditionalFormatting>
  <dataValidations count="6">
    <dataValidation type="list" allowBlank="1" sqref="U2:U470">
      <formula1>"Không,Có,Không rõ"</formula1>
    </dataValidation>
    <dataValidation type="list" allowBlank="1" showInputMessage="1" showErrorMessage="1" prompt="Nhấp và nhập giá trị từ danh sách các mục" sqref="N2:N200 N202:N470">
      <formula1>"Có,Chưa khởi phát,Chưa rõ"</formula1>
    </dataValidation>
    <dataValidation type="custom" allowBlank="1" showDropDown="1" sqref="O2:O61 O63:O163 O165:O175 O176:R176 O177:O195 O202:O223 O225:O234 Q277:R277 O236:O278 O284:O348 O350:O470">
      <formula1>OR(NOT(ISERROR(DATEVALUE(O2))), AND(ISNUMBER(O2), LEFT(CELL("format", O2))="D"))</formula1>
    </dataValidation>
    <dataValidation type="list" allowBlank="1" sqref="AC2:AC470">
      <formula1>"Ca chỉ điểm,Ca nguyên phát,Ca thứ phát"</formula1>
    </dataValidation>
    <dataValidation type="list" allowBlank="1" sqref="AF2:AF470">
      <formula1>"Đang điều trị,Tử vong"</formula1>
    </dataValidation>
    <dataValidation type="list" allowBlank="1" sqref="W2:W470">
      <formula1>"Không triệu chứng,Nhẹ,Nặng,Nguy kịch"</formula1>
    </dataValidation>
  </dataValidations>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3" r:id="rId51"/>
    <hyperlink ref="C55" r:id="rId52"/>
    <hyperlink ref="C56" r:id="rId53"/>
    <hyperlink ref="C57" r:id="rId54"/>
    <hyperlink ref="C58" r:id="rId55"/>
    <hyperlink ref="C59" r:id="rId56"/>
    <hyperlink ref="C60" r:id="rId57"/>
    <hyperlink ref="C61" r:id="rId58"/>
    <hyperlink ref="C62" r:id="rId59"/>
    <hyperlink ref="C63" r:id="rId60"/>
    <hyperlink ref="C64" r:id="rId61"/>
    <hyperlink ref="C65" r:id="rId62"/>
    <hyperlink ref="C66" r:id="rId63"/>
    <hyperlink ref="C67" r:id="rId64"/>
    <hyperlink ref="C68" r:id="rId65"/>
    <hyperlink ref="C69" r:id="rId66"/>
    <hyperlink ref="C70" r:id="rId67"/>
    <hyperlink ref="C71" r:id="rId68"/>
    <hyperlink ref="C72" r:id="rId69"/>
    <hyperlink ref="C73" r:id="rId70"/>
    <hyperlink ref="C74" r:id="rId71"/>
    <hyperlink ref="C75" r:id="rId72"/>
    <hyperlink ref="C76" r:id="rId73"/>
    <hyperlink ref="C78" r:id="rId74"/>
    <hyperlink ref="C79" r:id="rId75"/>
    <hyperlink ref="C80" r:id="rId76"/>
    <hyperlink ref="C81" r:id="rId77"/>
    <hyperlink ref="C82" r:id="rId78"/>
    <hyperlink ref="C83" r:id="rId79"/>
    <hyperlink ref="C84" r:id="rId80"/>
    <hyperlink ref="C85" r:id="rId81"/>
    <hyperlink ref="C86" r:id="rId82"/>
    <hyperlink ref="C87" r:id="rId83"/>
    <hyperlink ref="C88" r:id="rId84"/>
    <hyperlink ref="C89" r:id="rId85"/>
    <hyperlink ref="C90" r:id="rId86"/>
    <hyperlink ref="C91" r:id="rId87"/>
    <hyperlink ref="C92" r:id="rId88"/>
    <hyperlink ref="C93" r:id="rId89"/>
    <hyperlink ref="C94" r:id="rId90"/>
    <hyperlink ref="C95" r:id="rId91"/>
    <hyperlink ref="C96" r:id="rId92"/>
    <hyperlink ref="C97" r:id="rId93"/>
    <hyperlink ref="C98" r:id="rId94"/>
    <hyperlink ref="C99" r:id="rId95"/>
    <hyperlink ref="C100" r:id="rId96"/>
    <hyperlink ref="C101" r:id="rId97"/>
    <hyperlink ref="C102" r:id="rId98"/>
    <hyperlink ref="C103" r:id="rId99"/>
    <hyperlink ref="C104" r:id="rId100"/>
    <hyperlink ref="C105" r:id="rId101"/>
    <hyperlink ref="C106" r:id="rId102"/>
    <hyperlink ref="C107" r:id="rId103"/>
    <hyperlink ref="C108" r:id="rId104"/>
    <hyperlink ref="C109" r:id="rId105"/>
    <hyperlink ref="C110" r:id="rId106"/>
    <hyperlink ref="C111" r:id="rId107"/>
    <hyperlink ref="C112" r:id="rId108"/>
    <hyperlink ref="C113" r:id="rId109"/>
    <hyperlink ref="C114" r:id="rId110"/>
    <hyperlink ref="C115" r:id="rId111"/>
    <hyperlink ref="C116" r:id="rId112"/>
    <hyperlink ref="C117" r:id="rId113"/>
    <hyperlink ref="C118" r:id="rId114"/>
    <hyperlink ref="C119" r:id="rId115"/>
    <hyperlink ref="C120" r:id="rId116"/>
    <hyperlink ref="C121" r:id="rId117"/>
    <hyperlink ref="C122" r:id="rId118"/>
    <hyperlink ref="C123" r:id="rId119"/>
    <hyperlink ref="C124" r:id="rId120"/>
    <hyperlink ref="C125" r:id="rId121"/>
    <hyperlink ref="C126" r:id="rId122"/>
    <hyperlink ref="C127" r:id="rId123"/>
    <hyperlink ref="C128" r:id="rId124"/>
    <hyperlink ref="C129" r:id="rId125"/>
    <hyperlink ref="C130" r:id="rId126"/>
    <hyperlink ref="C131" r:id="rId127"/>
    <hyperlink ref="C132" r:id="rId128"/>
    <hyperlink ref="C133" r:id="rId129"/>
    <hyperlink ref="C134" r:id="rId130"/>
    <hyperlink ref="C135" r:id="rId131"/>
    <hyperlink ref="C136" r:id="rId132"/>
    <hyperlink ref="C137" r:id="rId133"/>
    <hyperlink ref="C138" r:id="rId134"/>
    <hyperlink ref="C140" r:id="rId135"/>
    <hyperlink ref="C141" r:id="rId136"/>
    <hyperlink ref="C142" r:id="rId137"/>
    <hyperlink ref="C143" r:id="rId138"/>
    <hyperlink ref="C144" r:id="rId139"/>
    <hyperlink ref="C146" r:id="rId140"/>
    <hyperlink ref="C147" r:id="rId141"/>
    <hyperlink ref="C148" r:id="rId142"/>
    <hyperlink ref="C149" r:id="rId143"/>
    <hyperlink ref="C150" r:id="rId144"/>
    <hyperlink ref="C151" r:id="rId145"/>
    <hyperlink ref="C152" r:id="rId146"/>
    <hyperlink ref="C153" r:id="rId147"/>
    <hyperlink ref="C154" r:id="rId148"/>
    <hyperlink ref="C155" r:id="rId149"/>
    <hyperlink ref="C156" r:id="rId150"/>
    <hyperlink ref="C157" r:id="rId151"/>
    <hyperlink ref="C158" r:id="rId152"/>
    <hyperlink ref="C159" r:id="rId153"/>
    <hyperlink ref="C160" r:id="rId154"/>
    <hyperlink ref="C161" r:id="rId155"/>
    <hyperlink ref="C162" r:id="rId156"/>
    <hyperlink ref="C163" r:id="rId157"/>
    <hyperlink ref="C164" r:id="rId158"/>
    <hyperlink ref="C165" r:id="rId159"/>
    <hyperlink ref="C166" r:id="rId160"/>
    <hyperlink ref="C167" r:id="rId161"/>
    <hyperlink ref="C168" r:id="rId162"/>
    <hyperlink ref="C169" r:id="rId163"/>
    <hyperlink ref="C170" r:id="rId164"/>
    <hyperlink ref="C171" r:id="rId165"/>
    <hyperlink ref="C172" r:id="rId166"/>
    <hyperlink ref="C173" r:id="rId167"/>
    <hyperlink ref="C174" r:id="rId168"/>
    <hyperlink ref="C175" r:id="rId169"/>
    <hyperlink ref="C176" r:id="rId170"/>
    <hyperlink ref="C177" r:id="rId171"/>
    <hyperlink ref="C178" r:id="rId172"/>
    <hyperlink ref="C179" r:id="rId173"/>
    <hyperlink ref="C180" r:id="rId174"/>
    <hyperlink ref="C181" r:id="rId175"/>
    <hyperlink ref="C182" r:id="rId176"/>
    <hyperlink ref="C183" r:id="rId177"/>
    <hyperlink ref="C184" r:id="rId178"/>
    <hyperlink ref="C185" r:id="rId179"/>
    <hyperlink ref="C186" r:id="rId180"/>
    <hyperlink ref="C187" r:id="rId181"/>
    <hyperlink ref="C188" r:id="rId182"/>
    <hyperlink ref="C189" r:id="rId183"/>
    <hyperlink ref="C190" r:id="rId184"/>
    <hyperlink ref="C191" r:id="rId185"/>
    <hyperlink ref="C192" r:id="rId186"/>
    <hyperlink ref="C193" r:id="rId187"/>
    <hyperlink ref="C194" r:id="rId188"/>
    <hyperlink ref="C195" r:id="rId189"/>
    <hyperlink ref="C196" r:id="rId190"/>
    <hyperlink ref="C197" r:id="rId191"/>
    <hyperlink ref="C198" r:id="rId192"/>
    <hyperlink ref="C199" r:id="rId193"/>
    <hyperlink ref="C200" r:id="rId194"/>
    <hyperlink ref="C204" r:id="rId195"/>
    <hyperlink ref="C205" r:id="rId196"/>
    <hyperlink ref="C206" r:id="rId197"/>
    <hyperlink ref="C207" r:id="rId198"/>
    <hyperlink ref="C208" r:id="rId199"/>
    <hyperlink ref="C209" r:id="rId200"/>
    <hyperlink ref="C210" r:id="rId201"/>
    <hyperlink ref="C211" r:id="rId202"/>
    <hyperlink ref="C212" r:id="rId203"/>
    <hyperlink ref="C213" r:id="rId204"/>
    <hyperlink ref="C214" r:id="rId205"/>
    <hyperlink ref="C215" r:id="rId206"/>
    <hyperlink ref="C216" r:id="rId207"/>
    <hyperlink ref="C217" r:id="rId208"/>
    <hyperlink ref="C218" r:id="rId209"/>
    <hyperlink ref="C219" r:id="rId210"/>
    <hyperlink ref="C220" r:id="rId211"/>
    <hyperlink ref="C221" r:id="rId212"/>
    <hyperlink ref="C222" r:id="rId213"/>
    <hyperlink ref="C223" r:id="rId214"/>
    <hyperlink ref="C224" r:id="rId215"/>
    <hyperlink ref="C225" r:id="rId216"/>
    <hyperlink ref="C226" r:id="rId217"/>
    <hyperlink ref="C227" r:id="rId218"/>
    <hyperlink ref="C228" r:id="rId219"/>
    <hyperlink ref="C229" r:id="rId220"/>
    <hyperlink ref="C230" r:id="rId221"/>
    <hyperlink ref="C231" r:id="rId222"/>
    <hyperlink ref="C232" r:id="rId223"/>
    <hyperlink ref="C233" r:id="rId224"/>
    <hyperlink ref="C234" r:id="rId225"/>
    <hyperlink ref="C235" r:id="rId226"/>
    <hyperlink ref="C236" r:id="rId227"/>
    <hyperlink ref="C237" r:id="rId228"/>
    <hyperlink ref="C238" r:id="rId229"/>
    <hyperlink ref="C239" r:id="rId230"/>
    <hyperlink ref="C240" r:id="rId231"/>
    <hyperlink ref="C241" r:id="rId232"/>
    <hyperlink ref="C242" r:id="rId233"/>
    <hyperlink ref="C243" r:id="rId234"/>
    <hyperlink ref="C244" r:id="rId235"/>
    <hyperlink ref="C245" r:id="rId236"/>
    <hyperlink ref="C246" r:id="rId237"/>
    <hyperlink ref="C247" r:id="rId238"/>
    <hyperlink ref="C248" r:id="rId239"/>
    <hyperlink ref="C249" r:id="rId240"/>
    <hyperlink ref="C251" r:id="rId241"/>
    <hyperlink ref="C252" r:id="rId242"/>
    <hyperlink ref="C253" r:id="rId243"/>
    <hyperlink ref="C254" r:id="rId244"/>
    <hyperlink ref="C255" r:id="rId245"/>
    <hyperlink ref="C256" r:id="rId246"/>
    <hyperlink ref="C257" r:id="rId247"/>
    <hyperlink ref="C258" r:id="rId248"/>
    <hyperlink ref="C259" r:id="rId249"/>
    <hyperlink ref="C260" r:id="rId250"/>
    <hyperlink ref="C261" r:id="rId251"/>
    <hyperlink ref="C262" r:id="rId252"/>
    <hyperlink ref="C263" r:id="rId253"/>
    <hyperlink ref="C264" r:id="rId254"/>
    <hyperlink ref="C265" r:id="rId255"/>
    <hyperlink ref="C266" r:id="rId256"/>
    <hyperlink ref="C267" r:id="rId257"/>
    <hyperlink ref="C268" r:id="rId258"/>
    <hyperlink ref="C269" r:id="rId259"/>
    <hyperlink ref="C270" r:id="rId260"/>
    <hyperlink ref="C271" r:id="rId261"/>
    <hyperlink ref="C272" r:id="rId262"/>
    <hyperlink ref="C273" r:id="rId263"/>
    <hyperlink ref="C274" r:id="rId264"/>
    <hyperlink ref="C275" r:id="rId265"/>
    <hyperlink ref="C277" r:id="rId266"/>
    <hyperlink ref="C278" r:id="rId267"/>
    <hyperlink ref="C279" r:id="rId268"/>
    <hyperlink ref="C280" r:id="rId269"/>
    <hyperlink ref="C281" r:id="rId270"/>
    <hyperlink ref="C282" r:id="rId271"/>
    <hyperlink ref="C283" r:id="rId272"/>
    <hyperlink ref="C284" r:id="rId273"/>
    <hyperlink ref="C285" r:id="rId274"/>
    <hyperlink ref="C286" r:id="rId275"/>
    <hyperlink ref="C297" r:id="rId276"/>
    <hyperlink ref="C298" r:id="rId277"/>
    <hyperlink ref="C299" r:id="rId278"/>
    <hyperlink ref="C300" r:id="rId279"/>
    <hyperlink ref="C301" r:id="rId280"/>
    <hyperlink ref="C319" r:id="rId281"/>
    <hyperlink ref="C320" r:id="rId282"/>
    <hyperlink ref="C321" r:id="rId283"/>
    <hyperlink ref="C322" r:id="rId284"/>
    <hyperlink ref="C323" r:id="rId285"/>
    <hyperlink ref="C324" r:id="rId286"/>
    <hyperlink ref="C325" r:id="rId287"/>
    <hyperlink ref="C326" r:id="rId288"/>
    <hyperlink ref="C327" r:id="rId289"/>
    <hyperlink ref="C328" r:id="rId290"/>
    <hyperlink ref="C330" r:id="rId291"/>
    <hyperlink ref="C331" r:id="rId292"/>
    <hyperlink ref="C332" r:id="rId293"/>
    <hyperlink ref="C333" r:id="rId294"/>
    <hyperlink ref="C334" r:id="rId295"/>
    <hyperlink ref="C336" r:id="rId296"/>
    <hyperlink ref="C337" r:id="rId297"/>
    <hyperlink ref="C338" r:id="rId298"/>
    <hyperlink ref="C339" r:id="rId299"/>
    <hyperlink ref="C340" r:id="rId300"/>
    <hyperlink ref="C341" r:id="rId301"/>
    <hyperlink ref="C342" r:id="rId302"/>
    <hyperlink ref="C343" r:id="rId303"/>
    <hyperlink ref="C344" r:id="rId304"/>
    <hyperlink ref="C345" r:id="rId305"/>
    <hyperlink ref="C346" r:id="rId306"/>
    <hyperlink ref="C347" r:id="rId307"/>
    <hyperlink ref="C348" r:id="rId308"/>
    <hyperlink ref="C349" r:id="rId309"/>
    <hyperlink ref="C351" r:id="rId310"/>
    <hyperlink ref="C352" r:id="rId311"/>
    <hyperlink ref="C353" r:id="rId312"/>
    <hyperlink ref="C354" r:id="rId313"/>
    <hyperlink ref="C355" r:id="rId314"/>
    <hyperlink ref="C357" r:id="rId315"/>
    <hyperlink ref="C358" r:id="rId316"/>
    <hyperlink ref="C359" r:id="rId317"/>
    <hyperlink ref="C360" r:id="rId318"/>
    <hyperlink ref="C361" r:id="rId319"/>
    <hyperlink ref="C362" r:id="rId320"/>
    <hyperlink ref="C363" r:id="rId321"/>
    <hyperlink ref="C364" r:id="rId322"/>
    <hyperlink ref="C365" r:id="rId323"/>
    <hyperlink ref="C366" r:id="rId324"/>
    <hyperlink ref="C367" r:id="rId325"/>
    <hyperlink ref="C368" r:id="rId326"/>
    <hyperlink ref="C369" r:id="rId327"/>
    <hyperlink ref="C370" r:id="rId328"/>
    <hyperlink ref="C371" r:id="rId329"/>
    <hyperlink ref="C372" r:id="rId330"/>
    <hyperlink ref="C373" r:id="rId331"/>
    <hyperlink ref="C374" r:id="rId332"/>
    <hyperlink ref="C375" r:id="rId333"/>
    <hyperlink ref="C378" r:id="rId334"/>
    <hyperlink ref="C379" r:id="rId335"/>
    <hyperlink ref="C380" r:id="rId336"/>
    <hyperlink ref="C381" r:id="rId337"/>
    <hyperlink ref="C382" r:id="rId338"/>
    <hyperlink ref="C383" r:id="rId339"/>
    <hyperlink ref="C384" r:id="rId340"/>
    <hyperlink ref="C385" r:id="rId341"/>
    <hyperlink ref="C386" r:id="rId342"/>
    <hyperlink ref="C387" r:id="rId343"/>
    <hyperlink ref="C388" r:id="rId344"/>
    <hyperlink ref="C389" r:id="rId345"/>
    <hyperlink ref="C390" r:id="rId346"/>
    <hyperlink ref="C391" r:id="rId347"/>
    <hyperlink ref="C392" r:id="rId348"/>
    <hyperlink ref="C393" r:id="rId349"/>
    <hyperlink ref="C394" r:id="rId350"/>
    <hyperlink ref="C395" r:id="rId351"/>
    <hyperlink ref="C396" r:id="rId352"/>
    <hyperlink ref="C397" r:id="rId353"/>
    <hyperlink ref="C398" r:id="rId354"/>
    <hyperlink ref="C399" r:id="rId355"/>
    <hyperlink ref="C400" r:id="rId356"/>
    <hyperlink ref="C401" r:id="rId357"/>
    <hyperlink ref="C402" r:id="rId358"/>
    <hyperlink ref="C403" r:id="rId359"/>
    <hyperlink ref="C406" r:id="rId360"/>
    <hyperlink ref="C407" r:id="rId361"/>
    <hyperlink ref="C408" r:id="rId362"/>
    <hyperlink ref="C409" r:id="rId363"/>
    <hyperlink ref="C410" r:id="rId364"/>
    <hyperlink ref="C411" r:id="rId365"/>
    <hyperlink ref="C412" r:id="rId366"/>
    <hyperlink ref="C413" r:id="rId367"/>
    <hyperlink ref="C414" r:id="rId368"/>
    <hyperlink ref="C415" r:id="rId369"/>
    <hyperlink ref="C416" r:id="rId370"/>
    <hyperlink ref="C421" r:id="rId371"/>
    <hyperlink ref="C422" r:id="rId372"/>
    <hyperlink ref="C423" r:id="rId373"/>
    <hyperlink ref="C424" r:id="rId374"/>
    <hyperlink ref="C425" r:id="rId375"/>
    <hyperlink ref="C426" r:id="rId376"/>
    <hyperlink ref="C427" r:id="rId377"/>
    <hyperlink ref="C428" r:id="rId378"/>
    <hyperlink ref="C430" r:id="rId379"/>
    <hyperlink ref="C431" r:id="rId380"/>
    <hyperlink ref="C432" r:id="rId381"/>
    <hyperlink ref="C433" r:id="rId382"/>
    <hyperlink ref="C434" r:id="rId383"/>
    <hyperlink ref="C435" r:id="rId384"/>
    <hyperlink ref="C436" r:id="rId385"/>
    <hyperlink ref="C437" r:id="rId386"/>
    <hyperlink ref="C439" r:id="rId387"/>
    <hyperlink ref="C443" r:id="rId388"/>
    <hyperlink ref="C444" r:id="rId389"/>
    <hyperlink ref="C445" r:id="rId390"/>
    <hyperlink ref="C446" r:id="rId391"/>
    <hyperlink ref="C447" r:id="rId392"/>
    <hyperlink ref="C448" r:id="rId393"/>
    <hyperlink ref="C449" r:id="rId394"/>
    <hyperlink ref="C450" r:id="rId395"/>
    <hyperlink ref="C461" r:id="rId396"/>
    <hyperlink ref="C462" r:id="rId39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8"/>
  <sheetViews>
    <sheetView tabSelected="1" workbookViewId="0">
      <selection activeCell="C16" sqref="C16:AJ28"/>
    </sheetView>
  </sheetViews>
  <sheetFormatPr defaultRowHeight="14.25" x14ac:dyDescent="0.2"/>
  <cols>
    <col min="1" max="1" width="15" customWidth="1"/>
    <col min="5" max="5" width="9" customWidth="1"/>
  </cols>
  <sheetData>
    <row r="1" spans="1:36" x14ac:dyDescent="0.2">
      <c r="A1" t="s">
        <v>42</v>
      </c>
      <c r="B1">
        <v>325</v>
      </c>
    </row>
    <row r="2" spans="1:36" x14ac:dyDescent="0.2">
      <c r="A2" t="s">
        <v>119</v>
      </c>
      <c r="B2">
        <v>86</v>
      </c>
    </row>
    <row r="3" spans="1:36" x14ac:dyDescent="0.2">
      <c r="A3" t="s">
        <v>297</v>
      </c>
      <c r="B3">
        <v>8</v>
      </c>
    </row>
    <row r="4" spans="1:36" x14ac:dyDescent="0.2">
      <c r="A4" t="s">
        <v>282</v>
      </c>
      <c r="B4">
        <v>7</v>
      </c>
    </row>
    <row r="5" spans="1:36" x14ac:dyDescent="0.2">
      <c r="A5" t="s">
        <v>1826</v>
      </c>
      <c r="B5">
        <v>7</v>
      </c>
    </row>
    <row r="6" spans="1:36" x14ac:dyDescent="0.2">
      <c r="A6" t="s">
        <v>1413</v>
      </c>
      <c r="B6">
        <v>6</v>
      </c>
    </row>
    <row r="7" spans="1:36" x14ac:dyDescent="0.2">
      <c r="A7" t="s">
        <v>69</v>
      </c>
      <c r="B7">
        <v>5</v>
      </c>
    </row>
    <row r="8" spans="1:36" x14ac:dyDescent="0.2">
      <c r="A8" t="s">
        <v>5969</v>
      </c>
      <c r="B8">
        <v>4</v>
      </c>
    </row>
    <row r="9" spans="1:36" x14ac:dyDescent="0.2">
      <c r="A9" t="s">
        <v>1427</v>
      </c>
      <c r="B9">
        <v>4</v>
      </c>
    </row>
    <row r="10" spans="1:36" x14ac:dyDescent="0.2">
      <c r="A10" t="s">
        <v>291</v>
      </c>
      <c r="B10">
        <v>3</v>
      </c>
    </row>
    <row r="11" spans="1:36" x14ac:dyDescent="0.2">
      <c r="A11" t="s">
        <v>965</v>
      </c>
      <c r="B11">
        <v>2</v>
      </c>
    </row>
    <row r="12" spans="1:36" x14ac:dyDescent="0.2">
      <c r="A12" t="s">
        <v>1108</v>
      </c>
      <c r="B12">
        <v>1</v>
      </c>
    </row>
    <row r="13" spans="1:36" x14ac:dyDescent="0.2">
      <c r="A13" t="s">
        <v>2033</v>
      </c>
      <c r="B13">
        <v>1</v>
      </c>
    </row>
    <row r="14" spans="1:36" x14ac:dyDescent="0.2">
      <c r="A14" t="s">
        <v>811</v>
      </c>
      <c r="B14">
        <v>1</v>
      </c>
    </row>
    <row r="15" spans="1:36" x14ac:dyDescent="0.2">
      <c r="A15" t="s">
        <v>1818</v>
      </c>
      <c r="B15">
        <v>1</v>
      </c>
    </row>
    <row r="16" spans="1:36" x14ac:dyDescent="0.2">
      <c r="C16" s="180"/>
      <c r="D16" s="180">
        <v>44017</v>
      </c>
      <c r="E16" s="180">
        <v>44018</v>
      </c>
      <c r="F16" s="180">
        <v>44023</v>
      </c>
      <c r="G16" s="180">
        <v>44024</v>
      </c>
      <c r="H16" s="180">
        <v>44026</v>
      </c>
      <c r="I16" s="180">
        <v>44028</v>
      </c>
      <c r="J16" s="180">
        <v>44029</v>
      </c>
      <c r="K16" s="180">
        <v>44030</v>
      </c>
      <c r="L16" s="180">
        <v>44031</v>
      </c>
      <c r="M16" s="180">
        <v>44032</v>
      </c>
      <c r="N16" s="180">
        <v>44033</v>
      </c>
      <c r="O16" s="180">
        <v>44034</v>
      </c>
      <c r="P16" s="180">
        <v>44035</v>
      </c>
      <c r="Q16" s="180">
        <v>44036</v>
      </c>
      <c r="R16" s="180">
        <v>44037</v>
      </c>
      <c r="S16" s="180">
        <v>44038</v>
      </c>
      <c r="T16" s="180">
        <v>44039</v>
      </c>
      <c r="U16" s="180">
        <v>44040</v>
      </c>
      <c r="V16" s="180">
        <v>44041</v>
      </c>
      <c r="W16" s="180">
        <v>44042</v>
      </c>
      <c r="X16" s="180">
        <v>44043</v>
      </c>
      <c r="Y16" s="180">
        <v>44044</v>
      </c>
      <c r="Z16" s="180">
        <v>44045</v>
      </c>
      <c r="AA16" s="180">
        <v>44046</v>
      </c>
      <c r="AB16" s="180">
        <v>44047</v>
      </c>
      <c r="AC16" s="180">
        <v>44048</v>
      </c>
      <c r="AD16" s="180">
        <v>44049</v>
      </c>
      <c r="AE16" s="180">
        <v>44050</v>
      </c>
      <c r="AF16" s="180">
        <v>44051</v>
      </c>
      <c r="AG16" s="180">
        <v>44052</v>
      </c>
      <c r="AH16" s="180">
        <v>44053</v>
      </c>
      <c r="AI16" s="180">
        <v>44054</v>
      </c>
      <c r="AJ16" s="180">
        <v>44055</v>
      </c>
    </row>
    <row r="17" spans="3:36" x14ac:dyDescent="0.2">
      <c r="C17" s="181" t="s">
        <v>297</v>
      </c>
      <c r="D17" s="181"/>
      <c r="E17" s="182">
        <v>1</v>
      </c>
      <c r="F17" s="182"/>
      <c r="G17" s="182"/>
      <c r="H17" s="182"/>
      <c r="I17" s="182">
        <v>1</v>
      </c>
      <c r="J17" s="182"/>
      <c r="K17" s="182"/>
      <c r="L17" s="183"/>
      <c r="M17" s="182"/>
      <c r="N17" s="182"/>
      <c r="O17" s="182"/>
      <c r="P17" s="182"/>
      <c r="Q17" s="182"/>
      <c r="R17" s="183"/>
      <c r="S17" s="182">
        <v>1</v>
      </c>
      <c r="T17" s="182"/>
      <c r="U17" s="182"/>
      <c r="V17" s="182"/>
      <c r="W17" s="182"/>
      <c r="X17" s="182"/>
      <c r="Y17" s="183"/>
      <c r="Z17" s="182"/>
      <c r="AA17" s="183"/>
      <c r="AB17" s="182"/>
      <c r="AC17" s="182"/>
      <c r="AD17" s="182"/>
      <c r="AE17" s="182"/>
      <c r="AF17" s="182"/>
      <c r="AG17" s="182"/>
    </row>
    <row r="18" spans="3:36" x14ac:dyDescent="0.2">
      <c r="C18" s="184" t="s">
        <v>42</v>
      </c>
      <c r="D18" s="184">
        <v>1</v>
      </c>
      <c r="E18" s="184"/>
      <c r="F18" s="184">
        <v>1</v>
      </c>
      <c r="G18" s="184">
        <v>1</v>
      </c>
      <c r="H18" s="184"/>
      <c r="I18" s="184"/>
      <c r="J18" s="184">
        <v>1</v>
      </c>
      <c r="K18" s="184">
        <v>3</v>
      </c>
      <c r="L18" s="185"/>
      <c r="M18" s="184">
        <v>6</v>
      </c>
      <c r="N18" s="184">
        <v>4</v>
      </c>
      <c r="O18" s="184">
        <v>3</v>
      </c>
      <c r="P18" s="184">
        <v>6</v>
      </c>
      <c r="Q18" s="184">
        <v>17</v>
      </c>
      <c r="R18" s="185">
        <v>3</v>
      </c>
      <c r="S18" s="184">
        <v>16</v>
      </c>
      <c r="T18" s="184">
        <v>9</v>
      </c>
      <c r="U18" s="184">
        <v>7</v>
      </c>
      <c r="V18" s="184">
        <v>3</v>
      </c>
      <c r="W18" s="184">
        <v>1</v>
      </c>
      <c r="X18" s="184">
        <v>3</v>
      </c>
      <c r="Y18" s="185">
        <v>1</v>
      </c>
      <c r="Z18" s="184">
        <v>3</v>
      </c>
      <c r="AA18" s="185">
        <v>1</v>
      </c>
      <c r="AB18" s="184">
        <v>2</v>
      </c>
      <c r="AC18" s="184">
        <v>1</v>
      </c>
      <c r="AD18" s="184">
        <v>1</v>
      </c>
      <c r="AE18" s="184">
        <v>1</v>
      </c>
      <c r="AF18" s="184">
        <v>1</v>
      </c>
      <c r="AG18" s="184">
        <v>3</v>
      </c>
      <c r="AH18">
        <v>1</v>
      </c>
      <c r="AI18" s="185">
        <v>1</v>
      </c>
      <c r="AJ18">
        <v>1</v>
      </c>
    </row>
    <row r="19" spans="3:36" x14ac:dyDescent="0.2">
      <c r="C19" s="181" t="s">
        <v>119</v>
      </c>
      <c r="D19" s="181"/>
      <c r="E19" s="182"/>
      <c r="F19" s="182"/>
      <c r="G19" s="182"/>
      <c r="H19" s="182">
        <v>1</v>
      </c>
      <c r="I19" s="182"/>
      <c r="J19" s="182"/>
      <c r="K19" s="182">
        <v>1</v>
      </c>
      <c r="L19" s="183"/>
      <c r="M19" s="182">
        <v>1</v>
      </c>
      <c r="N19" s="182"/>
      <c r="O19" s="182">
        <v>4</v>
      </c>
      <c r="P19" s="182">
        <v>1</v>
      </c>
      <c r="Q19" s="182"/>
      <c r="R19" s="183"/>
      <c r="S19" s="182">
        <v>5</v>
      </c>
      <c r="T19" s="182">
        <v>3</v>
      </c>
      <c r="U19" s="182"/>
      <c r="V19" s="182">
        <v>2</v>
      </c>
      <c r="W19" s="182">
        <v>1</v>
      </c>
      <c r="X19" s="182"/>
      <c r="Y19" s="183">
        <v>1</v>
      </c>
      <c r="Z19" s="182">
        <v>1</v>
      </c>
      <c r="AA19" s="183">
        <v>1</v>
      </c>
      <c r="AB19" s="182"/>
      <c r="AC19" s="182"/>
      <c r="AD19" s="182"/>
      <c r="AE19" s="182"/>
      <c r="AF19" s="182">
        <v>1</v>
      </c>
      <c r="AG19" s="182">
        <v>3</v>
      </c>
    </row>
    <row r="20" spans="3:36" x14ac:dyDescent="0.2">
      <c r="C20" s="186" t="s">
        <v>291</v>
      </c>
      <c r="D20" s="186"/>
      <c r="E20" s="184"/>
      <c r="F20" s="184"/>
      <c r="G20" s="184"/>
      <c r="H20" s="184"/>
      <c r="I20" s="184"/>
      <c r="J20" s="184"/>
      <c r="K20" s="184"/>
      <c r="L20" s="185"/>
      <c r="M20" s="184">
        <v>1</v>
      </c>
      <c r="N20" s="184"/>
      <c r="O20" s="184"/>
      <c r="P20" s="184"/>
      <c r="Q20" s="184"/>
      <c r="R20" s="185"/>
      <c r="S20" s="184"/>
      <c r="T20" s="184"/>
      <c r="U20" s="184"/>
      <c r="V20" s="184"/>
      <c r="W20" s="184"/>
      <c r="X20" s="184"/>
      <c r="Y20" s="185"/>
      <c r="Z20" s="184"/>
      <c r="AA20" s="185"/>
      <c r="AB20" s="184"/>
      <c r="AC20" s="184"/>
      <c r="AD20" s="184"/>
      <c r="AE20" s="184"/>
      <c r="AF20" s="184"/>
      <c r="AG20" s="184"/>
    </row>
    <row r="21" spans="3:36" x14ac:dyDescent="0.2">
      <c r="C21" s="181" t="s">
        <v>69</v>
      </c>
      <c r="D21" s="181"/>
      <c r="E21" s="182"/>
      <c r="F21" s="182"/>
      <c r="G21" s="182"/>
      <c r="H21" s="182"/>
      <c r="I21" s="182"/>
      <c r="J21" s="182"/>
      <c r="K21" s="182"/>
      <c r="L21" s="183"/>
      <c r="M21" s="182">
        <v>1</v>
      </c>
      <c r="N21" s="182"/>
      <c r="O21" s="182"/>
      <c r="P21" s="182"/>
      <c r="Q21" s="182"/>
      <c r="R21" s="183"/>
      <c r="S21" s="182"/>
      <c r="T21" s="182"/>
      <c r="U21" s="182"/>
      <c r="V21" s="182"/>
      <c r="W21" s="182"/>
      <c r="X21" s="182">
        <v>1</v>
      </c>
      <c r="Y21" s="183"/>
      <c r="Z21" s="182"/>
      <c r="AA21" s="183"/>
      <c r="AB21" s="182"/>
      <c r="AC21" s="182"/>
      <c r="AD21" s="182"/>
      <c r="AE21" s="182"/>
      <c r="AF21" s="182"/>
      <c r="AG21" s="182"/>
    </row>
    <row r="22" spans="3:36" x14ac:dyDescent="0.2">
      <c r="C22" s="186" t="s">
        <v>282</v>
      </c>
      <c r="D22" s="186"/>
      <c r="E22" s="184"/>
      <c r="F22" s="184"/>
      <c r="G22" s="184"/>
      <c r="H22" s="184"/>
      <c r="I22" s="184"/>
      <c r="J22" s="184"/>
      <c r="K22" s="184"/>
      <c r="L22" s="185">
        <v>1</v>
      </c>
      <c r="M22" s="184"/>
      <c r="N22" s="184"/>
      <c r="O22" s="184"/>
      <c r="P22" s="184">
        <v>1</v>
      </c>
      <c r="Q22" s="184"/>
      <c r="R22" s="185"/>
      <c r="S22" s="184"/>
      <c r="T22" s="184"/>
      <c r="U22" s="184"/>
      <c r="V22" s="184"/>
      <c r="W22" s="184">
        <v>1</v>
      </c>
      <c r="X22" s="184"/>
      <c r="Y22" s="185"/>
      <c r="Z22" s="184">
        <v>1</v>
      </c>
      <c r="AA22" s="185">
        <v>1</v>
      </c>
      <c r="AB22" s="184"/>
      <c r="AC22" s="184"/>
      <c r="AD22" s="184"/>
      <c r="AE22" s="184"/>
      <c r="AF22" s="184"/>
      <c r="AG22" s="184"/>
    </row>
    <row r="23" spans="3:36" x14ac:dyDescent="0.2">
      <c r="C23" s="187" t="s">
        <v>1427</v>
      </c>
      <c r="D23" s="187"/>
      <c r="E23" s="183"/>
      <c r="F23" s="183"/>
      <c r="G23" s="183"/>
      <c r="H23" s="183"/>
      <c r="I23" s="183"/>
      <c r="J23" s="183"/>
      <c r="K23" s="183"/>
      <c r="L23" s="183"/>
      <c r="M23" s="183"/>
      <c r="N23" s="183"/>
      <c r="O23" s="183"/>
      <c r="P23" s="183"/>
      <c r="Q23" s="183"/>
      <c r="R23" s="183"/>
      <c r="S23" s="183"/>
      <c r="T23" s="183"/>
      <c r="U23" s="183"/>
      <c r="V23" s="183"/>
      <c r="W23" s="183"/>
      <c r="X23" s="183"/>
      <c r="Y23" s="183">
        <v>1</v>
      </c>
      <c r="Z23" s="183"/>
      <c r="AA23" s="183"/>
      <c r="AB23" s="183"/>
      <c r="AC23" s="183"/>
      <c r="AD23" s="183"/>
      <c r="AE23" s="183"/>
      <c r="AF23" s="183"/>
      <c r="AG23" s="183"/>
    </row>
    <row r="24" spans="3:36" x14ac:dyDescent="0.2">
      <c r="C24" s="188" t="s">
        <v>5969</v>
      </c>
      <c r="D24" s="188"/>
      <c r="E24" s="185"/>
      <c r="F24" s="185"/>
      <c r="G24" s="185"/>
      <c r="H24" s="185"/>
      <c r="I24" s="185"/>
      <c r="J24" s="185"/>
      <c r="K24" s="185"/>
      <c r="L24" s="185"/>
      <c r="M24" s="185"/>
      <c r="N24" s="185"/>
      <c r="O24" s="185"/>
      <c r="P24" s="185"/>
      <c r="Q24" s="185"/>
      <c r="R24" s="185"/>
      <c r="S24" s="185"/>
      <c r="T24" s="185"/>
      <c r="U24" s="185"/>
      <c r="V24" s="185"/>
      <c r="W24" s="185"/>
      <c r="X24" s="185"/>
      <c r="Y24" s="185">
        <v>1</v>
      </c>
      <c r="Z24" s="185"/>
      <c r="AA24" s="185"/>
      <c r="AB24" s="185"/>
      <c r="AC24" s="185"/>
      <c r="AD24" s="185"/>
      <c r="AE24" s="185"/>
      <c r="AF24" s="185"/>
      <c r="AG24" s="185"/>
    </row>
    <row r="25" spans="3:36" x14ac:dyDescent="0.2">
      <c r="C25" s="187" t="s">
        <v>1826</v>
      </c>
      <c r="D25" s="187"/>
      <c r="E25" s="183"/>
      <c r="F25" s="183"/>
      <c r="G25" s="183"/>
      <c r="H25" s="183"/>
      <c r="I25" s="183"/>
      <c r="J25" s="183"/>
      <c r="K25" s="183"/>
      <c r="L25" s="183"/>
      <c r="M25" s="183"/>
      <c r="N25" s="183">
        <v>1</v>
      </c>
      <c r="O25" s="183"/>
      <c r="P25" s="183"/>
      <c r="Q25" s="183"/>
      <c r="R25" s="183">
        <v>1</v>
      </c>
      <c r="S25" s="183"/>
      <c r="T25" s="183"/>
      <c r="U25" s="183"/>
      <c r="V25" s="183"/>
      <c r="W25" s="183"/>
      <c r="X25" s="183"/>
      <c r="Y25" s="183"/>
      <c r="Z25" s="183"/>
      <c r="AA25" s="183"/>
      <c r="AB25" s="183"/>
      <c r="AC25" s="183"/>
      <c r="AD25" s="183"/>
      <c r="AE25" s="183"/>
      <c r="AF25" s="183"/>
      <c r="AG25" s="183"/>
    </row>
    <row r="26" spans="3:36" x14ac:dyDescent="0.2">
      <c r="C26" s="187" t="s">
        <v>1413</v>
      </c>
      <c r="D26" s="187"/>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v>2</v>
      </c>
      <c r="AF26" s="183">
        <v>1</v>
      </c>
      <c r="AG26" s="183"/>
    </row>
    <row r="27" spans="3:36" x14ac:dyDescent="0.2">
      <c r="C27" s="186" t="s">
        <v>1108</v>
      </c>
      <c r="D27" s="186"/>
      <c r="E27" s="184"/>
      <c r="F27" s="184"/>
      <c r="G27" s="184"/>
      <c r="H27" s="184"/>
      <c r="I27" s="184"/>
      <c r="J27" s="184"/>
      <c r="K27" s="184"/>
      <c r="L27" s="185"/>
      <c r="M27" s="184"/>
      <c r="N27" s="184"/>
      <c r="O27" s="184"/>
      <c r="P27" s="184"/>
      <c r="Q27" s="184"/>
      <c r="R27" s="185"/>
      <c r="S27" s="184"/>
      <c r="T27" s="184"/>
      <c r="U27" s="184"/>
      <c r="V27" s="184"/>
      <c r="W27" s="184"/>
      <c r="X27" s="184">
        <v>1</v>
      </c>
      <c r="Y27" s="185"/>
      <c r="Z27" s="184"/>
      <c r="AA27" s="185"/>
      <c r="AB27" s="184"/>
      <c r="AC27" s="184"/>
      <c r="AD27" s="184"/>
      <c r="AE27" s="184"/>
      <c r="AF27" s="184"/>
      <c r="AG27" s="184"/>
    </row>
    <row r="28" spans="3:36" x14ac:dyDescent="0.2">
      <c r="D28">
        <f>SUM(D17:AJ27)</f>
        <v>147</v>
      </c>
    </row>
  </sheetData>
  <sortState ref="A1:B15">
    <sortCondition descending="1" ref="B1"/>
  </sortState>
  <dataValidations count="1">
    <dataValidation type="custom" allowBlank="1" showDropDown="1" sqref="E16:Y16">
      <formula1>OR(NOT(ISERROR(DATEVALUE(E16))), AND(ISNUMBER(E16), LEFT(CELL("format", E16))="D"))</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V107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25" defaultRowHeight="15" customHeight="1" x14ac:dyDescent="0.2"/>
  <cols>
    <col min="1" max="1" width="8.875" customWidth="1"/>
    <col min="2" max="2" width="14.25" customWidth="1"/>
    <col min="3" max="3" width="14.75" customWidth="1"/>
    <col min="4" max="4" width="9" customWidth="1"/>
    <col min="5" max="5" width="14.375" customWidth="1"/>
    <col min="6" max="6" width="13.25" customWidth="1"/>
    <col min="7" max="7" width="7.75" customWidth="1"/>
    <col min="8" max="8" width="8.375" customWidth="1"/>
    <col min="9" max="9" width="6.875" customWidth="1"/>
    <col min="10" max="10" width="22.875" customWidth="1"/>
    <col min="11" max="11" width="19.25" customWidth="1"/>
    <col min="12" max="12" width="14" customWidth="1"/>
    <col min="13" max="14" width="23.25" customWidth="1"/>
    <col min="15" max="15" width="24.125" customWidth="1"/>
    <col min="16" max="16" width="37.375" customWidth="1"/>
    <col min="17" max="17" width="39.875" customWidth="1"/>
    <col min="18" max="18" width="33.25" customWidth="1"/>
    <col min="19" max="44" width="33.375" customWidth="1"/>
    <col min="45" max="45" width="33.25" customWidth="1"/>
    <col min="46" max="47" width="33.375" customWidth="1"/>
    <col min="48" max="49" width="33.25" customWidth="1"/>
    <col min="50" max="50" width="33.125" customWidth="1"/>
    <col min="51" max="51" width="32.5" customWidth="1"/>
    <col min="52" max="52" width="30.75" customWidth="1"/>
    <col min="53" max="53" width="27.125" customWidth="1"/>
    <col min="54" max="54" width="27.875" customWidth="1"/>
    <col min="55" max="55" width="26.25" customWidth="1"/>
    <col min="56" max="74" width="31" customWidth="1"/>
  </cols>
  <sheetData>
    <row r="1" spans="1:74" ht="39.75" customHeight="1" x14ac:dyDescent="0.2">
      <c r="A1" s="132" t="s">
        <v>2652</v>
      </c>
      <c r="B1" s="133" t="s">
        <v>3</v>
      </c>
      <c r="C1" s="134" t="s">
        <v>2653</v>
      </c>
      <c r="D1" s="134" t="s">
        <v>2654</v>
      </c>
      <c r="E1" s="134" t="s">
        <v>14</v>
      </c>
      <c r="F1" s="134" t="s">
        <v>2655</v>
      </c>
      <c r="G1" s="134" t="s">
        <v>4</v>
      </c>
      <c r="H1" s="134" t="s">
        <v>5</v>
      </c>
      <c r="I1" s="134" t="s">
        <v>2656</v>
      </c>
      <c r="J1" s="134" t="s">
        <v>2657</v>
      </c>
      <c r="K1" s="134" t="s">
        <v>2658</v>
      </c>
      <c r="L1" s="134" t="s">
        <v>8</v>
      </c>
      <c r="M1" s="134" t="s">
        <v>2659</v>
      </c>
      <c r="N1" s="134" t="s">
        <v>2660</v>
      </c>
      <c r="O1" s="134" t="s">
        <v>25</v>
      </c>
      <c r="P1" s="134" t="s">
        <v>2661</v>
      </c>
      <c r="Q1" s="134" t="s">
        <v>2662</v>
      </c>
      <c r="R1" s="135">
        <v>44013</v>
      </c>
      <c r="S1" s="135">
        <v>44014</v>
      </c>
      <c r="T1" s="135">
        <v>44015</v>
      </c>
      <c r="U1" s="135">
        <v>44016</v>
      </c>
      <c r="V1" s="135">
        <v>44017</v>
      </c>
      <c r="W1" s="135">
        <v>44018</v>
      </c>
      <c r="X1" s="135">
        <v>44019</v>
      </c>
      <c r="Y1" s="135">
        <v>44020</v>
      </c>
      <c r="Z1" s="135">
        <v>44021</v>
      </c>
      <c r="AA1" s="135">
        <v>44022</v>
      </c>
      <c r="AB1" s="135">
        <v>44023</v>
      </c>
      <c r="AC1" s="135">
        <v>44024</v>
      </c>
      <c r="AD1" s="135">
        <v>44025</v>
      </c>
      <c r="AE1" s="135">
        <v>44026</v>
      </c>
      <c r="AF1" s="135">
        <v>44027</v>
      </c>
      <c r="AG1" s="135">
        <v>44028</v>
      </c>
      <c r="AH1" s="135">
        <v>44029</v>
      </c>
      <c r="AI1" s="135">
        <v>44030</v>
      </c>
      <c r="AJ1" s="135">
        <v>44031</v>
      </c>
      <c r="AK1" s="135">
        <v>44032</v>
      </c>
      <c r="AL1" s="135">
        <v>44033</v>
      </c>
      <c r="AM1" s="135">
        <v>44034</v>
      </c>
      <c r="AN1" s="135">
        <v>44035</v>
      </c>
      <c r="AO1" s="135">
        <v>44036</v>
      </c>
      <c r="AP1" s="135">
        <v>44037</v>
      </c>
      <c r="AQ1" s="135">
        <v>44038</v>
      </c>
      <c r="AR1" s="135">
        <v>44039</v>
      </c>
      <c r="AS1" s="135">
        <v>44040</v>
      </c>
      <c r="AT1" s="135">
        <v>44041</v>
      </c>
      <c r="AU1" s="135">
        <v>44042</v>
      </c>
      <c r="AV1" s="135">
        <v>44043</v>
      </c>
      <c r="AW1" s="135">
        <v>44044</v>
      </c>
      <c r="AX1" s="135">
        <v>44045</v>
      </c>
      <c r="AY1" s="135">
        <v>44046</v>
      </c>
      <c r="AZ1" s="135">
        <v>44047</v>
      </c>
      <c r="BA1" s="135">
        <v>44048</v>
      </c>
      <c r="BB1" s="135">
        <v>44049</v>
      </c>
      <c r="BC1" s="135">
        <v>44050</v>
      </c>
      <c r="BD1" s="135">
        <v>44051</v>
      </c>
      <c r="BE1" s="135">
        <v>44052</v>
      </c>
      <c r="BF1" s="135">
        <v>44053</v>
      </c>
      <c r="BG1" s="135">
        <v>44054</v>
      </c>
      <c r="BH1" s="135">
        <v>44055</v>
      </c>
      <c r="BI1" s="135">
        <v>44056</v>
      </c>
      <c r="BJ1" s="135">
        <v>44057</v>
      </c>
      <c r="BK1" s="135">
        <v>44058</v>
      </c>
      <c r="BL1" s="135">
        <v>44059</v>
      </c>
      <c r="BM1" s="135">
        <v>44060</v>
      </c>
      <c r="BN1" s="135">
        <v>44061</v>
      </c>
      <c r="BO1" s="135">
        <v>44062</v>
      </c>
      <c r="BP1" s="135">
        <v>44063</v>
      </c>
      <c r="BQ1" s="135">
        <v>44064</v>
      </c>
      <c r="BR1" s="135">
        <v>44065</v>
      </c>
      <c r="BS1" s="135">
        <v>44066</v>
      </c>
      <c r="BT1" s="135">
        <v>44067</v>
      </c>
      <c r="BU1" s="135">
        <v>44068</v>
      </c>
      <c r="BV1" s="135">
        <v>44069</v>
      </c>
    </row>
    <row r="2" spans="1:74" ht="63.75" x14ac:dyDescent="0.2">
      <c r="A2" s="136" t="s">
        <v>2663</v>
      </c>
      <c r="B2" s="137" t="s">
        <v>37</v>
      </c>
      <c r="C2" s="118" t="s">
        <v>2664</v>
      </c>
      <c r="D2" s="118" t="s">
        <v>43</v>
      </c>
      <c r="E2" s="118" t="s">
        <v>2665</v>
      </c>
      <c r="F2" s="118" t="s">
        <v>2666</v>
      </c>
      <c r="G2" s="118">
        <v>1963</v>
      </c>
      <c r="H2" s="118">
        <f t="shared" ref="H2:H144" si="0">2020-G2</f>
        <v>57</v>
      </c>
      <c r="I2" s="118" t="s">
        <v>38</v>
      </c>
      <c r="J2" s="137" t="s">
        <v>2667</v>
      </c>
      <c r="K2" s="137" t="s">
        <v>2668</v>
      </c>
      <c r="L2" s="137" t="s">
        <v>39</v>
      </c>
      <c r="M2" s="137" t="s">
        <v>571</v>
      </c>
      <c r="N2" s="137" t="s">
        <v>2669</v>
      </c>
      <c r="O2" s="137" t="s">
        <v>317</v>
      </c>
      <c r="P2" s="137" t="s">
        <v>2670</v>
      </c>
      <c r="Q2" s="138"/>
      <c r="R2" s="138"/>
      <c r="S2" s="138"/>
      <c r="T2" s="138"/>
      <c r="U2" s="138"/>
      <c r="V2" s="138"/>
      <c r="W2" s="138"/>
      <c r="X2" s="138"/>
      <c r="Y2" s="138"/>
      <c r="Z2" s="138"/>
      <c r="AA2" s="138"/>
      <c r="AB2" s="138"/>
      <c r="AC2" s="138"/>
      <c r="AD2" s="138"/>
      <c r="AE2" s="138"/>
      <c r="AF2" s="138"/>
      <c r="AG2" s="137" t="s">
        <v>2671</v>
      </c>
      <c r="AH2" s="137" t="s">
        <v>2672</v>
      </c>
      <c r="AI2" s="137" t="s">
        <v>2673</v>
      </c>
      <c r="AJ2" s="138"/>
      <c r="AK2" s="137" t="s">
        <v>2674</v>
      </c>
      <c r="AL2" s="138"/>
      <c r="AM2" s="138"/>
      <c r="AN2" s="137" t="s">
        <v>2675</v>
      </c>
      <c r="AO2" s="138"/>
      <c r="AP2" s="138"/>
      <c r="AQ2" s="138"/>
      <c r="AR2" s="138"/>
      <c r="AS2" s="138"/>
      <c r="AT2" s="138"/>
      <c r="AU2" s="138"/>
      <c r="AV2" s="138"/>
      <c r="AW2" s="138"/>
      <c r="AX2" s="138"/>
      <c r="AY2" s="138"/>
      <c r="AZ2" s="138"/>
      <c r="BA2" s="138"/>
      <c r="BB2" s="138"/>
      <c r="BC2" s="138"/>
      <c r="BD2" s="138"/>
      <c r="BE2" s="138"/>
      <c r="BF2" s="138"/>
      <c r="BG2" s="138"/>
      <c r="BH2" s="138"/>
      <c r="BI2" s="138"/>
      <c r="BJ2" s="138"/>
      <c r="BK2" s="138"/>
      <c r="BL2" s="138"/>
      <c r="BM2" s="138"/>
      <c r="BN2" s="138"/>
      <c r="BO2" s="138"/>
      <c r="BP2" s="138"/>
      <c r="BQ2" s="138"/>
      <c r="BR2" s="138"/>
      <c r="BS2" s="138"/>
      <c r="BT2" s="138"/>
      <c r="BU2" s="138"/>
      <c r="BV2" s="138"/>
    </row>
    <row r="3" spans="1:74" ht="102" x14ac:dyDescent="0.2">
      <c r="A3" s="139" t="s">
        <v>2676</v>
      </c>
      <c r="B3" s="140" t="s">
        <v>55</v>
      </c>
      <c r="C3" s="141" t="s">
        <v>2677</v>
      </c>
      <c r="D3" s="141" t="s">
        <v>43</v>
      </c>
      <c r="E3" s="142">
        <v>44142</v>
      </c>
      <c r="F3" s="141" t="s">
        <v>2678</v>
      </c>
      <c r="G3" s="141">
        <v>1959</v>
      </c>
      <c r="H3" s="141">
        <f t="shared" si="0"/>
        <v>61</v>
      </c>
      <c r="I3" s="141" t="s">
        <v>38</v>
      </c>
      <c r="J3" s="140" t="s">
        <v>2679</v>
      </c>
      <c r="K3" s="140" t="s">
        <v>2680</v>
      </c>
      <c r="L3" s="140" t="s">
        <v>39</v>
      </c>
      <c r="M3" s="140" t="s">
        <v>571</v>
      </c>
      <c r="N3" s="140" t="s">
        <v>2681</v>
      </c>
      <c r="O3" s="140" t="s">
        <v>317</v>
      </c>
      <c r="P3" s="140" t="s">
        <v>2682</v>
      </c>
      <c r="Q3" s="140" t="s">
        <v>2683</v>
      </c>
      <c r="R3" s="143"/>
      <c r="S3" s="143"/>
      <c r="T3" s="143"/>
      <c r="U3" s="143"/>
      <c r="V3" s="140" t="s">
        <v>2684</v>
      </c>
      <c r="W3" s="140" t="s">
        <v>2684</v>
      </c>
      <c r="X3" s="140" t="s">
        <v>2684</v>
      </c>
      <c r="Y3" s="140" t="s">
        <v>2684</v>
      </c>
      <c r="Z3" s="140" t="s">
        <v>2684</v>
      </c>
      <c r="AA3" s="140" t="s">
        <v>2684</v>
      </c>
      <c r="AB3" s="140" t="s">
        <v>2685</v>
      </c>
      <c r="AC3" s="143"/>
      <c r="AD3" s="143"/>
      <c r="AE3" s="143"/>
      <c r="AF3" s="143"/>
      <c r="AG3" s="140" t="s">
        <v>2686</v>
      </c>
      <c r="AH3" s="140" t="s">
        <v>2686</v>
      </c>
      <c r="AI3" s="140" t="s">
        <v>2687</v>
      </c>
      <c r="AJ3" s="143"/>
      <c r="AK3" s="143"/>
      <c r="AL3" s="143"/>
      <c r="AM3" s="143"/>
      <c r="AN3" s="140" t="s">
        <v>2688</v>
      </c>
      <c r="AO3" s="143"/>
      <c r="AP3" s="140" t="s">
        <v>2675</v>
      </c>
      <c r="AQ3" s="143"/>
      <c r="AR3" s="143"/>
      <c r="AS3" s="143"/>
      <c r="AT3" s="143"/>
      <c r="AU3" s="143"/>
      <c r="AV3" s="143"/>
      <c r="AW3" s="143"/>
      <c r="AX3" s="143"/>
      <c r="AY3" s="143"/>
      <c r="AZ3" s="143"/>
      <c r="BA3" s="143"/>
      <c r="BB3" s="143"/>
      <c r="BC3" s="143"/>
      <c r="BD3" s="143"/>
      <c r="BE3" s="143"/>
      <c r="BF3" s="143"/>
      <c r="BG3" s="143"/>
      <c r="BH3" s="143"/>
      <c r="BI3" s="143"/>
      <c r="BJ3" s="143"/>
      <c r="BK3" s="143"/>
      <c r="BL3" s="143"/>
      <c r="BM3" s="143"/>
      <c r="BN3" s="143"/>
      <c r="BO3" s="143"/>
      <c r="BP3" s="143"/>
      <c r="BQ3" s="143"/>
      <c r="BR3" s="143"/>
      <c r="BS3" s="143"/>
      <c r="BT3" s="143"/>
      <c r="BU3" s="143"/>
      <c r="BV3" s="143"/>
    </row>
    <row r="4" spans="1:74" ht="127.5" x14ac:dyDescent="0.2">
      <c r="A4" s="136" t="s">
        <v>2689</v>
      </c>
      <c r="B4" s="137" t="s">
        <v>65</v>
      </c>
      <c r="C4" s="118" t="s">
        <v>2664</v>
      </c>
      <c r="D4" s="118" t="s">
        <v>43</v>
      </c>
      <c r="E4" s="118" t="s">
        <v>2690</v>
      </c>
      <c r="F4" s="118" t="s">
        <v>2691</v>
      </c>
      <c r="G4" s="118">
        <v>2003</v>
      </c>
      <c r="H4" s="118">
        <f t="shared" si="0"/>
        <v>17</v>
      </c>
      <c r="I4" s="118" t="s">
        <v>38</v>
      </c>
      <c r="J4" s="137" t="s">
        <v>2692</v>
      </c>
      <c r="K4" s="137">
        <v>392473629</v>
      </c>
      <c r="L4" s="137" t="s">
        <v>2693</v>
      </c>
      <c r="M4" s="137" t="s">
        <v>571</v>
      </c>
      <c r="N4" s="137"/>
      <c r="O4" s="137" t="s">
        <v>2694</v>
      </c>
      <c r="P4" s="137" t="s">
        <v>2695</v>
      </c>
      <c r="Q4" s="137" t="s">
        <v>2696</v>
      </c>
      <c r="R4" s="138"/>
      <c r="S4" s="138"/>
      <c r="T4" s="138"/>
      <c r="U4" s="138"/>
      <c r="V4" s="138"/>
      <c r="W4" s="138"/>
      <c r="X4" s="138"/>
      <c r="Y4" s="138"/>
      <c r="Z4" s="138"/>
      <c r="AA4" s="138"/>
      <c r="AB4" s="138"/>
      <c r="AC4" s="138"/>
      <c r="AD4" s="138"/>
      <c r="AE4" s="137" t="s">
        <v>2697</v>
      </c>
      <c r="AF4" s="137" t="s">
        <v>2698</v>
      </c>
      <c r="AG4" s="137" t="s">
        <v>2698</v>
      </c>
      <c r="AH4" s="137" t="s">
        <v>2699</v>
      </c>
      <c r="AI4" s="137" t="s">
        <v>2700</v>
      </c>
      <c r="AJ4" s="137" t="s">
        <v>2701</v>
      </c>
      <c r="AK4" s="137" t="s">
        <v>2702</v>
      </c>
      <c r="AL4" s="137" t="s">
        <v>2703</v>
      </c>
      <c r="AM4" s="137" t="s">
        <v>2704</v>
      </c>
      <c r="AN4" s="137" t="s">
        <v>2705</v>
      </c>
      <c r="AO4" s="137" t="s">
        <v>2706</v>
      </c>
      <c r="AP4" s="138"/>
      <c r="AQ4" s="137" t="s">
        <v>2675</v>
      </c>
      <c r="AR4" s="138"/>
      <c r="AS4" s="138"/>
      <c r="AT4" s="138"/>
      <c r="AU4" s="138"/>
      <c r="AV4" s="138"/>
      <c r="AW4" s="138"/>
      <c r="AX4" s="138"/>
      <c r="AY4" s="138"/>
      <c r="AZ4" s="138"/>
      <c r="BA4" s="138"/>
      <c r="BB4" s="138"/>
      <c r="BC4" s="138"/>
      <c r="BD4" s="138"/>
      <c r="BE4" s="138"/>
      <c r="BF4" s="138"/>
      <c r="BG4" s="138"/>
      <c r="BH4" s="138"/>
      <c r="BI4" s="138"/>
      <c r="BJ4" s="138"/>
      <c r="BK4" s="138"/>
      <c r="BL4" s="138"/>
      <c r="BM4" s="138"/>
      <c r="BN4" s="138"/>
      <c r="BO4" s="138"/>
      <c r="BP4" s="138"/>
      <c r="BQ4" s="138"/>
      <c r="BR4" s="138"/>
      <c r="BS4" s="138"/>
      <c r="BT4" s="138"/>
      <c r="BU4" s="138"/>
      <c r="BV4" s="138"/>
    </row>
    <row r="5" spans="1:74" ht="102" x14ac:dyDescent="0.2">
      <c r="A5" s="139" t="s">
        <v>2707</v>
      </c>
      <c r="B5" s="140" t="s">
        <v>76</v>
      </c>
      <c r="C5" s="141" t="s">
        <v>2664</v>
      </c>
      <c r="D5" s="141" t="s">
        <v>43</v>
      </c>
      <c r="E5" s="142">
        <v>44172</v>
      </c>
      <c r="F5" s="141" t="s">
        <v>2678</v>
      </c>
      <c r="G5" s="141">
        <v>1949</v>
      </c>
      <c r="H5" s="141">
        <f t="shared" si="0"/>
        <v>71</v>
      </c>
      <c r="I5" s="141" t="s">
        <v>77</v>
      </c>
      <c r="J5" s="140" t="s">
        <v>2708</v>
      </c>
      <c r="K5" s="140">
        <v>392473629</v>
      </c>
      <c r="L5" s="140" t="s">
        <v>39</v>
      </c>
      <c r="M5" s="140" t="s">
        <v>82</v>
      </c>
      <c r="N5" s="140"/>
      <c r="O5" s="140" t="s">
        <v>82</v>
      </c>
      <c r="P5" s="140" t="s">
        <v>2709</v>
      </c>
      <c r="Q5" s="140" t="s">
        <v>2710</v>
      </c>
      <c r="R5" s="140" t="s">
        <v>2711</v>
      </c>
      <c r="S5" s="140" t="s">
        <v>2712</v>
      </c>
      <c r="T5" s="140"/>
      <c r="U5" s="140"/>
      <c r="V5" s="140"/>
      <c r="W5" s="140"/>
      <c r="X5" s="140"/>
      <c r="Y5" s="140" t="s">
        <v>2713</v>
      </c>
      <c r="Z5" s="140" t="s">
        <v>2714</v>
      </c>
      <c r="AA5" s="140"/>
      <c r="AB5" s="140"/>
      <c r="AC5" s="140" t="s">
        <v>79</v>
      </c>
      <c r="AD5" s="140" t="s">
        <v>2715</v>
      </c>
      <c r="AE5" s="140"/>
      <c r="AF5" s="140"/>
      <c r="AG5" s="140" t="s">
        <v>2716</v>
      </c>
      <c r="AH5" s="143"/>
      <c r="AI5" s="143"/>
      <c r="AJ5" s="143"/>
      <c r="AK5" s="143"/>
      <c r="AL5" s="140" t="s">
        <v>2717</v>
      </c>
      <c r="AM5" s="140" t="s">
        <v>2718</v>
      </c>
      <c r="AN5" s="143"/>
      <c r="AO5" s="143"/>
      <c r="AP5" s="140" t="s">
        <v>2675</v>
      </c>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row>
    <row r="6" spans="1:74" ht="127.5" x14ac:dyDescent="0.2">
      <c r="A6" s="136" t="s">
        <v>2719</v>
      </c>
      <c r="B6" s="137" t="s">
        <v>85</v>
      </c>
      <c r="C6" s="118" t="s">
        <v>2664</v>
      </c>
      <c r="D6" s="118" t="s">
        <v>43</v>
      </c>
      <c r="E6" s="118" t="s">
        <v>2666</v>
      </c>
      <c r="F6" s="118" t="s">
        <v>2691</v>
      </c>
      <c r="G6" s="118">
        <v>1994</v>
      </c>
      <c r="H6" s="118">
        <f t="shared" si="0"/>
        <v>26</v>
      </c>
      <c r="I6" s="118" t="s">
        <v>38</v>
      </c>
      <c r="J6" s="137" t="s">
        <v>2720</v>
      </c>
      <c r="K6" s="137" t="s">
        <v>2721</v>
      </c>
      <c r="L6" s="137" t="s">
        <v>2722</v>
      </c>
      <c r="M6" s="137" t="s">
        <v>2439</v>
      </c>
      <c r="N6" s="137" t="s">
        <v>2723</v>
      </c>
      <c r="O6" s="137" t="s">
        <v>317</v>
      </c>
      <c r="P6" s="137" t="s">
        <v>2722</v>
      </c>
      <c r="Q6" s="137" t="s">
        <v>2724</v>
      </c>
      <c r="R6" s="138"/>
      <c r="S6" s="138"/>
      <c r="T6" s="138"/>
      <c r="U6" s="138"/>
      <c r="V6" s="138"/>
      <c r="W6" s="138"/>
      <c r="X6" s="138"/>
      <c r="Y6" s="138"/>
      <c r="Z6" s="138"/>
      <c r="AA6" s="138"/>
      <c r="AB6" s="137" t="s">
        <v>2725</v>
      </c>
      <c r="AC6" s="138"/>
      <c r="AD6" s="137" t="s">
        <v>2726</v>
      </c>
      <c r="AE6" s="138"/>
      <c r="AF6" s="138"/>
      <c r="AG6" s="138"/>
      <c r="AH6" s="137" t="s">
        <v>2727</v>
      </c>
      <c r="AI6" s="144" t="s">
        <v>2728</v>
      </c>
      <c r="AJ6" s="137" t="s">
        <v>2729</v>
      </c>
      <c r="AK6" s="137" t="s">
        <v>2730</v>
      </c>
      <c r="AL6" s="137" t="s">
        <v>2731</v>
      </c>
      <c r="AM6" s="137" t="s">
        <v>2731</v>
      </c>
      <c r="AN6" s="137" t="s">
        <v>2732</v>
      </c>
      <c r="AO6" s="137" t="s">
        <v>2733</v>
      </c>
      <c r="AP6" s="137" t="s">
        <v>2734</v>
      </c>
      <c r="AQ6" s="137" t="s">
        <v>2675</v>
      </c>
      <c r="AR6" s="137" t="s">
        <v>2735</v>
      </c>
      <c r="AS6" s="137"/>
      <c r="AT6" s="137"/>
      <c r="AU6" s="137"/>
      <c r="AV6" s="137"/>
      <c r="AW6" s="137"/>
      <c r="AX6" s="137"/>
      <c r="AY6" s="137"/>
      <c r="AZ6" s="137"/>
      <c r="BA6" s="137"/>
      <c r="BB6" s="137"/>
      <c r="BC6" s="137"/>
      <c r="BD6" s="137"/>
      <c r="BE6" s="137"/>
      <c r="BF6" s="137"/>
      <c r="BG6" s="137"/>
      <c r="BH6" s="137"/>
      <c r="BI6" s="137"/>
      <c r="BJ6" s="137"/>
      <c r="BK6" s="137"/>
      <c r="BL6" s="137"/>
      <c r="BM6" s="137"/>
      <c r="BN6" s="137"/>
      <c r="BO6" s="137"/>
      <c r="BP6" s="137"/>
      <c r="BQ6" s="137"/>
      <c r="BR6" s="137"/>
      <c r="BS6" s="137"/>
      <c r="BT6" s="137"/>
      <c r="BU6" s="137"/>
      <c r="BV6" s="137"/>
    </row>
    <row r="7" spans="1:74" ht="102" x14ac:dyDescent="0.2">
      <c r="A7" s="139" t="s">
        <v>2736</v>
      </c>
      <c r="B7" s="140" t="s">
        <v>94</v>
      </c>
      <c r="C7" s="141" t="s">
        <v>2664</v>
      </c>
      <c r="D7" s="141" t="s">
        <v>43</v>
      </c>
      <c r="E7" s="141" t="s">
        <v>2666</v>
      </c>
      <c r="F7" s="141" t="s">
        <v>2691</v>
      </c>
      <c r="G7" s="141">
        <v>1957</v>
      </c>
      <c r="H7" s="141">
        <f t="shared" si="0"/>
        <v>63</v>
      </c>
      <c r="I7" s="141" t="s">
        <v>38</v>
      </c>
      <c r="J7" s="140" t="s">
        <v>2737</v>
      </c>
      <c r="K7" s="140" t="s">
        <v>2738</v>
      </c>
      <c r="L7" s="140" t="s">
        <v>349</v>
      </c>
      <c r="M7" s="140" t="s">
        <v>98</v>
      </c>
      <c r="N7" s="140" t="s">
        <v>2669</v>
      </c>
      <c r="O7" s="140" t="s">
        <v>317</v>
      </c>
      <c r="P7" s="140" t="s">
        <v>2739</v>
      </c>
      <c r="Q7" s="140" t="s">
        <v>2740</v>
      </c>
      <c r="R7" s="143"/>
      <c r="S7" s="143"/>
      <c r="T7" s="143"/>
      <c r="U7" s="143"/>
      <c r="V7" s="140" t="s">
        <v>2741</v>
      </c>
      <c r="W7" s="140" t="s">
        <v>2742</v>
      </c>
      <c r="X7" s="140" t="s">
        <v>2743</v>
      </c>
      <c r="Y7" s="140" t="s">
        <v>2744</v>
      </c>
      <c r="Z7" s="140" t="s">
        <v>2745</v>
      </c>
      <c r="AA7" s="140" t="s">
        <v>2746</v>
      </c>
      <c r="AB7" s="140" t="s">
        <v>2746</v>
      </c>
      <c r="AC7" s="140" t="s">
        <v>2746</v>
      </c>
      <c r="AD7" s="140" t="s">
        <v>2746</v>
      </c>
      <c r="AE7" s="140" t="s">
        <v>2746</v>
      </c>
      <c r="AF7" s="140" t="s">
        <v>2746</v>
      </c>
      <c r="AG7" s="140" t="s">
        <v>2746</v>
      </c>
      <c r="AH7" s="140" t="s">
        <v>2746</v>
      </c>
      <c r="AI7" s="140" t="s">
        <v>2747</v>
      </c>
      <c r="AJ7" s="140"/>
      <c r="AK7" s="140" t="s">
        <v>2748</v>
      </c>
      <c r="AL7" s="140" t="s">
        <v>2748</v>
      </c>
      <c r="AM7" s="140" t="s">
        <v>2748</v>
      </c>
      <c r="AN7" s="140" t="s">
        <v>2749</v>
      </c>
      <c r="AO7" s="140" t="s">
        <v>2750</v>
      </c>
      <c r="AP7" s="140" t="s">
        <v>2751</v>
      </c>
      <c r="AQ7" s="140" t="s">
        <v>2675</v>
      </c>
      <c r="AR7" s="140" t="s">
        <v>2752</v>
      </c>
      <c r="AS7" s="140"/>
      <c r="AT7" s="140"/>
      <c r="AU7" s="140"/>
      <c r="AV7" s="140"/>
      <c r="AW7" s="140"/>
      <c r="AX7" s="140"/>
      <c r="AY7" s="140"/>
      <c r="AZ7" s="140"/>
      <c r="BA7" s="140"/>
      <c r="BB7" s="140"/>
      <c r="BC7" s="140"/>
      <c r="BD7" s="140"/>
      <c r="BE7" s="140"/>
      <c r="BF7" s="140"/>
      <c r="BG7" s="140"/>
      <c r="BH7" s="140"/>
      <c r="BI7" s="140"/>
      <c r="BJ7" s="140"/>
      <c r="BK7" s="140"/>
      <c r="BL7" s="140"/>
      <c r="BM7" s="140"/>
      <c r="BN7" s="140"/>
      <c r="BO7" s="140"/>
      <c r="BP7" s="140"/>
      <c r="BQ7" s="140"/>
      <c r="BR7" s="140"/>
      <c r="BS7" s="140"/>
      <c r="BT7" s="140"/>
      <c r="BU7" s="140"/>
      <c r="BV7" s="140"/>
    </row>
    <row r="8" spans="1:74" ht="127.5" x14ac:dyDescent="0.2">
      <c r="A8" s="136" t="s">
        <v>2753</v>
      </c>
      <c r="B8" s="137" t="s">
        <v>2754</v>
      </c>
      <c r="C8" s="118" t="s">
        <v>2664</v>
      </c>
      <c r="D8" s="118" t="s">
        <v>43</v>
      </c>
      <c r="E8" s="118" t="s">
        <v>106</v>
      </c>
      <c r="F8" s="118" t="s">
        <v>2691</v>
      </c>
      <c r="G8" s="118">
        <v>1979</v>
      </c>
      <c r="H8" s="118">
        <f t="shared" si="0"/>
        <v>41</v>
      </c>
      <c r="I8" s="118" t="s">
        <v>77</v>
      </c>
      <c r="J8" s="137" t="s">
        <v>2755</v>
      </c>
      <c r="K8" s="137" t="s">
        <v>2756</v>
      </c>
      <c r="L8" s="137" t="s">
        <v>2757</v>
      </c>
      <c r="M8" s="137" t="s">
        <v>2439</v>
      </c>
      <c r="N8" s="137" t="s">
        <v>2758</v>
      </c>
      <c r="O8" s="137" t="s">
        <v>317</v>
      </c>
      <c r="P8" s="137" t="s">
        <v>2759</v>
      </c>
      <c r="Q8" s="137" t="s">
        <v>2760</v>
      </c>
      <c r="R8" s="138"/>
      <c r="S8" s="138"/>
      <c r="T8" s="138"/>
      <c r="U8" s="138"/>
      <c r="V8" s="138"/>
      <c r="W8" s="138"/>
      <c r="X8" s="138"/>
      <c r="Y8" s="138"/>
      <c r="Z8" s="138"/>
      <c r="AA8" s="138"/>
      <c r="AB8" s="138"/>
      <c r="AC8" s="138"/>
      <c r="AD8" s="138"/>
      <c r="AE8" s="138"/>
      <c r="AF8" s="138"/>
      <c r="AG8" s="138"/>
      <c r="AH8" s="138"/>
      <c r="AI8" s="138"/>
      <c r="AJ8" s="138"/>
      <c r="AK8" s="137" t="s">
        <v>2761</v>
      </c>
      <c r="AL8" s="137"/>
      <c r="AM8" s="137"/>
      <c r="AN8" s="137"/>
      <c r="AO8" s="137" t="s">
        <v>2762</v>
      </c>
      <c r="AP8" s="138"/>
      <c r="AQ8" s="137" t="s">
        <v>2675</v>
      </c>
      <c r="AR8" s="138"/>
      <c r="AS8" s="138"/>
      <c r="AT8" s="138"/>
      <c r="AU8" s="138"/>
      <c r="AV8" s="138"/>
      <c r="AW8" s="138"/>
      <c r="AX8" s="138"/>
      <c r="AY8" s="138"/>
      <c r="AZ8" s="138"/>
      <c r="BA8" s="138"/>
      <c r="BB8" s="138"/>
      <c r="BC8" s="138"/>
      <c r="BD8" s="138"/>
      <c r="BE8" s="138"/>
      <c r="BF8" s="138"/>
      <c r="BG8" s="138"/>
      <c r="BH8" s="138"/>
      <c r="BI8" s="138"/>
      <c r="BJ8" s="138"/>
      <c r="BK8" s="138"/>
      <c r="BL8" s="138"/>
      <c r="BM8" s="138"/>
      <c r="BN8" s="138"/>
      <c r="BO8" s="138"/>
      <c r="BP8" s="138"/>
      <c r="BQ8" s="138"/>
      <c r="BR8" s="138"/>
      <c r="BS8" s="138"/>
      <c r="BT8" s="138"/>
      <c r="BU8" s="138"/>
      <c r="BV8" s="138"/>
    </row>
    <row r="9" spans="1:74" ht="204" x14ac:dyDescent="0.2">
      <c r="A9" s="139" t="s">
        <v>2763</v>
      </c>
      <c r="B9" s="140" t="s">
        <v>111</v>
      </c>
      <c r="C9" s="141" t="s">
        <v>2664</v>
      </c>
      <c r="D9" s="141" t="s">
        <v>43</v>
      </c>
      <c r="E9" s="141" t="s">
        <v>2764</v>
      </c>
      <c r="F9" s="141" t="s">
        <v>2691</v>
      </c>
      <c r="G9" s="141">
        <v>1962</v>
      </c>
      <c r="H9" s="141">
        <f t="shared" si="0"/>
        <v>58</v>
      </c>
      <c r="I9" s="141" t="s">
        <v>77</v>
      </c>
      <c r="J9" s="140" t="s">
        <v>2765</v>
      </c>
      <c r="K9" s="140" t="s">
        <v>2766</v>
      </c>
      <c r="L9" s="140" t="s">
        <v>2767</v>
      </c>
      <c r="M9" s="140" t="s">
        <v>2439</v>
      </c>
      <c r="N9" s="140" t="s">
        <v>2758</v>
      </c>
      <c r="O9" s="140" t="s">
        <v>317</v>
      </c>
      <c r="P9" s="140" t="s">
        <v>2767</v>
      </c>
      <c r="Q9" s="140" t="s">
        <v>2768</v>
      </c>
      <c r="R9" s="143"/>
      <c r="S9" s="143"/>
      <c r="T9" s="143"/>
      <c r="U9" s="143"/>
      <c r="V9" s="143"/>
      <c r="W9" s="143"/>
      <c r="X9" s="143"/>
      <c r="Y9" s="143"/>
      <c r="Z9" s="143"/>
      <c r="AA9" s="143"/>
      <c r="AB9" s="143"/>
      <c r="AC9" s="143"/>
      <c r="AD9" s="143"/>
      <c r="AE9" s="143"/>
      <c r="AF9" s="143"/>
      <c r="AG9" s="143"/>
      <c r="AH9" s="143"/>
      <c r="AI9" s="143"/>
      <c r="AJ9" s="143"/>
      <c r="AK9" s="140" t="s">
        <v>2769</v>
      </c>
      <c r="AL9" s="140"/>
      <c r="AM9" s="140" t="s">
        <v>2770</v>
      </c>
      <c r="AN9" s="140"/>
      <c r="AO9" s="140"/>
      <c r="AP9" s="140"/>
      <c r="AQ9" s="140" t="s">
        <v>2675</v>
      </c>
      <c r="AR9" s="143"/>
      <c r="AS9" s="143"/>
      <c r="AT9" s="143"/>
      <c r="AU9" s="143"/>
      <c r="AV9" s="143"/>
      <c r="AW9" s="143"/>
      <c r="AX9" s="143"/>
      <c r="AY9" s="143"/>
      <c r="AZ9" s="143"/>
      <c r="BA9" s="143"/>
      <c r="BB9" s="143"/>
      <c r="BC9" s="143"/>
      <c r="BD9" s="143"/>
      <c r="BE9" s="143"/>
      <c r="BF9" s="143"/>
      <c r="BG9" s="143"/>
      <c r="BH9" s="143"/>
      <c r="BI9" s="143"/>
      <c r="BJ9" s="143"/>
      <c r="BK9" s="143"/>
      <c r="BL9" s="143"/>
      <c r="BM9" s="143"/>
      <c r="BN9" s="143"/>
      <c r="BO9" s="143"/>
      <c r="BP9" s="143"/>
      <c r="BQ9" s="143"/>
      <c r="BR9" s="143"/>
      <c r="BS9" s="143"/>
      <c r="BT9" s="143"/>
      <c r="BU9" s="143"/>
      <c r="BV9" s="143"/>
    </row>
    <row r="10" spans="1:74" ht="127.5" x14ac:dyDescent="0.2">
      <c r="A10" s="136" t="s">
        <v>2771</v>
      </c>
      <c r="B10" s="137" t="s">
        <v>116</v>
      </c>
      <c r="C10" s="118" t="s">
        <v>2664</v>
      </c>
      <c r="D10" s="118" t="s">
        <v>43</v>
      </c>
      <c r="E10" s="118" t="s">
        <v>106</v>
      </c>
      <c r="F10" s="118" t="s">
        <v>2691</v>
      </c>
      <c r="G10" s="118">
        <v>1996</v>
      </c>
      <c r="H10" s="118">
        <f t="shared" si="0"/>
        <v>24</v>
      </c>
      <c r="I10" s="118" t="s">
        <v>77</v>
      </c>
      <c r="J10" s="137" t="s">
        <v>2772</v>
      </c>
      <c r="K10" s="137" t="s">
        <v>2773</v>
      </c>
      <c r="L10" s="137" t="s">
        <v>2774</v>
      </c>
      <c r="M10" s="137" t="s">
        <v>2439</v>
      </c>
      <c r="N10" s="137" t="s">
        <v>2758</v>
      </c>
      <c r="O10" s="137" t="s">
        <v>317</v>
      </c>
      <c r="P10" s="137" t="s">
        <v>2775</v>
      </c>
      <c r="Q10" s="138"/>
      <c r="R10" s="138"/>
      <c r="S10" s="138"/>
      <c r="T10" s="138"/>
      <c r="U10" s="138"/>
      <c r="V10" s="138"/>
      <c r="W10" s="138"/>
      <c r="X10" s="138"/>
      <c r="Y10" s="138"/>
      <c r="Z10" s="138"/>
      <c r="AA10" s="138"/>
      <c r="AB10" s="138"/>
      <c r="AC10" s="138"/>
      <c r="AD10" s="138"/>
      <c r="AE10" s="138"/>
      <c r="AF10" s="138"/>
      <c r="AG10" s="138"/>
      <c r="AH10" s="138"/>
      <c r="AI10" s="138"/>
      <c r="AJ10" s="138"/>
      <c r="AK10" s="138"/>
      <c r="AL10" s="138"/>
      <c r="AM10" s="138"/>
      <c r="AN10" s="137" t="s">
        <v>2776</v>
      </c>
      <c r="AO10" s="137" t="s">
        <v>2777</v>
      </c>
      <c r="AP10" s="137" t="s">
        <v>2778</v>
      </c>
      <c r="AQ10" s="137" t="s">
        <v>2675</v>
      </c>
      <c r="AR10" s="138"/>
      <c r="AS10" s="138"/>
      <c r="AT10" s="138"/>
      <c r="AU10" s="138"/>
      <c r="AV10" s="138"/>
      <c r="AW10" s="138"/>
      <c r="AX10" s="138"/>
      <c r="AY10" s="138"/>
      <c r="AZ10" s="138"/>
      <c r="BA10" s="138"/>
      <c r="BB10" s="138"/>
      <c r="BC10" s="138"/>
      <c r="BD10" s="138"/>
      <c r="BE10" s="138"/>
      <c r="BF10" s="138"/>
      <c r="BG10" s="138"/>
      <c r="BH10" s="138"/>
      <c r="BI10" s="138"/>
      <c r="BJ10" s="138"/>
      <c r="BK10" s="138"/>
      <c r="BL10" s="138"/>
      <c r="BM10" s="138"/>
      <c r="BN10" s="138"/>
      <c r="BO10" s="138"/>
      <c r="BP10" s="138"/>
      <c r="BQ10" s="138"/>
      <c r="BR10" s="138"/>
      <c r="BS10" s="138"/>
      <c r="BT10" s="138"/>
      <c r="BU10" s="138"/>
      <c r="BV10" s="138"/>
    </row>
    <row r="11" spans="1:74" ht="51" x14ac:dyDescent="0.2">
      <c r="A11" s="139" t="s">
        <v>2779</v>
      </c>
      <c r="B11" s="140" t="s">
        <v>123</v>
      </c>
      <c r="C11" s="141" t="s">
        <v>2677</v>
      </c>
      <c r="D11" s="141" t="s">
        <v>43</v>
      </c>
      <c r="E11" s="141" t="s">
        <v>2691</v>
      </c>
      <c r="F11" s="141" t="s">
        <v>2691</v>
      </c>
      <c r="G11" s="141">
        <v>1958</v>
      </c>
      <c r="H11" s="141">
        <f t="shared" si="0"/>
        <v>62</v>
      </c>
      <c r="I11" s="141" t="s">
        <v>77</v>
      </c>
      <c r="J11" s="140" t="s">
        <v>2780</v>
      </c>
      <c r="K11" s="145" t="s">
        <v>2781</v>
      </c>
      <c r="L11" s="140" t="s">
        <v>71</v>
      </c>
      <c r="M11" s="140" t="s">
        <v>98</v>
      </c>
      <c r="N11" s="140" t="s">
        <v>2782</v>
      </c>
      <c r="O11" s="140" t="s">
        <v>317</v>
      </c>
      <c r="P11" s="140" t="s">
        <v>2783</v>
      </c>
      <c r="Q11" s="140" t="s">
        <v>136</v>
      </c>
      <c r="R11" s="143"/>
      <c r="S11" s="143"/>
      <c r="T11" s="143"/>
      <c r="U11" s="143"/>
      <c r="V11" s="143"/>
      <c r="W11" s="143"/>
      <c r="X11" s="143"/>
      <c r="Y11" s="143"/>
      <c r="Z11" s="143"/>
      <c r="AA11" s="143"/>
      <c r="AB11" s="143"/>
      <c r="AC11" s="143"/>
      <c r="AD11" s="143"/>
      <c r="AE11" s="143"/>
      <c r="AF11" s="143"/>
      <c r="AG11" s="143"/>
      <c r="AH11" s="140" t="s">
        <v>2784</v>
      </c>
      <c r="AI11" s="143"/>
      <c r="AJ11" s="143"/>
      <c r="AK11" s="143"/>
      <c r="AL11" s="143"/>
      <c r="AM11" s="143"/>
      <c r="AN11" s="143"/>
      <c r="AO11" s="143"/>
      <c r="AP11" s="143"/>
      <c r="AQ11" s="140" t="s">
        <v>2785</v>
      </c>
      <c r="AR11" s="143"/>
      <c r="AS11" s="143"/>
      <c r="AT11" s="143"/>
      <c r="AU11" s="143"/>
      <c r="AV11" s="143"/>
      <c r="AW11" s="143"/>
      <c r="AX11" s="143"/>
      <c r="AY11" s="143"/>
      <c r="AZ11" s="143"/>
      <c r="BA11" s="143"/>
      <c r="BB11" s="143"/>
      <c r="BC11" s="143"/>
      <c r="BD11" s="143"/>
      <c r="BE11" s="143"/>
      <c r="BF11" s="143"/>
      <c r="BG11" s="143"/>
      <c r="BH11" s="143"/>
      <c r="BI11" s="143"/>
      <c r="BJ11" s="143"/>
      <c r="BK11" s="143"/>
      <c r="BL11" s="143"/>
      <c r="BM11" s="143"/>
      <c r="BN11" s="143"/>
      <c r="BO11" s="143"/>
      <c r="BP11" s="143"/>
      <c r="BQ11" s="143"/>
      <c r="BR11" s="143"/>
      <c r="BS11" s="143"/>
      <c r="BT11" s="143"/>
      <c r="BU11" s="143"/>
      <c r="BV11" s="143"/>
    </row>
    <row r="12" spans="1:74" ht="38.25" x14ac:dyDescent="0.2">
      <c r="A12" s="136" t="s">
        <v>2786</v>
      </c>
      <c r="B12" s="137" t="s">
        <v>132</v>
      </c>
      <c r="C12" s="118" t="s">
        <v>2664</v>
      </c>
      <c r="D12" s="118" t="s">
        <v>43</v>
      </c>
      <c r="E12" s="118" t="s">
        <v>2787</v>
      </c>
      <c r="F12" s="118" t="s">
        <v>2788</v>
      </c>
      <c r="G12" s="118">
        <v>1975</v>
      </c>
      <c r="H12" s="118">
        <f t="shared" si="0"/>
        <v>45</v>
      </c>
      <c r="I12" s="118" t="s">
        <v>38</v>
      </c>
      <c r="J12" s="137" t="s">
        <v>2789</v>
      </c>
      <c r="K12" s="137" t="s">
        <v>2790</v>
      </c>
      <c r="L12" s="137" t="s">
        <v>416</v>
      </c>
      <c r="M12" s="137" t="s">
        <v>98</v>
      </c>
      <c r="N12" s="137" t="s">
        <v>2782</v>
      </c>
      <c r="O12" s="137" t="s">
        <v>317</v>
      </c>
      <c r="P12" s="137" t="s">
        <v>2791</v>
      </c>
      <c r="Q12" s="137" t="s">
        <v>2792</v>
      </c>
      <c r="R12" s="138"/>
      <c r="S12" s="137" t="s">
        <v>2793</v>
      </c>
      <c r="T12" s="137" t="s">
        <v>2794</v>
      </c>
      <c r="U12" s="137" t="s">
        <v>2794</v>
      </c>
      <c r="V12" s="137" t="s">
        <v>2794</v>
      </c>
      <c r="W12" s="137" t="s">
        <v>2794</v>
      </c>
      <c r="X12" s="137" t="s">
        <v>2794</v>
      </c>
      <c r="Y12" s="137" t="s">
        <v>2794</v>
      </c>
      <c r="Z12" s="137" t="s">
        <v>2794</v>
      </c>
      <c r="AA12" s="137" t="s">
        <v>2794</v>
      </c>
      <c r="AB12" s="137" t="s">
        <v>2794</v>
      </c>
      <c r="AC12" s="137" t="s">
        <v>2794</v>
      </c>
      <c r="AD12" s="137" t="s">
        <v>2794</v>
      </c>
      <c r="AE12" s="137" t="s">
        <v>2794</v>
      </c>
      <c r="AF12" s="137" t="s">
        <v>2794</v>
      </c>
      <c r="AG12" s="137" t="s">
        <v>2794</v>
      </c>
      <c r="AH12" s="137" t="s">
        <v>2794</v>
      </c>
      <c r="AI12" s="137" t="s">
        <v>2794</v>
      </c>
      <c r="AJ12" s="137" t="s">
        <v>2794</v>
      </c>
      <c r="AK12" s="137" t="s">
        <v>2794</v>
      </c>
      <c r="AL12" s="137" t="s">
        <v>2794</v>
      </c>
      <c r="AM12" s="137" t="s">
        <v>2794</v>
      </c>
      <c r="AN12" s="137" t="s">
        <v>2794</v>
      </c>
      <c r="AO12" s="137" t="s">
        <v>2795</v>
      </c>
      <c r="AP12" s="137" t="s">
        <v>2794</v>
      </c>
      <c r="AQ12" s="137" t="s">
        <v>2794</v>
      </c>
      <c r="AR12" s="137" t="s">
        <v>2675</v>
      </c>
      <c r="AS12" s="137"/>
      <c r="AT12" s="137"/>
      <c r="AU12" s="137"/>
      <c r="AV12" s="137"/>
      <c r="AW12" s="137"/>
      <c r="AX12" s="137"/>
      <c r="AY12" s="137"/>
      <c r="AZ12" s="137"/>
      <c r="BA12" s="137"/>
      <c r="BB12" s="137"/>
      <c r="BC12" s="137"/>
      <c r="BD12" s="137"/>
      <c r="BE12" s="137"/>
      <c r="BF12" s="137"/>
      <c r="BG12" s="137"/>
      <c r="BH12" s="137"/>
      <c r="BI12" s="137"/>
      <c r="BJ12" s="137"/>
      <c r="BK12" s="137"/>
      <c r="BL12" s="137"/>
      <c r="BM12" s="137"/>
      <c r="BN12" s="137"/>
      <c r="BO12" s="137"/>
      <c r="BP12" s="137"/>
      <c r="BQ12" s="137"/>
      <c r="BR12" s="137"/>
      <c r="BS12" s="137"/>
      <c r="BT12" s="137"/>
      <c r="BU12" s="137"/>
      <c r="BV12" s="137"/>
    </row>
    <row r="13" spans="1:74" ht="89.25" x14ac:dyDescent="0.2">
      <c r="A13" s="139" t="s">
        <v>2796</v>
      </c>
      <c r="B13" s="140" t="s">
        <v>142</v>
      </c>
      <c r="C13" s="141" t="s">
        <v>2664</v>
      </c>
      <c r="D13" s="141" t="s">
        <v>43</v>
      </c>
      <c r="E13" s="141" t="s">
        <v>145</v>
      </c>
      <c r="F13" s="141" t="s">
        <v>2691</v>
      </c>
      <c r="G13" s="141">
        <v>1950</v>
      </c>
      <c r="H13" s="141">
        <f t="shared" si="0"/>
        <v>70</v>
      </c>
      <c r="I13" s="141" t="s">
        <v>38</v>
      </c>
      <c r="J13" s="140" t="s">
        <v>2797</v>
      </c>
      <c r="K13" s="140" t="s">
        <v>2798</v>
      </c>
      <c r="L13" s="140" t="s">
        <v>416</v>
      </c>
      <c r="M13" s="140" t="s">
        <v>98</v>
      </c>
      <c r="N13" s="140" t="s">
        <v>2782</v>
      </c>
      <c r="O13" s="140" t="s">
        <v>317</v>
      </c>
      <c r="P13" s="140" t="s">
        <v>2799</v>
      </c>
      <c r="Q13" s="140" t="s">
        <v>2800</v>
      </c>
      <c r="R13" s="143"/>
      <c r="S13" s="143"/>
      <c r="T13" s="140" t="s">
        <v>2801</v>
      </c>
      <c r="U13" s="143"/>
      <c r="V13" s="143"/>
      <c r="W13" s="140" t="s">
        <v>2801</v>
      </c>
      <c r="X13" s="143"/>
      <c r="Y13" s="143"/>
      <c r="Z13" s="146" t="s">
        <v>2802</v>
      </c>
      <c r="AA13" s="140" t="s">
        <v>2803</v>
      </c>
      <c r="AB13" s="140" t="s">
        <v>2803</v>
      </c>
      <c r="AC13" s="140" t="s">
        <v>2803</v>
      </c>
      <c r="AD13" s="140" t="s">
        <v>2803</v>
      </c>
      <c r="AE13" s="140" t="s">
        <v>2803</v>
      </c>
      <c r="AF13" s="140" t="s">
        <v>2803</v>
      </c>
      <c r="AG13" s="140" t="s">
        <v>2803</v>
      </c>
      <c r="AH13" s="140" t="s">
        <v>2803</v>
      </c>
      <c r="AI13" s="140" t="s">
        <v>2803</v>
      </c>
      <c r="AJ13" s="140" t="s">
        <v>2803</v>
      </c>
      <c r="AK13" s="140" t="s">
        <v>2803</v>
      </c>
      <c r="AL13" s="140" t="s">
        <v>2803</v>
      </c>
      <c r="AM13" s="140" t="s">
        <v>2803</v>
      </c>
      <c r="AN13" s="140" t="s">
        <v>2803</v>
      </c>
      <c r="AO13" s="140" t="s">
        <v>2803</v>
      </c>
      <c r="AP13" s="140" t="s">
        <v>2803</v>
      </c>
      <c r="AQ13" s="140" t="s">
        <v>2675</v>
      </c>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c r="BU13" s="143"/>
      <c r="BV13" s="143"/>
    </row>
    <row r="14" spans="1:74" ht="63.75" x14ac:dyDescent="0.2">
      <c r="A14" s="136" t="s">
        <v>2804</v>
      </c>
      <c r="B14" s="137" t="s">
        <v>153</v>
      </c>
      <c r="C14" s="118" t="s">
        <v>2664</v>
      </c>
      <c r="D14" s="118" t="s">
        <v>43</v>
      </c>
      <c r="E14" s="118" t="s">
        <v>145</v>
      </c>
      <c r="F14" s="118" t="s">
        <v>2691</v>
      </c>
      <c r="G14" s="118">
        <v>1967</v>
      </c>
      <c r="H14" s="118">
        <f t="shared" si="0"/>
        <v>53</v>
      </c>
      <c r="I14" s="118" t="s">
        <v>77</v>
      </c>
      <c r="J14" s="137" t="s">
        <v>2805</v>
      </c>
      <c r="K14" s="137" t="s">
        <v>2806</v>
      </c>
      <c r="L14" s="137" t="s">
        <v>349</v>
      </c>
      <c r="M14" s="137" t="s">
        <v>98</v>
      </c>
      <c r="N14" s="137" t="s">
        <v>2782</v>
      </c>
      <c r="O14" s="137" t="s">
        <v>317</v>
      </c>
      <c r="P14" s="137" t="s">
        <v>2807</v>
      </c>
      <c r="Q14" s="137" t="s">
        <v>2808</v>
      </c>
      <c r="R14" s="138"/>
      <c r="S14" s="138"/>
      <c r="T14" s="138"/>
      <c r="U14" s="138"/>
      <c r="V14" s="138"/>
      <c r="W14" s="138"/>
      <c r="X14" s="138"/>
      <c r="Y14" s="138"/>
      <c r="Z14" s="138"/>
      <c r="AA14" s="138"/>
      <c r="AB14" s="138"/>
      <c r="AC14" s="138"/>
      <c r="AD14" s="138"/>
      <c r="AE14" s="137" t="s">
        <v>2809</v>
      </c>
      <c r="AF14" s="138"/>
      <c r="AG14" s="138"/>
      <c r="AH14" s="138"/>
      <c r="AI14" s="138"/>
      <c r="AJ14" s="137" t="s">
        <v>2810</v>
      </c>
      <c r="AK14" s="137" t="s">
        <v>2794</v>
      </c>
      <c r="AL14" s="137" t="s">
        <v>2794</v>
      </c>
      <c r="AM14" s="137" t="s">
        <v>2794</v>
      </c>
      <c r="AN14" s="137" t="s">
        <v>2794</v>
      </c>
      <c r="AO14" s="137" t="s">
        <v>2794</v>
      </c>
      <c r="AP14" s="137" t="s">
        <v>2794</v>
      </c>
      <c r="AQ14" s="137" t="s">
        <v>2675</v>
      </c>
      <c r="AR14" s="138"/>
      <c r="AS14" s="138"/>
      <c r="AT14" s="138"/>
      <c r="AU14" s="138"/>
      <c r="AV14" s="138"/>
      <c r="AW14" s="138"/>
      <c r="AX14" s="138"/>
      <c r="AY14" s="138"/>
      <c r="AZ14" s="138"/>
      <c r="BA14" s="138"/>
      <c r="BB14" s="138"/>
      <c r="BC14" s="138"/>
      <c r="BD14" s="138"/>
      <c r="BE14" s="138"/>
      <c r="BF14" s="138"/>
      <c r="BG14" s="138"/>
      <c r="BH14" s="138"/>
      <c r="BI14" s="138"/>
      <c r="BJ14" s="138"/>
      <c r="BK14" s="138"/>
      <c r="BL14" s="138"/>
      <c r="BM14" s="138"/>
      <c r="BN14" s="138"/>
      <c r="BO14" s="138"/>
      <c r="BP14" s="138"/>
      <c r="BQ14" s="138"/>
      <c r="BR14" s="138"/>
      <c r="BS14" s="138"/>
      <c r="BT14" s="138"/>
      <c r="BU14" s="138"/>
      <c r="BV14" s="138"/>
    </row>
    <row r="15" spans="1:74" ht="63.75" x14ac:dyDescent="0.2">
      <c r="A15" s="139" t="s">
        <v>2811</v>
      </c>
      <c r="B15" s="140" t="s">
        <v>160</v>
      </c>
      <c r="C15" s="141" t="s">
        <v>2664</v>
      </c>
      <c r="D15" s="141" t="s">
        <v>43</v>
      </c>
      <c r="E15" s="141" t="s">
        <v>2812</v>
      </c>
      <c r="F15" s="141" t="s">
        <v>2691</v>
      </c>
      <c r="G15" s="141">
        <v>1987</v>
      </c>
      <c r="H15" s="141">
        <f t="shared" si="0"/>
        <v>33</v>
      </c>
      <c r="I15" s="141" t="s">
        <v>77</v>
      </c>
      <c r="J15" s="140" t="s">
        <v>2813</v>
      </c>
      <c r="K15" s="140" t="s">
        <v>2814</v>
      </c>
      <c r="L15" s="140" t="s">
        <v>349</v>
      </c>
      <c r="M15" s="140" t="s">
        <v>98</v>
      </c>
      <c r="N15" s="140" t="s">
        <v>2782</v>
      </c>
      <c r="O15" s="140" t="s">
        <v>317</v>
      </c>
      <c r="P15" s="140" t="s">
        <v>2815</v>
      </c>
      <c r="Q15" s="140" t="s">
        <v>2816</v>
      </c>
      <c r="R15" s="140" t="s">
        <v>2794</v>
      </c>
      <c r="S15" s="140" t="s">
        <v>2794</v>
      </c>
      <c r="T15" s="140" t="s">
        <v>2794</v>
      </c>
      <c r="U15" s="140" t="s">
        <v>2794</v>
      </c>
      <c r="V15" s="140" t="s">
        <v>2794</v>
      </c>
      <c r="W15" s="140" t="s">
        <v>2794</v>
      </c>
      <c r="X15" s="140" t="s">
        <v>2794</v>
      </c>
      <c r="Y15" s="140" t="s">
        <v>2794</v>
      </c>
      <c r="Z15" s="140" t="s">
        <v>2817</v>
      </c>
      <c r="AA15" s="140" t="s">
        <v>2794</v>
      </c>
      <c r="AB15" s="140" t="s">
        <v>2794</v>
      </c>
      <c r="AC15" s="140" t="s">
        <v>2794</v>
      </c>
      <c r="AD15" s="140" t="s">
        <v>2794</v>
      </c>
      <c r="AE15" s="140" t="s">
        <v>2794</v>
      </c>
      <c r="AF15" s="140" t="s">
        <v>2794</v>
      </c>
      <c r="AG15" s="140" t="s">
        <v>2794</v>
      </c>
      <c r="AH15" s="140" t="s">
        <v>2794</v>
      </c>
      <c r="AI15" s="140" t="s">
        <v>2818</v>
      </c>
      <c r="AJ15" s="140" t="s">
        <v>2794</v>
      </c>
      <c r="AK15" s="140" t="s">
        <v>2794</v>
      </c>
      <c r="AL15" s="140" t="s">
        <v>2794</v>
      </c>
      <c r="AM15" s="140" t="s">
        <v>2794</v>
      </c>
      <c r="AN15" s="140" t="s">
        <v>2794</v>
      </c>
      <c r="AO15" s="140" t="s">
        <v>2794</v>
      </c>
      <c r="AP15" s="140" t="s">
        <v>2794</v>
      </c>
      <c r="AQ15" s="140" t="s">
        <v>2675</v>
      </c>
      <c r="AR15" s="143"/>
      <c r="AS15" s="143"/>
      <c r="AT15" s="143"/>
      <c r="AU15" s="143"/>
      <c r="AV15" s="143"/>
      <c r="AW15" s="143"/>
      <c r="AX15" s="143"/>
      <c r="AY15" s="143"/>
      <c r="AZ15" s="143"/>
      <c r="BA15" s="143"/>
      <c r="BB15" s="143"/>
      <c r="BC15" s="143"/>
      <c r="BD15" s="143"/>
      <c r="BE15" s="143"/>
      <c r="BF15" s="143"/>
      <c r="BG15" s="143"/>
      <c r="BH15" s="143"/>
      <c r="BI15" s="143"/>
      <c r="BJ15" s="143"/>
      <c r="BK15" s="143"/>
      <c r="BL15" s="143"/>
      <c r="BM15" s="143"/>
      <c r="BN15" s="143"/>
      <c r="BO15" s="143"/>
      <c r="BP15" s="143"/>
      <c r="BQ15" s="143"/>
      <c r="BR15" s="143"/>
      <c r="BS15" s="143"/>
      <c r="BT15" s="143"/>
      <c r="BU15" s="143"/>
      <c r="BV15" s="143"/>
    </row>
    <row r="16" spans="1:74" ht="102" x14ac:dyDescent="0.2">
      <c r="A16" s="136" t="s">
        <v>2819</v>
      </c>
      <c r="B16" s="137" t="s">
        <v>165</v>
      </c>
      <c r="C16" s="118" t="s">
        <v>2664</v>
      </c>
      <c r="D16" s="118" t="s">
        <v>43</v>
      </c>
      <c r="E16" s="118" t="s">
        <v>2691</v>
      </c>
      <c r="F16" s="118" t="s">
        <v>2691</v>
      </c>
      <c r="G16" s="118">
        <v>1965</v>
      </c>
      <c r="H16" s="118">
        <f t="shared" si="0"/>
        <v>55</v>
      </c>
      <c r="I16" s="118" t="s">
        <v>38</v>
      </c>
      <c r="J16" s="137" t="s">
        <v>2820</v>
      </c>
      <c r="K16" s="137" t="s">
        <v>2821</v>
      </c>
      <c r="L16" s="137" t="s">
        <v>2822</v>
      </c>
      <c r="M16" s="137" t="s">
        <v>98</v>
      </c>
      <c r="N16" s="137" t="s">
        <v>2669</v>
      </c>
      <c r="O16" s="137" t="s">
        <v>317</v>
      </c>
      <c r="P16" s="137" t="s">
        <v>2823</v>
      </c>
      <c r="Q16" s="137" t="s">
        <v>2824</v>
      </c>
      <c r="R16" s="138"/>
      <c r="S16" s="138"/>
      <c r="T16" s="138"/>
      <c r="U16" s="138"/>
      <c r="V16" s="138"/>
      <c r="W16" s="138"/>
      <c r="X16" s="138"/>
      <c r="Y16" s="138"/>
      <c r="Z16" s="138"/>
      <c r="AA16" s="138"/>
      <c r="AB16" s="137" t="s">
        <v>2825</v>
      </c>
      <c r="AC16" s="137"/>
      <c r="AD16" s="137"/>
      <c r="AE16" s="137"/>
      <c r="AF16" s="137"/>
      <c r="AG16" s="137"/>
      <c r="AH16" s="137"/>
      <c r="AI16" s="137"/>
      <c r="AJ16" s="137"/>
      <c r="AK16" s="137"/>
      <c r="AL16" s="137"/>
      <c r="AM16" s="137"/>
      <c r="AN16" s="137"/>
      <c r="AO16" s="137" t="s">
        <v>2826</v>
      </c>
      <c r="AP16" s="138"/>
      <c r="AQ16" s="137" t="s">
        <v>2827</v>
      </c>
      <c r="AR16" s="138"/>
      <c r="AS16" s="138"/>
      <c r="AT16" s="138"/>
      <c r="AU16" s="138"/>
      <c r="AV16" s="138"/>
      <c r="AW16" s="138"/>
      <c r="AX16" s="138"/>
      <c r="AY16" s="138"/>
      <c r="AZ16" s="138"/>
      <c r="BA16" s="138"/>
      <c r="BB16" s="138"/>
      <c r="BC16" s="138"/>
      <c r="BD16" s="138"/>
      <c r="BE16" s="138"/>
      <c r="BF16" s="138"/>
      <c r="BG16" s="138"/>
      <c r="BH16" s="138"/>
      <c r="BI16" s="138"/>
      <c r="BJ16" s="138"/>
      <c r="BK16" s="138"/>
      <c r="BL16" s="138"/>
      <c r="BM16" s="138"/>
      <c r="BN16" s="138"/>
      <c r="BO16" s="138"/>
      <c r="BP16" s="138"/>
      <c r="BQ16" s="138"/>
      <c r="BR16" s="138"/>
      <c r="BS16" s="138"/>
      <c r="BT16" s="138"/>
      <c r="BU16" s="138"/>
      <c r="BV16" s="138"/>
    </row>
    <row r="17" spans="1:74" ht="63.75" x14ac:dyDescent="0.2">
      <c r="A17" s="139" t="s">
        <v>2828</v>
      </c>
      <c r="B17" s="140" t="s">
        <v>172</v>
      </c>
      <c r="C17" s="141" t="s">
        <v>2664</v>
      </c>
      <c r="D17" s="141" t="s">
        <v>43</v>
      </c>
      <c r="E17" s="141" t="s">
        <v>106</v>
      </c>
      <c r="F17" s="141" t="s">
        <v>2788</v>
      </c>
      <c r="G17" s="141">
        <v>1957</v>
      </c>
      <c r="H17" s="141">
        <f t="shared" si="0"/>
        <v>63</v>
      </c>
      <c r="I17" s="141" t="s">
        <v>77</v>
      </c>
      <c r="J17" s="140" t="s">
        <v>2829</v>
      </c>
      <c r="K17" s="140" t="s">
        <v>2830</v>
      </c>
      <c r="L17" s="140" t="s">
        <v>39</v>
      </c>
      <c r="M17" s="140" t="s">
        <v>571</v>
      </c>
      <c r="N17" s="140" t="s">
        <v>176</v>
      </c>
      <c r="O17" s="140" t="s">
        <v>176</v>
      </c>
      <c r="P17" s="140" t="s">
        <v>2831</v>
      </c>
      <c r="Q17" s="140" t="s">
        <v>2832</v>
      </c>
      <c r="R17" s="143"/>
      <c r="S17" s="143"/>
      <c r="T17" s="143"/>
      <c r="U17" s="143"/>
      <c r="V17" s="143"/>
      <c r="W17" s="143"/>
      <c r="X17" s="143"/>
      <c r="Y17" s="143"/>
      <c r="Z17" s="143"/>
      <c r="AA17" s="143"/>
      <c r="AB17" s="143"/>
      <c r="AC17" s="143"/>
      <c r="AD17" s="143"/>
      <c r="AE17" s="143"/>
      <c r="AF17" s="143"/>
      <c r="AG17" s="143"/>
      <c r="AH17" s="143"/>
      <c r="AI17" s="140" t="s">
        <v>2833</v>
      </c>
      <c r="AJ17" s="143"/>
      <c r="AK17" s="143"/>
      <c r="AL17" s="143"/>
      <c r="AM17" s="140" t="s">
        <v>2834</v>
      </c>
      <c r="AN17" s="140" t="s">
        <v>2835</v>
      </c>
      <c r="AO17" s="140" t="s">
        <v>2836</v>
      </c>
      <c r="AP17" s="140" t="s">
        <v>2837</v>
      </c>
      <c r="AQ17" s="143"/>
      <c r="AR17" s="140" t="s">
        <v>2675</v>
      </c>
      <c r="AS17" s="140"/>
      <c r="AT17" s="140"/>
      <c r="AU17" s="140"/>
      <c r="AV17" s="140"/>
      <c r="AW17" s="140"/>
      <c r="AX17" s="140"/>
      <c r="AY17" s="140"/>
      <c r="AZ17" s="140"/>
      <c r="BA17" s="140"/>
      <c r="BB17" s="140"/>
      <c r="BC17" s="140"/>
      <c r="BD17" s="140"/>
      <c r="BE17" s="140"/>
      <c r="BF17" s="140"/>
      <c r="BG17" s="140"/>
      <c r="BH17" s="140"/>
      <c r="BI17" s="140"/>
      <c r="BJ17" s="140"/>
      <c r="BK17" s="140"/>
      <c r="BL17" s="140"/>
      <c r="BM17" s="140"/>
      <c r="BN17" s="140"/>
      <c r="BO17" s="140"/>
      <c r="BP17" s="140"/>
      <c r="BQ17" s="140"/>
      <c r="BR17" s="140"/>
      <c r="BS17" s="140"/>
      <c r="BT17" s="140"/>
      <c r="BU17" s="140"/>
      <c r="BV17" s="140"/>
    </row>
    <row r="18" spans="1:74" ht="89.25" x14ac:dyDescent="0.2">
      <c r="A18" s="136" t="s">
        <v>2838</v>
      </c>
      <c r="B18" s="137" t="s">
        <v>182</v>
      </c>
      <c r="C18" s="118" t="s">
        <v>2664</v>
      </c>
      <c r="D18" s="118" t="s">
        <v>43</v>
      </c>
      <c r="E18" s="118" t="s">
        <v>2690</v>
      </c>
      <c r="F18" s="118" t="s">
        <v>2788</v>
      </c>
      <c r="G18" s="118">
        <v>1953</v>
      </c>
      <c r="H18" s="118">
        <f t="shared" si="0"/>
        <v>67</v>
      </c>
      <c r="I18" s="118" t="s">
        <v>77</v>
      </c>
      <c r="J18" s="137" t="s">
        <v>2839</v>
      </c>
      <c r="K18" s="147" t="s">
        <v>2840</v>
      </c>
      <c r="L18" s="137" t="s">
        <v>349</v>
      </c>
      <c r="M18" s="137" t="s">
        <v>571</v>
      </c>
      <c r="N18" s="137" t="s">
        <v>2841</v>
      </c>
      <c r="O18" s="137" t="s">
        <v>317</v>
      </c>
      <c r="P18" s="137" t="s">
        <v>2842</v>
      </c>
      <c r="Q18" s="137" t="s">
        <v>2843</v>
      </c>
      <c r="R18" s="138"/>
      <c r="S18" s="138"/>
      <c r="T18" s="138"/>
      <c r="U18" s="138"/>
      <c r="V18" s="138"/>
      <c r="W18" s="138"/>
      <c r="X18" s="138"/>
      <c r="Y18" s="138"/>
      <c r="Z18" s="138"/>
      <c r="AA18" s="138"/>
      <c r="AB18" s="138"/>
      <c r="AC18" s="138"/>
      <c r="AD18" s="137" t="s">
        <v>2844</v>
      </c>
      <c r="AE18" s="138"/>
      <c r="AF18" s="138"/>
      <c r="AG18" s="138"/>
      <c r="AH18" s="137" t="s">
        <v>2845</v>
      </c>
      <c r="AI18" s="138"/>
      <c r="AJ18" s="138"/>
      <c r="AK18" s="137" t="s">
        <v>2846</v>
      </c>
      <c r="AL18" s="138"/>
      <c r="AM18" s="138"/>
      <c r="AN18" s="138"/>
      <c r="AO18" s="138"/>
      <c r="AP18" s="137" t="s">
        <v>2847</v>
      </c>
      <c r="AQ18" s="138"/>
      <c r="AR18" s="137" t="s">
        <v>2675</v>
      </c>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c r="BT18" s="137"/>
      <c r="BU18" s="137"/>
      <c r="BV18" s="137"/>
    </row>
    <row r="19" spans="1:74" ht="102" x14ac:dyDescent="0.2">
      <c r="A19" s="139" t="s">
        <v>2848</v>
      </c>
      <c r="B19" s="140" t="s">
        <v>191</v>
      </c>
      <c r="C19" s="141" t="s">
        <v>2664</v>
      </c>
      <c r="D19" s="141" t="s">
        <v>43</v>
      </c>
      <c r="E19" s="141" t="s">
        <v>2691</v>
      </c>
      <c r="F19" s="141" t="s">
        <v>2788</v>
      </c>
      <c r="G19" s="141">
        <v>1949</v>
      </c>
      <c r="H19" s="141">
        <f t="shared" si="0"/>
        <v>71</v>
      </c>
      <c r="I19" s="141" t="s">
        <v>77</v>
      </c>
      <c r="J19" s="140" t="s">
        <v>2849</v>
      </c>
      <c r="K19" s="145" t="s">
        <v>2850</v>
      </c>
      <c r="L19" s="140" t="s">
        <v>349</v>
      </c>
      <c r="M19" s="140" t="s">
        <v>82</v>
      </c>
      <c r="N19" s="140"/>
      <c r="O19" s="140" t="s">
        <v>82</v>
      </c>
      <c r="P19" s="140" t="s">
        <v>2851</v>
      </c>
      <c r="Q19" s="140" t="s">
        <v>2852</v>
      </c>
      <c r="R19" s="143"/>
      <c r="S19" s="143"/>
      <c r="T19" s="143"/>
      <c r="U19" s="143"/>
      <c r="V19" s="143"/>
      <c r="W19" s="143"/>
      <c r="X19" s="143"/>
      <c r="Y19" s="143"/>
      <c r="Z19" s="143"/>
      <c r="AA19" s="143"/>
      <c r="AB19" s="143"/>
      <c r="AC19" s="143"/>
      <c r="AD19" s="143"/>
      <c r="AE19" s="143"/>
      <c r="AF19" s="143"/>
      <c r="AG19" s="143"/>
      <c r="AH19" s="143"/>
      <c r="AI19" s="140" t="s">
        <v>2853</v>
      </c>
      <c r="AJ19" s="143"/>
      <c r="AK19" s="140" t="s">
        <v>2854</v>
      </c>
      <c r="AL19" s="140"/>
      <c r="AM19" s="140"/>
      <c r="AN19" s="140"/>
      <c r="AO19" s="140"/>
      <c r="AP19" s="140" t="s">
        <v>2855</v>
      </c>
      <c r="AQ19" s="140" t="s">
        <v>2856</v>
      </c>
      <c r="AR19" s="140" t="s">
        <v>2675</v>
      </c>
      <c r="AS19" s="140"/>
      <c r="AT19" s="140"/>
      <c r="AU19" s="140"/>
      <c r="AV19" s="140"/>
      <c r="AW19" s="140"/>
      <c r="AX19" s="140"/>
      <c r="AY19" s="140"/>
      <c r="AZ19" s="140"/>
      <c r="BA19" s="140"/>
      <c r="BB19" s="140"/>
      <c r="BC19" s="140"/>
      <c r="BD19" s="140"/>
      <c r="BE19" s="140"/>
      <c r="BF19" s="140"/>
      <c r="BG19" s="140"/>
      <c r="BH19" s="140"/>
      <c r="BI19" s="140"/>
      <c r="BJ19" s="140"/>
      <c r="BK19" s="140"/>
      <c r="BL19" s="140"/>
      <c r="BM19" s="140"/>
      <c r="BN19" s="140"/>
      <c r="BO19" s="140"/>
      <c r="BP19" s="140"/>
      <c r="BQ19" s="140"/>
      <c r="BR19" s="140"/>
      <c r="BS19" s="140"/>
      <c r="BT19" s="140"/>
      <c r="BU19" s="140"/>
      <c r="BV19" s="140"/>
    </row>
    <row r="20" spans="1:74" ht="51" x14ac:dyDescent="0.2">
      <c r="A20" s="136" t="s">
        <v>2857</v>
      </c>
      <c r="B20" s="137" t="s">
        <v>201</v>
      </c>
      <c r="C20" s="118" t="s">
        <v>2664</v>
      </c>
      <c r="D20" s="118" t="s">
        <v>43</v>
      </c>
      <c r="E20" s="118" t="s">
        <v>2691</v>
      </c>
      <c r="F20" s="118" t="s">
        <v>2788</v>
      </c>
      <c r="G20" s="118">
        <v>1991</v>
      </c>
      <c r="H20" s="118">
        <f t="shared" si="0"/>
        <v>29</v>
      </c>
      <c r="I20" s="118" t="s">
        <v>77</v>
      </c>
      <c r="J20" s="137" t="s">
        <v>2858</v>
      </c>
      <c r="K20" s="137" t="s">
        <v>2859</v>
      </c>
      <c r="L20" s="137" t="s">
        <v>2860</v>
      </c>
      <c r="M20" s="137" t="s">
        <v>2439</v>
      </c>
      <c r="N20" s="137" t="s">
        <v>2861</v>
      </c>
      <c r="O20" s="137" t="s">
        <v>317</v>
      </c>
      <c r="P20" s="137" t="s">
        <v>2860</v>
      </c>
      <c r="Q20" s="138"/>
      <c r="R20" s="138"/>
      <c r="S20" s="138"/>
      <c r="T20" s="138"/>
      <c r="U20" s="138"/>
      <c r="V20" s="138"/>
      <c r="W20" s="138"/>
      <c r="X20" s="138"/>
      <c r="Y20" s="138"/>
      <c r="Z20" s="138"/>
      <c r="AA20" s="138"/>
      <c r="AB20" s="138"/>
      <c r="AC20" s="138"/>
      <c r="AD20" s="138"/>
      <c r="AE20" s="138"/>
      <c r="AF20" s="138"/>
      <c r="AG20" s="138"/>
      <c r="AH20" s="138"/>
      <c r="AI20" s="138"/>
      <c r="AJ20" s="137" t="s">
        <v>2862</v>
      </c>
      <c r="AK20" s="137" t="s">
        <v>2862</v>
      </c>
      <c r="AL20" s="138"/>
      <c r="AM20" s="138"/>
      <c r="AN20" s="137" t="s">
        <v>2863</v>
      </c>
      <c r="AO20" s="138"/>
      <c r="AP20" s="138"/>
      <c r="AQ20" s="137" t="s">
        <v>2864</v>
      </c>
      <c r="AR20" s="137" t="s">
        <v>2675</v>
      </c>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37"/>
      <c r="BS20" s="137"/>
      <c r="BT20" s="137"/>
      <c r="BU20" s="137"/>
      <c r="BV20" s="137"/>
    </row>
    <row r="21" spans="1:74" ht="51" x14ac:dyDescent="0.2">
      <c r="A21" s="139" t="s">
        <v>2865</v>
      </c>
      <c r="B21" s="140" t="s">
        <v>204</v>
      </c>
      <c r="C21" s="141" t="s">
        <v>2664</v>
      </c>
      <c r="D21" s="141" t="s">
        <v>43</v>
      </c>
      <c r="E21" s="141" t="s">
        <v>145</v>
      </c>
      <c r="F21" s="141" t="s">
        <v>2788</v>
      </c>
      <c r="G21" s="141">
        <v>1954</v>
      </c>
      <c r="H21" s="141">
        <f t="shared" si="0"/>
        <v>66</v>
      </c>
      <c r="I21" s="141" t="s">
        <v>38</v>
      </c>
      <c r="J21" s="140" t="s">
        <v>2866</v>
      </c>
      <c r="K21" s="140" t="s">
        <v>2867</v>
      </c>
      <c r="L21" s="140" t="s">
        <v>71</v>
      </c>
      <c r="M21" s="140" t="s">
        <v>98</v>
      </c>
      <c r="N21" s="140" t="s">
        <v>2758</v>
      </c>
      <c r="O21" s="140" t="s">
        <v>317</v>
      </c>
      <c r="P21" s="140" t="s">
        <v>2868</v>
      </c>
      <c r="Q21" s="140" t="s">
        <v>2869</v>
      </c>
      <c r="R21" s="143"/>
      <c r="S21" s="143"/>
      <c r="T21" s="143"/>
      <c r="U21" s="143"/>
      <c r="V21" s="143"/>
      <c r="W21" s="140" t="s">
        <v>2870</v>
      </c>
      <c r="X21" s="140" t="s">
        <v>2871</v>
      </c>
      <c r="Y21" s="140" t="s">
        <v>2871</v>
      </c>
      <c r="Z21" s="140" t="s">
        <v>2871</v>
      </c>
      <c r="AA21" s="140" t="s">
        <v>2871</v>
      </c>
      <c r="AB21" s="140" t="s">
        <v>2871</v>
      </c>
      <c r="AC21" s="140" t="s">
        <v>2871</v>
      </c>
      <c r="AD21" s="140" t="s">
        <v>2871</v>
      </c>
      <c r="AE21" s="140" t="s">
        <v>2871</v>
      </c>
      <c r="AF21" s="140" t="s">
        <v>2871</v>
      </c>
      <c r="AG21" s="140" t="s">
        <v>2871</v>
      </c>
      <c r="AH21" s="140" t="s">
        <v>2871</v>
      </c>
      <c r="AI21" s="140" t="s">
        <v>2871</v>
      </c>
      <c r="AJ21" s="140" t="s">
        <v>2871</v>
      </c>
      <c r="AK21" s="140" t="s">
        <v>2871</v>
      </c>
      <c r="AL21" s="140" t="s">
        <v>2871</v>
      </c>
      <c r="AM21" s="140" t="s">
        <v>2871</v>
      </c>
      <c r="AN21" s="140" t="s">
        <v>2871</v>
      </c>
      <c r="AO21" s="140" t="s">
        <v>2871</v>
      </c>
      <c r="AP21" s="140" t="s">
        <v>2871</v>
      </c>
      <c r="AQ21" s="140" t="s">
        <v>2871</v>
      </c>
      <c r="AR21" s="140" t="s">
        <v>2675</v>
      </c>
      <c r="AS21" s="140"/>
      <c r="AT21" s="140"/>
      <c r="AU21" s="140"/>
      <c r="AV21" s="140"/>
      <c r="AW21" s="140"/>
      <c r="AX21" s="140"/>
      <c r="AY21" s="140"/>
      <c r="AZ21" s="140"/>
      <c r="BA21" s="140"/>
      <c r="BB21" s="140"/>
      <c r="BC21" s="140"/>
      <c r="BD21" s="140"/>
      <c r="BE21" s="140"/>
      <c r="BF21" s="140"/>
      <c r="BG21" s="140"/>
      <c r="BH21" s="140"/>
      <c r="BI21" s="140"/>
      <c r="BJ21" s="140"/>
      <c r="BK21" s="140"/>
      <c r="BL21" s="140"/>
      <c r="BM21" s="140"/>
      <c r="BN21" s="140"/>
      <c r="BO21" s="140"/>
      <c r="BP21" s="140"/>
      <c r="BQ21" s="140"/>
      <c r="BR21" s="140"/>
      <c r="BS21" s="140"/>
      <c r="BT21" s="140"/>
      <c r="BU21" s="140"/>
      <c r="BV21" s="140"/>
    </row>
    <row r="22" spans="1:74" ht="76.5" x14ac:dyDescent="0.2">
      <c r="A22" s="136" t="s">
        <v>2872</v>
      </c>
      <c r="B22" s="137" t="s">
        <v>213</v>
      </c>
      <c r="C22" s="118" t="s">
        <v>2664</v>
      </c>
      <c r="D22" s="118" t="s">
        <v>43</v>
      </c>
      <c r="E22" s="118" t="s">
        <v>145</v>
      </c>
      <c r="F22" s="118" t="s">
        <v>2788</v>
      </c>
      <c r="G22" s="118">
        <v>1959</v>
      </c>
      <c r="H22" s="118">
        <f t="shared" si="0"/>
        <v>61</v>
      </c>
      <c r="I22" s="118" t="s">
        <v>38</v>
      </c>
      <c r="J22" s="137" t="s">
        <v>2873</v>
      </c>
      <c r="K22" s="137" t="s">
        <v>2874</v>
      </c>
      <c r="L22" s="137" t="s">
        <v>71</v>
      </c>
      <c r="M22" s="137" t="s">
        <v>98</v>
      </c>
      <c r="N22" s="137" t="s">
        <v>2782</v>
      </c>
      <c r="O22" s="137" t="s">
        <v>317</v>
      </c>
      <c r="P22" s="137" t="s">
        <v>2875</v>
      </c>
      <c r="Q22" s="137" t="s">
        <v>2876</v>
      </c>
      <c r="R22" s="138"/>
      <c r="S22" s="138"/>
      <c r="T22" s="138"/>
      <c r="U22" s="138"/>
      <c r="V22" s="138"/>
      <c r="W22" s="138"/>
      <c r="X22" s="138"/>
      <c r="Y22" s="138"/>
      <c r="Z22" s="138"/>
      <c r="AA22" s="138"/>
      <c r="AB22" s="138"/>
      <c r="AC22" s="138"/>
      <c r="AD22" s="138"/>
      <c r="AE22" s="138"/>
      <c r="AF22" s="138"/>
      <c r="AG22" s="138"/>
      <c r="AH22" s="138"/>
      <c r="AI22" s="138"/>
      <c r="AJ22" s="138"/>
      <c r="AK22" s="138"/>
      <c r="AL22" s="138"/>
      <c r="AM22" s="137" t="s">
        <v>2877</v>
      </c>
      <c r="AN22" s="137" t="s">
        <v>2878</v>
      </c>
      <c r="AO22" s="138"/>
      <c r="AP22" s="138"/>
      <c r="AQ22" s="138"/>
      <c r="AR22" s="137" t="s">
        <v>2675</v>
      </c>
      <c r="AS22" s="137"/>
      <c r="AT22" s="137"/>
      <c r="AU22" s="137"/>
      <c r="AV22" s="137"/>
      <c r="AW22" s="137"/>
      <c r="AX22" s="137"/>
      <c r="AY22" s="137"/>
      <c r="AZ22" s="137"/>
      <c r="BA22" s="137"/>
      <c r="BB22" s="137"/>
      <c r="BC22" s="137"/>
      <c r="BD22" s="137"/>
      <c r="BE22" s="137"/>
      <c r="BF22" s="137"/>
      <c r="BG22" s="137"/>
      <c r="BH22" s="137"/>
      <c r="BI22" s="137"/>
      <c r="BJ22" s="137"/>
      <c r="BK22" s="137"/>
      <c r="BL22" s="137"/>
      <c r="BM22" s="137"/>
      <c r="BN22" s="137"/>
      <c r="BO22" s="137"/>
      <c r="BP22" s="137"/>
      <c r="BQ22" s="137"/>
      <c r="BR22" s="137"/>
      <c r="BS22" s="137"/>
      <c r="BT22" s="137"/>
      <c r="BU22" s="137"/>
      <c r="BV22" s="137"/>
    </row>
    <row r="23" spans="1:74" ht="89.25" x14ac:dyDescent="0.2">
      <c r="A23" s="139" t="s">
        <v>2879</v>
      </c>
      <c r="B23" s="140" t="s">
        <v>222</v>
      </c>
      <c r="C23" s="141" t="s">
        <v>2664</v>
      </c>
      <c r="D23" s="141" t="s">
        <v>43</v>
      </c>
      <c r="E23" s="141" t="s">
        <v>145</v>
      </c>
      <c r="F23" s="141" t="s">
        <v>2788</v>
      </c>
      <c r="G23" s="141">
        <v>1964</v>
      </c>
      <c r="H23" s="141">
        <f t="shared" si="0"/>
        <v>56</v>
      </c>
      <c r="I23" s="141" t="s">
        <v>38</v>
      </c>
      <c r="J23" s="140" t="s">
        <v>2880</v>
      </c>
      <c r="K23" s="140" t="s">
        <v>2881</v>
      </c>
      <c r="L23" s="140" t="s">
        <v>71</v>
      </c>
      <c r="M23" s="140" t="s">
        <v>98</v>
      </c>
      <c r="N23" s="140" t="s">
        <v>2758</v>
      </c>
      <c r="O23" s="140" t="s">
        <v>317</v>
      </c>
      <c r="P23" s="140" t="s">
        <v>2882</v>
      </c>
      <c r="Q23" s="140" t="s">
        <v>2883</v>
      </c>
      <c r="R23" s="140" t="s">
        <v>2884</v>
      </c>
      <c r="S23" s="140"/>
      <c r="T23" s="140"/>
      <c r="U23" s="140"/>
      <c r="V23" s="140"/>
      <c r="W23" s="140"/>
      <c r="X23" s="140"/>
      <c r="Y23" s="140"/>
      <c r="Z23" s="140"/>
      <c r="AA23" s="140"/>
      <c r="AB23" s="140"/>
      <c r="AC23" s="140"/>
      <c r="AD23" s="140"/>
      <c r="AE23" s="140"/>
      <c r="AF23" s="140"/>
      <c r="AG23" s="140"/>
      <c r="AH23" s="140"/>
      <c r="AI23" s="140"/>
      <c r="AJ23" s="140"/>
      <c r="AK23" s="140"/>
      <c r="AL23" s="140"/>
      <c r="AM23" s="140"/>
      <c r="AN23" s="140"/>
      <c r="AO23" s="140"/>
      <c r="AP23" s="140"/>
      <c r="AQ23" s="140"/>
      <c r="AR23" s="140" t="s">
        <v>2675</v>
      </c>
      <c r="AS23" s="140"/>
      <c r="AT23" s="140"/>
      <c r="AU23" s="140"/>
      <c r="AV23" s="140"/>
      <c r="AW23" s="140"/>
      <c r="AX23" s="140"/>
      <c r="AY23" s="140"/>
      <c r="AZ23" s="140"/>
      <c r="BA23" s="140"/>
      <c r="BB23" s="140"/>
      <c r="BC23" s="140"/>
      <c r="BD23" s="140"/>
      <c r="BE23" s="140"/>
      <c r="BF23" s="140"/>
      <c r="BG23" s="140"/>
      <c r="BH23" s="140"/>
      <c r="BI23" s="140"/>
      <c r="BJ23" s="140"/>
      <c r="BK23" s="140"/>
      <c r="BL23" s="140"/>
      <c r="BM23" s="140"/>
      <c r="BN23" s="140"/>
      <c r="BO23" s="140"/>
      <c r="BP23" s="140"/>
      <c r="BQ23" s="140"/>
      <c r="BR23" s="140"/>
      <c r="BS23" s="140"/>
      <c r="BT23" s="140"/>
      <c r="BU23" s="140"/>
      <c r="BV23" s="140"/>
    </row>
    <row r="24" spans="1:74" ht="153" x14ac:dyDescent="0.2">
      <c r="A24" s="136" t="s">
        <v>2885</v>
      </c>
      <c r="B24" s="137" t="s">
        <v>227</v>
      </c>
      <c r="C24" s="118" t="s">
        <v>2664</v>
      </c>
      <c r="D24" s="118" t="s">
        <v>43</v>
      </c>
      <c r="E24" s="118" t="s">
        <v>106</v>
      </c>
      <c r="F24" s="118" t="s">
        <v>2788</v>
      </c>
      <c r="G24" s="118">
        <v>1953</v>
      </c>
      <c r="H24" s="118">
        <f t="shared" si="0"/>
        <v>67</v>
      </c>
      <c r="I24" s="118" t="s">
        <v>77</v>
      </c>
      <c r="J24" s="137" t="s">
        <v>2886</v>
      </c>
      <c r="K24" s="137" t="s">
        <v>2887</v>
      </c>
      <c r="L24" s="137" t="s">
        <v>71</v>
      </c>
      <c r="M24" s="137" t="s">
        <v>571</v>
      </c>
      <c r="N24" s="137" t="s">
        <v>2758</v>
      </c>
      <c r="O24" s="137" t="s">
        <v>317</v>
      </c>
      <c r="P24" s="137" t="s">
        <v>2888</v>
      </c>
      <c r="Q24" s="137" t="s">
        <v>2889</v>
      </c>
      <c r="R24" s="137" t="s">
        <v>2890</v>
      </c>
      <c r="S24" s="137" t="s">
        <v>2890</v>
      </c>
      <c r="T24" s="137" t="s">
        <v>2890</v>
      </c>
      <c r="U24" s="137" t="s">
        <v>2890</v>
      </c>
      <c r="V24" s="137" t="s">
        <v>2890</v>
      </c>
      <c r="W24" s="137" t="s">
        <v>2890</v>
      </c>
      <c r="X24" s="137" t="s">
        <v>2890</v>
      </c>
      <c r="Y24" s="137" t="s">
        <v>2890</v>
      </c>
      <c r="Z24" s="137" t="s">
        <v>2890</v>
      </c>
      <c r="AA24" s="137" t="s">
        <v>2890</v>
      </c>
      <c r="AB24" s="137" t="s">
        <v>2890</v>
      </c>
      <c r="AC24" s="137" t="s">
        <v>2890</v>
      </c>
      <c r="AD24" s="137" t="s">
        <v>2890</v>
      </c>
      <c r="AE24" s="137" t="s">
        <v>2890</v>
      </c>
      <c r="AF24" s="137" t="s">
        <v>2890</v>
      </c>
      <c r="AG24" s="137" t="s">
        <v>2890</v>
      </c>
      <c r="AH24" s="137" t="s">
        <v>2890</v>
      </c>
      <c r="AI24" s="137" t="s">
        <v>2890</v>
      </c>
      <c r="AJ24" s="137" t="s">
        <v>2890</v>
      </c>
      <c r="AK24" s="137" t="s">
        <v>2890</v>
      </c>
      <c r="AL24" s="137" t="s">
        <v>2890</v>
      </c>
      <c r="AM24" s="137" t="s">
        <v>2890</v>
      </c>
      <c r="AN24" s="137" t="s">
        <v>2890</v>
      </c>
      <c r="AO24" s="137" t="s">
        <v>2890</v>
      </c>
      <c r="AP24" s="137" t="s">
        <v>2890</v>
      </c>
      <c r="AQ24" s="137" t="s">
        <v>2890</v>
      </c>
      <c r="AR24" s="137" t="s">
        <v>2675</v>
      </c>
      <c r="AS24" s="138"/>
      <c r="AT24" s="138"/>
      <c r="AU24" s="138"/>
      <c r="AV24" s="138"/>
      <c r="AW24" s="138"/>
      <c r="AX24" s="138"/>
      <c r="AY24" s="138"/>
      <c r="AZ24" s="138"/>
      <c r="BA24" s="138"/>
      <c r="BB24" s="138"/>
      <c r="BC24" s="138"/>
      <c r="BD24" s="138"/>
      <c r="BE24" s="138"/>
      <c r="BF24" s="138"/>
      <c r="BG24" s="138"/>
      <c r="BH24" s="138"/>
      <c r="BI24" s="138"/>
      <c r="BJ24" s="138"/>
      <c r="BK24" s="138"/>
      <c r="BL24" s="138"/>
      <c r="BM24" s="138"/>
      <c r="BN24" s="138"/>
      <c r="BO24" s="138"/>
      <c r="BP24" s="138"/>
      <c r="BQ24" s="138"/>
      <c r="BR24" s="138"/>
      <c r="BS24" s="138"/>
      <c r="BT24" s="138"/>
      <c r="BU24" s="138"/>
      <c r="BV24" s="138"/>
    </row>
    <row r="25" spans="1:74" ht="178.5" x14ac:dyDescent="0.2">
      <c r="A25" s="139" t="s">
        <v>2891</v>
      </c>
      <c r="B25" s="140" t="s">
        <v>231</v>
      </c>
      <c r="C25" s="141" t="s">
        <v>2664</v>
      </c>
      <c r="D25" s="141" t="s">
        <v>43</v>
      </c>
      <c r="E25" s="141" t="s">
        <v>2812</v>
      </c>
      <c r="F25" s="141" t="s">
        <v>2788</v>
      </c>
      <c r="G25" s="141">
        <v>1980</v>
      </c>
      <c r="H25" s="141">
        <f t="shared" si="0"/>
        <v>40</v>
      </c>
      <c r="I25" s="141" t="s">
        <v>77</v>
      </c>
      <c r="J25" s="140" t="s">
        <v>2892</v>
      </c>
      <c r="K25" s="140" t="s">
        <v>2893</v>
      </c>
      <c r="L25" s="140" t="s">
        <v>154</v>
      </c>
      <c r="M25" s="140" t="s">
        <v>571</v>
      </c>
      <c r="N25" s="140" t="s">
        <v>2758</v>
      </c>
      <c r="O25" s="140" t="s">
        <v>317</v>
      </c>
      <c r="P25" s="140" t="s">
        <v>2894</v>
      </c>
      <c r="Q25" s="143"/>
      <c r="R25" s="143"/>
      <c r="S25" s="143"/>
      <c r="T25" s="143"/>
      <c r="U25" s="143"/>
      <c r="V25" s="143"/>
      <c r="W25" s="143"/>
      <c r="X25" s="143"/>
      <c r="Y25" s="143"/>
      <c r="Z25" s="143"/>
      <c r="AA25" s="143"/>
      <c r="AB25" s="143"/>
      <c r="AC25" s="143"/>
      <c r="AD25" s="143"/>
      <c r="AE25" s="140" t="s">
        <v>2895</v>
      </c>
      <c r="AF25" s="140" t="s">
        <v>2895</v>
      </c>
      <c r="AG25" s="140" t="s">
        <v>2895</v>
      </c>
      <c r="AH25" s="140" t="s">
        <v>2895</v>
      </c>
      <c r="AI25" s="140" t="s">
        <v>2896</v>
      </c>
      <c r="AJ25" s="140" t="s">
        <v>2895</v>
      </c>
      <c r="AK25" s="140" t="s">
        <v>2897</v>
      </c>
      <c r="AL25" s="140" t="s">
        <v>2898</v>
      </c>
      <c r="AM25" s="140" t="s">
        <v>2899</v>
      </c>
      <c r="AN25" s="140" t="s">
        <v>2900</v>
      </c>
      <c r="AO25" s="140" t="s">
        <v>2901</v>
      </c>
      <c r="AP25" s="140" t="s">
        <v>2902</v>
      </c>
      <c r="AQ25" s="140" t="s">
        <v>2903</v>
      </c>
      <c r="AR25" s="140" t="s">
        <v>2675</v>
      </c>
      <c r="AS25" s="143"/>
      <c r="AT25" s="143"/>
      <c r="AU25" s="143"/>
      <c r="AV25" s="143"/>
      <c r="AW25" s="143"/>
      <c r="AX25" s="143"/>
      <c r="AY25" s="143"/>
      <c r="AZ25" s="143"/>
      <c r="BA25" s="143"/>
      <c r="BB25" s="143"/>
      <c r="BC25" s="143"/>
      <c r="BD25" s="143"/>
      <c r="BE25" s="143"/>
      <c r="BF25" s="143"/>
      <c r="BG25" s="143"/>
      <c r="BH25" s="143"/>
      <c r="BI25" s="143"/>
      <c r="BJ25" s="143"/>
      <c r="BK25" s="143"/>
      <c r="BL25" s="143"/>
      <c r="BM25" s="143"/>
      <c r="BN25" s="143"/>
      <c r="BO25" s="143"/>
      <c r="BP25" s="143"/>
      <c r="BQ25" s="143"/>
      <c r="BR25" s="143"/>
      <c r="BS25" s="143"/>
      <c r="BT25" s="143"/>
      <c r="BU25" s="143"/>
      <c r="BV25" s="143"/>
    </row>
    <row r="26" spans="1:74" ht="51" x14ac:dyDescent="0.2">
      <c r="A26" s="136" t="s">
        <v>2904</v>
      </c>
      <c r="B26" s="137" t="s">
        <v>237</v>
      </c>
      <c r="C26" s="118" t="s">
        <v>2664</v>
      </c>
      <c r="D26" s="118" t="s">
        <v>43</v>
      </c>
      <c r="E26" s="118" t="s">
        <v>106</v>
      </c>
      <c r="F26" s="118" t="s">
        <v>2788</v>
      </c>
      <c r="G26" s="118">
        <v>1978</v>
      </c>
      <c r="H26" s="118">
        <f t="shared" si="0"/>
        <v>42</v>
      </c>
      <c r="I26" s="118" t="s">
        <v>77</v>
      </c>
      <c r="J26" s="137" t="s">
        <v>2905</v>
      </c>
      <c r="K26" s="137" t="s">
        <v>2906</v>
      </c>
      <c r="L26" s="137" t="s">
        <v>71</v>
      </c>
      <c r="M26" s="137" t="s">
        <v>571</v>
      </c>
      <c r="N26" s="137" t="s">
        <v>2758</v>
      </c>
      <c r="O26" s="137" t="s">
        <v>317</v>
      </c>
      <c r="P26" s="137" t="s">
        <v>2907</v>
      </c>
      <c r="Q26" s="137" t="s">
        <v>2908</v>
      </c>
      <c r="R26" s="138"/>
      <c r="S26" s="138"/>
      <c r="T26" s="138"/>
      <c r="U26" s="138"/>
      <c r="V26" s="138"/>
      <c r="W26" s="138"/>
      <c r="X26" s="138"/>
      <c r="Y26" s="138"/>
      <c r="Z26" s="138"/>
      <c r="AA26" s="138"/>
      <c r="AB26" s="138"/>
      <c r="AC26" s="138"/>
      <c r="AD26" s="138"/>
      <c r="AE26" s="138"/>
      <c r="AF26" s="138"/>
      <c r="AG26" s="138"/>
      <c r="AH26" s="138"/>
      <c r="AI26" s="138"/>
      <c r="AJ26" s="138"/>
      <c r="AK26" s="138"/>
      <c r="AL26" s="138"/>
      <c r="AM26" s="138"/>
      <c r="AN26" s="138"/>
      <c r="AO26" s="137" t="s">
        <v>2909</v>
      </c>
      <c r="AP26" s="138"/>
      <c r="AQ26" s="138"/>
      <c r="AR26" s="137" t="s">
        <v>2675</v>
      </c>
      <c r="AS26" s="138"/>
      <c r="AT26" s="138"/>
      <c r="AU26" s="138"/>
      <c r="AV26" s="138"/>
      <c r="AW26" s="138"/>
      <c r="AX26" s="138"/>
      <c r="AY26" s="138"/>
      <c r="AZ26" s="138"/>
      <c r="BA26" s="138"/>
      <c r="BB26" s="138"/>
      <c r="BC26" s="138"/>
      <c r="BD26" s="138"/>
      <c r="BE26" s="138"/>
      <c r="BF26" s="138"/>
      <c r="BG26" s="138"/>
      <c r="BH26" s="138"/>
      <c r="BI26" s="138"/>
      <c r="BJ26" s="138"/>
      <c r="BK26" s="138"/>
      <c r="BL26" s="138"/>
      <c r="BM26" s="138"/>
      <c r="BN26" s="138"/>
      <c r="BO26" s="138"/>
      <c r="BP26" s="138"/>
      <c r="BQ26" s="138"/>
      <c r="BR26" s="138"/>
      <c r="BS26" s="138"/>
      <c r="BT26" s="138"/>
      <c r="BU26" s="138"/>
      <c r="BV26" s="138"/>
    </row>
    <row r="27" spans="1:74" ht="216.75" x14ac:dyDescent="0.2">
      <c r="A27" s="139" t="s">
        <v>2910</v>
      </c>
      <c r="B27" s="140" t="s">
        <v>242</v>
      </c>
      <c r="C27" s="141" t="s">
        <v>2664</v>
      </c>
      <c r="D27" s="141" t="s">
        <v>43</v>
      </c>
      <c r="E27" s="141" t="s">
        <v>106</v>
      </c>
      <c r="F27" s="141" t="s">
        <v>2788</v>
      </c>
      <c r="G27" s="141">
        <v>1965</v>
      </c>
      <c r="H27" s="141">
        <f t="shared" si="0"/>
        <v>55</v>
      </c>
      <c r="I27" s="141" t="s">
        <v>77</v>
      </c>
      <c r="J27" s="140" t="s">
        <v>2911</v>
      </c>
      <c r="K27" s="140" t="s">
        <v>2912</v>
      </c>
      <c r="L27" s="140" t="s">
        <v>2913</v>
      </c>
      <c r="M27" s="140" t="s">
        <v>571</v>
      </c>
      <c r="N27" s="140" t="s">
        <v>2758</v>
      </c>
      <c r="O27" s="140" t="s">
        <v>317</v>
      </c>
      <c r="P27" s="140" t="s">
        <v>2914</v>
      </c>
      <c r="Q27" s="140" t="s">
        <v>2915</v>
      </c>
      <c r="R27" s="140" t="s">
        <v>2916</v>
      </c>
      <c r="S27" s="140" t="s">
        <v>2916</v>
      </c>
      <c r="T27" s="140" t="s">
        <v>2916</v>
      </c>
      <c r="U27" s="140" t="s">
        <v>2916</v>
      </c>
      <c r="V27" s="140" t="s">
        <v>2917</v>
      </c>
      <c r="W27" s="140" t="s">
        <v>2917</v>
      </c>
      <c r="X27" s="140" t="s">
        <v>2917</v>
      </c>
      <c r="Y27" s="140" t="s">
        <v>2917</v>
      </c>
      <c r="Z27" s="140" t="s">
        <v>2917</v>
      </c>
      <c r="AA27" s="140" t="s">
        <v>2917</v>
      </c>
      <c r="AB27" s="140" t="s">
        <v>2917</v>
      </c>
      <c r="AC27" s="140" t="s">
        <v>2917</v>
      </c>
      <c r="AD27" s="140" t="s">
        <v>2917</v>
      </c>
      <c r="AE27" s="140" t="s">
        <v>2917</v>
      </c>
      <c r="AF27" s="140" t="s">
        <v>2917</v>
      </c>
      <c r="AG27" s="140" t="s">
        <v>2917</v>
      </c>
      <c r="AH27" s="140" t="s">
        <v>2917</v>
      </c>
      <c r="AI27" s="140" t="s">
        <v>2917</v>
      </c>
      <c r="AJ27" s="140" t="s">
        <v>2917</v>
      </c>
      <c r="AK27" s="140" t="s">
        <v>2917</v>
      </c>
      <c r="AL27" s="140" t="s">
        <v>2917</v>
      </c>
      <c r="AM27" s="140" t="s">
        <v>2917</v>
      </c>
      <c r="AN27" s="140" t="s">
        <v>2917</v>
      </c>
      <c r="AO27" s="140" t="s">
        <v>2917</v>
      </c>
      <c r="AP27" s="140" t="s">
        <v>2917</v>
      </c>
      <c r="AQ27" s="140" t="s">
        <v>2917</v>
      </c>
      <c r="AR27" s="140" t="s">
        <v>2675</v>
      </c>
      <c r="AS27" s="140"/>
      <c r="AT27" s="140"/>
      <c r="AU27" s="140"/>
      <c r="AV27" s="140"/>
      <c r="AW27" s="140"/>
      <c r="AX27" s="140"/>
      <c r="AY27" s="140"/>
      <c r="AZ27" s="140"/>
      <c r="BA27" s="140"/>
      <c r="BB27" s="140"/>
      <c r="BC27" s="140"/>
      <c r="BD27" s="140"/>
      <c r="BE27" s="140"/>
      <c r="BF27" s="140"/>
      <c r="BG27" s="140"/>
      <c r="BH27" s="140"/>
      <c r="BI27" s="140"/>
      <c r="BJ27" s="140"/>
      <c r="BK27" s="140"/>
      <c r="BL27" s="140"/>
      <c r="BM27" s="140"/>
      <c r="BN27" s="140"/>
      <c r="BO27" s="140"/>
      <c r="BP27" s="140"/>
      <c r="BQ27" s="140"/>
      <c r="BR27" s="140"/>
      <c r="BS27" s="140"/>
      <c r="BT27" s="140"/>
      <c r="BU27" s="140"/>
      <c r="BV27" s="140"/>
    </row>
    <row r="28" spans="1:74" ht="114.75" x14ac:dyDescent="0.2">
      <c r="A28" s="136" t="s">
        <v>2918</v>
      </c>
      <c r="B28" s="137" t="s">
        <v>248</v>
      </c>
      <c r="C28" s="118" t="s">
        <v>2664</v>
      </c>
      <c r="D28" s="118" t="s">
        <v>43</v>
      </c>
      <c r="E28" s="118" t="s">
        <v>106</v>
      </c>
      <c r="F28" s="118" t="s">
        <v>777</v>
      </c>
      <c r="G28" s="118">
        <v>1977</v>
      </c>
      <c r="H28" s="118">
        <f t="shared" si="0"/>
        <v>43</v>
      </c>
      <c r="I28" s="118" t="s">
        <v>77</v>
      </c>
      <c r="J28" s="137" t="s">
        <v>2919</v>
      </c>
      <c r="K28" s="137" t="s">
        <v>2920</v>
      </c>
      <c r="L28" s="137" t="s">
        <v>71</v>
      </c>
      <c r="M28" s="137" t="s">
        <v>571</v>
      </c>
      <c r="N28" s="137" t="s">
        <v>2782</v>
      </c>
      <c r="O28" s="137" t="s">
        <v>317</v>
      </c>
      <c r="P28" s="137" t="s">
        <v>2921</v>
      </c>
      <c r="Q28" s="137" t="s">
        <v>2922</v>
      </c>
      <c r="R28" s="138"/>
      <c r="S28" s="138"/>
      <c r="T28" s="138"/>
      <c r="U28" s="138"/>
      <c r="V28" s="138"/>
      <c r="W28" s="137" t="s">
        <v>2923</v>
      </c>
      <c r="X28" s="137" t="s">
        <v>2924</v>
      </c>
      <c r="Y28" s="138"/>
      <c r="Z28" s="138"/>
      <c r="AA28" s="138"/>
      <c r="AB28" s="138"/>
      <c r="AC28" s="138"/>
      <c r="AD28" s="138"/>
      <c r="AE28" s="138"/>
      <c r="AF28" s="138"/>
      <c r="AG28" s="138"/>
      <c r="AH28" s="138"/>
      <c r="AI28" s="138"/>
      <c r="AJ28" s="138"/>
      <c r="AK28" s="138"/>
      <c r="AL28" s="138"/>
      <c r="AM28" s="138"/>
      <c r="AN28" s="138"/>
      <c r="AO28" s="138"/>
      <c r="AP28" s="138"/>
      <c r="AQ28" s="138"/>
      <c r="AR28" s="137" t="s">
        <v>2675</v>
      </c>
      <c r="AS28" s="138"/>
      <c r="AT28" s="138"/>
      <c r="AU28" s="138"/>
      <c r="AV28" s="138"/>
      <c r="AW28" s="138"/>
      <c r="AX28" s="138"/>
      <c r="AY28" s="138"/>
      <c r="AZ28" s="138"/>
      <c r="BA28" s="138"/>
      <c r="BB28" s="138"/>
      <c r="BC28" s="138"/>
      <c r="BD28" s="138"/>
      <c r="BE28" s="138"/>
      <c r="BF28" s="138"/>
      <c r="BG28" s="138"/>
      <c r="BH28" s="138"/>
      <c r="BI28" s="138"/>
      <c r="BJ28" s="138"/>
      <c r="BK28" s="138"/>
      <c r="BL28" s="138"/>
      <c r="BM28" s="138"/>
      <c r="BN28" s="138"/>
      <c r="BO28" s="138"/>
      <c r="BP28" s="138"/>
      <c r="BQ28" s="138"/>
      <c r="BR28" s="138"/>
      <c r="BS28" s="138"/>
      <c r="BT28" s="138"/>
      <c r="BU28" s="138"/>
      <c r="BV28" s="138"/>
    </row>
    <row r="29" spans="1:74" ht="153" x14ac:dyDescent="0.2">
      <c r="A29" s="139" t="s">
        <v>2925</v>
      </c>
      <c r="B29" s="140" t="s">
        <v>254</v>
      </c>
      <c r="C29" s="141" t="s">
        <v>2677</v>
      </c>
      <c r="D29" s="141" t="s">
        <v>43</v>
      </c>
      <c r="E29" s="141" t="s">
        <v>2787</v>
      </c>
      <c r="F29" s="141" t="s">
        <v>2926</v>
      </c>
      <c r="G29" s="141">
        <v>2001</v>
      </c>
      <c r="H29" s="141">
        <f t="shared" si="0"/>
        <v>19</v>
      </c>
      <c r="I29" s="141" t="s">
        <v>38</v>
      </c>
      <c r="J29" s="140" t="s">
        <v>2927</v>
      </c>
      <c r="K29" s="140" t="s">
        <v>2928</v>
      </c>
      <c r="L29" s="140" t="s">
        <v>2929</v>
      </c>
      <c r="M29" s="140" t="s">
        <v>571</v>
      </c>
      <c r="N29" s="140" t="s">
        <v>2930</v>
      </c>
      <c r="O29" s="140" t="s">
        <v>317</v>
      </c>
      <c r="P29" s="140" t="s">
        <v>2931</v>
      </c>
      <c r="Q29" s="143"/>
      <c r="R29" s="143"/>
      <c r="S29" s="143"/>
      <c r="T29" s="143"/>
      <c r="U29" s="143"/>
      <c r="V29" s="143"/>
      <c r="W29" s="143"/>
      <c r="X29" s="143"/>
      <c r="Y29" s="143"/>
      <c r="Z29" s="143"/>
      <c r="AA29" s="143"/>
      <c r="AB29" s="143"/>
      <c r="AC29" s="143"/>
      <c r="AD29" s="143"/>
      <c r="AE29" s="143"/>
      <c r="AF29" s="143"/>
      <c r="AG29" s="143"/>
      <c r="AH29" s="140" t="s">
        <v>2932</v>
      </c>
      <c r="AI29" s="140" t="s">
        <v>2933</v>
      </c>
      <c r="AJ29" s="140" t="s">
        <v>2934</v>
      </c>
      <c r="AK29" s="143"/>
      <c r="AL29" s="140" t="s">
        <v>2935</v>
      </c>
      <c r="AM29" s="140" t="s">
        <v>2936</v>
      </c>
      <c r="AN29" s="140" t="s">
        <v>2937</v>
      </c>
      <c r="AO29" s="140" t="s">
        <v>2938</v>
      </c>
      <c r="AP29" s="140" t="s">
        <v>2939</v>
      </c>
      <c r="AQ29" s="140" t="s">
        <v>2940</v>
      </c>
      <c r="AR29" s="140" t="s">
        <v>2941</v>
      </c>
      <c r="AS29" s="140" t="s">
        <v>2675</v>
      </c>
      <c r="AT29" s="140"/>
      <c r="AU29" s="140"/>
      <c r="AV29" s="140"/>
      <c r="AW29" s="140"/>
      <c r="AX29" s="140"/>
      <c r="AY29" s="140"/>
      <c r="AZ29" s="140"/>
      <c r="BA29" s="140"/>
      <c r="BB29" s="140"/>
      <c r="BC29" s="140"/>
      <c r="BD29" s="140"/>
      <c r="BE29" s="140"/>
      <c r="BF29" s="140"/>
      <c r="BG29" s="140"/>
      <c r="BH29" s="140"/>
      <c r="BI29" s="140"/>
      <c r="BJ29" s="140"/>
      <c r="BK29" s="140"/>
      <c r="BL29" s="140"/>
      <c r="BM29" s="140"/>
      <c r="BN29" s="140"/>
      <c r="BO29" s="140"/>
      <c r="BP29" s="140"/>
      <c r="BQ29" s="140"/>
      <c r="BR29" s="140"/>
      <c r="BS29" s="140"/>
      <c r="BT29" s="140"/>
      <c r="BU29" s="140"/>
      <c r="BV29" s="140"/>
    </row>
    <row r="30" spans="1:74" ht="51" x14ac:dyDescent="0.2">
      <c r="A30" s="136" t="s">
        <v>2942</v>
      </c>
      <c r="B30" s="137" t="s">
        <v>263</v>
      </c>
      <c r="C30" s="118" t="s">
        <v>2664</v>
      </c>
      <c r="D30" s="118" t="s">
        <v>43</v>
      </c>
      <c r="E30" s="118" t="s">
        <v>106</v>
      </c>
      <c r="F30" s="118" t="s">
        <v>777</v>
      </c>
      <c r="G30" s="118">
        <v>1959</v>
      </c>
      <c r="H30" s="118">
        <f t="shared" si="0"/>
        <v>61</v>
      </c>
      <c r="I30" s="118" t="s">
        <v>77</v>
      </c>
      <c r="J30" s="137" t="s">
        <v>2943</v>
      </c>
      <c r="K30" s="137" t="s">
        <v>2944</v>
      </c>
      <c r="L30" s="137" t="s">
        <v>39</v>
      </c>
      <c r="M30" s="137" t="s">
        <v>98</v>
      </c>
      <c r="N30" s="137" t="s">
        <v>2723</v>
      </c>
      <c r="O30" s="137" t="s">
        <v>2718</v>
      </c>
      <c r="P30" s="137" t="s">
        <v>2945</v>
      </c>
      <c r="Q30" s="138"/>
      <c r="R30" s="138"/>
      <c r="S30" s="138"/>
      <c r="T30" s="138"/>
      <c r="U30" s="138"/>
      <c r="V30" s="138"/>
      <c r="W30" s="138"/>
      <c r="X30" s="138"/>
      <c r="Y30" s="138"/>
      <c r="Z30" s="138"/>
      <c r="AA30" s="138"/>
      <c r="AB30" s="138"/>
      <c r="AC30" s="138"/>
      <c r="AD30" s="138"/>
      <c r="AE30" s="138"/>
      <c r="AF30" s="138"/>
      <c r="AG30" s="138"/>
      <c r="AH30" s="137" t="s">
        <v>2946</v>
      </c>
      <c r="AI30" s="137" t="s">
        <v>2947</v>
      </c>
      <c r="AJ30" s="137" t="s">
        <v>2948</v>
      </c>
      <c r="AK30" s="137" t="s">
        <v>2949</v>
      </c>
      <c r="AL30" s="137" t="s">
        <v>2949</v>
      </c>
      <c r="AM30" s="137" t="s">
        <v>2949</v>
      </c>
      <c r="AN30" s="137" t="s">
        <v>2950</v>
      </c>
      <c r="AO30" s="137" t="s">
        <v>2951</v>
      </c>
      <c r="AP30" s="137" t="s">
        <v>2952</v>
      </c>
      <c r="AQ30" s="137" t="s">
        <v>2952</v>
      </c>
      <c r="AR30" s="137" t="s">
        <v>2675</v>
      </c>
      <c r="AS30" s="138"/>
      <c r="AT30" s="138"/>
      <c r="AU30" s="138"/>
      <c r="AV30" s="138"/>
      <c r="AW30" s="138"/>
      <c r="AX30" s="138"/>
      <c r="AY30" s="138"/>
      <c r="AZ30" s="138"/>
      <c r="BA30" s="138"/>
      <c r="BB30" s="138"/>
      <c r="BC30" s="138"/>
      <c r="BD30" s="138"/>
      <c r="BE30" s="138"/>
      <c r="BF30" s="138"/>
      <c r="BG30" s="138"/>
      <c r="BH30" s="138"/>
      <c r="BI30" s="138"/>
      <c r="BJ30" s="138"/>
      <c r="BK30" s="138"/>
      <c r="BL30" s="138"/>
      <c r="BM30" s="138"/>
      <c r="BN30" s="138"/>
      <c r="BO30" s="138"/>
      <c r="BP30" s="138"/>
      <c r="BQ30" s="138"/>
      <c r="BR30" s="138"/>
      <c r="BS30" s="138"/>
      <c r="BT30" s="138"/>
      <c r="BU30" s="138"/>
      <c r="BV30" s="138"/>
    </row>
    <row r="31" spans="1:74" ht="114.75" x14ac:dyDescent="0.2">
      <c r="A31" s="139" t="s">
        <v>2953</v>
      </c>
      <c r="B31" s="140" t="s">
        <v>268</v>
      </c>
      <c r="C31" s="141" t="s">
        <v>2664</v>
      </c>
      <c r="D31" s="141" t="s">
        <v>43</v>
      </c>
      <c r="E31" s="141" t="s">
        <v>2954</v>
      </c>
      <c r="F31" s="141" t="s">
        <v>777</v>
      </c>
      <c r="G31" s="141">
        <v>1981</v>
      </c>
      <c r="H31" s="141">
        <f t="shared" si="0"/>
        <v>39</v>
      </c>
      <c r="I31" s="141" t="s">
        <v>77</v>
      </c>
      <c r="J31" s="140" t="s">
        <v>2955</v>
      </c>
      <c r="K31" s="145" t="s">
        <v>2956</v>
      </c>
      <c r="L31" s="140" t="s">
        <v>2957</v>
      </c>
      <c r="M31" s="140" t="s">
        <v>571</v>
      </c>
      <c r="N31" s="140" t="s">
        <v>2958</v>
      </c>
      <c r="O31" s="140" t="s">
        <v>2718</v>
      </c>
      <c r="P31" s="140" t="s">
        <v>2959</v>
      </c>
      <c r="Q31" s="143"/>
      <c r="R31" s="140" t="s">
        <v>2960</v>
      </c>
      <c r="S31" s="140" t="s">
        <v>2960</v>
      </c>
      <c r="T31" s="140" t="s">
        <v>2960</v>
      </c>
      <c r="U31" s="140" t="s">
        <v>2960</v>
      </c>
      <c r="V31" s="140" t="s">
        <v>2960</v>
      </c>
      <c r="W31" s="140" t="s">
        <v>2960</v>
      </c>
      <c r="X31" s="140" t="s">
        <v>2960</v>
      </c>
      <c r="Y31" s="140" t="s">
        <v>2960</v>
      </c>
      <c r="Z31" s="140" t="s">
        <v>2960</v>
      </c>
      <c r="AA31" s="140" t="s">
        <v>2960</v>
      </c>
      <c r="AB31" s="140" t="s">
        <v>2960</v>
      </c>
      <c r="AC31" s="140" t="s">
        <v>2960</v>
      </c>
      <c r="AD31" s="140" t="s">
        <v>2960</v>
      </c>
      <c r="AE31" s="140" t="s">
        <v>2960</v>
      </c>
      <c r="AF31" s="140" t="s">
        <v>2960</v>
      </c>
      <c r="AG31" s="140" t="s">
        <v>2961</v>
      </c>
      <c r="AH31" s="140" t="s">
        <v>2962</v>
      </c>
      <c r="AI31" s="140" t="s">
        <v>2962</v>
      </c>
      <c r="AJ31" s="140" t="s">
        <v>2962</v>
      </c>
      <c r="AK31" s="140" t="s">
        <v>2962</v>
      </c>
      <c r="AL31" s="140" t="s">
        <v>2962</v>
      </c>
      <c r="AM31" s="140" t="s">
        <v>2962</v>
      </c>
      <c r="AN31" s="140" t="s">
        <v>2963</v>
      </c>
      <c r="AO31" s="140" t="s">
        <v>2964</v>
      </c>
      <c r="AP31" s="140" t="s">
        <v>2965</v>
      </c>
      <c r="AQ31" s="140" t="s">
        <v>2966</v>
      </c>
      <c r="AR31" s="140" t="s">
        <v>2967</v>
      </c>
      <c r="AS31" s="140" t="s">
        <v>2675</v>
      </c>
      <c r="AT31" s="140"/>
      <c r="AU31" s="140"/>
      <c r="AV31" s="140"/>
      <c r="AW31" s="140"/>
      <c r="AX31" s="140"/>
      <c r="AY31" s="140"/>
      <c r="AZ31" s="140"/>
      <c r="BA31" s="140"/>
      <c r="BB31" s="140"/>
      <c r="BC31" s="140"/>
      <c r="BD31" s="140"/>
      <c r="BE31" s="140"/>
      <c r="BF31" s="140"/>
      <c r="BG31" s="140"/>
      <c r="BH31" s="140"/>
      <c r="BI31" s="140"/>
      <c r="BJ31" s="140"/>
      <c r="BK31" s="140"/>
      <c r="BL31" s="140"/>
      <c r="BM31" s="140"/>
      <c r="BN31" s="140"/>
      <c r="BO31" s="140"/>
      <c r="BP31" s="140"/>
      <c r="BQ31" s="140"/>
      <c r="BR31" s="140"/>
      <c r="BS31" s="140"/>
      <c r="BT31" s="140"/>
      <c r="BU31" s="140"/>
      <c r="BV31" s="140"/>
    </row>
    <row r="32" spans="1:74" ht="267.75" x14ac:dyDescent="0.2">
      <c r="A32" s="136" t="s">
        <v>2968</v>
      </c>
      <c r="B32" s="137" t="s">
        <v>278</v>
      </c>
      <c r="C32" s="118" t="s">
        <v>2664</v>
      </c>
      <c r="D32" s="118" t="s">
        <v>43</v>
      </c>
      <c r="E32" s="118" t="s">
        <v>2666</v>
      </c>
      <c r="F32" s="118" t="s">
        <v>2926</v>
      </c>
      <c r="G32" s="118">
        <v>1997</v>
      </c>
      <c r="H32" s="118">
        <f t="shared" si="0"/>
        <v>23</v>
      </c>
      <c r="I32" s="118" t="s">
        <v>38</v>
      </c>
      <c r="J32" s="137" t="s">
        <v>2969</v>
      </c>
      <c r="K32" s="137" t="s">
        <v>2970</v>
      </c>
      <c r="L32" s="137" t="s">
        <v>2971</v>
      </c>
      <c r="M32" s="137" t="s">
        <v>82</v>
      </c>
      <c r="N32" s="137"/>
      <c r="O32" s="137" t="s">
        <v>82</v>
      </c>
      <c r="P32" s="137" t="s">
        <v>2972</v>
      </c>
      <c r="Q32" s="137" t="s">
        <v>2973</v>
      </c>
      <c r="R32" s="138"/>
      <c r="S32" s="138"/>
      <c r="T32" s="138"/>
      <c r="U32" s="138"/>
      <c r="V32" s="138"/>
      <c r="W32" s="138"/>
      <c r="X32" s="138"/>
      <c r="Y32" s="138"/>
      <c r="Z32" s="138"/>
      <c r="AA32" s="138"/>
      <c r="AB32" s="138"/>
      <c r="AC32" s="137" t="s">
        <v>2974</v>
      </c>
      <c r="AD32" s="137" t="s">
        <v>2975</v>
      </c>
      <c r="AE32" s="137" t="s">
        <v>2976</v>
      </c>
      <c r="AF32" s="137" t="s">
        <v>2977</v>
      </c>
      <c r="AG32" s="137" t="s">
        <v>2978</v>
      </c>
      <c r="AH32" s="137" t="s">
        <v>2978</v>
      </c>
      <c r="AI32" s="137" t="s">
        <v>2978</v>
      </c>
      <c r="AJ32" s="137" t="s">
        <v>2978</v>
      </c>
      <c r="AK32" s="137" t="s">
        <v>2978</v>
      </c>
      <c r="AL32" s="137" t="s">
        <v>2978</v>
      </c>
      <c r="AM32" s="137" t="s">
        <v>2978</v>
      </c>
      <c r="AN32" s="137" t="s">
        <v>2979</v>
      </c>
      <c r="AO32" s="137" t="s">
        <v>2980</v>
      </c>
      <c r="AP32" s="137" t="s">
        <v>2981</v>
      </c>
      <c r="AQ32" s="137" t="s">
        <v>2981</v>
      </c>
      <c r="AR32" s="137" t="s">
        <v>2981</v>
      </c>
      <c r="AS32" s="137" t="s">
        <v>2982</v>
      </c>
      <c r="AT32" s="137"/>
      <c r="AU32" s="137"/>
      <c r="AV32" s="137"/>
      <c r="AW32" s="137"/>
      <c r="AX32" s="137"/>
      <c r="AY32" s="137"/>
      <c r="AZ32" s="137"/>
      <c r="BA32" s="137"/>
      <c r="BB32" s="137"/>
      <c r="BC32" s="137"/>
      <c r="BD32" s="137"/>
      <c r="BE32" s="137"/>
      <c r="BF32" s="137"/>
      <c r="BG32" s="137"/>
      <c r="BH32" s="137"/>
      <c r="BI32" s="137"/>
      <c r="BJ32" s="137"/>
      <c r="BK32" s="137"/>
      <c r="BL32" s="137"/>
      <c r="BM32" s="137"/>
      <c r="BN32" s="137"/>
      <c r="BO32" s="137"/>
      <c r="BP32" s="137"/>
      <c r="BQ32" s="137"/>
      <c r="BR32" s="137"/>
      <c r="BS32" s="137"/>
      <c r="BT32" s="137"/>
      <c r="BU32" s="137"/>
      <c r="BV32" s="137"/>
    </row>
    <row r="33" spans="1:74" ht="102" x14ac:dyDescent="0.2">
      <c r="A33" s="139" t="s">
        <v>2983</v>
      </c>
      <c r="B33" s="140" t="s">
        <v>288</v>
      </c>
      <c r="C33" s="141" t="s">
        <v>2677</v>
      </c>
      <c r="D33" s="141" t="s">
        <v>43</v>
      </c>
      <c r="E33" s="141" t="s">
        <v>2690</v>
      </c>
      <c r="F33" s="141" t="s">
        <v>2926</v>
      </c>
      <c r="G33" s="141">
        <v>1999</v>
      </c>
      <c r="H33" s="141">
        <f t="shared" si="0"/>
        <v>21</v>
      </c>
      <c r="I33" s="141" t="s">
        <v>77</v>
      </c>
      <c r="J33" s="140" t="s">
        <v>2984</v>
      </c>
      <c r="K33" s="140" t="s">
        <v>2985</v>
      </c>
      <c r="L33" s="140" t="s">
        <v>2986</v>
      </c>
      <c r="M33" s="140" t="s">
        <v>2439</v>
      </c>
      <c r="N33" s="140"/>
      <c r="O33" s="140" t="s">
        <v>317</v>
      </c>
      <c r="P33" s="140" t="s">
        <v>2987</v>
      </c>
      <c r="Q33" s="143"/>
      <c r="R33" s="140" t="s">
        <v>2988</v>
      </c>
      <c r="S33" s="140" t="s">
        <v>2988</v>
      </c>
      <c r="T33" s="140" t="s">
        <v>2988</v>
      </c>
      <c r="U33" s="140" t="s">
        <v>2988</v>
      </c>
      <c r="V33" s="140" t="s">
        <v>2988</v>
      </c>
      <c r="W33" s="140" t="s">
        <v>2988</v>
      </c>
      <c r="X33" s="140" t="s">
        <v>2988</v>
      </c>
      <c r="Y33" s="140" t="s">
        <v>2988</v>
      </c>
      <c r="Z33" s="140" t="s">
        <v>2988</v>
      </c>
      <c r="AA33" s="140" t="s">
        <v>2988</v>
      </c>
      <c r="AB33" s="140" t="s">
        <v>2988</v>
      </c>
      <c r="AC33" s="140" t="s">
        <v>2988</v>
      </c>
      <c r="AD33" s="140" t="s">
        <v>2988</v>
      </c>
      <c r="AE33" s="140" t="s">
        <v>2988</v>
      </c>
      <c r="AF33" s="140" t="s">
        <v>2988</v>
      </c>
      <c r="AG33" s="140" t="s">
        <v>2988</v>
      </c>
      <c r="AH33" s="140" t="s">
        <v>2988</v>
      </c>
      <c r="AI33" s="140" t="s">
        <v>2988</v>
      </c>
      <c r="AJ33" s="140" t="s">
        <v>2988</v>
      </c>
      <c r="AK33" s="140" t="s">
        <v>2989</v>
      </c>
      <c r="AL33" s="140" t="s">
        <v>2988</v>
      </c>
      <c r="AM33" s="140" t="s">
        <v>2988</v>
      </c>
      <c r="AN33" s="140" t="s">
        <v>2988</v>
      </c>
      <c r="AO33" s="140" t="s">
        <v>2988</v>
      </c>
      <c r="AP33" s="140" t="s">
        <v>2988</v>
      </c>
      <c r="AQ33" s="140" t="s">
        <v>2990</v>
      </c>
      <c r="AR33" s="140" t="s">
        <v>2991</v>
      </c>
      <c r="AS33" s="140" t="s">
        <v>2675</v>
      </c>
      <c r="AT33" s="140"/>
      <c r="AU33" s="140"/>
      <c r="AV33" s="140"/>
      <c r="AW33" s="140"/>
      <c r="AX33" s="140"/>
      <c r="AY33" s="140"/>
      <c r="AZ33" s="140"/>
      <c r="BA33" s="140"/>
      <c r="BB33" s="140"/>
      <c r="BC33" s="140"/>
      <c r="BD33" s="140"/>
      <c r="BE33" s="140"/>
      <c r="BF33" s="140"/>
      <c r="BG33" s="140"/>
      <c r="BH33" s="140"/>
      <c r="BI33" s="140"/>
      <c r="BJ33" s="140"/>
      <c r="BK33" s="140"/>
      <c r="BL33" s="140"/>
      <c r="BM33" s="140"/>
      <c r="BN33" s="140"/>
      <c r="BO33" s="140"/>
      <c r="BP33" s="140"/>
      <c r="BQ33" s="140"/>
      <c r="BR33" s="140"/>
      <c r="BS33" s="140"/>
      <c r="BT33" s="140"/>
      <c r="BU33" s="140"/>
      <c r="BV33" s="140"/>
    </row>
    <row r="34" spans="1:74" ht="191.25" x14ac:dyDescent="0.2">
      <c r="A34" s="136" t="s">
        <v>2992</v>
      </c>
      <c r="B34" s="137" t="s">
        <v>295</v>
      </c>
      <c r="C34" s="118" t="s">
        <v>2664</v>
      </c>
      <c r="D34" s="118" t="s">
        <v>43</v>
      </c>
      <c r="E34" s="118" t="s">
        <v>145</v>
      </c>
      <c r="F34" s="118" t="s">
        <v>2788</v>
      </c>
      <c r="G34" s="118">
        <v>1962</v>
      </c>
      <c r="H34" s="118">
        <f t="shared" si="0"/>
        <v>58</v>
      </c>
      <c r="I34" s="118" t="s">
        <v>38</v>
      </c>
      <c r="J34" s="137" t="s">
        <v>2993</v>
      </c>
      <c r="K34" s="147" t="s">
        <v>2994</v>
      </c>
      <c r="L34" s="137" t="s">
        <v>296</v>
      </c>
      <c r="M34" s="137" t="s">
        <v>98</v>
      </c>
      <c r="N34" s="137"/>
      <c r="O34" s="137" t="s">
        <v>317</v>
      </c>
      <c r="P34" s="137" t="s">
        <v>2995</v>
      </c>
      <c r="Q34" s="137" t="s">
        <v>2996</v>
      </c>
      <c r="R34" s="137" t="s">
        <v>2997</v>
      </c>
      <c r="S34" s="138"/>
      <c r="T34" s="138"/>
      <c r="U34" s="138"/>
      <c r="V34" s="138"/>
      <c r="W34" s="137" t="s">
        <v>2998</v>
      </c>
      <c r="X34" s="138"/>
      <c r="Y34" s="138"/>
      <c r="Z34" s="138"/>
      <c r="AA34" s="138"/>
      <c r="AB34" s="138"/>
      <c r="AC34" s="138"/>
      <c r="AD34" s="138"/>
      <c r="AE34" s="138"/>
      <c r="AF34" s="138"/>
      <c r="AG34" s="138"/>
      <c r="AH34" s="138"/>
      <c r="AI34" s="138"/>
      <c r="AJ34" s="138"/>
      <c r="AK34" s="137" t="s">
        <v>2999</v>
      </c>
      <c r="AL34" s="137" t="s">
        <v>3000</v>
      </c>
      <c r="AM34" s="137"/>
      <c r="AN34" s="137" t="s">
        <v>3001</v>
      </c>
      <c r="AO34" s="138"/>
      <c r="AP34" s="138"/>
      <c r="AQ34" s="138"/>
      <c r="AR34" s="137" t="s">
        <v>2675</v>
      </c>
      <c r="AS34" s="138"/>
      <c r="AT34" s="138"/>
      <c r="AU34" s="138"/>
      <c r="AV34" s="138"/>
      <c r="AW34" s="138"/>
      <c r="AX34" s="138"/>
      <c r="AY34" s="138"/>
      <c r="AZ34" s="138"/>
      <c r="BA34" s="138"/>
      <c r="BB34" s="138"/>
      <c r="BC34" s="138"/>
      <c r="BD34" s="138"/>
      <c r="BE34" s="138"/>
      <c r="BF34" s="138"/>
      <c r="BG34" s="138"/>
      <c r="BH34" s="138"/>
      <c r="BI34" s="138"/>
      <c r="BJ34" s="138"/>
      <c r="BK34" s="138"/>
      <c r="BL34" s="138"/>
      <c r="BM34" s="138"/>
      <c r="BN34" s="138"/>
      <c r="BO34" s="138"/>
      <c r="BP34" s="138"/>
      <c r="BQ34" s="138"/>
      <c r="BR34" s="138"/>
      <c r="BS34" s="138"/>
      <c r="BT34" s="138"/>
      <c r="BU34" s="138"/>
      <c r="BV34" s="138"/>
    </row>
    <row r="35" spans="1:74" ht="153" x14ac:dyDescent="0.2">
      <c r="A35" s="139" t="s">
        <v>3002</v>
      </c>
      <c r="B35" s="140" t="s">
        <v>303</v>
      </c>
      <c r="C35" s="141" t="s">
        <v>2664</v>
      </c>
      <c r="D35" s="141" t="s">
        <v>43</v>
      </c>
      <c r="E35" s="141" t="s">
        <v>2691</v>
      </c>
      <c r="F35" s="141" t="s">
        <v>2788</v>
      </c>
      <c r="G35" s="141">
        <v>1974</v>
      </c>
      <c r="H35" s="141">
        <f t="shared" si="0"/>
        <v>46</v>
      </c>
      <c r="I35" s="141" t="s">
        <v>77</v>
      </c>
      <c r="J35" s="140" t="s">
        <v>2993</v>
      </c>
      <c r="K35" s="145" t="s">
        <v>3003</v>
      </c>
      <c r="L35" s="140" t="s">
        <v>2906</v>
      </c>
      <c r="M35" s="140" t="s">
        <v>571</v>
      </c>
      <c r="N35" s="140"/>
      <c r="O35" s="140" t="s">
        <v>317</v>
      </c>
      <c r="P35" s="140" t="s">
        <v>3004</v>
      </c>
      <c r="Q35" s="140" t="s">
        <v>3005</v>
      </c>
      <c r="R35" s="140" t="s">
        <v>3006</v>
      </c>
      <c r="S35" s="140" t="s">
        <v>3006</v>
      </c>
      <c r="T35" s="140" t="s">
        <v>3006</v>
      </c>
      <c r="U35" s="140" t="s">
        <v>3006</v>
      </c>
      <c r="V35" s="140" t="s">
        <v>3006</v>
      </c>
      <c r="W35" s="140" t="s">
        <v>3007</v>
      </c>
      <c r="X35" s="140" t="s">
        <v>3008</v>
      </c>
      <c r="Y35" s="140" t="s">
        <v>3008</v>
      </c>
      <c r="Z35" s="140" t="s">
        <v>3008</v>
      </c>
      <c r="AA35" s="140" t="s">
        <v>3008</v>
      </c>
      <c r="AB35" s="140" t="s">
        <v>3008</v>
      </c>
      <c r="AC35" s="140" t="s">
        <v>3008</v>
      </c>
      <c r="AD35" s="140" t="s">
        <v>3008</v>
      </c>
      <c r="AE35" s="140" t="s">
        <v>3008</v>
      </c>
      <c r="AF35" s="140" t="s">
        <v>3008</v>
      </c>
      <c r="AG35" s="140" t="s">
        <v>3008</v>
      </c>
      <c r="AH35" s="140" t="s">
        <v>3008</v>
      </c>
      <c r="AI35" s="140" t="s">
        <v>3008</v>
      </c>
      <c r="AJ35" s="140" t="s">
        <v>3008</v>
      </c>
      <c r="AK35" s="140" t="s">
        <v>3009</v>
      </c>
      <c r="AL35" s="140" t="s">
        <v>3010</v>
      </c>
      <c r="AM35" s="140" t="s">
        <v>3011</v>
      </c>
      <c r="AN35" s="140" t="s">
        <v>3012</v>
      </c>
      <c r="AO35" s="140" t="s">
        <v>3013</v>
      </c>
      <c r="AP35" s="140" t="s">
        <v>3013</v>
      </c>
      <c r="AQ35" s="140" t="s">
        <v>3014</v>
      </c>
      <c r="AR35" s="140" t="s">
        <v>3015</v>
      </c>
      <c r="AS35" s="140" t="s">
        <v>2675</v>
      </c>
      <c r="AT35" s="140"/>
      <c r="AU35" s="140"/>
      <c r="AV35" s="140"/>
      <c r="AW35" s="140"/>
      <c r="AX35" s="140"/>
      <c r="AY35" s="140"/>
      <c r="AZ35" s="140"/>
      <c r="BA35" s="140"/>
      <c r="BB35" s="140"/>
      <c r="BC35" s="140"/>
      <c r="BD35" s="140"/>
      <c r="BE35" s="140"/>
      <c r="BF35" s="140"/>
      <c r="BG35" s="140"/>
      <c r="BH35" s="140"/>
      <c r="BI35" s="140"/>
      <c r="BJ35" s="140"/>
      <c r="BK35" s="140"/>
      <c r="BL35" s="140"/>
      <c r="BM35" s="140"/>
      <c r="BN35" s="140"/>
      <c r="BO35" s="140"/>
      <c r="BP35" s="140"/>
      <c r="BQ35" s="140"/>
      <c r="BR35" s="140"/>
      <c r="BS35" s="140"/>
      <c r="BT35" s="140"/>
      <c r="BU35" s="140"/>
      <c r="BV35" s="140"/>
    </row>
    <row r="36" spans="1:74" ht="51" x14ac:dyDescent="0.2">
      <c r="A36" s="136" t="s">
        <v>3016</v>
      </c>
      <c r="B36" s="137" t="s">
        <v>309</v>
      </c>
      <c r="C36" s="118" t="s">
        <v>2664</v>
      </c>
      <c r="D36" s="118" t="s">
        <v>43</v>
      </c>
      <c r="E36" s="118" t="s">
        <v>2691</v>
      </c>
      <c r="F36" s="118" t="s">
        <v>2788</v>
      </c>
      <c r="G36" s="118">
        <v>1984</v>
      </c>
      <c r="H36" s="118">
        <f t="shared" si="0"/>
        <v>36</v>
      </c>
      <c r="I36" s="118" t="s">
        <v>77</v>
      </c>
      <c r="J36" s="137" t="s">
        <v>3017</v>
      </c>
      <c r="K36" s="147" t="s">
        <v>3018</v>
      </c>
      <c r="L36" s="137" t="s">
        <v>3019</v>
      </c>
      <c r="M36" s="137" t="s">
        <v>2439</v>
      </c>
      <c r="N36" s="137" t="s">
        <v>2782</v>
      </c>
      <c r="O36" s="137" t="s">
        <v>317</v>
      </c>
      <c r="P36" s="137" t="s">
        <v>3020</v>
      </c>
      <c r="Q36" s="137"/>
      <c r="R36" s="138"/>
      <c r="S36" s="138"/>
      <c r="T36" s="138"/>
      <c r="U36" s="138"/>
      <c r="V36" s="138"/>
      <c r="W36" s="138"/>
      <c r="X36" s="138"/>
      <c r="Y36" s="138"/>
      <c r="Z36" s="138"/>
      <c r="AA36" s="138"/>
      <c r="AB36" s="138"/>
      <c r="AC36" s="138"/>
      <c r="AD36" s="138"/>
      <c r="AE36" s="138"/>
      <c r="AF36" s="138"/>
      <c r="AG36" s="138"/>
      <c r="AH36" s="137" t="s">
        <v>3021</v>
      </c>
      <c r="AI36" s="138"/>
      <c r="AJ36" s="138"/>
      <c r="AK36" s="138"/>
      <c r="AL36" s="138"/>
      <c r="AM36" s="138"/>
      <c r="AN36" s="138"/>
      <c r="AO36" s="137" t="s">
        <v>3022</v>
      </c>
      <c r="AP36" s="137" t="s">
        <v>3023</v>
      </c>
      <c r="AQ36" s="137" t="s">
        <v>3024</v>
      </c>
      <c r="AR36" s="137" t="s">
        <v>3025</v>
      </c>
      <c r="AS36" s="137" t="s">
        <v>3026</v>
      </c>
      <c r="AT36" s="137" t="s">
        <v>2675</v>
      </c>
      <c r="AU36" s="138"/>
      <c r="AV36" s="138"/>
      <c r="AW36" s="138"/>
      <c r="AX36" s="138"/>
      <c r="AY36" s="138"/>
      <c r="AZ36" s="138"/>
      <c r="BA36" s="138"/>
      <c r="BB36" s="138"/>
      <c r="BC36" s="138"/>
      <c r="BD36" s="138"/>
      <c r="BE36" s="138"/>
      <c r="BF36" s="138"/>
      <c r="BG36" s="138"/>
      <c r="BH36" s="138"/>
      <c r="BI36" s="138"/>
      <c r="BJ36" s="138"/>
      <c r="BK36" s="138"/>
      <c r="BL36" s="138"/>
      <c r="BM36" s="138"/>
      <c r="BN36" s="138"/>
      <c r="BO36" s="138"/>
      <c r="BP36" s="138"/>
      <c r="BQ36" s="138"/>
      <c r="BR36" s="138"/>
      <c r="BS36" s="138"/>
      <c r="BT36" s="138"/>
      <c r="BU36" s="138"/>
      <c r="BV36" s="138"/>
    </row>
    <row r="37" spans="1:74" ht="38.25" x14ac:dyDescent="0.2">
      <c r="A37" s="139" t="s">
        <v>3027</v>
      </c>
      <c r="B37" s="140" t="s">
        <v>315</v>
      </c>
      <c r="C37" s="141" t="s">
        <v>2677</v>
      </c>
      <c r="D37" s="141" t="s">
        <v>43</v>
      </c>
      <c r="E37" s="141" t="s">
        <v>145</v>
      </c>
      <c r="F37" s="141" t="s">
        <v>2926</v>
      </c>
      <c r="G37" s="141">
        <v>1968</v>
      </c>
      <c r="H37" s="141">
        <f t="shared" si="0"/>
        <v>52</v>
      </c>
      <c r="I37" s="141" t="s">
        <v>38</v>
      </c>
      <c r="J37" s="140" t="s">
        <v>3028</v>
      </c>
      <c r="K37" s="145" t="s">
        <v>3029</v>
      </c>
      <c r="L37" s="140" t="s">
        <v>316</v>
      </c>
      <c r="M37" s="140" t="s">
        <v>98</v>
      </c>
      <c r="N37" s="140" t="s">
        <v>2669</v>
      </c>
      <c r="O37" s="140" t="s">
        <v>317</v>
      </c>
      <c r="P37" s="140" t="s">
        <v>3030</v>
      </c>
      <c r="Q37" s="140" t="s">
        <v>3031</v>
      </c>
      <c r="R37" s="143"/>
      <c r="S37" s="143"/>
      <c r="T37" s="143"/>
      <c r="U37" s="143"/>
      <c r="V37" s="143"/>
      <c r="W37" s="143"/>
      <c r="X37" s="143"/>
      <c r="Y37" s="143"/>
      <c r="Z37" s="143"/>
      <c r="AA37" s="140" t="s">
        <v>3032</v>
      </c>
      <c r="AB37" s="140" t="s">
        <v>3032</v>
      </c>
      <c r="AC37" s="140" t="s">
        <v>3032</v>
      </c>
      <c r="AD37" s="140" t="s">
        <v>3032</v>
      </c>
      <c r="AE37" s="140" t="s">
        <v>3032</v>
      </c>
      <c r="AF37" s="140" t="s">
        <v>3032</v>
      </c>
      <c r="AG37" s="140" t="s">
        <v>3032</v>
      </c>
      <c r="AH37" s="140" t="s">
        <v>3032</v>
      </c>
      <c r="AI37" s="140" t="s">
        <v>3032</v>
      </c>
      <c r="AJ37" s="140" t="s">
        <v>3032</v>
      </c>
      <c r="AK37" s="140" t="s">
        <v>3032</v>
      </c>
      <c r="AL37" s="140" t="s">
        <v>3032</v>
      </c>
      <c r="AM37" s="140" t="s">
        <v>3032</v>
      </c>
      <c r="AN37" s="140" t="s">
        <v>3032</v>
      </c>
      <c r="AO37" s="140" t="s">
        <v>3032</v>
      </c>
      <c r="AP37" s="140" t="s">
        <v>3032</v>
      </c>
      <c r="AQ37" s="140" t="s">
        <v>3032</v>
      </c>
      <c r="AR37" s="140" t="s">
        <v>3032</v>
      </c>
      <c r="AS37" s="140" t="s">
        <v>2675</v>
      </c>
      <c r="AT37" s="140" t="s">
        <v>3033</v>
      </c>
      <c r="AU37" s="140"/>
      <c r="AV37" s="140"/>
      <c r="AW37" s="140"/>
      <c r="AX37" s="140"/>
      <c r="AY37" s="140"/>
      <c r="AZ37" s="140"/>
      <c r="BA37" s="140"/>
      <c r="BB37" s="140"/>
      <c r="BC37" s="140"/>
      <c r="BD37" s="140"/>
      <c r="BE37" s="140"/>
      <c r="BF37" s="140"/>
      <c r="BG37" s="140"/>
      <c r="BH37" s="140"/>
      <c r="BI37" s="140"/>
      <c r="BJ37" s="140"/>
      <c r="BK37" s="140"/>
      <c r="BL37" s="140"/>
      <c r="BM37" s="140"/>
      <c r="BN37" s="140"/>
      <c r="BO37" s="140"/>
      <c r="BP37" s="140"/>
      <c r="BQ37" s="140"/>
      <c r="BR37" s="140"/>
      <c r="BS37" s="140"/>
      <c r="BT37" s="140"/>
      <c r="BU37" s="140"/>
      <c r="BV37" s="140"/>
    </row>
    <row r="38" spans="1:74" ht="51" x14ac:dyDescent="0.2">
      <c r="A38" s="136" t="s">
        <v>3034</v>
      </c>
      <c r="B38" s="137" t="s">
        <v>321</v>
      </c>
      <c r="C38" s="118" t="s">
        <v>2677</v>
      </c>
      <c r="D38" s="118" t="s">
        <v>43</v>
      </c>
      <c r="E38" s="118" t="s">
        <v>3035</v>
      </c>
      <c r="F38" s="118" t="s">
        <v>2788</v>
      </c>
      <c r="G38" s="118">
        <v>1964</v>
      </c>
      <c r="H38" s="118">
        <f t="shared" si="0"/>
        <v>56</v>
      </c>
      <c r="I38" s="118" t="s">
        <v>77</v>
      </c>
      <c r="J38" s="137" t="s">
        <v>3036</v>
      </c>
      <c r="K38" s="147" t="s">
        <v>3037</v>
      </c>
      <c r="L38" s="137" t="s">
        <v>3038</v>
      </c>
      <c r="M38" s="137" t="s">
        <v>98</v>
      </c>
      <c r="N38" s="137" t="s">
        <v>2782</v>
      </c>
      <c r="O38" s="137" t="s">
        <v>317</v>
      </c>
      <c r="P38" s="137" t="s">
        <v>3039</v>
      </c>
      <c r="Q38" s="137" t="s">
        <v>3040</v>
      </c>
      <c r="R38" s="137" t="s">
        <v>3041</v>
      </c>
      <c r="S38" s="137" t="s">
        <v>3041</v>
      </c>
      <c r="T38" s="137" t="s">
        <v>3041</v>
      </c>
      <c r="U38" s="137" t="s">
        <v>3041</v>
      </c>
      <c r="V38" s="137" t="s">
        <v>3041</v>
      </c>
      <c r="W38" s="137" t="s">
        <v>3041</v>
      </c>
      <c r="X38" s="137" t="s">
        <v>3041</v>
      </c>
      <c r="Y38" s="137" t="s">
        <v>3041</v>
      </c>
      <c r="Z38" s="137" t="s">
        <v>3041</v>
      </c>
      <c r="AA38" s="137" t="s">
        <v>3041</v>
      </c>
      <c r="AB38" s="137" t="s">
        <v>3041</v>
      </c>
      <c r="AC38" s="137" t="s">
        <v>3041</v>
      </c>
      <c r="AD38" s="137" t="s">
        <v>3041</v>
      </c>
      <c r="AE38" s="137" t="s">
        <v>3041</v>
      </c>
      <c r="AF38" s="137" t="s">
        <v>3041</v>
      </c>
      <c r="AG38" s="137" t="s">
        <v>3041</v>
      </c>
      <c r="AH38" s="137" t="s">
        <v>3041</v>
      </c>
      <c r="AI38" s="137" t="s">
        <v>3041</v>
      </c>
      <c r="AJ38" s="137" t="s">
        <v>3041</v>
      </c>
      <c r="AK38" s="137" t="s">
        <v>3041</v>
      </c>
      <c r="AL38" s="137" t="s">
        <v>3041</v>
      </c>
      <c r="AM38" s="137" t="s">
        <v>3042</v>
      </c>
      <c r="AN38" s="138"/>
      <c r="AO38" s="138"/>
      <c r="AP38" s="138"/>
      <c r="AQ38" s="138"/>
      <c r="AR38" s="137" t="s">
        <v>3043</v>
      </c>
      <c r="AS38" s="138"/>
      <c r="AT38" s="138"/>
      <c r="AU38" s="138"/>
      <c r="AV38" s="138"/>
      <c r="AW38" s="138"/>
      <c r="AX38" s="138"/>
      <c r="AY38" s="138"/>
      <c r="AZ38" s="138"/>
      <c r="BA38" s="138"/>
      <c r="BB38" s="138"/>
      <c r="BC38" s="138"/>
      <c r="BD38" s="138"/>
      <c r="BE38" s="138"/>
      <c r="BF38" s="138"/>
      <c r="BG38" s="138"/>
      <c r="BH38" s="138"/>
      <c r="BI38" s="138"/>
      <c r="BJ38" s="138"/>
      <c r="BK38" s="138"/>
      <c r="BL38" s="138"/>
      <c r="BM38" s="138"/>
      <c r="BN38" s="138"/>
      <c r="BO38" s="138"/>
      <c r="BP38" s="138"/>
      <c r="BQ38" s="138"/>
      <c r="BR38" s="138"/>
      <c r="BS38" s="138"/>
      <c r="BT38" s="138"/>
      <c r="BU38" s="138"/>
      <c r="BV38" s="138"/>
    </row>
    <row r="39" spans="1:74" ht="127.5" x14ac:dyDescent="0.2">
      <c r="A39" s="139" t="s">
        <v>3044</v>
      </c>
      <c r="B39" s="140" t="s">
        <v>328</v>
      </c>
      <c r="C39" s="141" t="s">
        <v>2664</v>
      </c>
      <c r="D39" s="141" t="s">
        <v>43</v>
      </c>
      <c r="E39" s="141" t="s">
        <v>106</v>
      </c>
      <c r="F39" s="141" t="s">
        <v>2788</v>
      </c>
      <c r="G39" s="141">
        <v>1955</v>
      </c>
      <c r="H39" s="141">
        <f t="shared" si="0"/>
        <v>65</v>
      </c>
      <c r="I39" s="141" t="s">
        <v>77</v>
      </c>
      <c r="J39" s="140" t="s">
        <v>3045</v>
      </c>
      <c r="K39" s="145" t="s">
        <v>3046</v>
      </c>
      <c r="L39" s="140" t="s">
        <v>154</v>
      </c>
      <c r="M39" s="140" t="s">
        <v>571</v>
      </c>
      <c r="N39" s="140" t="s">
        <v>2930</v>
      </c>
      <c r="O39" s="140" t="s">
        <v>317</v>
      </c>
      <c r="P39" s="140" t="s">
        <v>3047</v>
      </c>
      <c r="Q39" s="143"/>
      <c r="R39" s="143"/>
      <c r="S39" s="143"/>
      <c r="T39" s="143"/>
      <c r="U39" s="143"/>
      <c r="V39" s="143"/>
      <c r="W39" s="143"/>
      <c r="X39" s="143"/>
      <c r="Y39" s="143"/>
      <c r="Z39" s="143"/>
      <c r="AA39" s="143"/>
      <c r="AB39" s="143"/>
      <c r="AC39" s="143"/>
      <c r="AD39" s="143"/>
      <c r="AE39" s="143"/>
      <c r="AF39" s="140" t="s">
        <v>3048</v>
      </c>
      <c r="AG39" s="140" t="s">
        <v>3049</v>
      </c>
      <c r="AH39" s="140" t="s">
        <v>3049</v>
      </c>
      <c r="AI39" s="140" t="s">
        <v>3049</v>
      </c>
      <c r="AJ39" s="140" t="s">
        <v>3049</v>
      </c>
      <c r="AK39" s="140" t="s">
        <v>3049</v>
      </c>
      <c r="AL39" s="140" t="s">
        <v>3049</v>
      </c>
      <c r="AM39" s="140" t="s">
        <v>3049</v>
      </c>
      <c r="AN39" s="140" t="s">
        <v>3049</v>
      </c>
      <c r="AO39" s="140" t="s">
        <v>3049</v>
      </c>
      <c r="AP39" s="140" t="s">
        <v>3049</v>
      </c>
      <c r="AQ39" s="140" t="s">
        <v>3049</v>
      </c>
      <c r="AR39" s="140" t="s">
        <v>2675</v>
      </c>
      <c r="AS39" s="143"/>
      <c r="AT39" s="143"/>
      <c r="AU39" s="143"/>
      <c r="AV39" s="143"/>
      <c r="AW39" s="143"/>
      <c r="AX39" s="143"/>
      <c r="AY39" s="143"/>
      <c r="AZ39" s="143"/>
      <c r="BA39" s="143"/>
      <c r="BB39" s="143"/>
      <c r="BC39" s="143"/>
      <c r="BD39" s="143"/>
      <c r="BE39" s="143"/>
      <c r="BF39" s="143"/>
      <c r="BG39" s="143"/>
      <c r="BH39" s="143"/>
      <c r="BI39" s="143"/>
      <c r="BJ39" s="143"/>
      <c r="BK39" s="143"/>
      <c r="BL39" s="143"/>
      <c r="BM39" s="143"/>
      <c r="BN39" s="143"/>
      <c r="BO39" s="143"/>
      <c r="BP39" s="143"/>
      <c r="BQ39" s="143"/>
      <c r="BR39" s="143"/>
      <c r="BS39" s="143"/>
      <c r="BT39" s="143"/>
      <c r="BU39" s="143"/>
      <c r="BV39" s="143"/>
    </row>
    <row r="40" spans="1:74" ht="63.75" x14ac:dyDescent="0.2">
      <c r="A40" s="136" t="s">
        <v>3050</v>
      </c>
      <c r="B40" s="137" t="s">
        <v>333</v>
      </c>
      <c r="C40" s="118" t="s">
        <v>2664</v>
      </c>
      <c r="D40" s="118" t="s">
        <v>43</v>
      </c>
      <c r="E40" s="118" t="s">
        <v>3051</v>
      </c>
      <c r="F40" s="118" t="s">
        <v>2788</v>
      </c>
      <c r="G40" s="118">
        <v>1998</v>
      </c>
      <c r="H40" s="118">
        <f t="shared" si="0"/>
        <v>22</v>
      </c>
      <c r="I40" s="118" t="s">
        <v>77</v>
      </c>
      <c r="J40" s="137" t="s">
        <v>3052</v>
      </c>
      <c r="K40" s="147" t="s">
        <v>3053</v>
      </c>
      <c r="L40" s="137" t="s">
        <v>3054</v>
      </c>
      <c r="M40" s="137" t="s">
        <v>2439</v>
      </c>
      <c r="N40" s="137" t="s">
        <v>3055</v>
      </c>
      <c r="O40" s="137" t="s">
        <v>317</v>
      </c>
      <c r="P40" s="137" t="s">
        <v>3056</v>
      </c>
      <c r="Q40" s="138"/>
      <c r="R40" s="138"/>
      <c r="S40" s="138"/>
      <c r="T40" s="138"/>
      <c r="U40" s="138"/>
      <c r="V40" s="138"/>
      <c r="W40" s="138"/>
      <c r="X40" s="138"/>
      <c r="Y40" s="138"/>
      <c r="Z40" s="138"/>
      <c r="AA40" s="138"/>
      <c r="AB40" s="138"/>
      <c r="AC40" s="138"/>
      <c r="AD40" s="138"/>
      <c r="AE40" s="138"/>
      <c r="AF40" s="138"/>
      <c r="AG40" s="138"/>
      <c r="AH40" s="138"/>
      <c r="AI40" s="138"/>
      <c r="AJ40" s="138"/>
      <c r="AK40" s="138"/>
      <c r="AL40" s="138"/>
      <c r="AM40" s="138"/>
      <c r="AN40" s="137" t="s">
        <v>3057</v>
      </c>
      <c r="AO40" s="137" t="s">
        <v>3058</v>
      </c>
      <c r="AP40" s="138"/>
      <c r="AQ40" s="137" t="s">
        <v>3058</v>
      </c>
      <c r="AR40" s="137" t="s">
        <v>2675</v>
      </c>
      <c r="AS40" s="138"/>
      <c r="AT40" s="138"/>
      <c r="AU40" s="138"/>
      <c r="AV40" s="138"/>
      <c r="AW40" s="138"/>
      <c r="AX40" s="138"/>
      <c r="AY40" s="138"/>
      <c r="AZ40" s="138"/>
      <c r="BA40" s="138"/>
      <c r="BB40" s="138"/>
      <c r="BC40" s="138"/>
      <c r="BD40" s="138"/>
      <c r="BE40" s="138"/>
      <c r="BF40" s="138"/>
      <c r="BG40" s="138"/>
      <c r="BH40" s="138"/>
      <c r="BI40" s="138"/>
      <c r="BJ40" s="138"/>
      <c r="BK40" s="138"/>
      <c r="BL40" s="138"/>
      <c r="BM40" s="138"/>
      <c r="BN40" s="138"/>
      <c r="BO40" s="138"/>
      <c r="BP40" s="138"/>
      <c r="BQ40" s="138"/>
      <c r="BR40" s="138"/>
      <c r="BS40" s="138"/>
      <c r="BT40" s="138"/>
      <c r="BU40" s="138"/>
      <c r="BV40" s="138"/>
    </row>
    <row r="41" spans="1:74" ht="114.75" x14ac:dyDescent="0.2">
      <c r="A41" s="139" t="s">
        <v>3059</v>
      </c>
      <c r="B41" s="140" t="s">
        <v>339</v>
      </c>
      <c r="C41" s="141" t="s">
        <v>2677</v>
      </c>
      <c r="D41" s="141" t="s">
        <v>43</v>
      </c>
      <c r="E41" s="141" t="s">
        <v>2787</v>
      </c>
      <c r="F41" s="141" t="s">
        <v>2926</v>
      </c>
      <c r="G41" s="141">
        <v>1963</v>
      </c>
      <c r="H41" s="141">
        <f t="shared" si="0"/>
        <v>57</v>
      </c>
      <c r="I41" s="141" t="s">
        <v>77</v>
      </c>
      <c r="J41" s="140" t="s">
        <v>3060</v>
      </c>
      <c r="K41" s="145" t="s">
        <v>3061</v>
      </c>
      <c r="L41" s="140" t="s">
        <v>71</v>
      </c>
      <c r="M41" s="140" t="s">
        <v>571</v>
      </c>
      <c r="N41" s="140" t="s">
        <v>3062</v>
      </c>
      <c r="O41" s="140" t="s">
        <v>317</v>
      </c>
      <c r="P41" s="140" t="s">
        <v>3063</v>
      </c>
      <c r="Q41" s="140" t="s">
        <v>3064</v>
      </c>
      <c r="R41" s="143"/>
      <c r="S41" s="143"/>
      <c r="T41" s="143"/>
      <c r="U41" s="143"/>
      <c r="V41" s="143"/>
      <c r="W41" s="143"/>
      <c r="X41" s="143"/>
      <c r="Y41" s="143"/>
      <c r="Z41" s="140" t="s">
        <v>3065</v>
      </c>
      <c r="AA41" s="143"/>
      <c r="AB41" s="143"/>
      <c r="AC41" s="143"/>
      <c r="AD41" s="143"/>
      <c r="AE41" s="143"/>
      <c r="AF41" s="143"/>
      <c r="AG41" s="143"/>
      <c r="AH41" s="143"/>
      <c r="AI41" s="140" t="s">
        <v>3066</v>
      </c>
      <c r="AJ41" s="143"/>
      <c r="AK41" s="140" t="s">
        <v>3067</v>
      </c>
      <c r="AL41" s="140" t="s">
        <v>3068</v>
      </c>
      <c r="AM41" s="143"/>
      <c r="AN41" s="140" t="s">
        <v>3069</v>
      </c>
      <c r="AO41" s="140" t="s">
        <v>3070</v>
      </c>
      <c r="AP41" s="140" t="s">
        <v>3071</v>
      </c>
      <c r="AQ41" s="140" t="s">
        <v>3071</v>
      </c>
      <c r="AR41" s="140" t="s">
        <v>3071</v>
      </c>
      <c r="AS41" s="140" t="s">
        <v>3072</v>
      </c>
      <c r="AT41" s="140" t="s">
        <v>3073</v>
      </c>
      <c r="AU41" s="143"/>
      <c r="AV41" s="143"/>
      <c r="AW41" s="143"/>
      <c r="AX41" s="143"/>
      <c r="AY41" s="143"/>
      <c r="AZ41" s="143"/>
      <c r="BA41" s="143"/>
      <c r="BB41" s="143"/>
      <c r="BC41" s="143"/>
      <c r="BD41" s="143"/>
      <c r="BE41" s="143"/>
      <c r="BF41" s="143"/>
      <c r="BG41" s="143"/>
      <c r="BH41" s="143"/>
      <c r="BI41" s="143"/>
      <c r="BJ41" s="143"/>
      <c r="BK41" s="143"/>
      <c r="BL41" s="143"/>
      <c r="BM41" s="143"/>
      <c r="BN41" s="143"/>
      <c r="BO41" s="143"/>
      <c r="BP41" s="143"/>
      <c r="BQ41" s="143"/>
      <c r="BR41" s="143"/>
      <c r="BS41" s="143"/>
      <c r="BT41" s="143"/>
      <c r="BU41" s="143"/>
      <c r="BV41" s="143"/>
    </row>
    <row r="42" spans="1:74" ht="89.25" x14ac:dyDescent="0.2">
      <c r="A42" s="136" t="s">
        <v>3074</v>
      </c>
      <c r="B42" s="137" t="s">
        <v>348</v>
      </c>
      <c r="C42" s="118" t="s">
        <v>2664</v>
      </c>
      <c r="D42" s="118" t="s">
        <v>43</v>
      </c>
      <c r="E42" s="118" t="s">
        <v>145</v>
      </c>
      <c r="F42" s="118" t="s">
        <v>3075</v>
      </c>
      <c r="G42" s="118">
        <v>1950</v>
      </c>
      <c r="H42" s="118">
        <f t="shared" si="0"/>
        <v>70</v>
      </c>
      <c r="I42" s="118" t="s">
        <v>38</v>
      </c>
      <c r="J42" s="137" t="s">
        <v>3076</v>
      </c>
      <c r="K42" s="147" t="s">
        <v>3077</v>
      </c>
      <c r="L42" s="137" t="s">
        <v>349</v>
      </c>
      <c r="M42" s="137" t="s">
        <v>98</v>
      </c>
      <c r="N42" s="137" t="s">
        <v>2861</v>
      </c>
      <c r="O42" s="137" t="s">
        <v>317</v>
      </c>
      <c r="P42" s="137" t="s">
        <v>3078</v>
      </c>
      <c r="Q42" s="137" t="s">
        <v>3079</v>
      </c>
      <c r="R42" s="138"/>
      <c r="S42" s="138"/>
      <c r="T42" s="138"/>
      <c r="U42" s="138"/>
      <c r="V42" s="138"/>
      <c r="W42" s="138"/>
      <c r="X42" s="138"/>
      <c r="Y42" s="138"/>
      <c r="Z42" s="138"/>
      <c r="AA42" s="138"/>
      <c r="AB42" s="138"/>
      <c r="AC42" s="138"/>
      <c r="AD42" s="138"/>
      <c r="AE42" s="138"/>
      <c r="AF42" s="138"/>
      <c r="AG42" s="137" t="s">
        <v>3080</v>
      </c>
      <c r="AH42" s="137" t="s">
        <v>3081</v>
      </c>
      <c r="AI42" s="137" t="s">
        <v>3081</v>
      </c>
      <c r="AJ42" s="137" t="s">
        <v>3081</v>
      </c>
      <c r="AK42" s="137" t="s">
        <v>3081</v>
      </c>
      <c r="AL42" s="137" t="s">
        <v>3081</v>
      </c>
      <c r="AM42" s="137" t="s">
        <v>3081</v>
      </c>
      <c r="AN42" s="137" t="s">
        <v>3081</v>
      </c>
      <c r="AO42" s="137" t="s">
        <v>3081</v>
      </c>
      <c r="AP42" s="137" t="s">
        <v>3081</v>
      </c>
      <c r="AQ42" s="137" t="s">
        <v>3081</v>
      </c>
      <c r="AR42" s="137" t="s">
        <v>3082</v>
      </c>
      <c r="AS42" s="137" t="s">
        <v>3083</v>
      </c>
      <c r="AT42" s="137" t="s">
        <v>3084</v>
      </c>
      <c r="AU42" s="137"/>
      <c r="AV42" s="137"/>
      <c r="AW42" s="137"/>
      <c r="AX42" s="137"/>
      <c r="AY42" s="137"/>
      <c r="AZ42" s="137"/>
      <c r="BA42" s="137"/>
      <c r="BB42" s="137"/>
      <c r="BC42" s="137"/>
      <c r="BD42" s="137"/>
      <c r="BE42" s="137"/>
      <c r="BF42" s="137"/>
      <c r="BG42" s="137"/>
      <c r="BH42" s="137"/>
      <c r="BI42" s="137"/>
      <c r="BJ42" s="137"/>
      <c r="BK42" s="137"/>
      <c r="BL42" s="137"/>
      <c r="BM42" s="137"/>
      <c r="BN42" s="137"/>
      <c r="BO42" s="137"/>
      <c r="BP42" s="137"/>
      <c r="BQ42" s="137"/>
      <c r="BR42" s="137"/>
      <c r="BS42" s="137"/>
      <c r="BT42" s="137"/>
      <c r="BU42" s="137"/>
      <c r="BV42" s="137"/>
    </row>
    <row r="43" spans="1:74" ht="165.75" x14ac:dyDescent="0.2">
      <c r="A43" s="139" t="s">
        <v>3085</v>
      </c>
      <c r="B43" s="140" t="s">
        <v>355</v>
      </c>
      <c r="C43" s="141" t="s">
        <v>2677</v>
      </c>
      <c r="D43" s="141" t="s">
        <v>43</v>
      </c>
      <c r="E43" s="141" t="s">
        <v>2691</v>
      </c>
      <c r="F43" s="141" t="s">
        <v>2926</v>
      </c>
      <c r="G43" s="141">
        <v>1982</v>
      </c>
      <c r="H43" s="141">
        <f t="shared" si="0"/>
        <v>38</v>
      </c>
      <c r="I43" s="141" t="s">
        <v>77</v>
      </c>
      <c r="J43" s="140" t="s">
        <v>3086</v>
      </c>
      <c r="K43" s="145" t="s">
        <v>3087</v>
      </c>
      <c r="L43" s="140" t="s">
        <v>243</v>
      </c>
      <c r="M43" s="140" t="s">
        <v>571</v>
      </c>
      <c r="N43" s="140" t="s">
        <v>2782</v>
      </c>
      <c r="O43" s="140" t="s">
        <v>317</v>
      </c>
      <c r="P43" s="140" t="s">
        <v>3088</v>
      </c>
      <c r="Q43" s="140" t="s">
        <v>3089</v>
      </c>
      <c r="R43" s="143"/>
      <c r="S43" s="143"/>
      <c r="T43" s="143"/>
      <c r="U43" s="143"/>
      <c r="V43" s="143"/>
      <c r="W43" s="143"/>
      <c r="X43" s="143"/>
      <c r="Y43" s="143"/>
      <c r="Z43" s="143"/>
      <c r="AA43" s="143"/>
      <c r="AB43" s="143"/>
      <c r="AC43" s="143"/>
      <c r="AD43" s="143"/>
      <c r="AE43" s="143"/>
      <c r="AF43" s="143"/>
      <c r="AG43" s="143"/>
      <c r="AH43" s="143"/>
      <c r="AI43" s="143"/>
      <c r="AJ43" s="143"/>
      <c r="AK43" s="143"/>
      <c r="AL43" s="140" t="s">
        <v>3090</v>
      </c>
      <c r="AM43" s="143"/>
      <c r="AN43" s="143"/>
      <c r="AO43" s="143"/>
      <c r="AP43" s="140" t="s">
        <v>3091</v>
      </c>
      <c r="AQ43" s="140" t="s">
        <v>3092</v>
      </c>
      <c r="AR43" s="140" t="s">
        <v>3093</v>
      </c>
      <c r="AS43" s="140" t="s">
        <v>3094</v>
      </c>
      <c r="AT43" s="143"/>
      <c r="AU43" s="143"/>
      <c r="AV43" s="143"/>
      <c r="AW43" s="143"/>
      <c r="AX43" s="143"/>
      <c r="AY43" s="143"/>
      <c r="AZ43" s="143"/>
      <c r="BA43" s="143"/>
      <c r="BB43" s="143"/>
      <c r="BC43" s="143"/>
      <c r="BD43" s="143"/>
      <c r="BE43" s="143"/>
      <c r="BF43" s="143"/>
      <c r="BG43" s="143"/>
      <c r="BH43" s="143"/>
      <c r="BI43" s="143"/>
      <c r="BJ43" s="143"/>
      <c r="BK43" s="143"/>
      <c r="BL43" s="143"/>
      <c r="BM43" s="143"/>
      <c r="BN43" s="143"/>
      <c r="BO43" s="143"/>
      <c r="BP43" s="143"/>
      <c r="BQ43" s="143"/>
      <c r="BR43" s="143"/>
      <c r="BS43" s="143"/>
      <c r="BT43" s="143"/>
      <c r="BU43" s="143"/>
      <c r="BV43" s="143"/>
    </row>
    <row r="44" spans="1:74" ht="153" x14ac:dyDescent="0.2">
      <c r="A44" s="136" t="s">
        <v>3095</v>
      </c>
      <c r="B44" s="137" t="s">
        <v>361</v>
      </c>
      <c r="C44" s="118" t="s">
        <v>2664</v>
      </c>
      <c r="D44" s="118" t="s">
        <v>43</v>
      </c>
      <c r="E44" s="118" t="s">
        <v>106</v>
      </c>
      <c r="F44" s="118" t="s">
        <v>2926</v>
      </c>
      <c r="G44" s="118">
        <v>1944</v>
      </c>
      <c r="H44" s="118">
        <f t="shared" si="0"/>
        <v>76</v>
      </c>
      <c r="I44" s="118" t="s">
        <v>38</v>
      </c>
      <c r="J44" s="137" t="s">
        <v>3096</v>
      </c>
      <c r="K44" s="147" t="s">
        <v>3097</v>
      </c>
      <c r="L44" s="137" t="s">
        <v>39</v>
      </c>
      <c r="M44" s="137" t="s">
        <v>98</v>
      </c>
      <c r="N44" s="137" t="s">
        <v>2669</v>
      </c>
      <c r="O44" s="137" t="s">
        <v>2718</v>
      </c>
      <c r="P44" s="137" t="s">
        <v>3098</v>
      </c>
      <c r="Q44" s="137" t="s">
        <v>3099</v>
      </c>
      <c r="R44" s="138"/>
      <c r="S44" s="138"/>
      <c r="T44" s="138"/>
      <c r="U44" s="138"/>
      <c r="V44" s="138"/>
      <c r="W44" s="138"/>
      <c r="X44" s="138"/>
      <c r="Y44" s="138"/>
      <c r="Z44" s="138"/>
      <c r="AA44" s="138"/>
      <c r="AB44" s="138"/>
      <c r="AC44" s="138"/>
      <c r="AD44" s="138"/>
      <c r="AE44" s="138"/>
      <c r="AF44" s="138"/>
      <c r="AG44" s="138"/>
      <c r="AH44" s="138"/>
      <c r="AI44" s="138"/>
      <c r="AJ44" s="138"/>
      <c r="AK44" s="137" t="s">
        <v>3100</v>
      </c>
      <c r="AL44" s="137" t="s">
        <v>3101</v>
      </c>
      <c r="AM44" s="137" t="s">
        <v>3101</v>
      </c>
      <c r="AN44" s="137" t="s">
        <v>3101</v>
      </c>
      <c r="AO44" s="137" t="s">
        <v>3101</v>
      </c>
      <c r="AP44" s="137" t="s">
        <v>3102</v>
      </c>
      <c r="AQ44" s="137" t="s">
        <v>3103</v>
      </c>
      <c r="AR44" s="137" t="s">
        <v>3104</v>
      </c>
      <c r="AS44" s="137" t="s">
        <v>3105</v>
      </c>
      <c r="AT44" s="137" t="s">
        <v>3106</v>
      </c>
      <c r="AU44" s="137"/>
      <c r="AV44" s="137"/>
      <c r="AW44" s="137"/>
      <c r="AX44" s="137"/>
      <c r="AY44" s="137"/>
      <c r="AZ44" s="137"/>
      <c r="BA44" s="137"/>
      <c r="BB44" s="137"/>
      <c r="BC44" s="137"/>
      <c r="BD44" s="137"/>
      <c r="BE44" s="137"/>
      <c r="BF44" s="137"/>
      <c r="BG44" s="137"/>
      <c r="BH44" s="137"/>
      <c r="BI44" s="137"/>
      <c r="BJ44" s="137"/>
      <c r="BK44" s="137"/>
      <c r="BL44" s="137"/>
      <c r="BM44" s="137"/>
      <c r="BN44" s="137"/>
      <c r="BO44" s="137"/>
      <c r="BP44" s="137"/>
      <c r="BQ44" s="137"/>
      <c r="BR44" s="137"/>
      <c r="BS44" s="137"/>
      <c r="BT44" s="137"/>
      <c r="BU44" s="137"/>
      <c r="BV44" s="137"/>
    </row>
    <row r="45" spans="1:74" ht="63.75" x14ac:dyDescent="0.2">
      <c r="A45" s="139" t="s">
        <v>3107</v>
      </c>
      <c r="B45" s="140" t="s">
        <v>368</v>
      </c>
      <c r="C45" s="141" t="s">
        <v>2664</v>
      </c>
      <c r="D45" s="141" t="s">
        <v>43</v>
      </c>
      <c r="E45" s="141" t="s">
        <v>3051</v>
      </c>
      <c r="F45" s="141" t="s">
        <v>2926</v>
      </c>
      <c r="G45" s="141">
        <v>1971</v>
      </c>
      <c r="H45" s="141">
        <f t="shared" si="0"/>
        <v>49</v>
      </c>
      <c r="I45" s="141" t="s">
        <v>77</v>
      </c>
      <c r="J45" s="140" t="s">
        <v>3108</v>
      </c>
      <c r="K45" s="145" t="s">
        <v>3109</v>
      </c>
      <c r="L45" s="140" t="s">
        <v>154</v>
      </c>
      <c r="M45" s="140" t="s">
        <v>571</v>
      </c>
      <c r="N45" s="140" t="s">
        <v>2758</v>
      </c>
      <c r="O45" s="140" t="s">
        <v>317</v>
      </c>
      <c r="P45" s="140" t="s">
        <v>3110</v>
      </c>
      <c r="Q45" s="140" t="s">
        <v>3111</v>
      </c>
      <c r="R45" s="140" t="s">
        <v>3112</v>
      </c>
      <c r="S45" s="140" t="s">
        <v>3113</v>
      </c>
      <c r="T45" s="140" t="s">
        <v>3114</v>
      </c>
      <c r="U45" s="140" t="s">
        <v>3114</v>
      </c>
      <c r="V45" s="140" t="s">
        <v>3114</v>
      </c>
      <c r="W45" s="140" t="s">
        <v>3114</v>
      </c>
      <c r="X45" s="140" t="s">
        <v>3114</v>
      </c>
      <c r="Y45" s="140" t="s">
        <v>3114</v>
      </c>
      <c r="Z45" s="140" t="s">
        <v>3114</v>
      </c>
      <c r="AA45" s="140" t="s">
        <v>3114</v>
      </c>
      <c r="AB45" s="140" t="s">
        <v>3114</v>
      </c>
      <c r="AC45" s="140" t="s">
        <v>3114</v>
      </c>
      <c r="AD45" s="140" t="s">
        <v>3114</v>
      </c>
      <c r="AE45" s="140" t="s">
        <v>3114</v>
      </c>
      <c r="AF45" s="140" t="s">
        <v>3114</v>
      </c>
      <c r="AG45" s="140" t="s">
        <v>3114</v>
      </c>
      <c r="AH45" s="140" t="s">
        <v>3114</v>
      </c>
      <c r="AI45" s="140" t="s">
        <v>3114</v>
      </c>
      <c r="AJ45" s="140" t="s">
        <v>3115</v>
      </c>
      <c r="AK45" s="140" t="s">
        <v>3114</v>
      </c>
      <c r="AL45" s="140" t="s">
        <v>3116</v>
      </c>
      <c r="AM45" s="140" t="s">
        <v>3117</v>
      </c>
      <c r="AN45" s="140" t="s">
        <v>3118</v>
      </c>
      <c r="AO45" s="140" t="s">
        <v>3119</v>
      </c>
      <c r="AP45" s="140" t="s">
        <v>3120</v>
      </c>
      <c r="AQ45" s="140" t="s">
        <v>3121</v>
      </c>
      <c r="AR45" s="140"/>
      <c r="AS45" s="140" t="s">
        <v>2675</v>
      </c>
      <c r="AT45" s="140" t="s">
        <v>3122</v>
      </c>
      <c r="AU45" s="140"/>
      <c r="AV45" s="140"/>
      <c r="AW45" s="140"/>
      <c r="AX45" s="140"/>
      <c r="AY45" s="140"/>
      <c r="AZ45" s="140"/>
      <c r="BA45" s="140"/>
      <c r="BB45" s="140"/>
      <c r="BC45" s="140"/>
      <c r="BD45" s="140"/>
      <c r="BE45" s="140"/>
      <c r="BF45" s="140"/>
      <c r="BG45" s="140"/>
      <c r="BH45" s="140"/>
      <c r="BI45" s="140"/>
      <c r="BJ45" s="140"/>
      <c r="BK45" s="140"/>
      <c r="BL45" s="140"/>
      <c r="BM45" s="140"/>
      <c r="BN45" s="140"/>
      <c r="BO45" s="140"/>
      <c r="BP45" s="140"/>
      <c r="BQ45" s="140"/>
      <c r="BR45" s="140"/>
      <c r="BS45" s="140"/>
      <c r="BT45" s="140"/>
      <c r="BU45" s="140"/>
      <c r="BV45" s="140"/>
    </row>
    <row r="46" spans="1:74" ht="51" x14ac:dyDescent="0.2">
      <c r="A46" s="136" t="s">
        <v>3123</v>
      </c>
      <c r="B46" s="137" t="s">
        <v>374</v>
      </c>
      <c r="C46" s="118" t="s">
        <v>2677</v>
      </c>
      <c r="D46" s="118" t="s">
        <v>43</v>
      </c>
      <c r="E46" s="118" t="s">
        <v>2954</v>
      </c>
      <c r="F46" s="118" t="s">
        <v>2926</v>
      </c>
      <c r="G46" s="118">
        <v>1975</v>
      </c>
      <c r="H46" s="118">
        <f t="shared" si="0"/>
        <v>45</v>
      </c>
      <c r="I46" s="118" t="s">
        <v>77</v>
      </c>
      <c r="J46" s="137" t="s">
        <v>3124</v>
      </c>
      <c r="K46" s="147" t="s">
        <v>3125</v>
      </c>
      <c r="L46" s="137" t="s">
        <v>71</v>
      </c>
      <c r="M46" s="137" t="s">
        <v>571</v>
      </c>
      <c r="N46" s="137" t="s">
        <v>2758</v>
      </c>
      <c r="O46" s="137" t="s">
        <v>317</v>
      </c>
      <c r="P46" s="137" t="s">
        <v>3126</v>
      </c>
      <c r="Q46" s="138"/>
      <c r="R46" s="138"/>
      <c r="S46" s="138"/>
      <c r="T46" s="138"/>
      <c r="U46" s="138"/>
      <c r="V46" s="138"/>
      <c r="W46" s="138"/>
      <c r="X46" s="138"/>
      <c r="Y46" s="138"/>
      <c r="Z46" s="138"/>
      <c r="AA46" s="138"/>
      <c r="AB46" s="138"/>
      <c r="AC46" s="138"/>
      <c r="AD46" s="137" t="s">
        <v>3127</v>
      </c>
      <c r="AE46" s="138"/>
      <c r="AF46" s="137" t="s">
        <v>3128</v>
      </c>
      <c r="AG46" s="138"/>
      <c r="AH46" s="138"/>
      <c r="AI46" s="138"/>
      <c r="AJ46" s="138"/>
      <c r="AK46" s="138"/>
      <c r="AL46" s="138"/>
      <c r="AM46" s="137" t="s">
        <v>3129</v>
      </c>
      <c r="AN46" s="137" t="s">
        <v>3130</v>
      </c>
      <c r="AO46" s="138"/>
      <c r="AP46" s="138"/>
      <c r="AQ46" s="137" t="s">
        <v>3131</v>
      </c>
      <c r="AR46" s="137" t="s">
        <v>3132</v>
      </c>
      <c r="AS46" s="137" t="s">
        <v>2675</v>
      </c>
      <c r="AT46" s="138"/>
      <c r="AU46" s="138"/>
      <c r="AV46" s="138"/>
      <c r="AW46" s="138"/>
      <c r="AX46" s="138"/>
      <c r="AY46" s="138"/>
      <c r="AZ46" s="138"/>
      <c r="BA46" s="138"/>
      <c r="BB46" s="138"/>
      <c r="BC46" s="138"/>
      <c r="BD46" s="138"/>
      <c r="BE46" s="138"/>
      <c r="BF46" s="138"/>
      <c r="BG46" s="138"/>
      <c r="BH46" s="138"/>
      <c r="BI46" s="138"/>
      <c r="BJ46" s="138"/>
      <c r="BK46" s="138"/>
      <c r="BL46" s="138"/>
      <c r="BM46" s="138"/>
      <c r="BN46" s="138"/>
      <c r="BO46" s="138"/>
      <c r="BP46" s="138"/>
      <c r="BQ46" s="138"/>
      <c r="BR46" s="138"/>
      <c r="BS46" s="138"/>
      <c r="BT46" s="138"/>
      <c r="BU46" s="138"/>
      <c r="BV46" s="138"/>
    </row>
    <row r="47" spans="1:74" ht="89.25" x14ac:dyDescent="0.2">
      <c r="A47" s="139" t="s">
        <v>3133</v>
      </c>
      <c r="B47" s="140" t="s">
        <v>380</v>
      </c>
      <c r="C47" s="141" t="s">
        <v>2664</v>
      </c>
      <c r="D47" s="141" t="s">
        <v>43</v>
      </c>
      <c r="E47" s="141" t="s">
        <v>106</v>
      </c>
      <c r="F47" s="141" t="s">
        <v>2926</v>
      </c>
      <c r="G47" s="141">
        <v>1967</v>
      </c>
      <c r="H47" s="141">
        <f t="shared" si="0"/>
        <v>53</v>
      </c>
      <c r="I47" s="141" t="s">
        <v>38</v>
      </c>
      <c r="J47" s="140" t="s">
        <v>3134</v>
      </c>
      <c r="K47" s="145" t="s">
        <v>3135</v>
      </c>
      <c r="L47" s="140" t="s">
        <v>3136</v>
      </c>
      <c r="M47" s="140" t="s">
        <v>571</v>
      </c>
      <c r="N47" s="140" t="s">
        <v>2782</v>
      </c>
      <c r="O47" s="140" t="s">
        <v>317</v>
      </c>
      <c r="P47" s="140" t="s">
        <v>3137</v>
      </c>
      <c r="Q47" s="140" t="s">
        <v>3138</v>
      </c>
      <c r="R47" s="143"/>
      <c r="S47" s="143"/>
      <c r="T47" s="143"/>
      <c r="U47" s="143"/>
      <c r="V47" s="143"/>
      <c r="W47" s="143"/>
      <c r="X47" s="143"/>
      <c r="Y47" s="143"/>
      <c r="Z47" s="143"/>
      <c r="AA47" s="143"/>
      <c r="AB47" s="143"/>
      <c r="AC47" s="143"/>
      <c r="AD47" s="143"/>
      <c r="AE47" s="143"/>
      <c r="AF47" s="143"/>
      <c r="AG47" s="143"/>
      <c r="AH47" s="143"/>
      <c r="AI47" s="143"/>
      <c r="AJ47" s="143"/>
      <c r="AK47" s="143"/>
      <c r="AL47" s="143"/>
      <c r="AM47" s="143"/>
      <c r="AN47" s="143"/>
      <c r="AO47" s="140" t="s">
        <v>3139</v>
      </c>
      <c r="AP47" s="140" t="s">
        <v>3140</v>
      </c>
      <c r="AQ47" s="140" t="s">
        <v>3141</v>
      </c>
      <c r="AR47" s="140" t="s">
        <v>3142</v>
      </c>
      <c r="AS47" s="140" t="s">
        <v>3143</v>
      </c>
      <c r="AT47" s="143"/>
      <c r="AU47" s="143"/>
      <c r="AV47" s="143"/>
      <c r="AW47" s="143"/>
      <c r="AX47" s="143"/>
      <c r="AY47" s="143"/>
      <c r="AZ47" s="143"/>
      <c r="BA47" s="143"/>
      <c r="BB47" s="143"/>
      <c r="BC47" s="143"/>
      <c r="BD47" s="143"/>
      <c r="BE47" s="143"/>
      <c r="BF47" s="143"/>
      <c r="BG47" s="143"/>
      <c r="BH47" s="143"/>
      <c r="BI47" s="143"/>
      <c r="BJ47" s="143"/>
      <c r="BK47" s="143"/>
      <c r="BL47" s="143"/>
      <c r="BM47" s="143"/>
      <c r="BN47" s="143"/>
      <c r="BO47" s="143"/>
      <c r="BP47" s="143"/>
      <c r="BQ47" s="143"/>
      <c r="BR47" s="143"/>
      <c r="BS47" s="143"/>
      <c r="BT47" s="143"/>
      <c r="BU47" s="143"/>
      <c r="BV47" s="143"/>
    </row>
    <row r="48" spans="1:74" ht="51" x14ac:dyDescent="0.2">
      <c r="A48" s="136" t="s">
        <v>3144</v>
      </c>
      <c r="B48" s="137" t="s">
        <v>387</v>
      </c>
      <c r="C48" s="118" t="s">
        <v>2677</v>
      </c>
      <c r="D48" s="118" t="s">
        <v>43</v>
      </c>
      <c r="E48" s="131"/>
      <c r="F48" s="118" t="s">
        <v>2926</v>
      </c>
      <c r="G48" s="118">
        <v>1978</v>
      </c>
      <c r="H48" s="118">
        <f t="shared" si="0"/>
        <v>42</v>
      </c>
      <c r="I48" s="118" t="s">
        <v>77</v>
      </c>
      <c r="J48" s="137" t="s">
        <v>3145</v>
      </c>
      <c r="K48" s="147" t="s">
        <v>3146</v>
      </c>
      <c r="L48" s="137" t="s">
        <v>349</v>
      </c>
      <c r="M48" s="137" t="s">
        <v>571</v>
      </c>
      <c r="N48" s="137" t="s">
        <v>2782</v>
      </c>
      <c r="O48" s="137" t="s">
        <v>317</v>
      </c>
      <c r="P48" s="137" t="s">
        <v>3137</v>
      </c>
      <c r="Q48" s="137" t="s">
        <v>3147</v>
      </c>
      <c r="R48" s="138"/>
      <c r="S48" s="138"/>
      <c r="T48" s="138"/>
      <c r="U48" s="138"/>
      <c r="V48" s="138"/>
      <c r="W48" s="138"/>
      <c r="X48" s="138"/>
      <c r="Y48" s="138"/>
      <c r="Z48" s="138"/>
      <c r="AA48" s="138"/>
      <c r="AB48" s="138"/>
      <c r="AC48" s="138"/>
      <c r="AD48" s="138"/>
      <c r="AE48" s="138"/>
      <c r="AF48" s="138"/>
      <c r="AG48" s="138"/>
      <c r="AH48" s="138"/>
      <c r="AI48" s="137"/>
      <c r="AJ48" s="138"/>
      <c r="AK48" s="138"/>
      <c r="AL48" s="137" t="s">
        <v>3148</v>
      </c>
      <c r="AM48" s="137" t="s">
        <v>3149</v>
      </c>
      <c r="AN48" s="137" t="s">
        <v>3150</v>
      </c>
      <c r="AO48" s="138"/>
      <c r="AP48" s="138"/>
      <c r="AQ48" s="138"/>
      <c r="AR48" s="138"/>
      <c r="AS48" s="137" t="s">
        <v>2675</v>
      </c>
      <c r="AT48" s="138"/>
      <c r="AU48" s="138"/>
      <c r="AV48" s="138"/>
      <c r="AW48" s="138"/>
      <c r="AX48" s="138"/>
      <c r="AY48" s="138"/>
      <c r="AZ48" s="138"/>
      <c r="BA48" s="138"/>
      <c r="BB48" s="138"/>
      <c r="BC48" s="138"/>
      <c r="BD48" s="138"/>
      <c r="BE48" s="138"/>
      <c r="BF48" s="138"/>
      <c r="BG48" s="138"/>
      <c r="BH48" s="138"/>
      <c r="BI48" s="138"/>
      <c r="BJ48" s="138"/>
      <c r="BK48" s="138"/>
      <c r="BL48" s="138"/>
      <c r="BM48" s="138"/>
      <c r="BN48" s="138"/>
      <c r="BO48" s="138"/>
      <c r="BP48" s="138"/>
      <c r="BQ48" s="138"/>
      <c r="BR48" s="138"/>
      <c r="BS48" s="138"/>
      <c r="BT48" s="138"/>
      <c r="BU48" s="138"/>
      <c r="BV48" s="138"/>
    </row>
    <row r="49" spans="1:74" ht="38.25" x14ac:dyDescent="0.2">
      <c r="A49" s="139" t="s">
        <v>3151</v>
      </c>
      <c r="B49" s="140" t="s">
        <v>394</v>
      </c>
      <c r="C49" s="141" t="s">
        <v>3152</v>
      </c>
      <c r="D49" s="141" t="s">
        <v>43</v>
      </c>
      <c r="E49" s="148"/>
      <c r="F49" s="141" t="s">
        <v>2926</v>
      </c>
      <c r="G49" s="141">
        <v>1951</v>
      </c>
      <c r="H49" s="141">
        <f t="shared" si="0"/>
        <v>69</v>
      </c>
      <c r="I49" s="141" t="s">
        <v>77</v>
      </c>
      <c r="J49" s="140" t="s">
        <v>3153</v>
      </c>
      <c r="K49" s="140"/>
      <c r="L49" s="143"/>
      <c r="M49" s="140" t="s">
        <v>571</v>
      </c>
      <c r="N49" s="140" t="s">
        <v>2782</v>
      </c>
      <c r="O49" s="140" t="s">
        <v>317</v>
      </c>
      <c r="P49" s="140" t="s">
        <v>3154</v>
      </c>
      <c r="Q49" s="143"/>
      <c r="R49" s="143"/>
      <c r="S49" s="143"/>
      <c r="T49" s="143"/>
      <c r="U49" s="143"/>
      <c r="V49" s="143"/>
      <c r="W49" s="143"/>
      <c r="X49" s="143"/>
      <c r="Y49" s="143"/>
      <c r="Z49" s="143"/>
      <c r="AA49" s="143"/>
      <c r="AB49" s="143"/>
      <c r="AC49" s="143"/>
      <c r="AD49" s="143"/>
      <c r="AE49" s="143"/>
      <c r="AF49" s="143"/>
      <c r="AG49" s="143"/>
      <c r="AH49" s="143"/>
      <c r="AI49" s="140" t="s">
        <v>3155</v>
      </c>
      <c r="AJ49" s="143"/>
      <c r="AK49" s="143"/>
      <c r="AL49" s="143"/>
      <c r="AM49" s="143"/>
      <c r="AN49" s="143"/>
      <c r="AO49" s="143"/>
      <c r="AP49" s="143"/>
      <c r="AQ49" s="143"/>
      <c r="AR49" s="143"/>
      <c r="AS49" s="140" t="s">
        <v>2675</v>
      </c>
      <c r="AT49" s="143"/>
      <c r="AU49" s="143"/>
      <c r="AV49" s="143"/>
      <c r="AW49" s="143"/>
      <c r="AX49" s="143"/>
      <c r="AY49" s="143"/>
      <c r="AZ49" s="143"/>
      <c r="BA49" s="143"/>
      <c r="BB49" s="143"/>
      <c r="BC49" s="143"/>
      <c r="BD49" s="143"/>
      <c r="BE49" s="143"/>
      <c r="BF49" s="143"/>
      <c r="BG49" s="143"/>
      <c r="BH49" s="143"/>
      <c r="BI49" s="143"/>
      <c r="BJ49" s="143"/>
      <c r="BK49" s="143"/>
      <c r="BL49" s="143"/>
      <c r="BM49" s="143"/>
      <c r="BN49" s="143"/>
      <c r="BO49" s="143"/>
      <c r="BP49" s="143"/>
      <c r="BQ49" s="143"/>
      <c r="BR49" s="143"/>
      <c r="BS49" s="143"/>
      <c r="BT49" s="143"/>
      <c r="BU49" s="143"/>
      <c r="BV49" s="143"/>
    </row>
    <row r="50" spans="1:74" ht="63.75" x14ac:dyDescent="0.2">
      <c r="A50" s="136" t="s">
        <v>3156</v>
      </c>
      <c r="B50" s="137" t="s">
        <v>400</v>
      </c>
      <c r="C50" s="118" t="s">
        <v>3157</v>
      </c>
      <c r="D50" s="118" t="s">
        <v>43</v>
      </c>
      <c r="E50" s="118" t="s">
        <v>106</v>
      </c>
      <c r="F50" s="118" t="s">
        <v>2926</v>
      </c>
      <c r="G50" s="118">
        <v>1991</v>
      </c>
      <c r="H50" s="118">
        <f t="shared" si="0"/>
        <v>29</v>
      </c>
      <c r="I50" s="118" t="s">
        <v>77</v>
      </c>
      <c r="J50" s="137" t="s">
        <v>3158</v>
      </c>
      <c r="K50" s="147" t="s">
        <v>3159</v>
      </c>
      <c r="L50" s="137" t="s">
        <v>103</v>
      </c>
      <c r="M50" s="137" t="s">
        <v>2439</v>
      </c>
      <c r="N50" s="137" t="s">
        <v>2782</v>
      </c>
      <c r="O50" s="137" t="s">
        <v>317</v>
      </c>
      <c r="P50" s="137" t="s">
        <v>3160</v>
      </c>
      <c r="Q50" s="138"/>
      <c r="R50" s="138"/>
      <c r="S50" s="138"/>
      <c r="T50" s="138"/>
      <c r="U50" s="138"/>
      <c r="V50" s="138"/>
      <c r="W50" s="138"/>
      <c r="X50" s="138"/>
      <c r="Y50" s="138"/>
      <c r="Z50" s="138"/>
      <c r="AA50" s="138"/>
      <c r="AB50" s="138"/>
      <c r="AC50" s="138"/>
      <c r="AD50" s="137" t="s">
        <v>3161</v>
      </c>
      <c r="AE50" s="137" t="s">
        <v>3161</v>
      </c>
      <c r="AF50" s="137" t="s">
        <v>3161</v>
      </c>
      <c r="AG50" s="137" t="s">
        <v>3161</v>
      </c>
      <c r="AH50" s="137" t="s">
        <v>3161</v>
      </c>
      <c r="AI50" s="137" t="s">
        <v>3161</v>
      </c>
      <c r="AJ50" s="137" t="s">
        <v>3161</v>
      </c>
      <c r="AK50" s="137" t="s">
        <v>3161</v>
      </c>
      <c r="AL50" s="137" t="s">
        <v>3161</v>
      </c>
      <c r="AM50" s="137" t="s">
        <v>3161</v>
      </c>
      <c r="AN50" s="137" t="s">
        <v>3161</v>
      </c>
      <c r="AO50" s="137" t="s">
        <v>3161</v>
      </c>
      <c r="AP50" s="137" t="s">
        <v>3161</v>
      </c>
      <c r="AQ50" s="137" t="s">
        <v>3162</v>
      </c>
      <c r="AR50" s="137" t="s">
        <v>3026</v>
      </c>
      <c r="AS50" s="137" t="s">
        <v>3163</v>
      </c>
      <c r="AT50" s="137" t="s">
        <v>3026</v>
      </c>
      <c r="AU50" s="137" t="s">
        <v>2675</v>
      </c>
      <c r="AV50" s="138"/>
      <c r="AW50" s="138"/>
      <c r="AX50" s="138"/>
      <c r="AY50" s="138"/>
      <c r="AZ50" s="138"/>
      <c r="BA50" s="138"/>
      <c r="BB50" s="138"/>
      <c r="BC50" s="138"/>
      <c r="BD50" s="138"/>
      <c r="BE50" s="138"/>
      <c r="BF50" s="138"/>
      <c r="BG50" s="138"/>
      <c r="BH50" s="138"/>
      <c r="BI50" s="138"/>
      <c r="BJ50" s="138"/>
      <c r="BK50" s="138"/>
      <c r="BL50" s="138"/>
      <c r="BM50" s="138"/>
      <c r="BN50" s="138"/>
      <c r="BO50" s="138"/>
      <c r="BP50" s="138"/>
      <c r="BQ50" s="138"/>
      <c r="BR50" s="138"/>
      <c r="BS50" s="138"/>
      <c r="BT50" s="138"/>
      <c r="BU50" s="138"/>
      <c r="BV50" s="138"/>
    </row>
    <row r="51" spans="1:74" ht="51" x14ac:dyDescent="0.2">
      <c r="A51" s="139" t="s">
        <v>3164</v>
      </c>
      <c r="B51" s="140" t="s">
        <v>406</v>
      </c>
      <c r="C51" s="141" t="s">
        <v>3152</v>
      </c>
      <c r="D51" s="141" t="s">
        <v>43</v>
      </c>
      <c r="E51" s="141" t="s">
        <v>106</v>
      </c>
      <c r="F51" s="141" t="s">
        <v>2926</v>
      </c>
      <c r="G51" s="141">
        <v>1956</v>
      </c>
      <c r="H51" s="141">
        <f t="shared" si="0"/>
        <v>64</v>
      </c>
      <c r="I51" s="141" t="s">
        <v>38</v>
      </c>
      <c r="J51" s="140" t="s">
        <v>3165</v>
      </c>
      <c r="K51" s="143"/>
      <c r="L51" s="140" t="s">
        <v>3166</v>
      </c>
      <c r="M51" s="140" t="s">
        <v>571</v>
      </c>
      <c r="N51" s="140" t="s">
        <v>2782</v>
      </c>
      <c r="O51" s="140" t="s">
        <v>317</v>
      </c>
      <c r="P51" s="140" t="s">
        <v>407</v>
      </c>
      <c r="Q51" s="140" t="s">
        <v>3167</v>
      </c>
      <c r="R51" s="140" t="s">
        <v>3168</v>
      </c>
      <c r="S51" s="140" t="s">
        <v>3168</v>
      </c>
      <c r="T51" s="140" t="s">
        <v>3168</v>
      </c>
      <c r="U51" s="140" t="s">
        <v>3168</v>
      </c>
      <c r="V51" s="140" t="s">
        <v>3168</v>
      </c>
      <c r="W51" s="140" t="s">
        <v>3168</v>
      </c>
      <c r="X51" s="140" t="s">
        <v>3168</v>
      </c>
      <c r="Y51" s="140" t="s">
        <v>3168</v>
      </c>
      <c r="Z51" s="140" t="s">
        <v>3168</v>
      </c>
      <c r="AA51" s="140" t="s">
        <v>3168</v>
      </c>
      <c r="AB51" s="140" t="s">
        <v>3168</v>
      </c>
      <c r="AC51" s="140" t="s">
        <v>3168</v>
      </c>
      <c r="AD51" s="140" t="s">
        <v>3168</v>
      </c>
      <c r="AE51" s="140" t="s">
        <v>3168</v>
      </c>
      <c r="AF51" s="140" t="s">
        <v>3168</v>
      </c>
      <c r="AG51" s="140" t="s">
        <v>3168</v>
      </c>
      <c r="AH51" s="140" t="s">
        <v>3168</v>
      </c>
      <c r="AI51" s="140" t="s">
        <v>3168</v>
      </c>
      <c r="AJ51" s="140" t="s">
        <v>3168</v>
      </c>
      <c r="AK51" s="140" t="s">
        <v>3168</v>
      </c>
      <c r="AL51" s="140" t="s">
        <v>3168</v>
      </c>
      <c r="AM51" s="140" t="s">
        <v>3168</v>
      </c>
      <c r="AN51" s="140" t="s">
        <v>3168</v>
      </c>
      <c r="AO51" s="140" t="s">
        <v>3168</v>
      </c>
      <c r="AP51" s="140" t="s">
        <v>3168</v>
      </c>
      <c r="AQ51" s="140" t="s">
        <v>3168</v>
      </c>
      <c r="AR51" s="140" t="s">
        <v>3168</v>
      </c>
      <c r="AS51" s="140" t="s">
        <v>3163</v>
      </c>
      <c r="AT51" s="140" t="s">
        <v>3026</v>
      </c>
      <c r="AU51" s="140" t="s">
        <v>2675</v>
      </c>
      <c r="AV51" s="143"/>
      <c r="AW51" s="143"/>
      <c r="AX51" s="143"/>
      <c r="AY51" s="143"/>
      <c r="AZ51" s="143"/>
      <c r="BA51" s="143"/>
      <c r="BB51" s="143"/>
      <c r="BC51" s="143"/>
      <c r="BD51" s="143"/>
      <c r="BE51" s="143"/>
      <c r="BF51" s="143"/>
      <c r="BG51" s="143"/>
      <c r="BH51" s="143"/>
      <c r="BI51" s="143"/>
      <c r="BJ51" s="143"/>
      <c r="BK51" s="143"/>
      <c r="BL51" s="143"/>
      <c r="BM51" s="143"/>
      <c r="BN51" s="143"/>
      <c r="BO51" s="143"/>
      <c r="BP51" s="143"/>
      <c r="BQ51" s="143"/>
      <c r="BR51" s="143"/>
      <c r="BS51" s="143"/>
      <c r="BT51" s="143"/>
      <c r="BU51" s="143"/>
      <c r="BV51" s="143"/>
    </row>
    <row r="52" spans="1:74" ht="25.5" x14ac:dyDescent="0.2">
      <c r="A52" s="136" t="s">
        <v>3169</v>
      </c>
      <c r="B52" s="137" t="s">
        <v>410</v>
      </c>
      <c r="C52" s="118" t="s">
        <v>3152</v>
      </c>
      <c r="D52" s="118" t="s">
        <v>71</v>
      </c>
      <c r="E52" s="131"/>
      <c r="F52" s="118" t="s">
        <v>2926</v>
      </c>
      <c r="G52" s="118">
        <v>1978</v>
      </c>
      <c r="H52" s="118">
        <f t="shared" si="0"/>
        <v>42</v>
      </c>
      <c r="I52" s="118" t="s">
        <v>77</v>
      </c>
      <c r="J52" s="138"/>
      <c r="K52" s="138"/>
      <c r="L52" s="138"/>
      <c r="M52" s="137" t="s">
        <v>571</v>
      </c>
      <c r="N52" s="137"/>
      <c r="O52" s="137" t="s">
        <v>317</v>
      </c>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7" t="s">
        <v>2675</v>
      </c>
      <c r="AT52" s="138"/>
      <c r="AU52" s="138"/>
      <c r="AV52" s="138"/>
      <c r="AW52" s="138"/>
      <c r="AX52" s="138"/>
      <c r="AY52" s="138"/>
      <c r="AZ52" s="138"/>
      <c r="BA52" s="138"/>
      <c r="BB52" s="138"/>
      <c r="BC52" s="138"/>
      <c r="BD52" s="138"/>
      <c r="BE52" s="138"/>
      <c r="BF52" s="138"/>
      <c r="BG52" s="138"/>
      <c r="BH52" s="138"/>
      <c r="BI52" s="138"/>
      <c r="BJ52" s="138"/>
      <c r="BK52" s="138"/>
      <c r="BL52" s="138"/>
      <c r="BM52" s="138"/>
      <c r="BN52" s="138"/>
      <c r="BO52" s="138"/>
      <c r="BP52" s="138"/>
      <c r="BQ52" s="138"/>
      <c r="BR52" s="138"/>
      <c r="BS52" s="138"/>
      <c r="BT52" s="138"/>
      <c r="BU52" s="138"/>
      <c r="BV52" s="138"/>
    </row>
    <row r="53" spans="1:74" ht="63.75" x14ac:dyDescent="0.2">
      <c r="A53" s="139" t="s">
        <v>3170</v>
      </c>
      <c r="B53" s="140" t="s">
        <v>415</v>
      </c>
      <c r="C53" s="141" t="s">
        <v>2664</v>
      </c>
      <c r="D53" s="141" t="s">
        <v>43</v>
      </c>
      <c r="E53" s="141" t="s">
        <v>3171</v>
      </c>
      <c r="F53" s="141" t="s">
        <v>2926</v>
      </c>
      <c r="G53" s="141">
        <v>1978</v>
      </c>
      <c r="H53" s="141">
        <f t="shared" si="0"/>
        <v>42</v>
      </c>
      <c r="I53" s="141" t="s">
        <v>77</v>
      </c>
      <c r="J53" s="140" t="s">
        <v>3172</v>
      </c>
      <c r="K53" s="140" t="s">
        <v>3173</v>
      </c>
      <c r="L53" s="140" t="s">
        <v>3174</v>
      </c>
      <c r="M53" s="140" t="s">
        <v>571</v>
      </c>
      <c r="N53" s="140" t="s">
        <v>2782</v>
      </c>
      <c r="O53" s="140" t="s">
        <v>317</v>
      </c>
      <c r="P53" s="140" t="s">
        <v>3175</v>
      </c>
      <c r="Q53" s="140" t="s">
        <v>3176</v>
      </c>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0" t="s">
        <v>2675</v>
      </c>
      <c r="AT53" s="143"/>
      <c r="AU53" s="143"/>
      <c r="AV53" s="143"/>
      <c r="AW53" s="143"/>
      <c r="AX53" s="143"/>
      <c r="AY53" s="143"/>
      <c r="AZ53" s="143"/>
      <c r="BA53" s="143"/>
      <c r="BB53" s="143"/>
      <c r="BC53" s="143"/>
      <c r="BD53" s="143"/>
      <c r="BE53" s="143"/>
      <c r="BF53" s="143"/>
      <c r="BG53" s="143"/>
      <c r="BH53" s="143"/>
      <c r="BI53" s="143"/>
      <c r="BJ53" s="143"/>
      <c r="BK53" s="143"/>
      <c r="BL53" s="143"/>
      <c r="BM53" s="143"/>
      <c r="BN53" s="143"/>
      <c r="BO53" s="143"/>
      <c r="BP53" s="143"/>
      <c r="BQ53" s="143"/>
      <c r="BR53" s="143"/>
      <c r="BS53" s="143"/>
      <c r="BT53" s="143"/>
      <c r="BU53" s="143"/>
      <c r="BV53" s="143"/>
    </row>
    <row r="54" spans="1:74" ht="25.5" x14ac:dyDescent="0.2">
      <c r="A54" s="136" t="s">
        <v>3177</v>
      </c>
      <c r="B54" s="137" t="s">
        <v>422</v>
      </c>
      <c r="C54" s="118" t="s">
        <v>3152</v>
      </c>
      <c r="D54" s="118" t="s">
        <v>71</v>
      </c>
      <c r="E54" s="131"/>
      <c r="F54" s="118" t="s">
        <v>2926</v>
      </c>
      <c r="G54" s="118">
        <v>1968</v>
      </c>
      <c r="H54" s="118">
        <f t="shared" si="0"/>
        <v>52</v>
      </c>
      <c r="I54" s="118" t="s">
        <v>77</v>
      </c>
      <c r="J54" s="138"/>
      <c r="K54" s="138"/>
      <c r="L54" s="138"/>
      <c r="M54" s="137" t="s">
        <v>571</v>
      </c>
      <c r="N54" s="137"/>
      <c r="O54" s="137" t="s">
        <v>317</v>
      </c>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7" t="s">
        <v>2675</v>
      </c>
      <c r="AT54" s="138"/>
      <c r="AU54" s="138"/>
      <c r="AV54" s="138"/>
      <c r="AW54" s="138"/>
      <c r="AX54" s="138"/>
      <c r="AY54" s="138"/>
      <c r="AZ54" s="138"/>
      <c r="BA54" s="138"/>
      <c r="BB54" s="138"/>
      <c r="BC54" s="138"/>
      <c r="BD54" s="138"/>
      <c r="BE54" s="138"/>
      <c r="BF54" s="138"/>
      <c r="BG54" s="138"/>
      <c r="BH54" s="138"/>
      <c r="BI54" s="138"/>
      <c r="BJ54" s="138"/>
      <c r="BK54" s="138"/>
      <c r="BL54" s="138"/>
      <c r="BM54" s="138"/>
      <c r="BN54" s="138"/>
      <c r="BO54" s="138"/>
      <c r="BP54" s="138"/>
      <c r="BQ54" s="138"/>
      <c r="BR54" s="138"/>
      <c r="BS54" s="138"/>
      <c r="BT54" s="138"/>
      <c r="BU54" s="138"/>
      <c r="BV54" s="138"/>
    </row>
    <row r="55" spans="1:74" ht="204" x14ac:dyDescent="0.2">
      <c r="A55" s="139" t="s">
        <v>3178</v>
      </c>
      <c r="B55" s="140" t="s">
        <v>429</v>
      </c>
      <c r="C55" s="141" t="s">
        <v>2664</v>
      </c>
      <c r="D55" s="141" t="s">
        <v>43</v>
      </c>
      <c r="E55" s="141" t="s">
        <v>2691</v>
      </c>
      <c r="F55" s="141" t="s">
        <v>2788</v>
      </c>
      <c r="G55" s="141">
        <v>1953</v>
      </c>
      <c r="H55" s="141">
        <f t="shared" si="0"/>
        <v>67</v>
      </c>
      <c r="I55" s="141" t="s">
        <v>77</v>
      </c>
      <c r="J55" s="140" t="s">
        <v>3179</v>
      </c>
      <c r="K55" s="140" t="s">
        <v>3180</v>
      </c>
      <c r="L55" s="140" t="s">
        <v>154</v>
      </c>
      <c r="M55" s="140" t="s">
        <v>571</v>
      </c>
      <c r="N55" s="140" t="s">
        <v>2782</v>
      </c>
      <c r="O55" s="140" t="s">
        <v>317</v>
      </c>
      <c r="P55" s="140" t="s">
        <v>3181</v>
      </c>
      <c r="Q55" s="140" t="s">
        <v>3182</v>
      </c>
      <c r="R55" s="140" t="s">
        <v>3183</v>
      </c>
      <c r="S55" s="140" t="s">
        <v>3183</v>
      </c>
      <c r="T55" s="140" t="s">
        <v>3183</v>
      </c>
      <c r="U55" s="140" t="s">
        <v>3183</v>
      </c>
      <c r="V55" s="140" t="s">
        <v>3183</v>
      </c>
      <c r="W55" s="140" t="s">
        <v>3183</v>
      </c>
      <c r="X55" s="140" t="s">
        <v>3183</v>
      </c>
      <c r="Y55" s="140" t="s">
        <v>3183</v>
      </c>
      <c r="Z55" s="140" t="s">
        <v>3183</v>
      </c>
      <c r="AA55" s="140" t="s">
        <v>3183</v>
      </c>
      <c r="AB55" s="140" t="s">
        <v>3183</v>
      </c>
      <c r="AC55" s="140" t="s">
        <v>3183</v>
      </c>
      <c r="AD55" s="140" t="s">
        <v>3184</v>
      </c>
      <c r="AE55" s="140" t="s">
        <v>3185</v>
      </c>
      <c r="AF55" s="140" t="s">
        <v>3186</v>
      </c>
      <c r="AG55" s="140" t="s">
        <v>3187</v>
      </c>
      <c r="AH55" s="140" t="s">
        <v>3188</v>
      </c>
      <c r="AI55" s="140" t="s">
        <v>3183</v>
      </c>
      <c r="AJ55" s="140" t="s">
        <v>3183</v>
      </c>
      <c r="AK55" s="140" t="s">
        <v>3189</v>
      </c>
      <c r="AL55" s="140" t="s">
        <v>3190</v>
      </c>
      <c r="AM55" s="140" t="s">
        <v>3191</v>
      </c>
      <c r="AN55" s="140" t="s">
        <v>3192</v>
      </c>
      <c r="AO55" s="140" t="s">
        <v>3192</v>
      </c>
      <c r="AP55" s="140" t="s">
        <v>3193</v>
      </c>
      <c r="AQ55" s="140" t="s">
        <v>3194</v>
      </c>
      <c r="AR55" s="140" t="s">
        <v>3195</v>
      </c>
      <c r="AS55" s="140"/>
      <c r="AT55" s="143"/>
      <c r="AU55" s="143"/>
      <c r="AV55" s="143"/>
      <c r="AW55" s="143"/>
      <c r="AX55" s="143"/>
      <c r="AY55" s="143"/>
      <c r="AZ55" s="143"/>
      <c r="BA55" s="143"/>
      <c r="BB55" s="143"/>
      <c r="BC55" s="143"/>
      <c r="BD55" s="143"/>
      <c r="BE55" s="143"/>
      <c r="BF55" s="143"/>
      <c r="BG55" s="143"/>
      <c r="BH55" s="143"/>
      <c r="BI55" s="143"/>
      <c r="BJ55" s="143"/>
      <c r="BK55" s="143"/>
      <c r="BL55" s="143"/>
      <c r="BM55" s="143"/>
      <c r="BN55" s="143"/>
      <c r="BO55" s="143"/>
      <c r="BP55" s="143"/>
      <c r="BQ55" s="143"/>
      <c r="BR55" s="143"/>
      <c r="BS55" s="143"/>
      <c r="BT55" s="143"/>
      <c r="BU55" s="143"/>
      <c r="BV55" s="143"/>
    </row>
    <row r="56" spans="1:74" ht="25.5" x14ac:dyDescent="0.2">
      <c r="A56" s="136" t="s">
        <v>3196</v>
      </c>
      <c r="B56" s="137" t="s">
        <v>433</v>
      </c>
      <c r="C56" s="118" t="s">
        <v>3157</v>
      </c>
      <c r="D56" s="118" t="s">
        <v>43</v>
      </c>
      <c r="E56" s="118" t="s">
        <v>145</v>
      </c>
      <c r="F56" s="118" t="s">
        <v>2926</v>
      </c>
      <c r="G56" s="118">
        <v>1978</v>
      </c>
      <c r="H56" s="118">
        <f t="shared" si="0"/>
        <v>42</v>
      </c>
      <c r="I56" s="118" t="s">
        <v>77</v>
      </c>
      <c r="J56" s="137" t="s">
        <v>3197</v>
      </c>
      <c r="K56" s="147" t="s">
        <v>3198</v>
      </c>
      <c r="L56" s="137" t="s">
        <v>154</v>
      </c>
      <c r="M56" s="137" t="s">
        <v>571</v>
      </c>
      <c r="N56" s="137" t="s">
        <v>2782</v>
      </c>
      <c r="O56" s="137" t="s">
        <v>317</v>
      </c>
      <c r="P56" s="137" t="s">
        <v>3199</v>
      </c>
      <c r="Q56" s="138"/>
      <c r="R56" s="138"/>
      <c r="S56" s="138"/>
      <c r="T56" s="138"/>
      <c r="U56" s="138"/>
      <c r="V56" s="138"/>
      <c r="W56" s="138"/>
      <c r="X56" s="138"/>
      <c r="Y56" s="138"/>
      <c r="Z56" s="138"/>
      <c r="AA56" s="138"/>
      <c r="AB56" s="138"/>
      <c r="AC56" s="138"/>
      <c r="AD56" s="137"/>
      <c r="AE56" s="138"/>
      <c r="AF56" s="138"/>
      <c r="AG56" s="138"/>
      <c r="AH56" s="137" t="s">
        <v>3200</v>
      </c>
      <c r="AI56" s="137" t="s">
        <v>3200</v>
      </c>
      <c r="AJ56" s="137" t="s">
        <v>3200</v>
      </c>
      <c r="AK56" s="137" t="s">
        <v>3200</v>
      </c>
      <c r="AL56" s="137" t="s">
        <v>3200</v>
      </c>
      <c r="AM56" s="137" t="s">
        <v>3200</v>
      </c>
      <c r="AN56" s="137" t="s">
        <v>3200</v>
      </c>
      <c r="AO56" s="137" t="s">
        <v>3200</v>
      </c>
      <c r="AP56" s="137" t="s">
        <v>3200</v>
      </c>
      <c r="AQ56" s="137" t="s">
        <v>3200</v>
      </c>
      <c r="AR56" s="137" t="s">
        <v>3200</v>
      </c>
      <c r="AS56" s="137" t="s">
        <v>3163</v>
      </c>
      <c r="AT56" s="137" t="s">
        <v>3026</v>
      </c>
      <c r="AU56" s="137" t="s">
        <v>2675</v>
      </c>
      <c r="AV56" s="138"/>
      <c r="AW56" s="138"/>
      <c r="AX56" s="138"/>
      <c r="AY56" s="138"/>
      <c r="AZ56" s="138"/>
      <c r="BA56" s="138"/>
      <c r="BB56" s="138"/>
      <c r="BC56" s="138"/>
      <c r="BD56" s="138"/>
      <c r="BE56" s="138"/>
      <c r="BF56" s="138"/>
      <c r="BG56" s="138"/>
      <c r="BH56" s="138"/>
      <c r="BI56" s="138"/>
      <c r="BJ56" s="138"/>
      <c r="BK56" s="138"/>
      <c r="BL56" s="138"/>
      <c r="BM56" s="138"/>
      <c r="BN56" s="138"/>
      <c r="BO56" s="138"/>
      <c r="BP56" s="138"/>
      <c r="BQ56" s="138"/>
      <c r="BR56" s="138"/>
      <c r="BS56" s="138"/>
      <c r="BT56" s="138"/>
      <c r="BU56" s="138"/>
      <c r="BV56" s="138"/>
    </row>
    <row r="57" spans="1:74" ht="25.5" x14ac:dyDescent="0.2">
      <c r="A57" s="139" t="s">
        <v>3201</v>
      </c>
      <c r="B57" s="140" t="s">
        <v>440</v>
      </c>
      <c r="C57" s="141" t="s">
        <v>2677</v>
      </c>
      <c r="D57" s="141" t="s">
        <v>43</v>
      </c>
      <c r="E57" s="141" t="s">
        <v>145</v>
      </c>
      <c r="F57" s="141" t="s">
        <v>2926</v>
      </c>
      <c r="G57" s="141">
        <v>1969</v>
      </c>
      <c r="H57" s="141">
        <f t="shared" si="0"/>
        <v>51</v>
      </c>
      <c r="I57" s="141" t="s">
        <v>77</v>
      </c>
      <c r="J57" s="140" t="s">
        <v>3202</v>
      </c>
      <c r="K57" s="145" t="s">
        <v>3203</v>
      </c>
      <c r="L57" s="140" t="s">
        <v>71</v>
      </c>
      <c r="M57" s="140" t="s">
        <v>571</v>
      </c>
      <c r="N57" s="140" t="s">
        <v>2782</v>
      </c>
      <c r="O57" s="140" t="s">
        <v>317</v>
      </c>
      <c r="P57" s="140" t="s">
        <v>3204</v>
      </c>
      <c r="Q57" s="143"/>
      <c r="R57" s="143"/>
      <c r="S57" s="143"/>
      <c r="T57" s="143"/>
      <c r="U57" s="143"/>
      <c r="V57" s="143"/>
      <c r="W57" s="143"/>
      <c r="X57" s="143"/>
      <c r="Y57" s="143"/>
      <c r="Z57" s="140" t="s">
        <v>3205</v>
      </c>
      <c r="AA57" s="140" t="s">
        <v>3205</v>
      </c>
      <c r="AB57" s="140" t="s">
        <v>3205</v>
      </c>
      <c r="AC57" s="140" t="s">
        <v>3205</v>
      </c>
      <c r="AD57" s="140" t="s">
        <v>3205</v>
      </c>
      <c r="AE57" s="140" t="s">
        <v>3205</v>
      </c>
      <c r="AF57" s="140" t="s">
        <v>3205</v>
      </c>
      <c r="AG57" s="140" t="s">
        <v>3205</v>
      </c>
      <c r="AH57" s="140" t="s">
        <v>3205</v>
      </c>
      <c r="AI57" s="140" t="s">
        <v>3205</v>
      </c>
      <c r="AJ57" s="140" t="s">
        <v>3205</v>
      </c>
      <c r="AK57" s="140" t="s">
        <v>3205</v>
      </c>
      <c r="AL57" s="140" t="s">
        <v>3205</v>
      </c>
      <c r="AM57" s="140" t="s">
        <v>3205</v>
      </c>
      <c r="AN57" s="140" t="s">
        <v>3205</v>
      </c>
      <c r="AO57" s="140" t="s">
        <v>3205</v>
      </c>
      <c r="AP57" s="140" t="s">
        <v>3206</v>
      </c>
      <c r="AQ57" s="140" t="s">
        <v>3206</v>
      </c>
      <c r="AR57" s="140" t="s">
        <v>3206</v>
      </c>
      <c r="AS57" s="140" t="s">
        <v>3163</v>
      </c>
      <c r="AT57" s="140" t="s">
        <v>3026</v>
      </c>
      <c r="AU57" s="140" t="s">
        <v>2675</v>
      </c>
      <c r="AV57" s="143"/>
      <c r="AW57" s="143"/>
      <c r="AX57" s="143"/>
      <c r="AY57" s="143"/>
      <c r="AZ57" s="143"/>
      <c r="BA57" s="143"/>
      <c r="BB57" s="143"/>
      <c r="BC57" s="143"/>
      <c r="BD57" s="143"/>
      <c r="BE57" s="143"/>
      <c r="BF57" s="143"/>
      <c r="BG57" s="143"/>
      <c r="BH57" s="143"/>
      <c r="BI57" s="143"/>
      <c r="BJ57" s="143"/>
      <c r="BK57" s="143"/>
      <c r="BL57" s="143"/>
      <c r="BM57" s="143"/>
      <c r="BN57" s="143"/>
      <c r="BO57" s="143"/>
      <c r="BP57" s="143"/>
      <c r="BQ57" s="143"/>
      <c r="BR57" s="143"/>
      <c r="BS57" s="143"/>
      <c r="BT57" s="143"/>
      <c r="BU57" s="143"/>
      <c r="BV57" s="143"/>
    </row>
    <row r="58" spans="1:74" ht="102" x14ac:dyDescent="0.2">
      <c r="A58" s="136" t="s">
        <v>3207</v>
      </c>
      <c r="B58" s="137" t="s">
        <v>446</v>
      </c>
      <c r="C58" s="118" t="s">
        <v>2664</v>
      </c>
      <c r="D58" s="118" t="s">
        <v>43</v>
      </c>
      <c r="E58" s="118" t="s">
        <v>2926</v>
      </c>
      <c r="F58" s="118" t="s">
        <v>2926</v>
      </c>
      <c r="G58" s="118">
        <v>1982</v>
      </c>
      <c r="H58" s="118">
        <f t="shared" si="0"/>
        <v>38</v>
      </c>
      <c r="I58" s="118" t="s">
        <v>77</v>
      </c>
      <c r="J58" s="137" t="s">
        <v>3208</v>
      </c>
      <c r="K58" s="147" t="s">
        <v>3209</v>
      </c>
      <c r="L58" s="137" t="s">
        <v>3210</v>
      </c>
      <c r="M58" s="137" t="s">
        <v>571</v>
      </c>
      <c r="N58" s="137" t="s">
        <v>2782</v>
      </c>
      <c r="O58" s="137" t="s">
        <v>317</v>
      </c>
      <c r="P58" s="137" t="s">
        <v>3211</v>
      </c>
      <c r="Q58" s="137" t="s">
        <v>3212</v>
      </c>
      <c r="R58" s="138"/>
      <c r="S58" s="138"/>
      <c r="T58" s="138"/>
      <c r="U58" s="138"/>
      <c r="V58" s="138"/>
      <c r="W58" s="138"/>
      <c r="X58" s="138"/>
      <c r="Y58" s="138"/>
      <c r="Z58" s="138"/>
      <c r="AA58" s="138"/>
      <c r="AB58" s="138"/>
      <c r="AC58" s="137" t="s">
        <v>3213</v>
      </c>
      <c r="AD58" s="138"/>
      <c r="AE58" s="138"/>
      <c r="AF58" s="138"/>
      <c r="AG58" s="137" t="s">
        <v>3214</v>
      </c>
      <c r="AH58" s="137" t="s">
        <v>3214</v>
      </c>
      <c r="AI58" s="137" t="s">
        <v>3214</v>
      </c>
      <c r="AJ58" s="137" t="s">
        <v>3215</v>
      </c>
      <c r="AK58" s="137" t="s">
        <v>3216</v>
      </c>
      <c r="AL58" s="138"/>
      <c r="AM58" s="138"/>
      <c r="AN58" s="138"/>
      <c r="AO58" s="137" t="s">
        <v>3214</v>
      </c>
      <c r="AP58" s="137" t="s">
        <v>3214</v>
      </c>
      <c r="AQ58" s="137" t="s">
        <v>3215</v>
      </c>
      <c r="AR58" s="138"/>
      <c r="AS58" s="137" t="s">
        <v>3217</v>
      </c>
      <c r="AT58" s="137" t="s">
        <v>3218</v>
      </c>
      <c r="AU58" s="138"/>
      <c r="AV58" s="138"/>
      <c r="AW58" s="138"/>
      <c r="AX58" s="138"/>
      <c r="AY58" s="138"/>
      <c r="AZ58" s="138"/>
      <c r="BA58" s="138"/>
      <c r="BB58" s="138"/>
      <c r="BC58" s="138"/>
      <c r="BD58" s="138"/>
      <c r="BE58" s="138"/>
      <c r="BF58" s="138"/>
      <c r="BG58" s="138"/>
      <c r="BH58" s="138"/>
      <c r="BI58" s="138"/>
      <c r="BJ58" s="138"/>
      <c r="BK58" s="138"/>
      <c r="BL58" s="138"/>
      <c r="BM58" s="138"/>
      <c r="BN58" s="138"/>
      <c r="BO58" s="138"/>
      <c r="BP58" s="138"/>
      <c r="BQ58" s="138"/>
      <c r="BR58" s="138"/>
      <c r="BS58" s="138"/>
      <c r="BT58" s="138"/>
      <c r="BU58" s="138"/>
      <c r="BV58" s="138"/>
    </row>
    <row r="59" spans="1:74" ht="140.25" x14ac:dyDescent="0.2">
      <c r="A59" s="139" t="s">
        <v>3219</v>
      </c>
      <c r="B59" s="140" t="s">
        <v>452</v>
      </c>
      <c r="C59" s="141" t="s">
        <v>2664</v>
      </c>
      <c r="D59" s="141" t="s">
        <v>43</v>
      </c>
      <c r="E59" s="141" t="s">
        <v>2787</v>
      </c>
      <c r="F59" s="141" t="s">
        <v>2926</v>
      </c>
      <c r="G59" s="141">
        <v>1952</v>
      </c>
      <c r="H59" s="141">
        <f t="shared" si="0"/>
        <v>68</v>
      </c>
      <c r="I59" s="141" t="s">
        <v>77</v>
      </c>
      <c r="J59" s="140" t="s">
        <v>3220</v>
      </c>
      <c r="K59" s="140" t="s">
        <v>3221</v>
      </c>
      <c r="L59" s="140" t="s">
        <v>71</v>
      </c>
      <c r="M59" s="140" t="s">
        <v>571</v>
      </c>
      <c r="N59" s="140" t="s">
        <v>2782</v>
      </c>
      <c r="O59" s="140" t="s">
        <v>317</v>
      </c>
      <c r="P59" s="140" t="s">
        <v>3222</v>
      </c>
      <c r="Q59" s="140" t="s">
        <v>3223</v>
      </c>
      <c r="R59" s="143"/>
      <c r="S59" s="143"/>
      <c r="T59" s="143"/>
      <c r="U59" s="143"/>
      <c r="V59" s="143"/>
      <c r="W59" s="143"/>
      <c r="X59" s="143"/>
      <c r="Y59" s="143"/>
      <c r="Z59" s="143"/>
      <c r="AA59" s="143"/>
      <c r="AB59" s="143"/>
      <c r="AC59" s="143"/>
      <c r="AD59" s="143"/>
      <c r="AE59" s="143"/>
      <c r="AF59" s="143"/>
      <c r="AG59" s="143"/>
      <c r="AH59" s="143"/>
      <c r="AI59" s="143"/>
      <c r="AJ59" s="143"/>
      <c r="AK59" s="143"/>
      <c r="AL59" s="140" t="s">
        <v>3224</v>
      </c>
      <c r="AM59" s="140" t="s">
        <v>3224</v>
      </c>
      <c r="AN59" s="140" t="s">
        <v>3224</v>
      </c>
      <c r="AO59" s="140" t="s">
        <v>3225</v>
      </c>
      <c r="AP59" s="140" t="s">
        <v>3224</v>
      </c>
      <c r="AQ59" s="140" t="s">
        <v>3224</v>
      </c>
      <c r="AR59" s="140" t="s">
        <v>3224</v>
      </c>
      <c r="AS59" s="140" t="s">
        <v>3226</v>
      </c>
      <c r="AT59" s="143"/>
      <c r="AU59" s="143"/>
      <c r="AV59" s="143"/>
      <c r="AW59" s="143"/>
      <c r="AX59" s="143"/>
      <c r="AY59" s="143"/>
      <c r="AZ59" s="143"/>
      <c r="BA59" s="143"/>
      <c r="BB59" s="143"/>
      <c r="BC59" s="143"/>
      <c r="BD59" s="143"/>
      <c r="BE59" s="143"/>
      <c r="BF59" s="143"/>
      <c r="BG59" s="143"/>
      <c r="BH59" s="143"/>
      <c r="BI59" s="143"/>
      <c r="BJ59" s="143"/>
      <c r="BK59" s="143"/>
      <c r="BL59" s="143"/>
      <c r="BM59" s="143"/>
      <c r="BN59" s="143"/>
      <c r="BO59" s="143"/>
      <c r="BP59" s="143"/>
      <c r="BQ59" s="143"/>
      <c r="BR59" s="143"/>
      <c r="BS59" s="143"/>
      <c r="BT59" s="143"/>
      <c r="BU59" s="143"/>
      <c r="BV59" s="143"/>
    </row>
    <row r="60" spans="1:74" ht="51" x14ac:dyDescent="0.2">
      <c r="A60" s="136" t="s">
        <v>3227</v>
      </c>
      <c r="B60" s="137" t="s">
        <v>456</v>
      </c>
      <c r="C60" s="118" t="s">
        <v>2664</v>
      </c>
      <c r="D60" s="118" t="s">
        <v>43</v>
      </c>
      <c r="E60" s="118" t="s">
        <v>3228</v>
      </c>
      <c r="F60" s="118" t="s">
        <v>2926</v>
      </c>
      <c r="G60" s="118">
        <v>1935</v>
      </c>
      <c r="H60" s="118">
        <f t="shared" si="0"/>
        <v>85</v>
      </c>
      <c r="I60" s="118" t="s">
        <v>77</v>
      </c>
      <c r="J60" s="137" t="s">
        <v>3229</v>
      </c>
      <c r="K60" s="137" t="s">
        <v>3230</v>
      </c>
      <c r="L60" s="137" t="s">
        <v>71</v>
      </c>
      <c r="M60" s="137" t="s">
        <v>98</v>
      </c>
      <c r="N60" s="137" t="s">
        <v>2782</v>
      </c>
      <c r="O60" s="137" t="s">
        <v>317</v>
      </c>
      <c r="P60" s="137" t="s">
        <v>3231</v>
      </c>
      <c r="Q60" s="137" t="s">
        <v>3232</v>
      </c>
      <c r="R60" s="138"/>
      <c r="S60" s="138"/>
      <c r="T60" s="138"/>
      <c r="U60" s="138"/>
      <c r="V60" s="138"/>
      <c r="W60" s="138"/>
      <c r="X60" s="138"/>
      <c r="Y60" s="138"/>
      <c r="Z60" s="138"/>
      <c r="AA60" s="137" t="s">
        <v>3233</v>
      </c>
      <c r="AB60" s="137" t="s">
        <v>3234</v>
      </c>
      <c r="AC60" s="137" t="s">
        <v>3234</v>
      </c>
      <c r="AD60" s="137" t="s">
        <v>3234</v>
      </c>
      <c r="AE60" s="137" t="s">
        <v>3234</v>
      </c>
      <c r="AF60" s="137" t="s">
        <v>3234</v>
      </c>
      <c r="AG60" s="137" t="s">
        <v>3234</v>
      </c>
      <c r="AH60" s="137" t="s">
        <v>3234</v>
      </c>
      <c r="AI60" s="137" t="s">
        <v>3234</v>
      </c>
      <c r="AJ60" s="137" t="s">
        <v>3234</v>
      </c>
      <c r="AK60" s="137" t="s">
        <v>3234</v>
      </c>
      <c r="AL60" s="137" t="s">
        <v>3234</v>
      </c>
      <c r="AM60" s="137" t="s">
        <v>3234</v>
      </c>
      <c r="AN60" s="137" t="s">
        <v>3234</v>
      </c>
      <c r="AO60" s="137" t="s">
        <v>3234</v>
      </c>
      <c r="AP60" s="137" t="s">
        <v>3234</v>
      </c>
      <c r="AQ60" s="137" t="s">
        <v>3234</v>
      </c>
      <c r="AR60" s="137" t="s">
        <v>3234</v>
      </c>
      <c r="AS60" s="137" t="s">
        <v>2675</v>
      </c>
      <c r="AT60" s="138"/>
      <c r="AU60" s="138"/>
      <c r="AV60" s="138"/>
      <c r="AW60" s="138"/>
      <c r="AX60" s="138"/>
      <c r="AY60" s="138"/>
      <c r="AZ60" s="138"/>
      <c r="BA60" s="138"/>
      <c r="BB60" s="138"/>
      <c r="BC60" s="138"/>
      <c r="BD60" s="138"/>
      <c r="BE60" s="138"/>
      <c r="BF60" s="138"/>
      <c r="BG60" s="138"/>
      <c r="BH60" s="138"/>
      <c r="BI60" s="138"/>
      <c r="BJ60" s="138"/>
      <c r="BK60" s="138"/>
      <c r="BL60" s="138"/>
      <c r="BM60" s="138"/>
      <c r="BN60" s="138"/>
      <c r="BO60" s="138"/>
      <c r="BP60" s="138"/>
      <c r="BQ60" s="138"/>
      <c r="BR60" s="138"/>
      <c r="BS60" s="138"/>
      <c r="BT60" s="138"/>
      <c r="BU60" s="138"/>
      <c r="BV60" s="138"/>
    </row>
    <row r="61" spans="1:74" ht="76.5" x14ac:dyDescent="0.2">
      <c r="A61" s="139" t="s">
        <v>3235</v>
      </c>
      <c r="B61" s="140" t="s">
        <v>461</v>
      </c>
      <c r="C61" s="141" t="s">
        <v>2664</v>
      </c>
      <c r="D61" s="141" t="s">
        <v>43</v>
      </c>
      <c r="E61" s="141" t="s">
        <v>3236</v>
      </c>
      <c r="F61" s="141" t="s">
        <v>2926</v>
      </c>
      <c r="G61" s="141">
        <v>1993</v>
      </c>
      <c r="H61" s="141">
        <f t="shared" si="0"/>
        <v>27</v>
      </c>
      <c r="I61" s="141" t="s">
        <v>77</v>
      </c>
      <c r="J61" s="140" t="s">
        <v>3237</v>
      </c>
      <c r="K61" s="140" t="s">
        <v>3238</v>
      </c>
      <c r="L61" s="140" t="s">
        <v>71</v>
      </c>
      <c r="M61" s="140" t="s">
        <v>98</v>
      </c>
      <c r="N61" s="140" t="s">
        <v>2782</v>
      </c>
      <c r="O61" s="140" t="s">
        <v>317</v>
      </c>
      <c r="P61" s="140" t="s">
        <v>3239</v>
      </c>
      <c r="Q61" s="140" t="s">
        <v>3240</v>
      </c>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0" t="s">
        <v>2675</v>
      </c>
      <c r="AT61" s="143"/>
      <c r="AU61" s="143"/>
      <c r="AV61" s="143"/>
      <c r="AW61" s="143"/>
      <c r="AX61" s="143"/>
      <c r="AY61" s="143"/>
      <c r="AZ61" s="143"/>
      <c r="BA61" s="143"/>
      <c r="BB61" s="143"/>
      <c r="BC61" s="143"/>
      <c r="BD61" s="143"/>
      <c r="BE61" s="143"/>
      <c r="BF61" s="143"/>
      <c r="BG61" s="143"/>
      <c r="BH61" s="143"/>
      <c r="BI61" s="143"/>
      <c r="BJ61" s="143"/>
      <c r="BK61" s="143"/>
      <c r="BL61" s="143"/>
      <c r="BM61" s="143"/>
      <c r="BN61" s="143"/>
      <c r="BO61" s="143"/>
      <c r="BP61" s="143"/>
      <c r="BQ61" s="143"/>
      <c r="BR61" s="143"/>
      <c r="BS61" s="143"/>
      <c r="BT61" s="143"/>
      <c r="BU61" s="143"/>
      <c r="BV61" s="143"/>
    </row>
    <row r="62" spans="1:74" ht="38.25" x14ac:dyDescent="0.2">
      <c r="A62" s="136" t="s">
        <v>3241</v>
      </c>
      <c r="B62" s="137" t="s">
        <v>465</v>
      </c>
      <c r="C62" s="118" t="s">
        <v>3157</v>
      </c>
      <c r="D62" s="118" t="s">
        <v>43</v>
      </c>
      <c r="E62" s="118" t="s">
        <v>106</v>
      </c>
      <c r="F62" s="118" t="s">
        <v>2926</v>
      </c>
      <c r="G62" s="118">
        <v>1964</v>
      </c>
      <c r="H62" s="118">
        <f t="shared" si="0"/>
        <v>56</v>
      </c>
      <c r="I62" s="118" t="s">
        <v>38</v>
      </c>
      <c r="J62" s="137" t="s">
        <v>3197</v>
      </c>
      <c r="K62" s="137" t="s">
        <v>3242</v>
      </c>
      <c r="L62" s="137" t="s">
        <v>71</v>
      </c>
      <c r="M62" s="137" t="s">
        <v>98</v>
      </c>
      <c r="N62" s="137" t="s">
        <v>2782</v>
      </c>
      <c r="O62" s="137" t="s">
        <v>317</v>
      </c>
      <c r="P62" s="137" t="s">
        <v>3243</v>
      </c>
      <c r="Q62" s="138"/>
      <c r="R62" s="138"/>
      <c r="S62" s="138"/>
      <c r="T62" s="138"/>
      <c r="U62" s="138"/>
      <c r="V62" s="138"/>
      <c r="W62" s="138"/>
      <c r="X62" s="138"/>
      <c r="Y62" s="138"/>
      <c r="Z62" s="138"/>
      <c r="AA62" s="138"/>
      <c r="AB62" s="138"/>
      <c r="AC62" s="138"/>
      <c r="AD62" s="138"/>
      <c r="AE62" s="138"/>
      <c r="AF62" s="138"/>
      <c r="AG62" s="138"/>
      <c r="AH62" s="137" t="s">
        <v>3244</v>
      </c>
      <c r="AI62" s="137" t="s">
        <v>3244</v>
      </c>
      <c r="AJ62" s="137" t="s">
        <v>3244</v>
      </c>
      <c r="AK62" s="137" t="s">
        <v>3244</v>
      </c>
      <c r="AL62" s="137" t="s">
        <v>3244</v>
      </c>
      <c r="AM62" s="137" t="s">
        <v>3244</v>
      </c>
      <c r="AN62" s="137" t="s">
        <v>3244</v>
      </c>
      <c r="AO62" s="137" t="s">
        <v>3244</v>
      </c>
      <c r="AP62" s="137" t="s">
        <v>3244</v>
      </c>
      <c r="AQ62" s="137" t="s">
        <v>3244</v>
      </c>
      <c r="AR62" s="137" t="s">
        <v>3244</v>
      </c>
      <c r="AS62" s="137" t="s">
        <v>3163</v>
      </c>
      <c r="AT62" s="137" t="s">
        <v>3026</v>
      </c>
      <c r="AU62" s="137" t="s">
        <v>2675</v>
      </c>
      <c r="AV62" s="138"/>
      <c r="AW62" s="138"/>
      <c r="AX62" s="138"/>
      <c r="AY62" s="138"/>
      <c r="AZ62" s="138"/>
      <c r="BA62" s="138"/>
      <c r="BB62" s="138"/>
      <c r="BC62" s="138"/>
      <c r="BD62" s="138"/>
      <c r="BE62" s="138"/>
      <c r="BF62" s="138"/>
      <c r="BG62" s="138"/>
      <c r="BH62" s="138"/>
      <c r="BI62" s="138"/>
      <c r="BJ62" s="138"/>
      <c r="BK62" s="138"/>
      <c r="BL62" s="138"/>
      <c r="BM62" s="138"/>
      <c r="BN62" s="138"/>
      <c r="BO62" s="138"/>
      <c r="BP62" s="138"/>
      <c r="BQ62" s="138"/>
      <c r="BR62" s="138"/>
      <c r="BS62" s="138"/>
      <c r="BT62" s="138"/>
      <c r="BU62" s="138"/>
      <c r="BV62" s="138"/>
    </row>
    <row r="63" spans="1:74" ht="76.5" x14ac:dyDescent="0.2">
      <c r="A63" s="139" t="s">
        <v>3245</v>
      </c>
      <c r="B63" s="140" t="s">
        <v>470</v>
      </c>
      <c r="C63" s="141" t="s">
        <v>2664</v>
      </c>
      <c r="D63" s="141" t="s">
        <v>43</v>
      </c>
      <c r="E63" s="141" t="s">
        <v>145</v>
      </c>
      <c r="F63" s="141" t="s">
        <v>2926</v>
      </c>
      <c r="G63" s="141">
        <v>1940</v>
      </c>
      <c r="H63" s="141">
        <f t="shared" si="0"/>
        <v>80</v>
      </c>
      <c r="I63" s="141" t="s">
        <v>38</v>
      </c>
      <c r="J63" s="140" t="s">
        <v>3246</v>
      </c>
      <c r="K63" s="140" t="s">
        <v>3247</v>
      </c>
      <c r="L63" s="140" t="s">
        <v>71</v>
      </c>
      <c r="M63" s="140" t="s">
        <v>98</v>
      </c>
      <c r="N63" s="140" t="s">
        <v>2782</v>
      </c>
      <c r="O63" s="140" t="s">
        <v>317</v>
      </c>
      <c r="P63" s="140" t="s">
        <v>3248</v>
      </c>
      <c r="Q63" s="140" t="s">
        <v>3249</v>
      </c>
      <c r="R63" s="143"/>
      <c r="S63" s="143"/>
      <c r="T63" s="143"/>
      <c r="U63" s="143"/>
      <c r="V63" s="143"/>
      <c r="W63" s="143"/>
      <c r="X63" s="143"/>
      <c r="Y63" s="143"/>
      <c r="Z63" s="143"/>
      <c r="AA63" s="140" t="s">
        <v>3250</v>
      </c>
      <c r="AB63" s="140" t="s">
        <v>3251</v>
      </c>
      <c r="AC63" s="140" t="s">
        <v>3251</v>
      </c>
      <c r="AD63" s="140" t="s">
        <v>3251</v>
      </c>
      <c r="AE63" s="140" t="s">
        <v>3251</v>
      </c>
      <c r="AF63" s="140" t="s">
        <v>3251</v>
      </c>
      <c r="AG63" s="140" t="s">
        <v>3251</v>
      </c>
      <c r="AH63" s="140" t="s">
        <v>3252</v>
      </c>
      <c r="AI63" s="140" t="s">
        <v>3253</v>
      </c>
      <c r="AJ63" s="140" t="s">
        <v>3253</v>
      </c>
      <c r="AK63" s="140" t="s">
        <v>3254</v>
      </c>
      <c r="AL63" s="140" t="s">
        <v>3254</v>
      </c>
      <c r="AM63" s="140" t="s">
        <v>3254</v>
      </c>
      <c r="AN63" s="140" t="s">
        <v>3254</v>
      </c>
      <c r="AO63" s="140" t="s">
        <v>3254</v>
      </c>
      <c r="AP63" s="140" t="s">
        <v>3255</v>
      </c>
      <c r="AQ63" s="140" t="s">
        <v>3256</v>
      </c>
      <c r="AR63" s="143"/>
      <c r="AS63" s="140" t="s">
        <v>2675</v>
      </c>
      <c r="AT63" s="143"/>
      <c r="AU63" s="143"/>
      <c r="AV63" s="143"/>
      <c r="AW63" s="143"/>
      <c r="AX63" s="143"/>
      <c r="AY63" s="143"/>
      <c r="AZ63" s="143"/>
      <c r="BA63" s="143"/>
      <c r="BB63" s="143"/>
      <c r="BC63" s="143"/>
      <c r="BD63" s="143"/>
      <c r="BE63" s="143"/>
      <c r="BF63" s="143"/>
      <c r="BG63" s="143"/>
      <c r="BH63" s="143"/>
      <c r="BI63" s="143"/>
      <c r="BJ63" s="143"/>
      <c r="BK63" s="143"/>
      <c r="BL63" s="143"/>
      <c r="BM63" s="143"/>
      <c r="BN63" s="143"/>
      <c r="BO63" s="143"/>
      <c r="BP63" s="143"/>
      <c r="BQ63" s="143"/>
      <c r="BR63" s="143"/>
      <c r="BS63" s="143"/>
      <c r="BT63" s="143"/>
      <c r="BU63" s="143"/>
      <c r="BV63" s="143"/>
    </row>
    <row r="64" spans="1:74" ht="38.25" x14ac:dyDescent="0.2">
      <c r="A64" s="136" t="s">
        <v>3257</v>
      </c>
      <c r="B64" s="137" t="s">
        <v>475</v>
      </c>
      <c r="C64" s="118" t="s">
        <v>3157</v>
      </c>
      <c r="D64" s="118" t="s">
        <v>43</v>
      </c>
      <c r="E64" s="118" t="s">
        <v>106</v>
      </c>
      <c r="F64" s="118" t="s">
        <v>2926</v>
      </c>
      <c r="G64" s="118">
        <v>1933</v>
      </c>
      <c r="H64" s="118">
        <f t="shared" si="0"/>
        <v>87</v>
      </c>
      <c r="I64" s="118" t="s">
        <v>38</v>
      </c>
      <c r="J64" s="137" t="s">
        <v>3258</v>
      </c>
      <c r="K64" s="147" t="s">
        <v>3259</v>
      </c>
      <c r="L64" s="137" t="s">
        <v>71</v>
      </c>
      <c r="M64" s="137" t="s">
        <v>98</v>
      </c>
      <c r="N64" s="137" t="s">
        <v>2782</v>
      </c>
      <c r="O64" s="137" t="s">
        <v>317</v>
      </c>
      <c r="P64" s="137" t="s">
        <v>3260</v>
      </c>
      <c r="Q64" s="138"/>
      <c r="R64" s="138"/>
      <c r="S64" s="138"/>
      <c r="T64" s="138"/>
      <c r="U64" s="138"/>
      <c r="V64" s="138"/>
      <c r="W64" s="138"/>
      <c r="X64" s="138"/>
      <c r="Y64" s="138"/>
      <c r="Z64" s="138"/>
      <c r="AA64" s="138"/>
      <c r="AB64" s="138"/>
      <c r="AC64" s="138"/>
      <c r="AD64" s="138"/>
      <c r="AE64" s="138"/>
      <c r="AF64" s="138"/>
      <c r="AG64" s="137" t="s">
        <v>3261</v>
      </c>
      <c r="AH64" s="137" t="s">
        <v>3261</v>
      </c>
      <c r="AI64" s="137" t="s">
        <v>3261</v>
      </c>
      <c r="AJ64" s="137" t="s">
        <v>3261</v>
      </c>
      <c r="AK64" s="137" t="s">
        <v>3261</v>
      </c>
      <c r="AL64" s="137" t="s">
        <v>3261</v>
      </c>
      <c r="AM64" s="137" t="s">
        <v>3261</v>
      </c>
      <c r="AN64" s="137" t="s">
        <v>3261</v>
      </c>
      <c r="AO64" s="137" t="s">
        <v>3261</v>
      </c>
      <c r="AP64" s="137" t="s">
        <v>3261</v>
      </c>
      <c r="AQ64" s="137" t="s">
        <v>3261</v>
      </c>
      <c r="AR64" s="137" t="s">
        <v>3261</v>
      </c>
      <c r="AS64" s="137" t="s">
        <v>3163</v>
      </c>
      <c r="AT64" s="137" t="s">
        <v>3026</v>
      </c>
      <c r="AU64" s="137" t="s">
        <v>2675</v>
      </c>
      <c r="AV64" s="138"/>
      <c r="AW64" s="138"/>
      <c r="AX64" s="138"/>
      <c r="AY64" s="138"/>
      <c r="AZ64" s="138"/>
      <c r="BA64" s="138"/>
      <c r="BB64" s="138"/>
      <c r="BC64" s="138"/>
      <c r="BD64" s="138"/>
      <c r="BE64" s="138"/>
      <c r="BF64" s="138"/>
      <c r="BG64" s="138"/>
      <c r="BH64" s="138"/>
      <c r="BI64" s="138"/>
      <c r="BJ64" s="138"/>
      <c r="BK64" s="138"/>
      <c r="BL64" s="138"/>
      <c r="BM64" s="138"/>
      <c r="BN64" s="138"/>
      <c r="BO64" s="138"/>
      <c r="BP64" s="138"/>
      <c r="BQ64" s="138"/>
      <c r="BR64" s="138"/>
      <c r="BS64" s="138"/>
      <c r="BT64" s="138"/>
      <c r="BU64" s="138"/>
      <c r="BV64" s="138"/>
    </row>
    <row r="65" spans="1:74" ht="102" x14ac:dyDescent="0.2">
      <c r="A65" s="139" t="s">
        <v>3262</v>
      </c>
      <c r="B65" s="140" t="s">
        <v>482</v>
      </c>
      <c r="C65" s="141" t="s">
        <v>2664</v>
      </c>
      <c r="D65" s="141" t="s">
        <v>43</v>
      </c>
      <c r="E65" s="141" t="s">
        <v>145</v>
      </c>
      <c r="F65" s="141" t="s">
        <v>2926</v>
      </c>
      <c r="G65" s="141">
        <v>1961</v>
      </c>
      <c r="H65" s="141">
        <f t="shared" si="0"/>
        <v>59</v>
      </c>
      <c r="I65" s="141" t="s">
        <v>77</v>
      </c>
      <c r="J65" s="140" t="s">
        <v>3263</v>
      </c>
      <c r="K65" s="140" t="s">
        <v>3264</v>
      </c>
      <c r="L65" s="143"/>
      <c r="M65" s="140" t="s">
        <v>98</v>
      </c>
      <c r="N65" s="140" t="s">
        <v>2782</v>
      </c>
      <c r="O65" s="140" t="s">
        <v>317</v>
      </c>
      <c r="P65" s="140" t="s">
        <v>3265</v>
      </c>
      <c r="Q65" s="140" t="s">
        <v>3266</v>
      </c>
      <c r="R65" s="140"/>
      <c r="S65" s="140"/>
      <c r="T65" s="140"/>
      <c r="U65" s="140"/>
      <c r="V65" s="140"/>
      <c r="W65" s="140"/>
      <c r="X65" s="140"/>
      <c r="Y65" s="143"/>
      <c r="Z65" s="143"/>
      <c r="AA65" s="143"/>
      <c r="AB65" s="143"/>
      <c r="AC65" s="143"/>
      <c r="AD65" s="143"/>
      <c r="AE65" s="143"/>
      <c r="AF65" s="143"/>
      <c r="AG65" s="143"/>
      <c r="AH65" s="143"/>
      <c r="AI65" s="143"/>
      <c r="AJ65" s="143"/>
      <c r="AK65" s="143"/>
      <c r="AL65" s="143"/>
      <c r="AM65" s="143"/>
      <c r="AN65" s="143"/>
      <c r="AO65" s="143"/>
      <c r="AP65" s="143"/>
      <c r="AQ65" s="143"/>
      <c r="AR65" s="143"/>
      <c r="AS65" s="140" t="s">
        <v>2675</v>
      </c>
      <c r="AT65" s="143"/>
      <c r="AU65" s="143"/>
      <c r="AV65" s="143"/>
      <c r="AW65" s="143"/>
      <c r="AX65" s="143"/>
      <c r="AY65" s="143"/>
      <c r="AZ65" s="143"/>
      <c r="BA65" s="143"/>
      <c r="BB65" s="143"/>
      <c r="BC65" s="143"/>
      <c r="BD65" s="143"/>
      <c r="BE65" s="143"/>
      <c r="BF65" s="143"/>
      <c r="BG65" s="143"/>
      <c r="BH65" s="143"/>
      <c r="BI65" s="143"/>
      <c r="BJ65" s="143"/>
      <c r="BK65" s="143"/>
      <c r="BL65" s="143"/>
      <c r="BM65" s="143"/>
      <c r="BN65" s="143"/>
      <c r="BO65" s="143"/>
      <c r="BP65" s="143"/>
      <c r="BQ65" s="143"/>
      <c r="BR65" s="143"/>
      <c r="BS65" s="143"/>
      <c r="BT65" s="143"/>
      <c r="BU65" s="143"/>
      <c r="BV65" s="143"/>
    </row>
    <row r="66" spans="1:74" ht="89.25" x14ac:dyDescent="0.2">
      <c r="A66" s="136" t="s">
        <v>3267</v>
      </c>
      <c r="B66" s="137" t="s">
        <v>486</v>
      </c>
      <c r="C66" s="118" t="s">
        <v>2664</v>
      </c>
      <c r="D66" s="118" t="s">
        <v>43</v>
      </c>
      <c r="E66" s="118" t="s">
        <v>145</v>
      </c>
      <c r="F66" s="118" t="s">
        <v>2926</v>
      </c>
      <c r="G66" s="118" t="s">
        <v>3268</v>
      </c>
      <c r="H66" s="118" t="e">
        <f t="shared" si="0"/>
        <v>#VALUE!</v>
      </c>
      <c r="I66" s="118" t="s">
        <v>77</v>
      </c>
      <c r="J66" s="137" t="s">
        <v>3269</v>
      </c>
      <c r="K66" s="137" t="s">
        <v>3270</v>
      </c>
      <c r="L66" s="137" t="s">
        <v>71</v>
      </c>
      <c r="M66" s="137" t="s">
        <v>98</v>
      </c>
      <c r="N66" s="137" t="s">
        <v>2782</v>
      </c>
      <c r="O66" s="137" t="s">
        <v>317</v>
      </c>
      <c r="P66" s="137" t="s">
        <v>3271</v>
      </c>
      <c r="Q66" s="137" t="s">
        <v>3272</v>
      </c>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7" t="s">
        <v>2675</v>
      </c>
      <c r="AT66" s="138"/>
      <c r="AU66" s="138"/>
      <c r="AV66" s="138"/>
      <c r="AW66" s="138"/>
      <c r="AX66" s="138"/>
      <c r="AY66" s="138"/>
      <c r="AZ66" s="138"/>
      <c r="BA66" s="138"/>
      <c r="BB66" s="138"/>
      <c r="BC66" s="138"/>
      <c r="BD66" s="138"/>
      <c r="BE66" s="138"/>
      <c r="BF66" s="138"/>
      <c r="BG66" s="138"/>
      <c r="BH66" s="138"/>
      <c r="BI66" s="138"/>
      <c r="BJ66" s="138"/>
      <c r="BK66" s="138"/>
      <c r="BL66" s="138"/>
      <c r="BM66" s="138"/>
      <c r="BN66" s="138"/>
      <c r="BO66" s="138"/>
      <c r="BP66" s="138"/>
      <c r="BQ66" s="138"/>
      <c r="BR66" s="138"/>
      <c r="BS66" s="138"/>
      <c r="BT66" s="138"/>
      <c r="BU66" s="138"/>
      <c r="BV66" s="138"/>
    </row>
    <row r="67" spans="1:74" ht="127.5" x14ac:dyDescent="0.2">
      <c r="A67" s="139" t="s">
        <v>3273</v>
      </c>
      <c r="B67" s="140" t="s">
        <v>490</v>
      </c>
      <c r="C67" s="141" t="s">
        <v>2664</v>
      </c>
      <c r="D67" s="141" t="s">
        <v>43</v>
      </c>
      <c r="E67" s="141" t="s">
        <v>3274</v>
      </c>
      <c r="F67" s="141" t="s">
        <v>2926</v>
      </c>
      <c r="G67" s="141">
        <v>1938</v>
      </c>
      <c r="H67" s="141">
        <f t="shared" si="0"/>
        <v>82</v>
      </c>
      <c r="I67" s="141" t="s">
        <v>77</v>
      </c>
      <c r="J67" s="140" t="s">
        <v>3275</v>
      </c>
      <c r="K67" s="140" t="s">
        <v>3276</v>
      </c>
      <c r="L67" s="143"/>
      <c r="M67" s="140" t="s">
        <v>98</v>
      </c>
      <c r="N67" s="140" t="s">
        <v>2782</v>
      </c>
      <c r="O67" s="140" t="s">
        <v>317</v>
      </c>
      <c r="P67" s="140" t="s">
        <v>3277</v>
      </c>
      <c r="Q67" s="140" t="s">
        <v>3278</v>
      </c>
      <c r="R67" s="140"/>
      <c r="S67" s="140"/>
      <c r="T67" s="140"/>
      <c r="U67" s="140"/>
      <c r="V67" s="140"/>
      <c r="W67" s="140"/>
      <c r="X67" s="143"/>
      <c r="Y67" s="143"/>
      <c r="Z67" s="143"/>
      <c r="AA67" s="143"/>
      <c r="AB67" s="143"/>
      <c r="AC67" s="143"/>
      <c r="AD67" s="143"/>
      <c r="AE67" s="143"/>
      <c r="AF67" s="143"/>
      <c r="AG67" s="140" t="s">
        <v>3279</v>
      </c>
      <c r="AH67" s="143"/>
      <c r="AI67" s="143"/>
      <c r="AJ67" s="143"/>
      <c r="AK67" s="143"/>
      <c r="AL67" s="143"/>
      <c r="AM67" s="143"/>
      <c r="AN67" s="143"/>
      <c r="AO67" s="143"/>
      <c r="AP67" s="143"/>
      <c r="AQ67" s="143"/>
      <c r="AR67" s="143"/>
      <c r="AS67" s="140" t="s">
        <v>3280</v>
      </c>
      <c r="AT67" s="140" t="s">
        <v>3281</v>
      </c>
      <c r="AU67" s="143"/>
      <c r="AV67" s="143"/>
      <c r="AW67" s="143"/>
      <c r="AX67" s="143"/>
      <c r="AY67" s="143"/>
      <c r="AZ67" s="143"/>
      <c r="BA67" s="143"/>
      <c r="BB67" s="143"/>
      <c r="BC67" s="143"/>
      <c r="BD67" s="143"/>
      <c r="BE67" s="143"/>
      <c r="BF67" s="143"/>
      <c r="BG67" s="143"/>
      <c r="BH67" s="143"/>
      <c r="BI67" s="143"/>
      <c r="BJ67" s="143"/>
      <c r="BK67" s="143"/>
      <c r="BL67" s="143"/>
      <c r="BM67" s="143"/>
      <c r="BN67" s="143"/>
      <c r="BO67" s="143"/>
      <c r="BP67" s="143"/>
      <c r="BQ67" s="143"/>
      <c r="BR67" s="143"/>
      <c r="BS67" s="143"/>
      <c r="BT67" s="143"/>
      <c r="BU67" s="143"/>
      <c r="BV67" s="143"/>
    </row>
    <row r="68" spans="1:74" ht="127.5" x14ac:dyDescent="0.2">
      <c r="A68" s="136" t="s">
        <v>3282</v>
      </c>
      <c r="B68" s="137" t="s">
        <v>496</v>
      </c>
      <c r="C68" s="118" t="s">
        <v>2677</v>
      </c>
      <c r="D68" s="118" t="s">
        <v>43</v>
      </c>
      <c r="E68" s="118" t="s">
        <v>145</v>
      </c>
      <c r="F68" s="118" t="s">
        <v>2926</v>
      </c>
      <c r="G68" s="118">
        <v>1983</v>
      </c>
      <c r="H68" s="118">
        <f t="shared" si="0"/>
        <v>37</v>
      </c>
      <c r="I68" s="118" t="s">
        <v>77</v>
      </c>
      <c r="J68" s="137" t="s">
        <v>3283</v>
      </c>
      <c r="K68" s="147" t="s">
        <v>3284</v>
      </c>
      <c r="L68" s="137" t="s">
        <v>920</v>
      </c>
      <c r="M68" s="137" t="s">
        <v>98</v>
      </c>
      <c r="N68" s="137" t="s">
        <v>2782</v>
      </c>
      <c r="O68" s="137" t="s">
        <v>317</v>
      </c>
      <c r="P68" s="137" t="s">
        <v>3285</v>
      </c>
      <c r="Q68" s="137" t="s">
        <v>3286</v>
      </c>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7" t="s">
        <v>2675</v>
      </c>
      <c r="AT68" s="138"/>
      <c r="AU68" s="138"/>
      <c r="AV68" s="138"/>
      <c r="AW68" s="138"/>
      <c r="AX68" s="138"/>
      <c r="AY68" s="138"/>
      <c r="AZ68" s="138"/>
      <c r="BA68" s="138"/>
      <c r="BB68" s="138"/>
      <c r="BC68" s="138"/>
      <c r="BD68" s="138"/>
      <c r="BE68" s="138"/>
      <c r="BF68" s="138"/>
      <c r="BG68" s="138"/>
      <c r="BH68" s="138"/>
      <c r="BI68" s="138"/>
      <c r="BJ68" s="138"/>
      <c r="BK68" s="138"/>
      <c r="BL68" s="138"/>
      <c r="BM68" s="138"/>
      <c r="BN68" s="138"/>
      <c r="BO68" s="138"/>
      <c r="BP68" s="138"/>
      <c r="BQ68" s="138"/>
      <c r="BR68" s="138"/>
      <c r="BS68" s="138"/>
      <c r="BT68" s="138"/>
      <c r="BU68" s="138"/>
      <c r="BV68" s="138"/>
    </row>
    <row r="69" spans="1:74" ht="51" x14ac:dyDescent="0.2">
      <c r="A69" s="139" t="s">
        <v>3287</v>
      </c>
      <c r="B69" s="140" t="s">
        <v>500</v>
      </c>
      <c r="C69" s="141" t="s">
        <v>2664</v>
      </c>
      <c r="D69" s="141" t="s">
        <v>43</v>
      </c>
      <c r="E69" s="141" t="s">
        <v>3288</v>
      </c>
      <c r="F69" s="141" t="s">
        <v>2926</v>
      </c>
      <c r="G69" s="141">
        <v>1959</v>
      </c>
      <c r="H69" s="141">
        <f t="shared" si="0"/>
        <v>61</v>
      </c>
      <c r="I69" s="141" t="s">
        <v>77</v>
      </c>
      <c r="J69" s="140" t="s">
        <v>3289</v>
      </c>
      <c r="K69" s="140" t="s">
        <v>3290</v>
      </c>
      <c r="L69" s="140" t="s">
        <v>71</v>
      </c>
      <c r="M69" s="140" t="s">
        <v>98</v>
      </c>
      <c r="N69" s="140" t="s">
        <v>2782</v>
      </c>
      <c r="O69" s="140" t="s">
        <v>317</v>
      </c>
      <c r="P69" s="140" t="s">
        <v>3291</v>
      </c>
      <c r="Q69" s="140" t="s">
        <v>3292</v>
      </c>
      <c r="R69" s="143"/>
      <c r="S69" s="143"/>
      <c r="T69" s="143"/>
      <c r="U69" s="143"/>
      <c r="V69" s="143"/>
      <c r="W69" s="143"/>
      <c r="X69" s="143"/>
      <c r="Y69" s="143"/>
      <c r="Z69" s="143"/>
      <c r="AA69" s="143"/>
      <c r="AB69" s="143"/>
      <c r="AC69" s="143"/>
      <c r="AD69" s="140" t="s">
        <v>3293</v>
      </c>
      <c r="AE69" s="140" t="s">
        <v>3293</v>
      </c>
      <c r="AF69" s="140" t="s">
        <v>3293</v>
      </c>
      <c r="AG69" s="140" t="s">
        <v>3293</v>
      </c>
      <c r="AH69" s="140" t="s">
        <v>3293</v>
      </c>
      <c r="AI69" s="140" t="s">
        <v>3293</v>
      </c>
      <c r="AJ69" s="140" t="s">
        <v>3293</v>
      </c>
      <c r="AK69" s="140" t="s">
        <v>3293</v>
      </c>
      <c r="AL69" s="140" t="s">
        <v>3293</v>
      </c>
      <c r="AM69" s="140" t="s">
        <v>3293</v>
      </c>
      <c r="AN69" s="140" t="s">
        <v>3293</v>
      </c>
      <c r="AO69" s="140" t="s">
        <v>3293</v>
      </c>
      <c r="AP69" s="140" t="s">
        <v>3293</v>
      </c>
      <c r="AQ69" s="140" t="s">
        <v>3293</v>
      </c>
      <c r="AR69" s="140" t="s">
        <v>3293</v>
      </c>
      <c r="AS69" s="140" t="s">
        <v>2675</v>
      </c>
      <c r="AT69" s="143"/>
      <c r="AU69" s="143"/>
      <c r="AV69" s="143"/>
      <c r="AW69" s="143"/>
      <c r="AX69" s="143"/>
      <c r="AY69" s="143"/>
      <c r="AZ69" s="143"/>
      <c r="BA69" s="143"/>
      <c r="BB69" s="143"/>
      <c r="BC69" s="143"/>
      <c r="BD69" s="143"/>
      <c r="BE69" s="143"/>
      <c r="BF69" s="143"/>
      <c r="BG69" s="143"/>
      <c r="BH69" s="143"/>
      <c r="BI69" s="143"/>
      <c r="BJ69" s="143"/>
      <c r="BK69" s="143"/>
      <c r="BL69" s="143"/>
      <c r="BM69" s="143"/>
      <c r="BN69" s="143"/>
      <c r="BO69" s="143"/>
      <c r="BP69" s="143"/>
      <c r="BQ69" s="143"/>
      <c r="BR69" s="143"/>
      <c r="BS69" s="143"/>
      <c r="BT69" s="143"/>
      <c r="BU69" s="143"/>
      <c r="BV69" s="143"/>
    </row>
    <row r="70" spans="1:74" ht="102" x14ac:dyDescent="0.2">
      <c r="A70" s="136" t="s">
        <v>3294</v>
      </c>
      <c r="B70" s="137" t="s">
        <v>505</v>
      </c>
      <c r="C70" s="118" t="s">
        <v>2664</v>
      </c>
      <c r="D70" s="118" t="s">
        <v>43</v>
      </c>
      <c r="E70" s="118" t="s">
        <v>145</v>
      </c>
      <c r="F70" s="118" t="s">
        <v>2926</v>
      </c>
      <c r="G70" s="118">
        <v>1965</v>
      </c>
      <c r="H70" s="118">
        <f t="shared" si="0"/>
        <v>55</v>
      </c>
      <c r="I70" s="118" t="s">
        <v>77</v>
      </c>
      <c r="J70" s="138"/>
      <c r="K70" s="137" t="s">
        <v>3295</v>
      </c>
      <c r="L70" s="137" t="s">
        <v>71</v>
      </c>
      <c r="M70" s="137" t="s">
        <v>98</v>
      </c>
      <c r="N70" s="137" t="s">
        <v>2782</v>
      </c>
      <c r="O70" s="137" t="s">
        <v>317</v>
      </c>
      <c r="P70" s="137" t="s">
        <v>3296</v>
      </c>
      <c r="Q70" s="137" t="s">
        <v>3297</v>
      </c>
      <c r="R70" s="138"/>
      <c r="S70" s="138"/>
      <c r="T70" s="138"/>
      <c r="U70" s="138"/>
      <c r="V70" s="137" t="s">
        <v>3298</v>
      </c>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7" t="s">
        <v>2675</v>
      </c>
      <c r="AT70" s="138"/>
      <c r="AU70" s="138"/>
      <c r="AV70" s="138"/>
      <c r="AW70" s="138"/>
      <c r="AX70" s="138"/>
      <c r="AY70" s="138"/>
      <c r="AZ70" s="138"/>
      <c r="BA70" s="138"/>
      <c r="BB70" s="138"/>
      <c r="BC70" s="138"/>
      <c r="BD70" s="138"/>
      <c r="BE70" s="138"/>
      <c r="BF70" s="138"/>
      <c r="BG70" s="138"/>
      <c r="BH70" s="138"/>
      <c r="BI70" s="138"/>
      <c r="BJ70" s="138"/>
      <c r="BK70" s="138"/>
      <c r="BL70" s="138"/>
      <c r="BM70" s="138"/>
      <c r="BN70" s="138"/>
      <c r="BO70" s="138"/>
      <c r="BP70" s="138"/>
      <c r="BQ70" s="138"/>
      <c r="BR70" s="138"/>
      <c r="BS70" s="138"/>
      <c r="BT70" s="138"/>
      <c r="BU70" s="138"/>
      <c r="BV70" s="138"/>
    </row>
    <row r="71" spans="1:74" ht="89.25" x14ac:dyDescent="0.2">
      <c r="A71" s="139" t="s">
        <v>3299</v>
      </c>
      <c r="B71" s="140" t="s">
        <v>509</v>
      </c>
      <c r="C71" s="141" t="s">
        <v>2664</v>
      </c>
      <c r="D71" s="141" t="s">
        <v>43</v>
      </c>
      <c r="E71" s="141" t="s">
        <v>3300</v>
      </c>
      <c r="F71" s="141" t="s">
        <v>2926</v>
      </c>
      <c r="G71" s="141">
        <v>1956</v>
      </c>
      <c r="H71" s="141">
        <f t="shared" si="0"/>
        <v>64</v>
      </c>
      <c r="I71" s="141" t="s">
        <v>38</v>
      </c>
      <c r="J71" s="143"/>
      <c r="K71" s="140" t="s">
        <v>3301</v>
      </c>
      <c r="L71" s="140" t="s">
        <v>71</v>
      </c>
      <c r="M71" s="140" t="s">
        <v>98</v>
      </c>
      <c r="N71" s="140" t="s">
        <v>2782</v>
      </c>
      <c r="O71" s="140" t="s">
        <v>317</v>
      </c>
      <c r="P71" s="140" t="s">
        <v>3302</v>
      </c>
      <c r="Q71" s="140" t="s">
        <v>3303</v>
      </c>
      <c r="R71" s="140" t="s">
        <v>3304</v>
      </c>
      <c r="S71" s="143"/>
      <c r="T71" s="143"/>
      <c r="U71" s="143"/>
      <c r="V71" s="143"/>
      <c r="W71" s="143"/>
      <c r="X71" s="143"/>
      <c r="Y71" s="143"/>
      <c r="Z71" s="143"/>
      <c r="AA71" s="143"/>
      <c r="AB71" s="143"/>
      <c r="AC71" s="143"/>
      <c r="AD71" s="143"/>
      <c r="AE71" s="143"/>
      <c r="AF71" s="143"/>
      <c r="AG71" s="143"/>
      <c r="AH71" s="143"/>
      <c r="AI71" s="143"/>
      <c r="AJ71" s="143"/>
      <c r="AK71" s="143"/>
      <c r="AL71" s="140" t="s">
        <v>3305</v>
      </c>
      <c r="AM71" s="143"/>
      <c r="AN71" s="140" t="s">
        <v>3306</v>
      </c>
      <c r="AO71" s="143"/>
      <c r="AP71" s="143"/>
      <c r="AQ71" s="140" t="s">
        <v>3307</v>
      </c>
      <c r="AR71" s="143"/>
      <c r="AS71" s="140" t="s">
        <v>2675</v>
      </c>
      <c r="AT71" s="143"/>
      <c r="AU71" s="143"/>
      <c r="AV71" s="143"/>
      <c r="AW71" s="143"/>
      <c r="AX71" s="143"/>
      <c r="AY71" s="143"/>
      <c r="AZ71" s="143"/>
      <c r="BA71" s="143"/>
      <c r="BB71" s="143"/>
      <c r="BC71" s="143"/>
      <c r="BD71" s="143"/>
      <c r="BE71" s="143"/>
      <c r="BF71" s="143"/>
      <c r="BG71" s="143"/>
      <c r="BH71" s="143"/>
      <c r="BI71" s="143"/>
      <c r="BJ71" s="143"/>
      <c r="BK71" s="143"/>
      <c r="BL71" s="143"/>
      <c r="BM71" s="143"/>
      <c r="BN71" s="143"/>
      <c r="BO71" s="143"/>
      <c r="BP71" s="143"/>
      <c r="BQ71" s="143"/>
      <c r="BR71" s="143"/>
      <c r="BS71" s="143"/>
      <c r="BT71" s="143"/>
      <c r="BU71" s="143"/>
      <c r="BV71" s="143"/>
    </row>
    <row r="72" spans="1:74" ht="102" x14ac:dyDescent="0.2">
      <c r="A72" s="136" t="s">
        <v>3308</v>
      </c>
      <c r="B72" s="137" t="s">
        <v>513</v>
      </c>
      <c r="C72" s="118" t="s">
        <v>2664</v>
      </c>
      <c r="D72" s="118" t="s">
        <v>43</v>
      </c>
      <c r="E72" s="118" t="s">
        <v>3309</v>
      </c>
      <c r="F72" s="118" t="s">
        <v>2926</v>
      </c>
      <c r="G72" s="118">
        <v>1954</v>
      </c>
      <c r="H72" s="118">
        <f t="shared" si="0"/>
        <v>66</v>
      </c>
      <c r="I72" s="118" t="s">
        <v>38</v>
      </c>
      <c r="J72" s="138"/>
      <c r="K72" s="137" t="s">
        <v>3310</v>
      </c>
      <c r="L72" s="137" t="s">
        <v>71</v>
      </c>
      <c r="M72" s="137" t="s">
        <v>98</v>
      </c>
      <c r="N72" s="137" t="s">
        <v>3311</v>
      </c>
      <c r="O72" s="137" t="s">
        <v>317</v>
      </c>
      <c r="P72" s="137" t="s">
        <v>3312</v>
      </c>
      <c r="Q72" s="137" t="s">
        <v>3313</v>
      </c>
      <c r="R72" s="138"/>
      <c r="S72" s="138"/>
      <c r="T72" s="138"/>
      <c r="U72" s="138"/>
      <c r="V72" s="138"/>
      <c r="W72" s="138"/>
      <c r="X72" s="138"/>
      <c r="Y72" s="138"/>
      <c r="Z72" s="138"/>
      <c r="AA72" s="138"/>
      <c r="AB72" s="138"/>
      <c r="AC72" s="138"/>
      <c r="AD72" s="138"/>
      <c r="AE72" s="138"/>
      <c r="AF72" s="137" t="s">
        <v>3314</v>
      </c>
      <c r="AG72" s="137" t="s">
        <v>3315</v>
      </c>
      <c r="AH72" s="138"/>
      <c r="AI72" s="138"/>
      <c r="AJ72" s="138"/>
      <c r="AK72" s="137" t="s">
        <v>3316</v>
      </c>
      <c r="AL72" s="137"/>
      <c r="AM72" s="138"/>
      <c r="AN72" s="138"/>
      <c r="AO72" s="138"/>
      <c r="AP72" s="138"/>
      <c r="AQ72" s="137" t="s">
        <v>3317</v>
      </c>
      <c r="AR72" s="138"/>
      <c r="AS72" s="137" t="s">
        <v>2675</v>
      </c>
      <c r="AT72" s="137"/>
      <c r="AU72" s="138"/>
      <c r="AV72" s="138"/>
      <c r="AW72" s="138"/>
      <c r="AX72" s="138"/>
      <c r="AY72" s="138"/>
      <c r="AZ72" s="138"/>
      <c r="BA72" s="138"/>
      <c r="BB72" s="138"/>
      <c r="BC72" s="138"/>
      <c r="BD72" s="138"/>
      <c r="BE72" s="138"/>
      <c r="BF72" s="138"/>
      <c r="BG72" s="138"/>
      <c r="BH72" s="138"/>
      <c r="BI72" s="138"/>
      <c r="BJ72" s="138"/>
      <c r="BK72" s="138"/>
      <c r="BL72" s="138"/>
      <c r="BM72" s="138"/>
      <c r="BN72" s="138"/>
      <c r="BO72" s="138"/>
      <c r="BP72" s="138"/>
      <c r="BQ72" s="138"/>
      <c r="BR72" s="138"/>
      <c r="BS72" s="138"/>
      <c r="BT72" s="138"/>
      <c r="BU72" s="138"/>
      <c r="BV72" s="138"/>
    </row>
    <row r="73" spans="1:74" ht="63.75" x14ac:dyDescent="0.2">
      <c r="A73" s="139" t="s">
        <v>3318</v>
      </c>
      <c r="B73" s="140" t="s">
        <v>517</v>
      </c>
      <c r="C73" s="141" t="s">
        <v>2664</v>
      </c>
      <c r="D73" s="141" t="s">
        <v>43</v>
      </c>
      <c r="E73" s="141" t="s">
        <v>145</v>
      </c>
      <c r="F73" s="141" t="s">
        <v>3319</v>
      </c>
      <c r="G73" s="141">
        <v>1953</v>
      </c>
      <c r="H73" s="141">
        <f t="shared" si="0"/>
        <v>67</v>
      </c>
      <c r="I73" s="141" t="s">
        <v>38</v>
      </c>
      <c r="J73" s="140" t="s">
        <v>3320</v>
      </c>
      <c r="K73" s="140" t="s">
        <v>3321</v>
      </c>
      <c r="L73" s="143"/>
      <c r="M73" s="140" t="s">
        <v>98</v>
      </c>
      <c r="N73" s="140" t="s">
        <v>3311</v>
      </c>
      <c r="O73" s="140" t="s">
        <v>317</v>
      </c>
      <c r="P73" s="140" t="s">
        <v>3312</v>
      </c>
      <c r="Q73" s="140" t="s">
        <v>3322</v>
      </c>
      <c r="R73" s="140" t="s">
        <v>3323</v>
      </c>
      <c r="S73" s="140" t="s">
        <v>3323</v>
      </c>
      <c r="T73" s="140" t="s">
        <v>3323</v>
      </c>
      <c r="U73" s="140" t="s">
        <v>3323</v>
      </c>
      <c r="V73" s="140" t="s">
        <v>3323</v>
      </c>
      <c r="W73" s="140" t="s">
        <v>3323</v>
      </c>
      <c r="X73" s="140" t="s">
        <v>3323</v>
      </c>
      <c r="Y73" s="140" t="s">
        <v>3323</v>
      </c>
      <c r="Z73" s="140" t="s">
        <v>3323</v>
      </c>
      <c r="AA73" s="140" t="s">
        <v>3323</v>
      </c>
      <c r="AB73" s="140" t="s">
        <v>3323</v>
      </c>
      <c r="AC73" s="140" t="s">
        <v>3323</v>
      </c>
      <c r="AD73" s="140" t="s">
        <v>3323</v>
      </c>
      <c r="AE73" s="140" t="s">
        <v>3323</v>
      </c>
      <c r="AF73" s="140" t="s">
        <v>3323</v>
      </c>
      <c r="AG73" s="140" t="s">
        <v>3323</v>
      </c>
      <c r="AH73" s="140" t="s">
        <v>3324</v>
      </c>
      <c r="AI73" s="140" t="s">
        <v>3325</v>
      </c>
      <c r="AJ73" s="140" t="s">
        <v>3325</v>
      </c>
      <c r="AK73" s="140" t="s">
        <v>3325</v>
      </c>
      <c r="AL73" s="140" t="s">
        <v>3325</v>
      </c>
      <c r="AM73" s="140" t="s">
        <v>3325</v>
      </c>
      <c r="AN73" s="140" t="s">
        <v>3325</v>
      </c>
      <c r="AO73" s="140" t="s">
        <v>3325</v>
      </c>
      <c r="AP73" s="140" t="s">
        <v>3325</v>
      </c>
      <c r="AQ73" s="143"/>
      <c r="AR73" s="143"/>
      <c r="AS73" s="143"/>
      <c r="AT73" s="140" t="s">
        <v>2675</v>
      </c>
      <c r="AU73" s="143"/>
      <c r="AV73" s="143"/>
      <c r="AW73" s="143"/>
      <c r="AX73" s="143"/>
      <c r="AY73" s="143"/>
      <c r="AZ73" s="143"/>
      <c r="BA73" s="143"/>
      <c r="BB73" s="143"/>
      <c r="BC73" s="143"/>
      <c r="BD73" s="143"/>
      <c r="BE73" s="143"/>
      <c r="BF73" s="143"/>
      <c r="BG73" s="143"/>
      <c r="BH73" s="143"/>
      <c r="BI73" s="143"/>
      <c r="BJ73" s="143"/>
      <c r="BK73" s="143"/>
      <c r="BL73" s="143"/>
      <c r="BM73" s="143"/>
      <c r="BN73" s="143"/>
      <c r="BO73" s="143"/>
      <c r="BP73" s="143"/>
      <c r="BQ73" s="143"/>
      <c r="BR73" s="143"/>
      <c r="BS73" s="143"/>
      <c r="BT73" s="143"/>
      <c r="BU73" s="143"/>
      <c r="BV73" s="143"/>
    </row>
    <row r="74" spans="1:74" ht="51" x14ac:dyDescent="0.2">
      <c r="A74" s="136" t="s">
        <v>3326</v>
      </c>
      <c r="B74" s="137" t="s">
        <v>523</v>
      </c>
      <c r="C74" s="118" t="s">
        <v>3152</v>
      </c>
      <c r="D74" s="118" t="s">
        <v>43</v>
      </c>
      <c r="E74" s="118" t="s">
        <v>145</v>
      </c>
      <c r="F74" s="118" t="s">
        <v>3075</v>
      </c>
      <c r="G74" s="118">
        <v>1949</v>
      </c>
      <c r="H74" s="118">
        <f t="shared" si="0"/>
        <v>71</v>
      </c>
      <c r="I74" s="118" t="s">
        <v>77</v>
      </c>
      <c r="J74" s="137" t="s">
        <v>3327</v>
      </c>
      <c r="K74" s="138"/>
      <c r="L74" s="137" t="s">
        <v>71</v>
      </c>
      <c r="M74" s="137" t="s">
        <v>98</v>
      </c>
      <c r="N74" s="137" t="s">
        <v>3311</v>
      </c>
      <c r="O74" s="137" t="s">
        <v>317</v>
      </c>
      <c r="P74" s="137" t="s">
        <v>3328</v>
      </c>
      <c r="Q74" s="137" t="s">
        <v>3329</v>
      </c>
      <c r="R74" s="138"/>
      <c r="S74" s="138"/>
      <c r="T74" s="138"/>
      <c r="U74" s="138"/>
      <c r="V74" s="138"/>
      <c r="W74" s="138"/>
      <c r="X74" s="138"/>
      <c r="Y74" s="138"/>
      <c r="Z74" s="138"/>
      <c r="AA74" s="138"/>
      <c r="AB74" s="138"/>
      <c r="AC74" s="138"/>
      <c r="AD74" s="137" t="s">
        <v>3330</v>
      </c>
      <c r="AE74" s="137" t="s">
        <v>3331</v>
      </c>
      <c r="AF74" s="138"/>
      <c r="AG74" s="138"/>
      <c r="AH74" s="138"/>
      <c r="AI74" s="138"/>
      <c r="AJ74" s="138"/>
      <c r="AK74" s="138"/>
      <c r="AL74" s="138"/>
      <c r="AM74" s="138"/>
      <c r="AN74" s="138"/>
      <c r="AO74" s="138"/>
      <c r="AP74" s="138"/>
      <c r="AQ74" s="138"/>
      <c r="AR74" s="138"/>
      <c r="AS74" s="138"/>
      <c r="AT74" s="137" t="s">
        <v>3332</v>
      </c>
      <c r="AU74" s="138"/>
      <c r="AV74" s="138"/>
      <c r="AW74" s="138"/>
      <c r="AX74" s="138"/>
      <c r="AY74" s="138"/>
      <c r="AZ74" s="138"/>
      <c r="BA74" s="138"/>
      <c r="BB74" s="138"/>
      <c r="BC74" s="138"/>
      <c r="BD74" s="138"/>
      <c r="BE74" s="138"/>
      <c r="BF74" s="138"/>
      <c r="BG74" s="138"/>
      <c r="BH74" s="138"/>
      <c r="BI74" s="138"/>
      <c r="BJ74" s="138"/>
      <c r="BK74" s="138"/>
      <c r="BL74" s="138"/>
      <c r="BM74" s="138"/>
      <c r="BN74" s="138"/>
      <c r="BO74" s="138"/>
      <c r="BP74" s="138"/>
      <c r="BQ74" s="138"/>
      <c r="BR74" s="138"/>
      <c r="BS74" s="138"/>
      <c r="BT74" s="138"/>
      <c r="BU74" s="138"/>
      <c r="BV74" s="138"/>
    </row>
    <row r="75" spans="1:74" ht="51" x14ac:dyDescent="0.2">
      <c r="A75" s="139" t="s">
        <v>3333</v>
      </c>
      <c r="B75" s="140" t="s">
        <v>527</v>
      </c>
      <c r="C75" s="141" t="s">
        <v>3152</v>
      </c>
      <c r="D75" s="141" t="s">
        <v>43</v>
      </c>
      <c r="E75" s="141" t="s">
        <v>145</v>
      </c>
      <c r="F75" s="141" t="s">
        <v>2926</v>
      </c>
      <c r="G75" s="141">
        <v>1993</v>
      </c>
      <c r="H75" s="141">
        <f t="shared" si="0"/>
        <v>27</v>
      </c>
      <c r="I75" s="141" t="s">
        <v>77</v>
      </c>
      <c r="J75" s="140" t="s">
        <v>3334</v>
      </c>
      <c r="K75" s="143"/>
      <c r="L75" s="140" t="s">
        <v>145</v>
      </c>
      <c r="M75" s="140" t="s">
        <v>98</v>
      </c>
      <c r="N75" s="140" t="s">
        <v>3311</v>
      </c>
      <c r="O75" s="140" t="s">
        <v>317</v>
      </c>
      <c r="P75" s="140" t="s">
        <v>529</v>
      </c>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0" t="s">
        <v>3163</v>
      </c>
      <c r="AT75" s="140" t="s">
        <v>3026</v>
      </c>
      <c r="AU75" s="140" t="s">
        <v>2675</v>
      </c>
      <c r="AV75" s="143"/>
      <c r="AW75" s="143"/>
      <c r="AX75" s="143"/>
      <c r="AY75" s="143"/>
      <c r="AZ75" s="143"/>
      <c r="BA75" s="143"/>
      <c r="BB75" s="143"/>
      <c r="BC75" s="143"/>
      <c r="BD75" s="143"/>
      <c r="BE75" s="143"/>
      <c r="BF75" s="143"/>
      <c r="BG75" s="143"/>
      <c r="BH75" s="143"/>
      <c r="BI75" s="143"/>
      <c r="BJ75" s="143"/>
      <c r="BK75" s="143"/>
      <c r="BL75" s="143"/>
      <c r="BM75" s="143"/>
      <c r="BN75" s="143"/>
      <c r="BO75" s="143"/>
      <c r="BP75" s="143"/>
      <c r="BQ75" s="143"/>
      <c r="BR75" s="143"/>
      <c r="BS75" s="143"/>
      <c r="BT75" s="143"/>
      <c r="BU75" s="143"/>
      <c r="BV75" s="143"/>
    </row>
    <row r="76" spans="1:74" ht="51" x14ac:dyDescent="0.2">
      <c r="A76" s="136" t="s">
        <v>3335</v>
      </c>
      <c r="B76" s="137" t="s">
        <v>532</v>
      </c>
      <c r="C76" s="118" t="s">
        <v>3157</v>
      </c>
      <c r="D76" s="118" t="s">
        <v>43</v>
      </c>
      <c r="E76" s="118" t="s">
        <v>106</v>
      </c>
      <c r="F76" s="118" t="s">
        <v>2926</v>
      </c>
      <c r="G76" s="118">
        <v>1955</v>
      </c>
      <c r="H76" s="118">
        <f t="shared" si="0"/>
        <v>65</v>
      </c>
      <c r="I76" s="118" t="s">
        <v>38</v>
      </c>
      <c r="J76" s="137" t="s">
        <v>3336</v>
      </c>
      <c r="K76" s="137" t="s">
        <v>3337</v>
      </c>
      <c r="L76" s="137" t="s">
        <v>71</v>
      </c>
      <c r="M76" s="137" t="s">
        <v>98</v>
      </c>
      <c r="N76" s="137" t="s">
        <v>3311</v>
      </c>
      <c r="O76" s="137" t="s">
        <v>317</v>
      </c>
      <c r="P76" s="137" t="s">
        <v>3338</v>
      </c>
      <c r="Q76" s="138"/>
      <c r="R76" s="138"/>
      <c r="S76" s="137" t="s">
        <v>3339</v>
      </c>
      <c r="T76" s="137" t="s">
        <v>3339</v>
      </c>
      <c r="U76" s="137" t="s">
        <v>3339</v>
      </c>
      <c r="V76" s="137" t="s">
        <v>3339</v>
      </c>
      <c r="W76" s="137" t="s">
        <v>3339</v>
      </c>
      <c r="X76" s="137" t="s">
        <v>3340</v>
      </c>
      <c r="Y76" s="137" t="s">
        <v>3340</v>
      </c>
      <c r="Z76" s="137" t="s">
        <v>3340</v>
      </c>
      <c r="AA76" s="137" t="s">
        <v>3340</v>
      </c>
      <c r="AB76" s="137" t="s">
        <v>3340</v>
      </c>
      <c r="AC76" s="137" t="s">
        <v>3340</v>
      </c>
      <c r="AD76" s="137" t="s">
        <v>3340</v>
      </c>
      <c r="AE76" s="137" t="s">
        <v>3340</v>
      </c>
      <c r="AF76" s="137" t="s">
        <v>3340</v>
      </c>
      <c r="AG76" s="137" t="s">
        <v>3340</v>
      </c>
      <c r="AH76" s="137" t="s">
        <v>3340</v>
      </c>
      <c r="AI76" s="137" t="s">
        <v>3340</v>
      </c>
      <c r="AJ76" s="137" t="s">
        <v>3340</v>
      </c>
      <c r="AK76" s="137" t="s">
        <v>3340</v>
      </c>
      <c r="AL76" s="137" t="s">
        <v>3340</v>
      </c>
      <c r="AM76" s="137" t="s">
        <v>3340</v>
      </c>
      <c r="AN76" s="137" t="s">
        <v>3340</v>
      </c>
      <c r="AO76" s="137" t="s">
        <v>3340</v>
      </c>
      <c r="AP76" s="137" t="s">
        <v>3340</v>
      </c>
      <c r="AQ76" s="137" t="s">
        <v>3340</v>
      </c>
      <c r="AR76" s="137" t="s">
        <v>3340</v>
      </c>
      <c r="AS76" s="137" t="s">
        <v>3341</v>
      </c>
      <c r="AT76" s="137" t="s">
        <v>3163</v>
      </c>
      <c r="AU76" s="137" t="s">
        <v>3026</v>
      </c>
      <c r="AV76" s="137" t="s">
        <v>2675</v>
      </c>
      <c r="AW76" s="138"/>
      <c r="AX76" s="138"/>
      <c r="AY76" s="138"/>
      <c r="AZ76" s="138"/>
      <c r="BA76" s="138"/>
      <c r="BB76" s="138"/>
      <c r="BC76" s="138"/>
      <c r="BD76" s="138"/>
      <c r="BE76" s="138"/>
      <c r="BF76" s="138"/>
      <c r="BG76" s="138"/>
      <c r="BH76" s="138"/>
      <c r="BI76" s="138"/>
      <c r="BJ76" s="138"/>
      <c r="BK76" s="138"/>
      <c r="BL76" s="138"/>
      <c r="BM76" s="138"/>
      <c r="BN76" s="138"/>
      <c r="BO76" s="138"/>
      <c r="BP76" s="138"/>
      <c r="BQ76" s="138"/>
      <c r="BR76" s="138"/>
      <c r="BS76" s="138"/>
      <c r="BT76" s="138"/>
      <c r="BU76" s="138"/>
      <c r="BV76" s="138"/>
    </row>
    <row r="77" spans="1:74" ht="25.5" x14ac:dyDescent="0.2">
      <c r="A77" s="139" t="s">
        <v>3342</v>
      </c>
      <c r="B77" s="140" t="s">
        <v>3343</v>
      </c>
      <c r="C77" s="141" t="s">
        <v>3152</v>
      </c>
      <c r="D77" s="141" t="s">
        <v>71</v>
      </c>
      <c r="E77" s="148"/>
      <c r="F77" s="141" t="s">
        <v>2926</v>
      </c>
      <c r="G77" s="141">
        <v>1993</v>
      </c>
      <c r="H77" s="141">
        <f t="shared" si="0"/>
        <v>27</v>
      </c>
      <c r="I77" s="141" t="s">
        <v>38</v>
      </c>
      <c r="J77" s="143"/>
      <c r="K77" s="143"/>
      <c r="L77" s="143"/>
      <c r="M77" s="140" t="s">
        <v>571</v>
      </c>
      <c r="N77" s="140" t="s">
        <v>3311</v>
      </c>
      <c r="O77" s="140" t="s">
        <v>317</v>
      </c>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0" t="s">
        <v>3332</v>
      </c>
      <c r="AU77" s="143"/>
      <c r="AV77" s="143"/>
      <c r="AW77" s="143"/>
      <c r="AX77" s="143"/>
      <c r="AY77" s="143"/>
      <c r="AZ77" s="143"/>
      <c r="BA77" s="143"/>
      <c r="BB77" s="143"/>
      <c r="BC77" s="143"/>
      <c r="BD77" s="143"/>
      <c r="BE77" s="143"/>
      <c r="BF77" s="143"/>
      <c r="BG77" s="143"/>
      <c r="BH77" s="143"/>
      <c r="BI77" s="143"/>
      <c r="BJ77" s="143"/>
      <c r="BK77" s="143"/>
      <c r="BL77" s="143"/>
      <c r="BM77" s="143"/>
      <c r="BN77" s="143"/>
      <c r="BO77" s="143"/>
      <c r="BP77" s="143"/>
      <c r="BQ77" s="143"/>
      <c r="BR77" s="143"/>
      <c r="BS77" s="143"/>
      <c r="BT77" s="143"/>
      <c r="BU77" s="143"/>
      <c r="BV77" s="143"/>
    </row>
    <row r="78" spans="1:74" ht="63.75" x14ac:dyDescent="0.2">
      <c r="A78" s="136" t="s">
        <v>3344</v>
      </c>
      <c r="B78" s="137" t="s">
        <v>545</v>
      </c>
      <c r="C78" s="118" t="s">
        <v>3157</v>
      </c>
      <c r="D78" s="118" t="s">
        <v>43</v>
      </c>
      <c r="E78" s="118" t="s">
        <v>106</v>
      </c>
      <c r="F78" s="118" t="s">
        <v>2926</v>
      </c>
      <c r="G78" s="118">
        <v>1955</v>
      </c>
      <c r="H78" s="118">
        <f t="shared" si="0"/>
        <v>65</v>
      </c>
      <c r="I78" s="118" t="s">
        <v>77</v>
      </c>
      <c r="J78" s="137" t="s">
        <v>3336</v>
      </c>
      <c r="K78" s="137" t="s">
        <v>3345</v>
      </c>
      <c r="L78" s="137" t="s">
        <v>416</v>
      </c>
      <c r="M78" s="137" t="s">
        <v>571</v>
      </c>
      <c r="N78" s="137" t="s">
        <v>3311</v>
      </c>
      <c r="O78" s="137" t="s">
        <v>317</v>
      </c>
      <c r="P78" s="137" t="s">
        <v>3346</v>
      </c>
      <c r="Q78" s="138"/>
      <c r="R78" s="138"/>
      <c r="S78" s="137" t="s">
        <v>3347</v>
      </c>
      <c r="T78" s="137" t="s">
        <v>3347</v>
      </c>
      <c r="U78" s="137" t="s">
        <v>3347</v>
      </c>
      <c r="V78" s="137" t="s">
        <v>3347</v>
      </c>
      <c r="W78" s="137" t="s">
        <v>3347</v>
      </c>
      <c r="X78" s="137" t="s">
        <v>3348</v>
      </c>
      <c r="Y78" s="137" t="s">
        <v>3348</v>
      </c>
      <c r="Z78" s="137" t="s">
        <v>3348</v>
      </c>
      <c r="AA78" s="137" t="s">
        <v>3348</v>
      </c>
      <c r="AB78" s="137" t="s">
        <v>3348</v>
      </c>
      <c r="AC78" s="137" t="s">
        <v>3348</v>
      </c>
      <c r="AD78" s="137" t="s">
        <v>3348</v>
      </c>
      <c r="AE78" s="137" t="s">
        <v>3348</v>
      </c>
      <c r="AF78" s="137" t="s">
        <v>3348</v>
      </c>
      <c r="AG78" s="137" t="s">
        <v>3348</v>
      </c>
      <c r="AH78" s="137" t="s">
        <v>3348</v>
      </c>
      <c r="AI78" s="137" t="s">
        <v>3349</v>
      </c>
      <c r="AJ78" s="137" t="s">
        <v>3350</v>
      </c>
      <c r="AK78" s="137" t="s">
        <v>3348</v>
      </c>
      <c r="AL78" s="137" t="s">
        <v>3351</v>
      </c>
      <c r="AM78" s="137" t="s">
        <v>3348</v>
      </c>
      <c r="AN78" s="137" t="s">
        <v>3348</v>
      </c>
      <c r="AO78" s="137" t="s">
        <v>3348</v>
      </c>
      <c r="AP78" s="137" t="s">
        <v>3348</v>
      </c>
      <c r="AQ78" s="137" t="s">
        <v>3348</v>
      </c>
      <c r="AR78" s="137" t="s">
        <v>3348</v>
      </c>
      <c r="AS78" s="137" t="s">
        <v>3341</v>
      </c>
      <c r="AT78" s="137" t="s">
        <v>3163</v>
      </c>
      <c r="AU78" s="137" t="s">
        <v>3026</v>
      </c>
      <c r="AV78" s="137" t="s">
        <v>2675</v>
      </c>
      <c r="AW78" s="138"/>
      <c r="AX78" s="138"/>
      <c r="AY78" s="138"/>
      <c r="AZ78" s="138"/>
      <c r="BA78" s="138"/>
      <c r="BB78" s="138"/>
      <c r="BC78" s="138"/>
      <c r="BD78" s="138"/>
      <c r="BE78" s="138"/>
      <c r="BF78" s="138"/>
      <c r="BG78" s="138"/>
      <c r="BH78" s="138"/>
      <c r="BI78" s="138"/>
      <c r="BJ78" s="138"/>
      <c r="BK78" s="138"/>
      <c r="BL78" s="138"/>
      <c r="BM78" s="138"/>
      <c r="BN78" s="138"/>
      <c r="BO78" s="138"/>
      <c r="BP78" s="138"/>
      <c r="BQ78" s="138"/>
      <c r="BR78" s="138"/>
      <c r="BS78" s="138"/>
      <c r="BT78" s="138"/>
      <c r="BU78" s="138"/>
      <c r="BV78" s="138"/>
    </row>
    <row r="79" spans="1:74" ht="76.5" x14ac:dyDescent="0.2">
      <c r="A79" s="139" t="s">
        <v>3352</v>
      </c>
      <c r="B79" s="140" t="s">
        <v>333</v>
      </c>
      <c r="C79" s="141" t="s">
        <v>2664</v>
      </c>
      <c r="D79" s="141" t="s">
        <v>43</v>
      </c>
      <c r="E79" s="141" t="s">
        <v>2690</v>
      </c>
      <c r="F79" s="141" t="s">
        <v>2926</v>
      </c>
      <c r="G79" s="141">
        <v>1979</v>
      </c>
      <c r="H79" s="141">
        <f t="shared" si="0"/>
        <v>41</v>
      </c>
      <c r="I79" s="141" t="s">
        <v>77</v>
      </c>
      <c r="J79" s="140" t="s">
        <v>3353</v>
      </c>
      <c r="K79" s="140" t="s">
        <v>3354</v>
      </c>
      <c r="L79" s="140" t="s">
        <v>269</v>
      </c>
      <c r="M79" s="140" t="s">
        <v>571</v>
      </c>
      <c r="N79" s="140" t="s">
        <v>2782</v>
      </c>
      <c r="O79" s="140" t="s">
        <v>317</v>
      </c>
      <c r="P79" s="140" t="s">
        <v>3355</v>
      </c>
      <c r="Q79" s="140" t="s">
        <v>3356</v>
      </c>
      <c r="R79" s="143"/>
      <c r="S79" s="143"/>
      <c r="T79" s="143"/>
      <c r="U79" s="143"/>
      <c r="V79" s="143"/>
      <c r="W79" s="143"/>
      <c r="X79" s="143"/>
      <c r="Y79" s="143"/>
      <c r="Z79" s="143"/>
      <c r="AA79" s="143"/>
      <c r="AB79" s="143"/>
      <c r="AC79" s="143"/>
      <c r="AD79" s="143"/>
      <c r="AE79" s="143"/>
      <c r="AF79" s="143"/>
      <c r="AG79" s="143"/>
      <c r="AH79" s="143"/>
      <c r="AI79" s="143"/>
      <c r="AJ79" s="140" t="s">
        <v>3357</v>
      </c>
      <c r="AK79" s="140" t="s">
        <v>3358</v>
      </c>
      <c r="AL79" s="140" t="s">
        <v>3359</v>
      </c>
      <c r="AM79" s="140" t="s">
        <v>3360</v>
      </c>
      <c r="AN79" s="140" t="s">
        <v>3361</v>
      </c>
      <c r="AO79" s="140" t="s">
        <v>3361</v>
      </c>
      <c r="AP79" s="140" t="s">
        <v>3361</v>
      </c>
      <c r="AQ79" s="140" t="s">
        <v>3361</v>
      </c>
      <c r="AR79" s="140" t="s">
        <v>3361</v>
      </c>
      <c r="AS79" s="140" t="s">
        <v>3163</v>
      </c>
      <c r="AT79" s="140" t="s">
        <v>3026</v>
      </c>
      <c r="AU79" s="140" t="s">
        <v>2675</v>
      </c>
      <c r="AV79" s="143"/>
      <c r="AW79" s="143"/>
      <c r="AX79" s="143"/>
      <c r="AY79" s="143"/>
      <c r="AZ79" s="143"/>
      <c r="BA79" s="143"/>
      <c r="BB79" s="143"/>
      <c r="BC79" s="143"/>
      <c r="BD79" s="143"/>
      <c r="BE79" s="143"/>
      <c r="BF79" s="143"/>
      <c r="BG79" s="143"/>
      <c r="BH79" s="143"/>
      <c r="BI79" s="143"/>
      <c r="BJ79" s="143"/>
      <c r="BK79" s="143"/>
      <c r="BL79" s="143"/>
      <c r="BM79" s="143"/>
      <c r="BN79" s="143"/>
      <c r="BO79" s="143"/>
      <c r="BP79" s="143"/>
      <c r="BQ79" s="143"/>
      <c r="BR79" s="143"/>
      <c r="BS79" s="143"/>
      <c r="BT79" s="143"/>
      <c r="BU79" s="143"/>
      <c r="BV79" s="143"/>
    </row>
    <row r="80" spans="1:74" ht="127.5" x14ac:dyDescent="0.2">
      <c r="A80" s="136" t="s">
        <v>3362</v>
      </c>
      <c r="B80" s="137" t="s">
        <v>552</v>
      </c>
      <c r="C80" s="118" t="s">
        <v>2664</v>
      </c>
      <c r="D80" s="118" t="s">
        <v>43</v>
      </c>
      <c r="E80" s="118" t="s">
        <v>106</v>
      </c>
      <c r="F80" s="118" t="s">
        <v>2926</v>
      </c>
      <c r="G80" s="118">
        <v>1990</v>
      </c>
      <c r="H80" s="118">
        <f t="shared" si="0"/>
        <v>30</v>
      </c>
      <c r="I80" s="118" t="s">
        <v>77</v>
      </c>
      <c r="J80" s="137" t="s">
        <v>3363</v>
      </c>
      <c r="K80" s="137" t="s">
        <v>3364</v>
      </c>
      <c r="L80" s="137" t="s">
        <v>553</v>
      </c>
      <c r="M80" s="137" t="s">
        <v>2439</v>
      </c>
      <c r="N80" s="137" t="s">
        <v>3311</v>
      </c>
      <c r="O80" s="137" t="s">
        <v>317</v>
      </c>
      <c r="P80" s="137" t="s">
        <v>3365</v>
      </c>
      <c r="Q80" s="137" t="s">
        <v>3366</v>
      </c>
      <c r="R80" s="138"/>
      <c r="S80" s="138"/>
      <c r="T80" s="138"/>
      <c r="U80" s="138"/>
      <c r="V80" s="138"/>
      <c r="W80" s="138"/>
      <c r="X80" s="138"/>
      <c r="Y80" s="138"/>
      <c r="Z80" s="138"/>
      <c r="AA80" s="137" t="s">
        <v>3367</v>
      </c>
      <c r="AB80" s="137" t="s">
        <v>3368</v>
      </c>
      <c r="AC80" s="137" t="s">
        <v>3368</v>
      </c>
      <c r="AD80" s="138"/>
      <c r="AE80" s="138"/>
      <c r="AF80" s="138"/>
      <c r="AG80" s="138"/>
      <c r="AH80" s="138"/>
      <c r="AI80" s="138"/>
      <c r="AJ80" s="138"/>
      <c r="AK80" s="138"/>
      <c r="AL80" s="138"/>
      <c r="AM80" s="137" t="s">
        <v>3369</v>
      </c>
      <c r="AN80" s="138"/>
      <c r="AO80" s="138"/>
      <c r="AP80" s="138"/>
      <c r="AQ80" s="137" t="s">
        <v>3370</v>
      </c>
      <c r="AR80" s="138"/>
      <c r="AS80" s="137" t="s">
        <v>3332</v>
      </c>
      <c r="AT80" s="138"/>
      <c r="AU80" s="138"/>
      <c r="AV80" s="138"/>
      <c r="AW80" s="138"/>
      <c r="AX80" s="138"/>
      <c r="AY80" s="138"/>
      <c r="AZ80" s="138"/>
      <c r="BA80" s="138"/>
      <c r="BB80" s="138"/>
      <c r="BC80" s="138"/>
      <c r="BD80" s="138"/>
      <c r="BE80" s="138"/>
      <c r="BF80" s="138"/>
      <c r="BG80" s="138"/>
      <c r="BH80" s="138"/>
      <c r="BI80" s="138"/>
      <c r="BJ80" s="138"/>
      <c r="BK80" s="138"/>
      <c r="BL80" s="138"/>
      <c r="BM80" s="138"/>
      <c r="BN80" s="138"/>
      <c r="BO80" s="138"/>
      <c r="BP80" s="138"/>
      <c r="BQ80" s="138"/>
      <c r="BR80" s="138"/>
      <c r="BS80" s="138"/>
      <c r="BT80" s="138"/>
      <c r="BU80" s="138"/>
      <c r="BV80" s="138"/>
    </row>
    <row r="81" spans="1:74" ht="38.25" x14ac:dyDescent="0.2">
      <c r="A81" s="139" t="s">
        <v>3371</v>
      </c>
      <c r="B81" s="140" t="s">
        <v>558</v>
      </c>
      <c r="C81" s="141" t="s">
        <v>2664</v>
      </c>
      <c r="D81" s="141" t="s">
        <v>43</v>
      </c>
      <c r="E81" s="141" t="s">
        <v>2926</v>
      </c>
      <c r="F81" s="141" t="s">
        <v>3075</v>
      </c>
      <c r="G81" s="141">
        <v>1965</v>
      </c>
      <c r="H81" s="141">
        <f t="shared" si="0"/>
        <v>55</v>
      </c>
      <c r="I81" s="141" t="s">
        <v>38</v>
      </c>
      <c r="J81" s="140" t="s">
        <v>3372</v>
      </c>
      <c r="K81" s="140" t="s">
        <v>3373</v>
      </c>
      <c r="L81" s="143"/>
      <c r="M81" s="140" t="s">
        <v>98</v>
      </c>
      <c r="N81" s="140" t="s">
        <v>2782</v>
      </c>
      <c r="O81" s="140" t="s">
        <v>317</v>
      </c>
      <c r="P81" s="140"/>
      <c r="Q81" s="140" t="s">
        <v>3374</v>
      </c>
      <c r="R81" s="140" t="s">
        <v>3375</v>
      </c>
      <c r="S81" s="140" t="s">
        <v>3376</v>
      </c>
      <c r="T81" s="140" t="s">
        <v>3377</v>
      </c>
      <c r="U81" s="143"/>
      <c r="V81" s="143"/>
      <c r="W81" s="143"/>
      <c r="X81" s="143"/>
      <c r="Y81" s="143"/>
      <c r="Z81" s="143"/>
      <c r="AA81" s="143"/>
      <c r="AB81" s="143"/>
      <c r="AC81" s="143"/>
      <c r="AD81" s="143"/>
      <c r="AE81" s="143"/>
      <c r="AF81" s="143"/>
      <c r="AG81" s="143"/>
      <c r="AH81" s="143"/>
      <c r="AI81" s="143"/>
      <c r="AJ81" s="143"/>
      <c r="AK81" s="143"/>
      <c r="AL81" s="143"/>
      <c r="AM81" s="143"/>
      <c r="AN81" s="143"/>
      <c r="AO81" s="140" t="s">
        <v>3378</v>
      </c>
      <c r="AP81" s="143"/>
      <c r="AQ81" s="143"/>
      <c r="AR81" s="143"/>
      <c r="AS81" s="140" t="s">
        <v>3379</v>
      </c>
      <c r="AT81" s="140" t="s">
        <v>3332</v>
      </c>
      <c r="AU81" s="143"/>
      <c r="AV81" s="143"/>
      <c r="AW81" s="143"/>
      <c r="AX81" s="143"/>
      <c r="AY81" s="143"/>
      <c r="AZ81" s="143"/>
      <c r="BA81" s="143"/>
      <c r="BB81" s="143"/>
      <c r="BC81" s="143"/>
      <c r="BD81" s="143"/>
      <c r="BE81" s="143"/>
      <c r="BF81" s="143"/>
      <c r="BG81" s="143"/>
      <c r="BH81" s="143"/>
      <c r="BI81" s="143"/>
      <c r="BJ81" s="143"/>
      <c r="BK81" s="143"/>
      <c r="BL81" s="143"/>
      <c r="BM81" s="143"/>
      <c r="BN81" s="143"/>
      <c r="BO81" s="143"/>
      <c r="BP81" s="143"/>
      <c r="BQ81" s="143"/>
      <c r="BR81" s="143"/>
      <c r="BS81" s="143"/>
      <c r="BT81" s="143"/>
      <c r="BU81" s="143"/>
      <c r="BV81" s="143"/>
    </row>
    <row r="82" spans="1:74" ht="38.25" x14ac:dyDescent="0.2">
      <c r="A82" s="136" t="s">
        <v>3380</v>
      </c>
      <c r="B82" s="137" t="s">
        <v>563</v>
      </c>
      <c r="C82" s="118" t="s">
        <v>2664</v>
      </c>
      <c r="D82" s="118" t="s">
        <v>43</v>
      </c>
      <c r="E82" s="118" t="s">
        <v>106</v>
      </c>
      <c r="F82" s="118" t="s">
        <v>3075</v>
      </c>
      <c r="G82" s="118">
        <v>1952</v>
      </c>
      <c r="H82" s="118">
        <f t="shared" si="0"/>
        <v>68</v>
      </c>
      <c r="I82" s="118" t="s">
        <v>38</v>
      </c>
      <c r="J82" s="137" t="s">
        <v>3381</v>
      </c>
      <c r="K82" s="137" t="s">
        <v>3382</v>
      </c>
      <c r="L82" s="138"/>
      <c r="M82" s="137" t="s">
        <v>98</v>
      </c>
      <c r="N82" s="137" t="s">
        <v>3383</v>
      </c>
      <c r="O82" s="137" t="s">
        <v>317</v>
      </c>
      <c r="P82" s="137" t="s">
        <v>3384</v>
      </c>
      <c r="Q82" s="137" t="s">
        <v>3385</v>
      </c>
      <c r="R82" s="137" t="s">
        <v>3386</v>
      </c>
      <c r="S82" s="137" t="s">
        <v>3386</v>
      </c>
      <c r="T82" s="137" t="s">
        <v>3386</v>
      </c>
      <c r="U82" s="137" t="s">
        <v>3386</v>
      </c>
      <c r="V82" s="137" t="s">
        <v>3387</v>
      </c>
      <c r="W82" s="138"/>
      <c r="X82" s="138"/>
      <c r="Y82" s="138"/>
      <c r="Z82" s="138"/>
      <c r="AA82" s="138"/>
      <c r="AB82" s="138"/>
      <c r="AC82" s="138"/>
      <c r="AD82" s="138"/>
      <c r="AE82" s="138"/>
      <c r="AF82" s="138"/>
      <c r="AG82" s="138"/>
      <c r="AH82" s="137" t="s">
        <v>3388</v>
      </c>
      <c r="AI82" s="137" t="s">
        <v>3389</v>
      </c>
      <c r="AJ82" s="138"/>
      <c r="AK82" s="138"/>
      <c r="AL82" s="137" t="s">
        <v>3390</v>
      </c>
      <c r="AM82" s="138"/>
      <c r="AN82" s="138"/>
      <c r="AO82" s="138"/>
      <c r="AP82" s="138"/>
      <c r="AQ82" s="138"/>
      <c r="AR82" s="138"/>
      <c r="AS82" s="138"/>
      <c r="AT82" s="137" t="s">
        <v>3332</v>
      </c>
      <c r="AU82" s="138"/>
      <c r="AV82" s="138"/>
      <c r="AW82" s="138"/>
      <c r="AX82" s="138"/>
      <c r="AY82" s="138"/>
      <c r="AZ82" s="138"/>
      <c r="BA82" s="138"/>
      <c r="BB82" s="138"/>
      <c r="BC82" s="138"/>
      <c r="BD82" s="138"/>
      <c r="BE82" s="138"/>
      <c r="BF82" s="138"/>
      <c r="BG82" s="138"/>
      <c r="BH82" s="138"/>
      <c r="BI82" s="138"/>
      <c r="BJ82" s="138"/>
      <c r="BK82" s="138"/>
      <c r="BL82" s="138"/>
      <c r="BM82" s="138"/>
      <c r="BN82" s="138"/>
      <c r="BO82" s="138"/>
      <c r="BP82" s="138"/>
      <c r="BQ82" s="138"/>
      <c r="BR82" s="138"/>
      <c r="BS82" s="138"/>
      <c r="BT82" s="138"/>
      <c r="BU82" s="138"/>
      <c r="BV82" s="138"/>
    </row>
    <row r="83" spans="1:74" ht="76.5" x14ac:dyDescent="0.2">
      <c r="A83" s="139" t="s">
        <v>3391</v>
      </c>
      <c r="B83" s="140" t="s">
        <v>570</v>
      </c>
      <c r="C83" s="141" t="s">
        <v>2664</v>
      </c>
      <c r="D83" s="141" t="s">
        <v>43</v>
      </c>
      <c r="E83" s="141" t="s">
        <v>3035</v>
      </c>
      <c r="F83" s="141" t="s">
        <v>2926</v>
      </c>
      <c r="G83" s="141">
        <v>1974</v>
      </c>
      <c r="H83" s="141">
        <f t="shared" si="0"/>
        <v>46</v>
      </c>
      <c r="I83" s="141" t="s">
        <v>77</v>
      </c>
      <c r="J83" s="143"/>
      <c r="K83" s="140" t="s">
        <v>3392</v>
      </c>
      <c r="L83" s="143"/>
      <c r="M83" s="140" t="s">
        <v>571</v>
      </c>
      <c r="N83" s="140" t="s">
        <v>2841</v>
      </c>
      <c r="O83" s="140" t="s">
        <v>317</v>
      </c>
      <c r="P83" s="140" t="s">
        <v>3393</v>
      </c>
      <c r="Q83" s="143"/>
      <c r="R83" s="143"/>
      <c r="S83" s="143"/>
      <c r="T83" s="143"/>
      <c r="U83" s="143"/>
      <c r="V83" s="143"/>
      <c r="W83" s="143"/>
      <c r="X83" s="143"/>
      <c r="Y83" s="143"/>
      <c r="Z83" s="143"/>
      <c r="AA83" s="143"/>
      <c r="AB83" s="143"/>
      <c r="AC83" s="143"/>
      <c r="AD83" s="143"/>
      <c r="AE83" s="143"/>
      <c r="AF83" s="140" t="s">
        <v>3394</v>
      </c>
      <c r="AG83" s="140" t="s">
        <v>3394</v>
      </c>
      <c r="AH83" s="140" t="s">
        <v>3394</v>
      </c>
      <c r="AI83" s="140" t="s">
        <v>3394</v>
      </c>
      <c r="AJ83" s="140" t="s">
        <v>3394</v>
      </c>
      <c r="AK83" s="140" t="s">
        <v>3394</v>
      </c>
      <c r="AL83" s="140" t="s">
        <v>3394</v>
      </c>
      <c r="AM83" s="140" t="s">
        <v>3395</v>
      </c>
      <c r="AN83" s="143"/>
      <c r="AO83" s="140" t="s">
        <v>3396</v>
      </c>
      <c r="AP83" s="140" t="s">
        <v>3396</v>
      </c>
      <c r="AQ83" s="140" t="s">
        <v>3397</v>
      </c>
      <c r="AR83" s="140" t="s">
        <v>3398</v>
      </c>
      <c r="AS83" s="140" t="s">
        <v>3332</v>
      </c>
      <c r="AT83" s="143"/>
      <c r="AU83" s="140" t="s">
        <v>3399</v>
      </c>
      <c r="AV83" s="143"/>
      <c r="AW83" s="143"/>
      <c r="AX83" s="143"/>
      <c r="AY83" s="143"/>
      <c r="AZ83" s="143"/>
      <c r="BA83" s="143"/>
      <c r="BB83" s="143"/>
      <c r="BC83" s="143"/>
      <c r="BD83" s="143"/>
      <c r="BE83" s="143"/>
      <c r="BF83" s="143"/>
      <c r="BG83" s="143"/>
      <c r="BH83" s="143"/>
      <c r="BI83" s="143"/>
      <c r="BJ83" s="143"/>
      <c r="BK83" s="143"/>
      <c r="BL83" s="143"/>
      <c r="BM83" s="143"/>
      <c r="BN83" s="143"/>
      <c r="BO83" s="143"/>
      <c r="BP83" s="143"/>
      <c r="BQ83" s="143"/>
      <c r="BR83" s="143"/>
      <c r="BS83" s="143"/>
      <c r="BT83" s="143"/>
      <c r="BU83" s="143"/>
      <c r="BV83" s="143"/>
    </row>
    <row r="84" spans="1:74" ht="114.75" x14ac:dyDescent="0.2">
      <c r="A84" s="136" t="s">
        <v>3400</v>
      </c>
      <c r="B84" s="137" t="s">
        <v>579</v>
      </c>
      <c r="C84" s="118" t="s">
        <v>2664</v>
      </c>
      <c r="D84" s="118" t="s">
        <v>43</v>
      </c>
      <c r="E84" s="118" t="s">
        <v>2788</v>
      </c>
      <c r="F84" s="118" t="s">
        <v>2926</v>
      </c>
      <c r="G84" s="118">
        <v>1952</v>
      </c>
      <c r="H84" s="118">
        <f t="shared" si="0"/>
        <v>68</v>
      </c>
      <c r="I84" s="118" t="s">
        <v>77</v>
      </c>
      <c r="J84" s="138"/>
      <c r="K84" s="137" t="s">
        <v>3401</v>
      </c>
      <c r="L84" s="137" t="s">
        <v>71</v>
      </c>
      <c r="M84" s="137" t="s">
        <v>98</v>
      </c>
      <c r="N84" s="137" t="s">
        <v>2841</v>
      </c>
      <c r="O84" s="137" t="s">
        <v>317</v>
      </c>
      <c r="P84" s="137" t="s">
        <v>3402</v>
      </c>
      <c r="Q84" s="137" t="s">
        <v>3403</v>
      </c>
      <c r="R84" s="138"/>
      <c r="S84" s="138"/>
      <c r="T84" s="138"/>
      <c r="U84" s="138"/>
      <c r="V84" s="138"/>
      <c r="W84" s="138"/>
      <c r="X84" s="138"/>
      <c r="Y84" s="138"/>
      <c r="Z84" s="138"/>
      <c r="AA84" s="138"/>
      <c r="AB84" s="138"/>
      <c r="AC84" s="138"/>
      <c r="AD84" s="138"/>
      <c r="AE84" s="138"/>
      <c r="AF84" s="137" t="s">
        <v>3404</v>
      </c>
      <c r="AG84" s="137" t="s">
        <v>3404</v>
      </c>
      <c r="AH84" s="137" t="s">
        <v>3404</v>
      </c>
      <c r="AI84" s="137" t="s">
        <v>3404</v>
      </c>
      <c r="AJ84" s="137" t="s">
        <v>3404</v>
      </c>
      <c r="AK84" s="137" t="s">
        <v>3404</v>
      </c>
      <c r="AL84" s="137" t="s">
        <v>3404</v>
      </c>
      <c r="AM84" s="137" t="s">
        <v>3404</v>
      </c>
      <c r="AN84" s="137" t="s">
        <v>3405</v>
      </c>
      <c r="AO84" s="137" t="s">
        <v>3406</v>
      </c>
      <c r="AP84" s="137" t="s">
        <v>3406</v>
      </c>
      <c r="AQ84" s="137" t="s">
        <v>3407</v>
      </c>
      <c r="AR84" s="137" t="s">
        <v>3408</v>
      </c>
      <c r="AS84" s="137" t="s">
        <v>3332</v>
      </c>
      <c r="AT84" s="138"/>
      <c r="AU84" s="138"/>
      <c r="AV84" s="138"/>
      <c r="AW84" s="138"/>
      <c r="AX84" s="138"/>
      <c r="AY84" s="138"/>
      <c r="AZ84" s="138"/>
      <c r="BA84" s="138"/>
      <c r="BB84" s="138"/>
      <c r="BC84" s="138"/>
      <c r="BD84" s="138"/>
      <c r="BE84" s="138"/>
      <c r="BF84" s="138"/>
      <c r="BG84" s="138"/>
      <c r="BH84" s="138"/>
      <c r="BI84" s="138"/>
      <c r="BJ84" s="138"/>
      <c r="BK84" s="138"/>
      <c r="BL84" s="138"/>
      <c r="BM84" s="138"/>
      <c r="BN84" s="138"/>
      <c r="BO84" s="138"/>
      <c r="BP84" s="138"/>
      <c r="BQ84" s="138"/>
      <c r="BR84" s="138"/>
      <c r="BS84" s="138"/>
      <c r="BT84" s="138"/>
      <c r="BU84" s="138"/>
      <c r="BV84" s="138"/>
    </row>
    <row r="85" spans="1:74" ht="165.75" x14ac:dyDescent="0.2">
      <c r="A85" s="139" t="s">
        <v>3409</v>
      </c>
      <c r="B85" s="140" t="s">
        <v>583</v>
      </c>
      <c r="C85" s="141" t="s">
        <v>2677</v>
      </c>
      <c r="D85" s="141" t="s">
        <v>43</v>
      </c>
      <c r="E85" s="148"/>
      <c r="F85" s="141" t="s">
        <v>2926</v>
      </c>
      <c r="G85" s="141">
        <v>1979</v>
      </c>
      <c r="H85" s="141">
        <f t="shared" si="0"/>
        <v>41</v>
      </c>
      <c r="I85" s="141" t="s">
        <v>77</v>
      </c>
      <c r="J85" s="140" t="s">
        <v>3410</v>
      </c>
      <c r="K85" s="140" t="s">
        <v>3411</v>
      </c>
      <c r="L85" s="140" t="s">
        <v>3412</v>
      </c>
      <c r="M85" s="140" t="s">
        <v>571</v>
      </c>
      <c r="N85" s="140" t="s">
        <v>2681</v>
      </c>
      <c r="O85" s="140" t="s">
        <v>317</v>
      </c>
      <c r="P85" s="140" t="s">
        <v>3413</v>
      </c>
      <c r="Q85" s="140"/>
      <c r="R85" s="140" t="s">
        <v>3414</v>
      </c>
      <c r="S85" s="140" t="s">
        <v>3414</v>
      </c>
      <c r="T85" s="140" t="s">
        <v>3414</v>
      </c>
      <c r="U85" s="140" t="s">
        <v>3414</v>
      </c>
      <c r="V85" s="140" t="s">
        <v>3414</v>
      </c>
      <c r="W85" s="140" t="s">
        <v>3414</v>
      </c>
      <c r="X85" s="140" t="s">
        <v>3414</v>
      </c>
      <c r="Y85" s="140" t="s">
        <v>3414</v>
      </c>
      <c r="Z85" s="140" t="s">
        <v>3414</v>
      </c>
      <c r="AA85" s="140" t="s">
        <v>3414</v>
      </c>
      <c r="AB85" s="140" t="s">
        <v>3414</v>
      </c>
      <c r="AC85" s="140" t="s">
        <v>3414</v>
      </c>
      <c r="AD85" s="140" t="s">
        <v>3414</v>
      </c>
      <c r="AE85" s="140" t="s">
        <v>3414</v>
      </c>
      <c r="AF85" s="140" t="s">
        <v>3414</v>
      </c>
      <c r="AG85" s="140" t="s">
        <v>3414</v>
      </c>
      <c r="AH85" s="140" t="s">
        <v>3415</v>
      </c>
      <c r="AI85" s="140" t="s">
        <v>3415</v>
      </c>
      <c r="AJ85" s="140" t="s">
        <v>3416</v>
      </c>
      <c r="AK85" s="140" t="s">
        <v>3414</v>
      </c>
      <c r="AL85" s="140" t="s">
        <v>3417</v>
      </c>
      <c r="AM85" s="140" t="s">
        <v>3414</v>
      </c>
      <c r="AN85" s="140" t="s">
        <v>3414</v>
      </c>
      <c r="AO85" s="140" t="s">
        <v>3418</v>
      </c>
      <c r="AP85" s="140" t="s">
        <v>3414</v>
      </c>
      <c r="AQ85" s="140" t="s">
        <v>3419</v>
      </c>
      <c r="AR85" s="140" t="s">
        <v>3420</v>
      </c>
      <c r="AS85" s="140" t="s">
        <v>2675</v>
      </c>
      <c r="AT85" s="143"/>
      <c r="AU85" s="143"/>
      <c r="AV85" s="143"/>
      <c r="AW85" s="143"/>
      <c r="AX85" s="143"/>
      <c r="AY85" s="143"/>
      <c r="AZ85" s="143"/>
      <c r="BA85" s="143"/>
      <c r="BB85" s="143"/>
      <c r="BC85" s="143"/>
      <c r="BD85" s="143"/>
      <c r="BE85" s="143"/>
      <c r="BF85" s="143"/>
      <c r="BG85" s="143"/>
      <c r="BH85" s="143"/>
      <c r="BI85" s="143"/>
      <c r="BJ85" s="143"/>
      <c r="BK85" s="143"/>
      <c r="BL85" s="143"/>
      <c r="BM85" s="143"/>
      <c r="BN85" s="143"/>
      <c r="BO85" s="143"/>
      <c r="BP85" s="143"/>
      <c r="BQ85" s="143"/>
      <c r="BR85" s="143"/>
      <c r="BS85" s="143"/>
      <c r="BT85" s="143"/>
      <c r="BU85" s="143"/>
      <c r="BV85" s="143"/>
    </row>
    <row r="86" spans="1:74" ht="51" x14ac:dyDescent="0.2">
      <c r="A86" s="136" t="s">
        <v>3421</v>
      </c>
      <c r="B86" s="137" t="s">
        <v>588</v>
      </c>
      <c r="C86" s="118" t="s">
        <v>2677</v>
      </c>
      <c r="D86" s="118" t="s">
        <v>43</v>
      </c>
      <c r="E86" s="118" t="s">
        <v>145</v>
      </c>
      <c r="F86" s="118" t="s">
        <v>2926</v>
      </c>
      <c r="G86" s="118">
        <v>1962</v>
      </c>
      <c r="H86" s="118">
        <f t="shared" si="0"/>
        <v>58</v>
      </c>
      <c r="I86" s="118" t="s">
        <v>77</v>
      </c>
      <c r="J86" s="137" t="s">
        <v>3422</v>
      </c>
      <c r="K86" s="137" t="s">
        <v>3423</v>
      </c>
      <c r="L86" s="137" t="s">
        <v>71</v>
      </c>
      <c r="M86" s="137" t="s">
        <v>571</v>
      </c>
      <c r="N86" s="137" t="s">
        <v>2782</v>
      </c>
      <c r="O86" s="137" t="s">
        <v>317</v>
      </c>
      <c r="P86" s="137" t="s">
        <v>3424</v>
      </c>
      <c r="Q86" s="137"/>
      <c r="R86" s="138"/>
      <c r="S86" s="138"/>
      <c r="T86" s="138"/>
      <c r="U86" s="138"/>
      <c r="V86" s="138"/>
      <c r="W86" s="138"/>
      <c r="X86" s="138"/>
      <c r="Y86" s="138"/>
      <c r="Z86" s="138"/>
      <c r="AA86" s="138"/>
      <c r="AB86" s="138"/>
      <c r="AC86" s="138"/>
      <c r="AD86" s="138"/>
      <c r="AE86" s="138"/>
      <c r="AF86" s="138"/>
      <c r="AG86" s="138"/>
      <c r="AH86" s="138"/>
      <c r="AI86" s="138"/>
      <c r="AJ86" s="138"/>
      <c r="AK86" s="138"/>
      <c r="AL86" s="137" t="s">
        <v>3425</v>
      </c>
      <c r="AM86" s="137" t="s">
        <v>3426</v>
      </c>
      <c r="AN86" s="137" t="s">
        <v>3426</v>
      </c>
      <c r="AO86" s="137" t="s">
        <v>3427</v>
      </c>
      <c r="AP86" s="137" t="s">
        <v>349</v>
      </c>
      <c r="AQ86" s="137" t="s">
        <v>349</v>
      </c>
      <c r="AR86" s="137" t="s">
        <v>3428</v>
      </c>
      <c r="AS86" s="137" t="s">
        <v>3163</v>
      </c>
      <c r="AT86" s="137" t="s">
        <v>3026</v>
      </c>
      <c r="AU86" s="137" t="s">
        <v>3026</v>
      </c>
      <c r="AV86" s="137" t="s">
        <v>2675</v>
      </c>
      <c r="AW86" s="138"/>
      <c r="AX86" s="138"/>
      <c r="AY86" s="138"/>
      <c r="AZ86" s="138"/>
      <c r="BA86" s="138"/>
      <c r="BB86" s="138"/>
      <c r="BC86" s="138"/>
      <c r="BD86" s="138"/>
      <c r="BE86" s="138"/>
      <c r="BF86" s="138"/>
      <c r="BG86" s="138"/>
      <c r="BH86" s="138"/>
      <c r="BI86" s="138"/>
      <c r="BJ86" s="138"/>
      <c r="BK86" s="138"/>
      <c r="BL86" s="138"/>
      <c r="BM86" s="138"/>
      <c r="BN86" s="138"/>
      <c r="BO86" s="138"/>
      <c r="BP86" s="138"/>
      <c r="BQ86" s="138"/>
      <c r="BR86" s="138"/>
      <c r="BS86" s="138"/>
      <c r="BT86" s="138"/>
      <c r="BU86" s="138"/>
      <c r="BV86" s="138"/>
    </row>
    <row r="87" spans="1:74" ht="63.75" x14ac:dyDescent="0.2">
      <c r="A87" s="139" t="s">
        <v>3429</v>
      </c>
      <c r="B87" s="140" t="s">
        <v>596</v>
      </c>
      <c r="C87" s="141" t="s">
        <v>2664</v>
      </c>
      <c r="D87" s="141" t="s">
        <v>43</v>
      </c>
      <c r="E87" s="141" t="s">
        <v>106</v>
      </c>
      <c r="F87" s="141" t="s">
        <v>2926</v>
      </c>
      <c r="G87" s="141">
        <v>1960</v>
      </c>
      <c r="H87" s="141">
        <f t="shared" si="0"/>
        <v>60</v>
      </c>
      <c r="I87" s="141" t="s">
        <v>38</v>
      </c>
      <c r="J87" s="140" t="s">
        <v>3422</v>
      </c>
      <c r="K87" s="140" t="s">
        <v>3430</v>
      </c>
      <c r="L87" s="143"/>
      <c r="M87" s="140" t="s">
        <v>98</v>
      </c>
      <c r="N87" s="140" t="s">
        <v>2782</v>
      </c>
      <c r="O87" s="140" t="s">
        <v>317</v>
      </c>
      <c r="P87" s="140" t="s">
        <v>3431</v>
      </c>
      <c r="Q87" s="140"/>
      <c r="R87" s="143"/>
      <c r="S87" s="143"/>
      <c r="T87" s="143"/>
      <c r="U87" s="143"/>
      <c r="V87" s="143"/>
      <c r="W87" s="143"/>
      <c r="X87" s="143"/>
      <c r="Y87" s="143"/>
      <c r="Z87" s="143"/>
      <c r="AA87" s="143"/>
      <c r="AB87" s="143"/>
      <c r="AC87" s="143"/>
      <c r="AD87" s="143"/>
      <c r="AE87" s="143"/>
      <c r="AF87" s="143"/>
      <c r="AG87" s="143"/>
      <c r="AH87" s="143"/>
      <c r="AI87" s="143"/>
      <c r="AJ87" s="143"/>
      <c r="AK87" s="143"/>
      <c r="AL87" s="140" t="s">
        <v>3432</v>
      </c>
      <c r="AM87" s="140" t="s">
        <v>3432</v>
      </c>
      <c r="AN87" s="140" t="s">
        <v>3432</v>
      </c>
      <c r="AO87" s="140" t="s">
        <v>3432</v>
      </c>
      <c r="AP87" s="143"/>
      <c r="AQ87" s="143"/>
      <c r="AR87" s="143"/>
      <c r="AS87" s="140" t="s">
        <v>3332</v>
      </c>
      <c r="AT87" s="143"/>
      <c r="AU87" s="143"/>
      <c r="AV87" s="143"/>
      <c r="AW87" s="143"/>
      <c r="AX87" s="143"/>
      <c r="AY87" s="143"/>
      <c r="AZ87" s="143"/>
      <c r="BA87" s="143"/>
      <c r="BB87" s="143"/>
      <c r="BC87" s="143"/>
      <c r="BD87" s="143"/>
      <c r="BE87" s="143"/>
      <c r="BF87" s="143"/>
      <c r="BG87" s="143"/>
      <c r="BH87" s="143"/>
      <c r="BI87" s="143"/>
      <c r="BJ87" s="143"/>
      <c r="BK87" s="143"/>
      <c r="BL87" s="143"/>
      <c r="BM87" s="143"/>
      <c r="BN87" s="143"/>
      <c r="BO87" s="143"/>
      <c r="BP87" s="143"/>
      <c r="BQ87" s="143"/>
      <c r="BR87" s="143"/>
      <c r="BS87" s="143"/>
      <c r="BT87" s="143"/>
      <c r="BU87" s="143"/>
      <c r="BV87" s="143"/>
    </row>
    <row r="88" spans="1:74" ht="63.75" x14ac:dyDescent="0.2">
      <c r="A88" s="136" t="s">
        <v>3433</v>
      </c>
      <c r="B88" s="137" t="s">
        <v>602</v>
      </c>
      <c r="C88" s="118" t="s">
        <v>2664</v>
      </c>
      <c r="D88" s="118" t="s">
        <v>43</v>
      </c>
      <c r="E88" s="118" t="s">
        <v>2788</v>
      </c>
      <c r="F88" s="118" t="s">
        <v>2926</v>
      </c>
      <c r="G88" s="118">
        <v>1991</v>
      </c>
      <c r="H88" s="118">
        <f t="shared" si="0"/>
        <v>29</v>
      </c>
      <c r="I88" s="118" t="s">
        <v>77</v>
      </c>
      <c r="J88" s="137" t="s">
        <v>3434</v>
      </c>
      <c r="K88" s="137" t="s">
        <v>3435</v>
      </c>
      <c r="L88" s="137" t="s">
        <v>3436</v>
      </c>
      <c r="M88" s="137" t="s">
        <v>571</v>
      </c>
      <c r="N88" s="137" t="s">
        <v>604</v>
      </c>
      <c r="O88" s="137" t="s">
        <v>190</v>
      </c>
      <c r="P88" s="137" t="s">
        <v>3437</v>
      </c>
      <c r="Q88" s="137" t="s">
        <v>3438</v>
      </c>
      <c r="R88" s="137" t="s">
        <v>3439</v>
      </c>
      <c r="S88" s="137" t="s">
        <v>3439</v>
      </c>
      <c r="T88" s="137" t="s">
        <v>3439</v>
      </c>
      <c r="U88" s="137" t="s">
        <v>3439</v>
      </c>
      <c r="V88" s="137" t="s">
        <v>3439</v>
      </c>
      <c r="W88" s="137" t="s">
        <v>3439</v>
      </c>
      <c r="X88" s="137" t="s">
        <v>3439</v>
      </c>
      <c r="Y88" s="137" t="s">
        <v>3439</v>
      </c>
      <c r="Z88" s="137" t="s">
        <v>3439</v>
      </c>
      <c r="AA88" s="137" t="s">
        <v>3439</v>
      </c>
      <c r="AB88" s="137" t="s">
        <v>3439</v>
      </c>
      <c r="AC88" s="137" t="s">
        <v>3439</v>
      </c>
      <c r="AD88" s="137" t="s">
        <v>3439</v>
      </c>
      <c r="AE88" s="137" t="s">
        <v>3439</v>
      </c>
      <c r="AF88" s="137" t="s">
        <v>3439</v>
      </c>
      <c r="AG88" s="137" t="s">
        <v>3439</v>
      </c>
      <c r="AH88" s="137" t="s">
        <v>3439</v>
      </c>
      <c r="AI88" s="137" t="s">
        <v>3439</v>
      </c>
      <c r="AJ88" s="137" t="s">
        <v>3439</v>
      </c>
      <c r="AK88" s="137" t="s">
        <v>3439</v>
      </c>
      <c r="AL88" s="137" t="s">
        <v>3440</v>
      </c>
      <c r="AM88" s="137" t="s">
        <v>3440</v>
      </c>
      <c r="AN88" s="137" t="s">
        <v>3440</v>
      </c>
      <c r="AO88" s="137" t="s">
        <v>3440</v>
      </c>
      <c r="AP88" s="138"/>
      <c r="AQ88" s="138"/>
      <c r="AR88" s="137" t="s">
        <v>3441</v>
      </c>
      <c r="AS88" s="137" t="s">
        <v>3332</v>
      </c>
      <c r="AT88" s="138"/>
      <c r="AU88" s="138"/>
      <c r="AV88" s="138"/>
      <c r="AW88" s="138"/>
      <c r="AX88" s="138"/>
      <c r="AY88" s="138"/>
      <c r="AZ88" s="138"/>
      <c r="BA88" s="138"/>
      <c r="BB88" s="138"/>
      <c r="BC88" s="138"/>
      <c r="BD88" s="138"/>
      <c r="BE88" s="138"/>
      <c r="BF88" s="138"/>
      <c r="BG88" s="138"/>
      <c r="BH88" s="138"/>
      <c r="BI88" s="138"/>
      <c r="BJ88" s="138"/>
      <c r="BK88" s="138"/>
      <c r="BL88" s="138"/>
      <c r="BM88" s="138"/>
      <c r="BN88" s="138"/>
      <c r="BO88" s="138"/>
      <c r="BP88" s="138"/>
      <c r="BQ88" s="138"/>
      <c r="BR88" s="138"/>
      <c r="BS88" s="138"/>
      <c r="BT88" s="138"/>
      <c r="BU88" s="138"/>
      <c r="BV88" s="138"/>
    </row>
    <row r="89" spans="1:74" ht="89.25" x14ac:dyDescent="0.2">
      <c r="A89" s="139" t="s">
        <v>3442</v>
      </c>
      <c r="B89" s="140" t="s">
        <v>611</v>
      </c>
      <c r="C89" s="141" t="s">
        <v>2677</v>
      </c>
      <c r="D89" s="141" t="s">
        <v>43</v>
      </c>
      <c r="E89" s="141" t="s">
        <v>145</v>
      </c>
      <c r="F89" s="141" t="s">
        <v>3075</v>
      </c>
      <c r="G89" s="141">
        <v>1969</v>
      </c>
      <c r="H89" s="141">
        <f t="shared" si="0"/>
        <v>51</v>
      </c>
      <c r="I89" s="141" t="s">
        <v>77</v>
      </c>
      <c r="J89" s="140" t="s">
        <v>3443</v>
      </c>
      <c r="K89" s="140" t="s">
        <v>3444</v>
      </c>
      <c r="L89" s="143"/>
      <c r="M89" s="140" t="s">
        <v>98</v>
      </c>
      <c r="N89" s="140" t="s">
        <v>2782</v>
      </c>
      <c r="O89" s="140" t="s">
        <v>317</v>
      </c>
      <c r="P89" s="140" t="s">
        <v>3445</v>
      </c>
      <c r="Q89" s="140" t="s">
        <v>3446</v>
      </c>
      <c r="R89" s="143"/>
      <c r="S89" s="143"/>
      <c r="T89" s="143"/>
      <c r="U89" s="143"/>
      <c r="V89" s="143"/>
      <c r="W89" s="143"/>
      <c r="X89" s="143"/>
      <c r="Y89" s="143"/>
      <c r="Z89" s="143"/>
      <c r="AA89" s="143"/>
      <c r="AB89" s="143"/>
      <c r="AC89" s="143"/>
      <c r="AD89" s="143"/>
      <c r="AE89" s="143"/>
      <c r="AF89" s="143"/>
      <c r="AG89" s="143"/>
      <c r="AH89" s="143"/>
      <c r="AI89" s="143"/>
      <c r="AJ89" s="143"/>
      <c r="AK89" s="143"/>
      <c r="AL89" s="143"/>
      <c r="AM89" s="143"/>
      <c r="AN89" s="140" t="s">
        <v>3405</v>
      </c>
      <c r="AO89" s="143"/>
      <c r="AP89" s="143"/>
      <c r="AQ89" s="143"/>
      <c r="AR89" s="140" t="s">
        <v>3447</v>
      </c>
      <c r="AS89" s="143"/>
      <c r="AT89" s="140" t="s">
        <v>2675</v>
      </c>
      <c r="AU89" s="143"/>
      <c r="AV89" s="143"/>
      <c r="AW89" s="143"/>
      <c r="AX89" s="143"/>
      <c r="AY89" s="143"/>
      <c r="AZ89" s="143"/>
      <c r="BA89" s="143"/>
      <c r="BB89" s="143"/>
      <c r="BC89" s="143"/>
      <c r="BD89" s="143"/>
      <c r="BE89" s="143"/>
      <c r="BF89" s="143"/>
      <c r="BG89" s="143"/>
      <c r="BH89" s="143"/>
      <c r="BI89" s="143"/>
      <c r="BJ89" s="143"/>
      <c r="BK89" s="143"/>
      <c r="BL89" s="143"/>
      <c r="BM89" s="143"/>
      <c r="BN89" s="143"/>
      <c r="BO89" s="143"/>
      <c r="BP89" s="143"/>
      <c r="BQ89" s="143"/>
      <c r="BR89" s="143"/>
      <c r="BS89" s="143"/>
      <c r="BT89" s="143"/>
      <c r="BU89" s="143"/>
      <c r="BV89" s="143"/>
    </row>
    <row r="90" spans="1:74" ht="63.75" x14ac:dyDescent="0.2">
      <c r="A90" s="136" t="s">
        <v>3448</v>
      </c>
      <c r="B90" s="137" t="s">
        <v>617</v>
      </c>
      <c r="C90" s="118" t="s">
        <v>2664</v>
      </c>
      <c r="D90" s="118" t="s">
        <v>43</v>
      </c>
      <c r="E90" s="118" t="s">
        <v>3449</v>
      </c>
      <c r="F90" s="118" t="s">
        <v>3075</v>
      </c>
      <c r="G90" s="118">
        <v>1963</v>
      </c>
      <c r="H90" s="118">
        <f t="shared" si="0"/>
        <v>57</v>
      </c>
      <c r="I90" s="118" t="s">
        <v>38</v>
      </c>
      <c r="J90" s="137" t="s">
        <v>3450</v>
      </c>
      <c r="K90" s="137" t="s">
        <v>3451</v>
      </c>
      <c r="L90" s="137" t="s">
        <v>71</v>
      </c>
      <c r="M90" s="137" t="s">
        <v>98</v>
      </c>
      <c r="N90" s="137" t="s">
        <v>2782</v>
      </c>
      <c r="O90" s="137" t="s">
        <v>317</v>
      </c>
      <c r="P90" s="137" t="s">
        <v>3452</v>
      </c>
      <c r="Q90" s="137" t="s">
        <v>3453</v>
      </c>
      <c r="R90" s="138"/>
      <c r="S90" s="138"/>
      <c r="T90" s="138"/>
      <c r="U90" s="138"/>
      <c r="V90" s="138"/>
      <c r="W90" s="138"/>
      <c r="X90" s="138"/>
      <c r="Y90" s="138"/>
      <c r="Z90" s="138"/>
      <c r="AA90" s="137" t="s">
        <v>3454</v>
      </c>
      <c r="AB90" s="138"/>
      <c r="AC90" s="138"/>
      <c r="AD90" s="138"/>
      <c r="AE90" s="138"/>
      <c r="AF90" s="138"/>
      <c r="AG90" s="138"/>
      <c r="AH90" s="138"/>
      <c r="AI90" s="138"/>
      <c r="AJ90" s="138"/>
      <c r="AK90" s="138"/>
      <c r="AL90" s="138"/>
      <c r="AM90" s="138"/>
      <c r="AN90" s="138"/>
      <c r="AO90" s="138"/>
      <c r="AP90" s="137" t="s">
        <v>3455</v>
      </c>
      <c r="AQ90" s="138"/>
      <c r="AR90" s="137"/>
      <c r="AS90" s="138"/>
      <c r="AT90" s="137" t="s">
        <v>2675</v>
      </c>
      <c r="AU90" s="138"/>
      <c r="AV90" s="138"/>
      <c r="AW90" s="138"/>
      <c r="AX90" s="138"/>
      <c r="AY90" s="138"/>
      <c r="AZ90" s="138"/>
      <c r="BA90" s="138"/>
      <c r="BB90" s="138"/>
      <c r="BC90" s="138"/>
      <c r="BD90" s="138"/>
      <c r="BE90" s="138"/>
      <c r="BF90" s="138"/>
      <c r="BG90" s="138"/>
      <c r="BH90" s="138"/>
      <c r="BI90" s="138"/>
      <c r="BJ90" s="138"/>
      <c r="BK90" s="138"/>
      <c r="BL90" s="138"/>
      <c r="BM90" s="138"/>
      <c r="BN90" s="138"/>
      <c r="BO90" s="138"/>
      <c r="BP90" s="138"/>
      <c r="BQ90" s="138"/>
      <c r="BR90" s="138"/>
      <c r="BS90" s="138"/>
      <c r="BT90" s="138"/>
      <c r="BU90" s="138"/>
      <c r="BV90" s="138"/>
    </row>
    <row r="91" spans="1:74" ht="63.75" x14ac:dyDescent="0.2">
      <c r="A91" s="139" t="s">
        <v>3456</v>
      </c>
      <c r="B91" s="140" t="s">
        <v>620</v>
      </c>
      <c r="C91" s="141" t="s">
        <v>2664</v>
      </c>
      <c r="D91" s="141" t="s">
        <v>43</v>
      </c>
      <c r="E91" s="141" t="s">
        <v>106</v>
      </c>
      <c r="F91" s="141" t="s">
        <v>3075</v>
      </c>
      <c r="G91" s="141">
        <v>1951</v>
      </c>
      <c r="H91" s="141">
        <f t="shared" si="0"/>
        <v>69</v>
      </c>
      <c r="I91" s="141" t="s">
        <v>38</v>
      </c>
      <c r="J91" s="140" t="s">
        <v>3457</v>
      </c>
      <c r="K91" s="140" t="s">
        <v>3458</v>
      </c>
      <c r="L91" s="140" t="s">
        <v>71</v>
      </c>
      <c r="M91" s="140" t="s">
        <v>98</v>
      </c>
      <c r="N91" s="140" t="s">
        <v>2782</v>
      </c>
      <c r="O91" s="140" t="s">
        <v>317</v>
      </c>
      <c r="P91" s="140" t="s">
        <v>3459</v>
      </c>
      <c r="Q91" s="140" t="s">
        <v>3460</v>
      </c>
      <c r="R91" s="140" t="s">
        <v>3461</v>
      </c>
      <c r="S91" s="140" t="s">
        <v>3461</v>
      </c>
      <c r="T91" s="140" t="s">
        <v>3461</v>
      </c>
      <c r="U91" s="140" t="s">
        <v>3461</v>
      </c>
      <c r="V91" s="140" t="s">
        <v>3461</v>
      </c>
      <c r="W91" s="140" t="s">
        <v>3461</v>
      </c>
      <c r="X91" s="140" t="s">
        <v>3461</v>
      </c>
      <c r="Y91" s="140" t="s">
        <v>3461</v>
      </c>
      <c r="Z91" s="140" t="s">
        <v>3461</v>
      </c>
      <c r="AA91" s="140" t="s">
        <v>3462</v>
      </c>
      <c r="AB91" s="140" t="s">
        <v>3462</v>
      </c>
      <c r="AC91" s="140" t="s">
        <v>3462</v>
      </c>
      <c r="AD91" s="140" t="s">
        <v>3462</v>
      </c>
      <c r="AE91" s="140" t="s">
        <v>3462</v>
      </c>
      <c r="AF91" s="140" t="s">
        <v>3462</v>
      </c>
      <c r="AG91" s="140" t="s">
        <v>3462</v>
      </c>
      <c r="AH91" s="140" t="s">
        <v>3462</v>
      </c>
      <c r="AI91" s="140" t="s">
        <v>3462</v>
      </c>
      <c r="AJ91" s="140" t="s">
        <v>3462</v>
      </c>
      <c r="AK91" s="140" t="s">
        <v>3462</v>
      </c>
      <c r="AL91" s="140" t="s">
        <v>3462</v>
      </c>
      <c r="AM91" s="140" t="s">
        <v>3462</v>
      </c>
      <c r="AN91" s="140" t="s">
        <v>3462</v>
      </c>
      <c r="AO91" s="140" t="s">
        <v>3462</v>
      </c>
      <c r="AP91" s="140" t="s">
        <v>3462</v>
      </c>
      <c r="AQ91" s="140" t="s">
        <v>3463</v>
      </c>
      <c r="AR91" s="140" t="s">
        <v>3026</v>
      </c>
      <c r="AS91" s="140" t="s">
        <v>3026</v>
      </c>
      <c r="AT91" s="140" t="s">
        <v>3464</v>
      </c>
      <c r="AU91" s="140" t="s">
        <v>3465</v>
      </c>
      <c r="AV91" s="143"/>
      <c r="AW91" s="143"/>
      <c r="AX91" s="143"/>
      <c r="AY91" s="143"/>
      <c r="AZ91" s="143"/>
      <c r="BA91" s="143"/>
      <c r="BB91" s="143"/>
      <c r="BC91" s="143"/>
      <c r="BD91" s="143"/>
      <c r="BE91" s="143"/>
      <c r="BF91" s="143"/>
      <c r="BG91" s="143"/>
      <c r="BH91" s="143"/>
      <c r="BI91" s="143"/>
      <c r="BJ91" s="143"/>
      <c r="BK91" s="143"/>
      <c r="BL91" s="143"/>
      <c r="BM91" s="143"/>
      <c r="BN91" s="143"/>
      <c r="BO91" s="143"/>
      <c r="BP91" s="143"/>
      <c r="BQ91" s="143"/>
      <c r="BR91" s="143"/>
      <c r="BS91" s="143"/>
      <c r="BT91" s="143"/>
      <c r="BU91" s="143"/>
      <c r="BV91" s="143"/>
    </row>
    <row r="92" spans="1:74" ht="76.5" x14ac:dyDescent="0.2">
      <c r="A92" s="136" t="s">
        <v>3466</v>
      </c>
      <c r="B92" s="137" t="s">
        <v>624</v>
      </c>
      <c r="C92" s="118" t="s">
        <v>2664</v>
      </c>
      <c r="D92" s="118" t="s">
        <v>43</v>
      </c>
      <c r="E92" s="118" t="s">
        <v>145</v>
      </c>
      <c r="F92" s="118" t="s">
        <v>2926</v>
      </c>
      <c r="G92" s="118">
        <v>1963</v>
      </c>
      <c r="H92" s="118">
        <f t="shared" si="0"/>
        <v>57</v>
      </c>
      <c r="I92" s="118" t="s">
        <v>38</v>
      </c>
      <c r="J92" s="137" t="s">
        <v>3467</v>
      </c>
      <c r="K92" s="137" t="s">
        <v>3468</v>
      </c>
      <c r="L92" s="137" t="s">
        <v>71</v>
      </c>
      <c r="M92" s="137" t="s">
        <v>98</v>
      </c>
      <c r="N92" s="137" t="s">
        <v>2782</v>
      </c>
      <c r="O92" s="137" t="s">
        <v>317</v>
      </c>
      <c r="P92" s="137" t="s">
        <v>3452</v>
      </c>
      <c r="Q92" s="137" t="s">
        <v>3469</v>
      </c>
      <c r="R92" s="137" t="s">
        <v>3470</v>
      </c>
      <c r="S92" s="137" t="s">
        <v>3470</v>
      </c>
      <c r="T92" s="137" t="s">
        <v>3470</v>
      </c>
      <c r="U92" s="137" t="s">
        <v>3470</v>
      </c>
      <c r="V92" s="137" t="s">
        <v>3470</v>
      </c>
      <c r="W92" s="137" t="s">
        <v>3471</v>
      </c>
      <c r="X92" s="137" t="s">
        <v>349</v>
      </c>
      <c r="Y92" s="138"/>
      <c r="Z92" s="137" t="s">
        <v>3472</v>
      </c>
      <c r="AA92" s="137" t="s">
        <v>349</v>
      </c>
      <c r="AB92" s="137" t="s">
        <v>349</v>
      </c>
      <c r="AC92" s="138"/>
      <c r="AD92" s="137" t="s">
        <v>3473</v>
      </c>
      <c r="AE92" s="137" t="s">
        <v>349</v>
      </c>
      <c r="AF92" s="137" t="s">
        <v>349</v>
      </c>
      <c r="AG92" s="137" t="s">
        <v>3473</v>
      </c>
      <c r="AH92" s="137" t="s">
        <v>349</v>
      </c>
      <c r="AI92" s="137" t="s">
        <v>349</v>
      </c>
      <c r="AJ92" s="137" t="s">
        <v>349</v>
      </c>
      <c r="AK92" s="137" t="s">
        <v>3473</v>
      </c>
      <c r="AL92" s="137" t="s">
        <v>349</v>
      </c>
      <c r="AM92" s="137" t="s">
        <v>349</v>
      </c>
      <c r="AN92" s="137" t="s">
        <v>3473</v>
      </c>
      <c r="AO92" s="137" t="s">
        <v>349</v>
      </c>
      <c r="AP92" s="137" t="s">
        <v>349</v>
      </c>
      <c r="AQ92" s="137" t="s">
        <v>3474</v>
      </c>
      <c r="AR92" s="138"/>
      <c r="AS92" s="137" t="s">
        <v>3332</v>
      </c>
      <c r="AT92" s="138"/>
      <c r="AU92" s="138"/>
      <c r="AV92" s="138"/>
      <c r="AW92" s="138"/>
      <c r="AX92" s="138"/>
      <c r="AY92" s="138"/>
      <c r="AZ92" s="138"/>
      <c r="BA92" s="138"/>
      <c r="BB92" s="138"/>
      <c r="BC92" s="138"/>
      <c r="BD92" s="138"/>
      <c r="BE92" s="138"/>
      <c r="BF92" s="138"/>
      <c r="BG92" s="138"/>
      <c r="BH92" s="138"/>
      <c r="BI92" s="138"/>
      <c r="BJ92" s="138"/>
      <c r="BK92" s="138"/>
      <c r="BL92" s="138"/>
      <c r="BM92" s="138"/>
      <c r="BN92" s="138"/>
      <c r="BO92" s="138"/>
      <c r="BP92" s="138"/>
      <c r="BQ92" s="138"/>
      <c r="BR92" s="138"/>
      <c r="BS92" s="138"/>
      <c r="BT92" s="138"/>
      <c r="BU92" s="138"/>
      <c r="BV92" s="138"/>
    </row>
    <row r="93" spans="1:74" ht="63.75" x14ac:dyDescent="0.2">
      <c r="A93" s="139" t="s">
        <v>3475</v>
      </c>
      <c r="B93" s="140" t="s">
        <v>628</v>
      </c>
      <c r="C93" s="141" t="s">
        <v>2664</v>
      </c>
      <c r="D93" s="141" t="s">
        <v>43</v>
      </c>
      <c r="E93" s="141" t="s">
        <v>3476</v>
      </c>
      <c r="F93" s="141" t="s">
        <v>2926</v>
      </c>
      <c r="G93" s="141">
        <v>1989</v>
      </c>
      <c r="H93" s="141">
        <f t="shared" si="0"/>
        <v>31</v>
      </c>
      <c r="I93" s="141" t="s">
        <v>38</v>
      </c>
      <c r="J93" s="140" t="s">
        <v>3477</v>
      </c>
      <c r="K93" s="140" t="s">
        <v>3478</v>
      </c>
      <c r="L93" s="140" t="s">
        <v>243</v>
      </c>
      <c r="M93" s="140" t="s">
        <v>571</v>
      </c>
      <c r="N93" s="140" t="s">
        <v>2782</v>
      </c>
      <c r="O93" s="140" t="s">
        <v>317</v>
      </c>
      <c r="P93" s="140" t="s">
        <v>3479</v>
      </c>
      <c r="Q93" s="140" t="s">
        <v>3480</v>
      </c>
      <c r="R93" s="143"/>
      <c r="S93" s="143"/>
      <c r="T93" s="143"/>
      <c r="U93" s="143"/>
      <c r="V93" s="143"/>
      <c r="W93" s="143"/>
      <c r="X93" s="143"/>
      <c r="Y93" s="143"/>
      <c r="Z93" s="143"/>
      <c r="AA93" s="143"/>
      <c r="AB93" s="143"/>
      <c r="AC93" s="143"/>
      <c r="AD93" s="143"/>
      <c r="AE93" s="143"/>
      <c r="AF93" s="143"/>
      <c r="AG93" s="143"/>
      <c r="AH93" s="143"/>
      <c r="AI93" s="143"/>
      <c r="AJ93" s="143"/>
      <c r="AK93" s="143"/>
      <c r="AL93" s="143"/>
      <c r="AM93" s="143"/>
      <c r="AN93" s="143"/>
      <c r="AO93" s="143"/>
      <c r="AP93" s="143"/>
      <c r="AQ93" s="143"/>
      <c r="AR93" s="143"/>
      <c r="AS93" s="140" t="s">
        <v>2675</v>
      </c>
      <c r="AT93" s="143"/>
      <c r="AU93" s="143"/>
      <c r="AV93" s="143"/>
      <c r="AW93" s="143"/>
      <c r="AX93" s="143"/>
      <c r="AY93" s="143"/>
      <c r="AZ93" s="143"/>
      <c r="BA93" s="143"/>
      <c r="BB93" s="143"/>
      <c r="BC93" s="143"/>
      <c r="BD93" s="143"/>
      <c r="BE93" s="143"/>
      <c r="BF93" s="143"/>
      <c r="BG93" s="143"/>
      <c r="BH93" s="143"/>
      <c r="BI93" s="143"/>
      <c r="BJ93" s="143"/>
      <c r="BK93" s="143"/>
      <c r="BL93" s="143"/>
      <c r="BM93" s="143"/>
      <c r="BN93" s="143"/>
      <c r="BO93" s="143"/>
      <c r="BP93" s="143"/>
      <c r="BQ93" s="143"/>
      <c r="BR93" s="143"/>
      <c r="BS93" s="143"/>
      <c r="BT93" s="143"/>
      <c r="BU93" s="143"/>
      <c r="BV93" s="143"/>
    </row>
    <row r="94" spans="1:74" ht="127.5" x14ac:dyDescent="0.2">
      <c r="A94" s="136" t="s">
        <v>3481</v>
      </c>
      <c r="B94" s="137" t="s">
        <v>634</v>
      </c>
      <c r="C94" s="118" t="s">
        <v>3152</v>
      </c>
      <c r="D94" s="118" t="s">
        <v>43</v>
      </c>
      <c r="E94" s="118" t="s">
        <v>2787</v>
      </c>
      <c r="F94" s="118" t="s">
        <v>2926</v>
      </c>
      <c r="G94" s="118">
        <v>1974</v>
      </c>
      <c r="H94" s="118">
        <f t="shared" si="0"/>
        <v>46</v>
      </c>
      <c r="I94" s="118" t="s">
        <v>77</v>
      </c>
      <c r="J94" s="137" t="s">
        <v>3482</v>
      </c>
      <c r="K94" s="147" t="s">
        <v>3483</v>
      </c>
      <c r="L94" s="137" t="s">
        <v>3484</v>
      </c>
      <c r="M94" s="137" t="s">
        <v>571</v>
      </c>
      <c r="N94" s="137" t="s">
        <v>636</v>
      </c>
      <c r="O94" s="137" t="s">
        <v>636</v>
      </c>
      <c r="P94" s="137" t="s">
        <v>3485</v>
      </c>
      <c r="Q94" s="138"/>
      <c r="R94" s="137" t="s">
        <v>3486</v>
      </c>
      <c r="S94" s="137" t="s">
        <v>3486</v>
      </c>
      <c r="T94" s="137" t="s">
        <v>3486</v>
      </c>
      <c r="U94" s="137" t="s">
        <v>3486</v>
      </c>
      <c r="V94" s="137" t="s">
        <v>3486</v>
      </c>
      <c r="W94" s="137" t="s">
        <v>3486</v>
      </c>
      <c r="X94" s="137" t="s">
        <v>3486</v>
      </c>
      <c r="Y94" s="137" t="s">
        <v>3486</v>
      </c>
      <c r="Z94" s="137" t="s">
        <v>3486</v>
      </c>
      <c r="AA94" s="137" t="s">
        <v>3486</v>
      </c>
      <c r="AB94" s="137" t="s">
        <v>3486</v>
      </c>
      <c r="AC94" s="137" t="s">
        <v>3486</v>
      </c>
      <c r="AD94" s="137" t="s">
        <v>3486</v>
      </c>
      <c r="AE94" s="137" t="s">
        <v>3486</v>
      </c>
      <c r="AF94" s="137" t="s">
        <v>3486</v>
      </c>
      <c r="AG94" s="137" t="s">
        <v>3487</v>
      </c>
      <c r="AH94" s="137" t="s">
        <v>3488</v>
      </c>
      <c r="AI94" s="137" t="s">
        <v>3488</v>
      </c>
      <c r="AJ94" s="137" t="s">
        <v>3488</v>
      </c>
      <c r="AK94" s="137" t="s">
        <v>3488</v>
      </c>
      <c r="AL94" s="137" t="s">
        <v>3486</v>
      </c>
      <c r="AM94" s="137" t="s">
        <v>3486</v>
      </c>
      <c r="AN94" s="137" t="s">
        <v>3486</v>
      </c>
      <c r="AO94" s="137" t="s">
        <v>3489</v>
      </c>
      <c r="AP94" s="137" t="s">
        <v>3486</v>
      </c>
      <c r="AQ94" s="137" t="s">
        <v>3486</v>
      </c>
      <c r="AR94" s="137" t="s">
        <v>3490</v>
      </c>
      <c r="AS94" s="137" t="s">
        <v>2675</v>
      </c>
      <c r="AT94" s="138"/>
      <c r="AU94" s="138"/>
      <c r="AV94" s="138"/>
      <c r="AW94" s="138"/>
      <c r="AX94" s="138"/>
      <c r="AY94" s="138"/>
      <c r="AZ94" s="138"/>
      <c r="BA94" s="138"/>
      <c r="BB94" s="138"/>
      <c r="BC94" s="138"/>
      <c r="BD94" s="138"/>
      <c r="BE94" s="138"/>
      <c r="BF94" s="138"/>
      <c r="BG94" s="138"/>
      <c r="BH94" s="138"/>
      <c r="BI94" s="138"/>
      <c r="BJ94" s="138"/>
      <c r="BK94" s="138"/>
      <c r="BL94" s="138"/>
      <c r="BM94" s="138"/>
      <c r="BN94" s="138"/>
      <c r="BO94" s="138"/>
      <c r="BP94" s="138"/>
      <c r="BQ94" s="138"/>
      <c r="BR94" s="138"/>
      <c r="BS94" s="138"/>
      <c r="BT94" s="138"/>
      <c r="BU94" s="138"/>
      <c r="BV94" s="138"/>
    </row>
    <row r="95" spans="1:74" ht="178.5" x14ac:dyDescent="0.2">
      <c r="A95" s="139" t="s">
        <v>3491</v>
      </c>
      <c r="B95" s="140" t="s">
        <v>640</v>
      </c>
      <c r="C95" s="141" t="s">
        <v>2677</v>
      </c>
      <c r="D95" s="141" t="s">
        <v>43</v>
      </c>
      <c r="E95" s="141" t="s">
        <v>3492</v>
      </c>
      <c r="F95" s="141" t="s">
        <v>3493</v>
      </c>
      <c r="G95" s="141">
        <v>1963</v>
      </c>
      <c r="H95" s="141">
        <f t="shared" si="0"/>
        <v>57</v>
      </c>
      <c r="I95" s="141" t="s">
        <v>77</v>
      </c>
      <c r="J95" s="140" t="s">
        <v>3494</v>
      </c>
      <c r="K95" s="145" t="s">
        <v>3495</v>
      </c>
      <c r="L95" s="143"/>
      <c r="M95" s="140" t="s">
        <v>571</v>
      </c>
      <c r="N95" s="140" t="s">
        <v>3062</v>
      </c>
      <c r="O95" s="140" t="s">
        <v>317</v>
      </c>
      <c r="P95" s="140" t="s">
        <v>3496</v>
      </c>
      <c r="Q95" s="140" t="s">
        <v>3497</v>
      </c>
      <c r="R95" s="140" t="s">
        <v>3498</v>
      </c>
      <c r="S95" s="140" t="s">
        <v>3499</v>
      </c>
      <c r="T95" s="140" t="s">
        <v>3499</v>
      </c>
      <c r="U95" s="140" t="s">
        <v>3499</v>
      </c>
      <c r="V95" s="140" t="s">
        <v>3499</v>
      </c>
      <c r="W95" s="140" t="s">
        <v>3499</v>
      </c>
      <c r="X95" s="140" t="s">
        <v>3499</v>
      </c>
      <c r="Y95" s="140" t="s">
        <v>3499</v>
      </c>
      <c r="Z95" s="140" t="s">
        <v>3499</v>
      </c>
      <c r="AA95" s="140" t="s">
        <v>3499</v>
      </c>
      <c r="AB95" s="140" t="s">
        <v>3499</v>
      </c>
      <c r="AC95" s="140" t="s">
        <v>3499</v>
      </c>
      <c r="AD95" s="140" t="s">
        <v>3499</v>
      </c>
      <c r="AE95" s="140" t="s">
        <v>3499</v>
      </c>
      <c r="AF95" s="140" t="s">
        <v>3499</v>
      </c>
      <c r="AG95" s="140" t="s">
        <v>3500</v>
      </c>
      <c r="AH95" s="140" t="s">
        <v>3499</v>
      </c>
      <c r="AI95" s="140" t="s">
        <v>3499</v>
      </c>
      <c r="AJ95" s="143"/>
      <c r="AK95" s="143"/>
      <c r="AL95" s="143"/>
      <c r="AM95" s="143"/>
      <c r="AN95" s="143"/>
      <c r="AO95" s="143"/>
      <c r="AP95" s="140" t="s">
        <v>3501</v>
      </c>
      <c r="AQ95" s="143"/>
      <c r="AR95" s="140" t="s">
        <v>3502</v>
      </c>
      <c r="AS95" s="143"/>
      <c r="AT95" s="140" t="s">
        <v>3503</v>
      </c>
      <c r="AU95" s="140" t="s">
        <v>2675</v>
      </c>
      <c r="AV95" s="143"/>
      <c r="AW95" s="143"/>
      <c r="AX95" s="143"/>
      <c r="AY95" s="143"/>
      <c r="AZ95" s="143"/>
      <c r="BA95" s="143"/>
      <c r="BB95" s="143"/>
      <c r="BC95" s="143"/>
      <c r="BD95" s="143"/>
      <c r="BE95" s="143"/>
      <c r="BF95" s="143"/>
      <c r="BG95" s="143"/>
      <c r="BH95" s="143"/>
      <c r="BI95" s="143"/>
      <c r="BJ95" s="143"/>
      <c r="BK95" s="143"/>
      <c r="BL95" s="143"/>
      <c r="BM95" s="143"/>
      <c r="BN95" s="143"/>
      <c r="BO95" s="143"/>
      <c r="BP95" s="143"/>
      <c r="BQ95" s="143"/>
      <c r="BR95" s="143"/>
      <c r="BS95" s="143"/>
      <c r="BT95" s="143"/>
      <c r="BU95" s="143"/>
      <c r="BV95" s="143"/>
    </row>
    <row r="96" spans="1:74" ht="216.75" x14ac:dyDescent="0.2">
      <c r="A96" s="136" t="s">
        <v>3504</v>
      </c>
      <c r="B96" s="137" t="s">
        <v>649</v>
      </c>
      <c r="C96" s="118" t="s">
        <v>2677</v>
      </c>
      <c r="D96" s="118" t="s">
        <v>43</v>
      </c>
      <c r="E96" s="131"/>
      <c r="F96" s="118" t="s">
        <v>2926</v>
      </c>
      <c r="G96" s="118">
        <v>1965</v>
      </c>
      <c r="H96" s="118">
        <f t="shared" si="0"/>
        <v>55</v>
      </c>
      <c r="I96" s="118" t="s">
        <v>77</v>
      </c>
      <c r="J96" s="137" t="s">
        <v>3505</v>
      </c>
      <c r="K96" s="147" t="s">
        <v>3506</v>
      </c>
      <c r="L96" s="138"/>
      <c r="M96" s="137" t="s">
        <v>98</v>
      </c>
      <c r="N96" s="137" t="s">
        <v>2841</v>
      </c>
      <c r="O96" s="137" t="s">
        <v>317</v>
      </c>
      <c r="P96" s="137" t="s">
        <v>3507</v>
      </c>
      <c r="Q96" s="137" t="s">
        <v>3508</v>
      </c>
      <c r="R96" s="138"/>
      <c r="S96" s="137" t="s">
        <v>3509</v>
      </c>
      <c r="T96" s="138"/>
      <c r="U96" s="138"/>
      <c r="V96" s="138"/>
      <c r="W96" s="137" t="s">
        <v>3510</v>
      </c>
      <c r="X96" s="138"/>
      <c r="Y96" s="138"/>
      <c r="Z96" s="138"/>
      <c r="AA96" s="138"/>
      <c r="AB96" s="138"/>
      <c r="AC96" s="138"/>
      <c r="AD96" s="138"/>
      <c r="AE96" s="137" t="s">
        <v>3511</v>
      </c>
      <c r="AF96" s="138"/>
      <c r="AG96" s="138"/>
      <c r="AH96" s="138"/>
      <c r="AI96" s="137" t="s">
        <v>3512</v>
      </c>
      <c r="AJ96" s="138"/>
      <c r="AK96" s="137" t="s">
        <v>3513</v>
      </c>
      <c r="AL96" s="138"/>
      <c r="AM96" s="137" t="s">
        <v>3514</v>
      </c>
      <c r="AN96" s="137" t="s">
        <v>3515</v>
      </c>
      <c r="AO96" s="137" t="s">
        <v>3516</v>
      </c>
      <c r="AP96" s="138"/>
      <c r="AQ96" s="137" t="s">
        <v>3517</v>
      </c>
      <c r="AR96" s="137" t="s">
        <v>3518</v>
      </c>
      <c r="AS96" s="137" t="s">
        <v>2675</v>
      </c>
      <c r="AT96" s="138"/>
      <c r="AU96" s="138"/>
      <c r="AV96" s="138"/>
      <c r="AW96" s="138"/>
      <c r="AX96" s="138"/>
      <c r="AY96" s="138"/>
      <c r="AZ96" s="138"/>
      <c r="BA96" s="138"/>
      <c r="BB96" s="138"/>
      <c r="BC96" s="138"/>
      <c r="BD96" s="138"/>
      <c r="BE96" s="138"/>
      <c r="BF96" s="138"/>
      <c r="BG96" s="138"/>
      <c r="BH96" s="138"/>
      <c r="BI96" s="138"/>
      <c r="BJ96" s="138"/>
      <c r="BK96" s="138"/>
      <c r="BL96" s="138"/>
      <c r="BM96" s="138"/>
      <c r="BN96" s="138"/>
      <c r="BO96" s="138"/>
      <c r="BP96" s="138"/>
      <c r="BQ96" s="138"/>
      <c r="BR96" s="138"/>
      <c r="BS96" s="138"/>
      <c r="BT96" s="138"/>
      <c r="BU96" s="138"/>
      <c r="BV96" s="138"/>
    </row>
    <row r="97" spans="1:74" ht="216.75" x14ac:dyDescent="0.2">
      <c r="A97" s="139" t="s">
        <v>3519</v>
      </c>
      <c r="B97" s="140" t="s">
        <v>657</v>
      </c>
      <c r="C97" s="141" t="s">
        <v>2677</v>
      </c>
      <c r="D97" s="141" t="s">
        <v>43</v>
      </c>
      <c r="E97" s="148"/>
      <c r="F97" s="141" t="s">
        <v>3493</v>
      </c>
      <c r="G97" s="141">
        <v>1959</v>
      </c>
      <c r="H97" s="141">
        <f t="shared" si="0"/>
        <v>61</v>
      </c>
      <c r="I97" s="141" t="s">
        <v>77</v>
      </c>
      <c r="J97" s="140" t="s">
        <v>3520</v>
      </c>
      <c r="K97" s="145" t="s">
        <v>3521</v>
      </c>
      <c r="L97" s="140" t="s">
        <v>39</v>
      </c>
      <c r="M97" s="140" t="s">
        <v>571</v>
      </c>
      <c r="N97" s="140" t="s">
        <v>2782</v>
      </c>
      <c r="O97" s="140" t="s">
        <v>317</v>
      </c>
      <c r="P97" s="140" t="s">
        <v>3522</v>
      </c>
      <c r="Q97" s="143"/>
      <c r="R97" s="143"/>
      <c r="S97" s="143"/>
      <c r="T97" s="143"/>
      <c r="U97" s="143"/>
      <c r="V97" s="143"/>
      <c r="W97" s="143"/>
      <c r="X97" s="143"/>
      <c r="Y97" s="143"/>
      <c r="Z97" s="143"/>
      <c r="AA97" s="143"/>
      <c r="AB97" s="143"/>
      <c r="AC97" s="143"/>
      <c r="AD97" s="143"/>
      <c r="AE97" s="143"/>
      <c r="AF97" s="143"/>
      <c r="AG97" s="143"/>
      <c r="AH97" s="143"/>
      <c r="AI97" s="140" t="s">
        <v>3523</v>
      </c>
      <c r="AJ97" s="140" t="s">
        <v>3524</v>
      </c>
      <c r="AK97" s="140" t="s">
        <v>3525</v>
      </c>
      <c r="AL97" s="140" t="s">
        <v>3525</v>
      </c>
      <c r="AM97" s="140" t="s">
        <v>3526</v>
      </c>
      <c r="AN97" s="140" t="s">
        <v>3527</v>
      </c>
      <c r="AO97" s="140" t="s">
        <v>3528</v>
      </c>
      <c r="AP97" s="140" t="s">
        <v>3529</v>
      </c>
      <c r="AQ97" s="140" t="s">
        <v>3530</v>
      </c>
      <c r="AR97" s="140" t="s">
        <v>3530</v>
      </c>
      <c r="AS97" s="140" t="s">
        <v>3531</v>
      </c>
      <c r="AT97" s="140" t="s">
        <v>3532</v>
      </c>
      <c r="AU97" s="140" t="s">
        <v>2675</v>
      </c>
      <c r="AV97" s="143"/>
      <c r="AW97" s="143"/>
      <c r="AX97" s="143"/>
      <c r="AY97" s="143"/>
      <c r="AZ97" s="143"/>
      <c r="BA97" s="143"/>
      <c r="BB97" s="143"/>
      <c r="BC97" s="143"/>
      <c r="BD97" s="143"/>
      <c r="BE97" s="143"/>
      <c r="BF97" s="143"/>
      <c r="BG97" s="143"/>
      <c r="BH97" s="143"/>
      <c r="BI97" s="143"/>
      <c r="BJ97" s="143"/>
      <c r="BK97" s="143"/>
      <c r="BL97" s="143"/>
      <c r="BM97" s="143"/>
      <c r="BN97" s="143"/>
      <c r="BO97" s="143"/>
      <c r="BP97" s="143"/>
      <c r="BQ97" s="143"/>
      <c r="BR97" s="143"/>
      <c r="BS97" s="143"/>
      <c r="BT97" s="143"/>
      <c r="BU97" s="143"/>
      <c r="BV97" s="143"/>
    </row>
    <row r="98" spans="1:74" ht="127.5" x14ac:dyDescent="0.2">
      <c r="A98" s="136" t="s">
        <v>3533</v>
      </c>
      <c r="B98" s="137" t="s">
        <v>665</v>
      </c>
      <c r="C98" s="118" t="s">
        <v>3152</v>
      </c>
      <c r="D98" s="118" t="s">
        <v>43</v>
      </c>
      <c r="E98" s="118" t="s">
        <v>145</v>
      </c>
      <c r="F98" s="118" t="s">
        <v>2926</v>
      </c>
      <c r="G98" s="118">
        <v>1980</v>
      </c>
      <c r="H98" s="118">
        <f t="shared" si="0"/>
        <v>40</v>
      </c>
      <c r="I98" s="118" t="s">
        <v>38</v>
      </c>
      <c r="J98" s="137" t="s">
        <v>3534</v>
      </c>
      <c r="K98" s="138"/>
      <c r="L98" s="137" t="s">
        <v>243</v>
      </c>
      <c r="M98" s="137" t="s">
        <v>571</v>
      </c>
      <c r="N98" s="137" t="s">
        <v>2782</v>
      </c>
      <c r="O98" s="137" t="s">
        <v>317</v>
      </c>
      <c r="P98" s="137" t="s">
        <v>3535</v>
      </c>
      <c r="Q98" s="137" t="s">
        <v>3536</v>
      </c>
      <c r="R98" s="138"/>
      <c r="S98" s="138"/>
      <c r="T98" s="138"/>
      <c r="U98" s="138"/>
      <c r="V98" s="138"/>
      <c r="W98" s="138"/>
      <c r="X98" s="138"/>
      <c r="Y98" s="138"/>
      <c r="Z98" s="138"/>
      <c r="AA98" s="138"/>
      <c r="AB98" s="138"/>
      <c r="AC98" s="138"/>
      <c r="AD98" s="138"/>
      <c r="AE98" s="138"/>
      <c r="AF98" s="138"/>
      <c r="AG98" s="138"/>
      <c r="AH98" s="138"/>
      <c r="AI98" s="138"/>
      <c r="AJ98" s="138"/>
      <c r="AK98" s="138"/>
      <c r="AL98" s="138"/>
      <c r="AM98" s="138"/>
      <c r="AN98" s="137" t="s">
        <v>3537</v>
      </c>
      <c r="AO98" s="137" t="s">
        <v>3538</v>
      </c>
      <c r="AP98" s="137" t="s">
        <v>3539</v>
      </c>
      <c r="AQ98" s="137" t="s">
        <v>3540</v>
      </c>
      <c r="AR98" s="137" t="s">
        <v>3541</v>
      </c>
      <c r="AS98" s="137" t="s">
        <v>3542</v>
      </c>
      <c r="AT98" s="138"/>
      <c r="AU98" s="138"/>
      <c r="AV98" s="138"/>
      <c r="AW98" s="138"/>
      <c r="AX98" s="138"/>
      <c r="AY98" s="138"/>
      <c r="AZ98" s="138"/>
      <c r="BA98" s="138"/>
      <c r="BB98" s="138"/>
      <c r="BC98" s="138"/>
      <c r="BD98" s="138"/>
      <c r="BE98" s="138"/>
      <c r="BF98" s="138"/>
      <c r="BG98" s="138"/>
      <c r="BH98" s="138"/>
      <c r="BI98" s="138"/>
      <c r="BJ98" s="138"/>
      <c r="BK98" s="138"/>
      <c r="BL98" s="138"/>
      <c r="BM98" s="138"/>
      <c r="BN98" s="138"/>
      <c r="BO98" s="138"/>
      <c r="BP98" s="138"/>
      <c r="BQ98" s="138"/>
      <c r="BR98" s="138"/>
      <c r="BS98" s="138"/>
      <c r="BT98" s="138"/>
      <c r="BU98" s="138"/>
      <c r="BV98" s="138"/>
    </row>
    <row r="99" spans="1:74" ht="127.5" x14ac:dyDescent="0.2">
      <c r="A99" s="139" t="s">
        <v>3543</v>
      </c>
      <c r="B99" s="140" t="s">
        <v>671</v>
      </c>
      <c r="C99" s="141" t="s">
        <v>3152</v>
      </c>
      <c r="D99" s="141" t="s">
        <v>43</v>
      </c>
      <c r="E99" s="141" t="s">
        <v>3544</v>
      </c>
      <c r="F99" s="141" t="s">
        <v>2926</v>
      </c>
      <c r="G99" s="141">
        <v>1969</v>
      </c>
      <c r="H99" s="141">
        <f t="shared" si="0"/>
        <v>51</v>
      </c>
      <c r="I99" s="141" t="s">
        <v>77</v>
      </c>
      <c r="J99" s="140" t="s">
        <v>3545</v>
      </c>
      <c r="K99" s="143"/>
      <c r="L99" s="140" t="s">
        <v>672</v>
      </c>
      <c r="M99" s="140" t="s">
        <v>571</v>
      </c>
      <c r="N99" s="140"/>
      <c r="O99" s="140" t="s">
        <v>181</v>
      </c>
      <c r="P99" s="143"/>
      <c r="Q99" s="143"/>
      <c r="R99" s="143"/>
      <c r="S99" s="143"/>
      <c r="T99" s="143"/>
      <c r="U99" s="143"/>
      <c r="V99" s="143"/>
      <c r="W99" s="143"/>
      <c r="X99" s="143"/>
      <c r="Y99" s="143"/>
      <c r="Z99" s="143"/>
      <c r="AA99" s="143"/>
      <c r="AB99" s="143"/>
      <c r="AC99" s="143"/>
      <c r="AD99" s="143"/>
      <c r="AE99" s="143"/>
      <c r="AF99" s="143"/>
      <c r="AG99" s="143"/>
      <c r="AH99" s="143"/>
      <c r="AI99" s="143"/>
      <c r="AJ99" s="143"/>
      <c r="AK99" s="140" t="s">
        <v>3546</v>
      </c>
      <c r="AL99" s="140" t="s">
        <v>3546</v>
      </c>
      <c r="AM99" s="140" t="s">
        <v>3546</v>
      </c>
      <c r="AN99" s="140" t="s">
        <v>3546</v>
      </c>
      <c r="AO99" s="140" t="s">
        <v>3546</v>
      </c>
      <c r="AP99" s="140" t="s">
        <v>3547</v>
      </c>
      <c r="AQ99" s="140" t="s">
        <v>3547</v>
      </c>
      <c r="AR99" s="140" t="s">
        <v>3547</v>
      </c>
      <c r="AS99" s="140" t="s">
        <v>3547</v>
      </c>
      <c r="AT99" s="140" t="s">
        <v>3548</v>
      </c>
      <c r="AU99" s="140" t="s">
        <v>2675</v>
      </c>
      <c r="AV99" s="143"/>
      <c r="AW99" s="143"/>
      <c r="AX99" s="143"/>
      <c r="AY99" s="143"/>
      <c r="AZ99" s="143"/>
      <c r="BA99" s="143"/>
      <c r="BB99" s="143"/>
      <c r="BC99" s="143"/>
      <c r="BD99" s="143"/>
      <c r="BE99" s="143"/>
      <c r="BF99" s="143"/>
      <c r="BG99" s="143"/>
      <c r="BH99" s="143"/>
      <c r="BI99" s="143"/>
      <c r="BJ99" s="143"/>
      <c r="BK99" s="143"/>
      <c r="BL99" s="143"/>
      <c r="BM99" s="143"/>
      <c r="BN99" s="143"/>
      <c r="BO99" s="143"/>
      <c r="BP99" s="143"/>
      <c r="BQ99" s="143"/>
      <c r="BR99" s="143"/>
      <c r="BS99" s="143"/>
      <c r="BT99" s="143"/>
      <c r="BU99" s="143"/>
      <c r="BV99" s="143"/>
    </row>
    <row r="100" spans="1:74" ht="114.75" x14ac:dyDescent="0.2">
      <c r="A100" s="136" t="s">
        <v>3549</v>
      </c>
      <c r="B100" s="137" t="s">
        <v>676</v>
      </c>
      <c r="C100" s="118" t="s">
        <v>3152</v>
      </c>
      <c r="D100" s="118" t="s">
        <v>43</v>
      </c>
      <c r="E100" s="118" t="s">
        <v>106</v>
      </c>
      <c r="F100" s="118" t="s">
        <v>2926</v>
      </c>
      <c r="G100" s="118">
        <v>2005</v>
      </c>
      <c r="H100" s="118">
        <f t="shared" si="0"/>
        <v>15</v>
      </c>
      <c r="I100" s="118" t="s">
        <v>38</v>
      </c>
      <c r="J100" s="137" t="s">
        <v>3550</v>
      </c>
      <c r="K100" s="138"/>
      <c r="L100" s="137" t="s">
        <v>66</v>
      </c>
      <c r="M100" s="137" t="s">
        <v>571</v>
      </c>
      <c r="N100" s="137"/>
      <c r="O100" s="137" t="s">
        <v>181</v>
      </c>
      <c r="P100" s="137" t="s">
        <v>3551</v>
      </c>
      <c r="Q100" s="138"/>
      <c r="R100" s="138"/>
      <c r="S100" s="138"/>
      <c r="T100" s="138"/>
      <c r="U100" s="138"/>
      <c r="V100" s="138"/>
      <c r="W100" s="138"/>
      <c r="X100" s="138"/>
      <c r="Y100" s="138"/>
      <c r="Z100" s="138"/>
      <c r="AA100" s="138"/>
      <c r="AB100" s="138"/>
      <c r="AC100" s="138"/>
      <c r="AD100" s="138"/>
      <c r="AE100" s="138"/>
      <c r="AF100" s="138"/>
      <c r="AG100" s="138"/>
      <c r="AH100" s="137" t="s">
        <v>3552</v>
      </c>
      <c r="AI100" s="137" t="s">
        <v>3552</v>
      </c>
      <c r="AJ100" s="137" t="s">
        <v>3552</v>
      </c>
      <c r="AK100" s="137" t="s">
        <v>3552</v>
      </c>
      <c r="AL100" s="137" t="s">
        <v>3552</v>
      </c>
      <c r="AM100" s="137" t="s">
        <v>3552</v>
      </c>
      <c r="AN100" s="137" t="s">
        <v>3552</v>
      </c>
      <c r="AO100" s="137" t="s">
        <v>3552</v>
      </c>
      <c r="AP100" s="137" t="s">
        <v>3552</v>
      </c>
      <c r="AQ100" s="137" t="s">
        <v>3552</v>
      </c>
      <c r="AR100" s="137" t="s">
        <v>3552</v>
      </c>
      <c r="AS100" s="137" t="s">
        <v>3553</v>
      </c>
      <c r="AT100" s="138"/>
      <c r="AU100" s="138"/>
      <c r="AV100" s="138"/>
      <c r="AW100" s="138"/>
      <c r="AX100" s="138"/>
      <c r="AY100" s="138"/>
      <c r="AZ100" s="138"/>
      <c r="BA100" s="138"/>
      <c r="BB100" s="138"/>
      <c r="BC100" s="138"/>
      <c r="BD100" s="138"/>
      <c r="BE100" s="138"/>
      <c r="BF100" s="138"/>
      <c r="BG100" s="138"/>
      <c r="BH100" s="138"/>
      <c r="BI100" s="138"/>
      <c r="BJ100" s="138"/>
      <c r="BK100" s="138"/>
      <c r="BL100" s="138"/>
      <c r="BM100" s="138"/>
      <c r="BN100" s="138"/>
      <c r="BO100" s="138"/>
      <c r="BP100" s="138"/>
      <c r="BQ100" s="138"/>
      <c r="BR100" s="138"/>
      <c r="BS100" s="138"/>
      <c r="BT100" s="138"/>
      <c r="BU100" s="138"/>
      <c r="BV100" s="138"/>
    </row>
    <row r="101" spans="1:74" ht="51" x14ac:dyDescent="0.2">
      <c r="A101" s="139" t="s">
        <v>3554</v>
      </c>
      <c r="B101" s="140" t="s">
        <v>682</v>
      </c>
      <c r="C101" s="141" t="s">
        <v>3152</v>
      </c>
      <c r="D101" s="141" t="s">
        <v>43</v>
      </c>
      <c r="E101" s="148"/>
      <c r="F101" s="141" t="s">
        <v>3493</v>
      </c>
      <c r="G101" s="141">
        <v>1953</v>
      </c>
      <c r="H101" s="141">
        <f t="shared" si="0"/>
        <v>67</v>
      </c>
      <c r="I101" s="141" t="s">
        <v>38</v>
      </c>
      <c r="J101" s="140" t="s">
        <v>3555</v>
      </c>
      <c r="K101" s="143"/>
      <c r="L101" s="140" t="s">
        <v>3556</v>
      </c>
      <c r="M101" s="140" t="s">
        <v>98</v>
      </c>
      <c r="N101" s="140" t="s">
        <v>2782</v>
      </c>
      <c r="O101" s="140" t="s">
        <v>317</v>
      </c>
      <c r="P101" s="140" t="s">
        <v>3557</v>
      </c>
      <c r="Q101" s="140" t="s">
        <v>3558</v>
      </c>
      <c r="R101" s="143"/>
      <c r="S101" s="143"/>
      <c r="T101" s="143"/>
      <c r="U101" s="143"/>
      <c r="V101" s="143"/>
      <c r="W101" s="143"/>
      <c r="X101" s="143"/>
      <c r="Y101" s="143"/>
      <c r="Z101" s="140" t="s">
        <v>3559</v>
      </c>
      <c r="AA101" s="140"/>
      <c r="AB101" s="140"/>
      <c r="AC101" s="140"/>
      <c r="AD101" s="140"/>
      <c r="AE101" s="140"/>
      <c r="AF101" s="140"/>
      <c r="AG101" s="140"/>
      <c r="AH101" s="140"/>
      <c r="AI101" s="140"/>
      <c r="AJ101" s="140"/>
      <c r="AK101" s="140"/>
      <c r="AL101" s="140"/>
      <c r="AM101" s="140" t="s">
        <v>3560</v>
      </c>
      <c r="AN101" s="140"/>
      <c r="AO101" s="140"/>
      <c r="AP101" s="140"/>
      <c r="AQ101" s="140"/>
      <c r="AR101" s="140"/>
      <c r="AS101" s="140"/>
      <c r="AT101" s="143"/>
      <c r="AU101" s="140" t="s">
        <v>2675</v>
      </c>
      <c r="AV101" s="143"/>
      <c r="AW101" s="143"/>
      <c r="AX101" s="143"/>
      <c r="AY101" s="143"/>
      <c r="AZ101" s="143"/>
      <c r="BA101" s="143"/>
      <c r="BB101" s="143"/>
      <c r="BC101" s="143"/>
      <c r="BD101" s="143"/>
      <c r="BE101" s="143"/>
      <c r="BF101" s="143"/>
      <c r="BG101" s="143"/>
      <c r="BH101" s="143"/>
      <c r="BI101" s="143"/>
      <c r="BJ101" s="143"/>
      <c r="BK101" s="143"/>
      <c r="BL101" s="143"/>
      <c r="BM101" s="143"/>
      <c r="BN101" s="143"/>
      <c r="BO101" s="143"/>
      <c r="BP101" s="143"/>
      <c r="BQ101" s="143"/>
      <c r="BR101" s="143"/>
      <c r="BS101" s="143"/>
      <c r="BT101" s="143"/>
      <c r="BU101" s="143"/>
      <c r="BV101" s="143"/>
    </row>
    <row r="102" spans="1:74" ht="76.5" x14ac:dyDescent="0.2">
      <c r="A102" s="136" t="s">
        <v>3561</v>
      </c>
      <c r="B102" s="137" t="s">
        <v>690</v>
      </c>
      <c r="C102" s="118" t="s">
        <v>3152</v>
      </c>
      <c r="D102" s="118" t="s">
        <v>43</v>
      </c>
      <c r="E102" s="118" t="s">
        <v>2764</v>
      </c>
      <c r="F102" s="118" t="s">
        <v>3493</v>
      </c>
      <c r="G102" s="118">
        <v>1957</v>
      </c>
      <c r="H102" s="118">
        <f t="shared" si="0"/>
        <v>63</v>
      </c>
      <c r="I102" s="118" t="s">
        <v>77</v>
      </c>
      <c r="J102" s="137" t="s">
        <v>3555</v>
      </c>
      <c r="K102" s="138"/>
      <c r="L102" s="138"/>
      <c r="M102" s="137" t="s">
        <v>571</v>
      </c>
      <c r="N102" s="137" t="s">
        <v>2782</v>
      </c>
      <c r="O102" s="137" t="s">
        <v>317</v>
      </c>
      <c r="P102" s="137" t="s">
        <v>3562</v>
      </c>
      <c r="Q102" s="137" t="s">
        <v>3563</v>
      </c>
      <c r="R102" s="138"/>
      <c r="S102" s="138"/>
      <c r="T102" s="138"/>
      <c r="U102" s="138"/>
      <c r="V102" s="138"/>
      <c r="W102" s="138"/>
      <c r="X102" s="138"/>
      <c r="Y102" s="138"/>
      <c r="Z102" s="137" t="s">
        <v>3564</v>
      </c>
      <c r="AA102" s="137" t="s">
        <v>3564</v>
      </c>
      <c r="AB102" s="137" t="s">
        <v>3564</v>
      </c>
      <c r="AC102" s="138"/>
      <c r="AD102" s="138"/>
      <c r="AE102" s="138"/>
      <c r="AF102" s="138"/>
      <c r="AG102" s="138"/>
      <c r="AH102" s="138"/>
      <c r="AI102" s="138"/>
      <c r="AJ102" s="138"/>
      <c r="AK102" s="138"/>
      <c r="AL102" s="138"/>
      <c r="AM102" s="137" t="s">
        <v>3565</v>
      </c>
      <c r="AN102" s="138"/>
      <c r="AO102" s="138"/>
      <c r="AP102" s="138"/>
      <c r="AQ102" s="138"/>
      <c r="AR102" s="138"/>
      <c r="AS102" s="138"/>
      <c r="AT102" s="137" t="s">
        <v>3566</v>
      </c>
      <c r="AU102" s="137" t="s">
        <v>2675</v>
      </c>
      <c r="AV102" s="138"/>
      <c r="AW102" s="138"/>
      <c r="AX102" s="138"/>
      <c r="AY102" s="138"/>
      <c r="AZ102" s="138"/>
      <c r="BA102" s="138"/>
      <c r="BB102" s="138"/>
      <c r="BC102" s="138"/>
      <c r="BD102" s="138"/>
      <c r="BE102" s="138"/>
      <c r="BF102" s="138"/>
      <c r="BG102" s="138"/>
      <c r="BH102" s="138"/>
      <c r="BI102" s="138"/>
      <c r="BJ102" s="138"/>
      <c r="BK102" s="138"/>
      <c r="BL102" s="138"/>
      <c r="BM102" s="138"/>
      <c r="BN102" s="138"/>
      <c r="BO102" s="138"/>
      <c r="BP102" s="138"/>
      <c r="BQ102" s="138"/>
      <c r="BR102" s="138"/>
      <c r="BS102" s="138"/>
      <c r="BT102" s="138"/>
      <c r="BU102" s="138"/>
      <c r="BV102" s="138"/>
    </row>
    <row r="103" spans="1:74" ht="165.75" x14ac:dyDescent="0.2">
      <c r="A103" s="139" t="s">
        <v>3567</v>
      </c>
      <c r="B103" s="140" t="s">
        <v>696</v>
      </c>
      <c r="C103" s="141" t="s">
        <v>3152</v>
      </c>
      <c r="D103" s="141" t="s">
        <v>43</v>
      </c>
      <c r="E103" s="141" t="s">
        <v>3568</v>
      </c>
      <c r="F103" s="141" t="s">
        <v>3493</v>
      </c>
      <c r="G103" s="141">
        <v>1934</v>
      </c>
      <c r="H103" s="141">
        <f t="shared" si="0"/>
        <v>86</v>
      </c>
      <c r="I103" s="141" t="s">
        <v>77</v>
      </c>
      <c r="J103" s="140" t="s">
        <v>3569</v>
      </c>
      <c r="K103" s="143"/>
      <c r="L103" s="140" t="s">
        <v>3570</v>
      </c>
      <c r="M103" s="140" t="s">
        <v>98</v>
      </c>
      <c r="N103" s="140" t="s">
        <v>2782</v>
      </c>
      <c r="O103" s="140" t="s">
        <v>317</v>
      </c>
      <c r="P103" s="140" t="s">
        <v>3571</v>
      </c>
      <c r="Q103" s="143"/>
      <c r="R103" s="140" t="s">
        <v>3572</v>
      </c>
      <c r="S103" s="140" t="s">
        <v>3572</v>
      </c>
      <c r="T103" s="140" t="s">
        <v>3572</v>
      </c>
      <c r="U103" s="140" t="s">
        <v>3572</v>
      </c>
      <c r="V103" s="140" t="s">
        <v>3572</v>
      </c>
      <c r="W103" s="140" t="s">
        <v>3572</v>
      </c>
      <c r="X103" s="140" t="s">
        <v>3572</v>
      </c>
      <c r="Y103" s="140" t="s">
        <v>3572</v>
      </c>
      <c r="Z103" s="140" t="s">
        <v>3572</v>
      </c>
      <c r="AA103" s="140" t="s">
        <v>3572</v>
      </c>
      <c r="AB103" s="140" t="s">
        <v>3573</v>
      </c>
      <c r="AC103" s="140" t="s">
        <v>3574</v>
      </c>
      <c r="AD103" s="140" t="s">
        <v>3574</v>
      </c>
      <c r="AE103" s="140" t="s">
        <v>3574</v>
      </c>
      <c r="AF103" s="140" t="s">
        <v>3574</v>
      </c>
      <c r="AG103" s="140" t="s">
        <v>3575</v>
      </c>
      <c r="AH103" s="140" t="s">
        <v>3576</v>
      </c>
      <c r="AI103" s="140" t="s">
        <v>3577</v>
      </c>
      <c r="AJ103" s="140" t="s">
        <v>3578</v>
      </c>
      <c r="AK103" s="140" t="s">
        <v>3578</v>
      </c>
      <c r="AL103" s="140" t="s">
        <v>3578</v>
      </c>
      <c r="AM103" s="140" t="s">
        <v>3579</v>
      </c>
      <c r="AN103" s="140" t="s">
        <v>3580</v>
      </c>
      <c r="AO103" s="140" t="s">
        <v>3581</v>
      </c>
      <c r="AP103" s="140" t="s">
        <v>3582</v>
      </c>
      <c r="AQ103" s="140" t="s">
        <v>3582</v>
      </c>
      <c r="AR103" s="140" t="s">
        <v>3583</v>
      </c>
      <c r="AS103" s="143"/>
      <c r="AT103" s="140" t="s">
        <v>3584</v>
      </c>
      <c r="AU103" s="143"/>
      <c r="AV103" s="143"/>
      <c r="AW103" s="143"/>
      <c r="AX103" s="143"/>
      <c r="AY103" s="143"/>
      <c r="AZ103" s="143"/>
      <c r="BA103" s="143"/>
      <c r="BB103" s="143"/>
      <c r="BC103" s="143"/>
      <c r="BD103" s="143"/>
      <c r="BE103" s="143"/>
      <c r="BF103" s="143"/>
      <c r="BG103" s="143"/>
      <c r="BH103" s="143"/>
      <c r="BI103" s="143"/>
      <c r="BJ103" s="143"/>
      <c r="BK103" s="143"/>
      <c r="BL103" s="143"/>
      <c r="BM103" s="143"/>
      <c r="BN103" s="143"/>
      <c r="BO103" s="143"/>
      <c r="BP103" s="143"/>
      <c r="BQ103" s="143"/>
      <c r="BR103" s="143"/>
      <c r="BS103" s="143"/>
      <c r="BT103" s="143"/>
      <c r="BU103" s="143"/>
      <c r="BV103" s="143"/>
    </row>
    <row r="104" spans="1:74" ht="127.5" x14ac:dyDescent="0.2">
      <c r="A104" s="136" t="s">
        <v>3585</v>
      </c>
      <c r="B104" s="137" t="s">
        <v>704</v>
      </c>
      <c r="C104" s="118" t="s">
        <v>3152</v>
      </c>
      <c r="D104" s="118" t="s">
        <v>43</v>
      </c>
      <c r="E104" s="118" t="s">
        <v>106</v>
      </c>
      <c r="F104" s="118" t="s">
        <v>3075</v>
      </c>
      <c r="G104" s="118">
        <v>1930</v>
      </c>
      <c r="H104" s="118">
        <f t="shared" si="0"/>
        <v>90</v>
      </c>
      <c r="I104" s="118" t="s">
        <v>38</v>
      </c>
      <c r="J104" s="137" t="s">
        <v>3586</v>
      </c>
      <c r="K104" s="138"/>
      <c r="L104" s="137" t="s">
        <v>3570</v>
      </c>
      <c r="M104" s="137" t="s">
        <v>98</v>
      </c>
      <c r="N104" s="137" t="s">
        <v>2669</v>
      </c>
      <c r="O104" s="137" t="s">
        <v>317</v>
      </c>
      <c r="P104" s="137" t="s">
        <v>3587</v>
      </c>
      <c r="Q104" s="138"/>
      <c r="R104" s="137" t="s">
        <v>3572</v>
      </c>
      <c r="S104" s="137" t="s">
        <v>3572</v>
      </c>
      <c r="T104" s="137" t="s">
        <v>3572</v>
      </c>
      <c r="U104" s="137" t="s">
        <v>3572</v>
      </c>
      <c r="V104" s="137" t="s">
        <v>3572</v>
      </c>
      <c r="W104" s="137" t="s">
        <v>3572</v>
      </c>
      <c r="X104" s="137" t="s">
        <v>3572</v>
      </c>
      <c r="Y104" s="137" t="s">
        <v>3572</v>
      </c>
      <c r="Z104" s="137" t="s">
        <v>3572</v>
      </c>
      <c r="AA104" s="137" t="s">
        <v>3572</v>
      </c>
      <c r="AB104" s="137" t="s">
        <v>3572</v>
      </c>
      <c r="AC104" s="137" t="s">
        <v>3572</v>
      </c>
      <c r="AD104" s="137" t="s">
        <v>3588</v>
      </c>
      <c r="AE104" s="137" t="s">
        <v>3589</v>
      </c>
      <c r="AF104" s="137" t="s">
        <v>3589</v>
      </c>
      <c r="AG104" s="137" t="s">
        <v>3589</v>
      </c>
      <c r="AH104" s="137" t="s">
        <v>3589</v>
      </c>
      <c r="AI104" s="137" t="s">
        <v>3590</v>
      </c>
      <c r="AJ104" s="137" t="s">
        <v>3591</v>
      </c>
      <c r="AK104" s="137" t="s">
        <v>3591</v>
      </c>
      <c r="AL104" s="137" t="s">
        <v>3592</v>
      </c>
      <c r="AM104" s="137" t="s">
        <v>3593</v>
      </c>
      <c r="AN104" s="137" t="s">
        <v>3593</v>
      </c>
      <c r="AO104" s="137" t="s">
        <v>3593</v>
      </c>
      <c r="AP104" s="137" t="s">
        <v>3593</v>
      </c>
      <c r="AQ104" s="137" t="s">
        <v>3593</v>
      </c>
      <c r="AR104" s="137" t="s">
        <v>3593</v>
      </c>
      <c r="AS104" s="137" t="s">
        <v>3593</v>
      </c>
      <c r="AT104" s="137" t="s">
        <v>3584</v>
      </c>
      <c r="AU104" s="138"/>
      <c r="AV104" s="138"/>
      <c r="AW104" s="138"/>
      <c r="AX104" s="138"/>
      <c r="AY104" s="138"/>
      <c r="AZ104" s="138"/>
      <c r="BA104" s="138"/>
      <c r="BB104" s="138"/>
      <c r="BC104" s="138"/>
      <c r="BD104" s="138"/>
      <c r="BE104" s="138"/>
      <c r="BF104" s="138"/>
      <c r="BG104" s="138"/>
      <c r="BH104" s="138"/>
      <c r="BI104" s="138"/>
      <c r="BJ104" s="138"/>
      <c r="BK104" s="138"/>
      <c r="BL104" s="138"/>
      <c r="BM104" s="138"/>
      <c r="BN104" s="138"/>
      <c r="BO104" s="138"/>
      <c r="BP104" s="138"/>
      <c r="BQ104" s="138"/>
      <c r="BR104" s="138"/>
      <c r="BS104" s="138"/>
      <c r="BT104" s="138"/>
      <c r="BU104" s="138"/>
      <c r="BV104" s="138"/>
    </row>
    <row r="105" spans="1:74" ht="127.5" x14ac:dyDescent="0.2">
      <c r="A105" s="139" t="s">
        <v>3594</v>
      </c>
      <c r="B105" s="140" t="s">
        <v>709</v>
      </c>
      <c r="C105" s="141" t="s">
        <v>3152</v>
      </c>
      <c r="D105" s="141" t="s">
        <v>43</v>
      </c>
      <c r="E105" s="141" t="s">
        <v>106</v>
      </c>
      <c r="F105" s="141" t="s">
        <v>3075</v>
      </c>
      <c r="G105" s="141">
        <v>1970</v>
      </c>
      <c r="H105" s="141">
        <f t="shared" si="0"/>
        <v>50</v>
      </c>
      <c r="I105" s="141" t="s">
        <v>38</v>
      </c>
      <c r="J105" s="140" t="s">
        <v>3586</v>
      </c>
      <c r="K105" s="143"/>
      <c r="L105" s="140" t="s">
        <v>3595</v>
      </c>
      <c r="M105" s="140" t="s">
        <v>571</v>
      </c>
      <c r="N105" s="140" t="s">
        <v>2669</v>
      </c>
      <c r="O105" s="140" t="s">
        <v>317</v>
      </c>
      <c r="P105" s="140" t="s">
        <v>3596</v>
      </c>
      <c r="Q105" s="143"/>
      <c r="R105" s="143"/>
      <c r="S105" s="143"/>
      <c r="T105" s="143"/>
      <c r="U105" s="143"/>
      <c r="V105" s="143"/>
      <c r="W105" s="143"/>
      <c r="X105" s="143"/>
      <c r="Y105" s="143"/>
      <c r="Z105" s="143"/>
      <c r="AA105" s="143"/>
      <c r="AB105" s="143"/>
      <c r="AC105" s="143"/>
      <c r="AD105" s="140" t="s">
        <v>3597</v>
      </c>
      <c r="AE105" s="140" t="s">
        <v>3598</v>
      </c>
      <c r="AF105" s="140" t="s">
        <v>3598</v>
      </c>
      <c r="AG105" s="140" t="s">
        <v>3598</v>
      </c>
      <c r="AH105" s="140" t="s">
        <v>3598</v>
      </c>
      <c r="AI105" s="140" t="s">
        <v>3599</v>
      </c>
      <c r="AJ105" s="140" t="s">
        <v>3598</v>
      </c>
      <c r="AK105" s="140" t="s">
        <v>3598</v>
      </c>
      <c r="AL105" s="140" t="s">
        <v>3600</v>
      </c>
      <c r="AM105" s="140" t="s">
        <v>3601</v>
      </c>
      <c r="AN105" s="140" t="s">
        <v>3601</v>
      </c>
      <c r="AO105" s="140" t="s">
        <v>3601</v>
      </c>
      <c r="AP105" s="140" t="s">
        <v>3601</v>
      </c>
      <c r="AQ105" s="140" t="s">
        <v>3601</v>
      </c>
      <c r="AR105" s="140" t="s">
        <v>3601</v>
      </c>
      <c r="AS105" s="140" t="s">
        <v>3602</v>
      </c>
      <c r="AT105" s="140" t="s">
        <v>3603</v>
      </c>
      <c r="AU105" s="143"/>
      <c r="AV105" s="143"/>
      <c r="AW105" s="143"/>
      <c r="AX105" s="143"/>
      <c r="AY105" s="143"/>
      <c r="AZ105" s="143"/>
      <c r="BA105" s="143"/>
      <c r="BB105" s="143"/>
      <c r="BC105" s="143"/>
      <c r="BD105" s="143"/>
      <c r="BE105" s="143"/>
      <c r="BF105" s="143"/>
      <c r="BG105" s="143"/>
      <c r="BH105" s="143"/>
      <c r="BI105" s="143"/>
      <c r="BJ105" s="143"/>
      <c r="BK105" s="143"/>
      <c r="BL105" s="143"/>
      <c r="BM105" s="143"/>
      <c r="BN105" s="143"/>
      <c r="BO105" s="143"/>
      <c r="BP105" s="143"/>
      <c r="BQ105" s="143"/>
      <c r="BR105" s="143"/>
      <c r="BS105" s="143"/>
      <c r="BT105" s="143"/>
      <c r="BU105" s="143"/>
      <c r="BV105" s="143"/>
    </row>
    <row r="106" spans="1:74" ht="25.5" x14ac:dyDescent="0.2">
      <c r="A106" s="136" t="s">
        <v>3604</v>
      </c>
      <c r="B106" s="137" t="s">
        <v>714</v>
      </c>
      <c r="C106" s="118" t="s">
        <v>3152</v>
      </c>
      <c r="D106" s="118" t="s">
        <v>71</v>
      </c>
      <c r="E106" s="131"/>
      <c r="F106" s="118" t="s">
        <v>3075</v>
      </c>
      <c r="G106" s="118">
        <v>1968</v>
      </c>
      <c r="H106" s="118">
        <f t="shared" si="0"/>
        <v>52</v>
      </c>
      <c r="I106" s="118" t="s">
        <v>38</v>
      </c>
      <c r="J106" s="137"/>
      <c r="K106" s="138"/>
      <c r="L106" s="138"/>
      <c r="M106" s="137" t="s">
        <v>571</v>
      </c>
      <c r="N106" s="137" t="s">
        <v>2782</v>
      </c>
      <c r="O106" s="137" t="s">
        <v>317</v>
      </c>
      <c r="P106" s="138"/>
      <c r="Q106" s="138"/>
      <c r="R106" s="138"/>
      <c r="S106" s="138"/>
      <c r="T106" s="138"/>
      <c r="U106" s="138"/>
      <c r="V106" s="138"/>
      <c r="W106" s="138"/>
      <c r="X106" s="138"/>
      <c r="Y106" s="138"/>
      <c r="Z106" s="138"/>
      <c r="AA106" s="138"/>
      <c r="AB106" s="138"/>
      <c r="AC106" s="138"/>
      <c r="AD106" s="138"/>
      <c r="AE106" s="138"/>
      <c r="AF106" s="138"/>
      <c r="AG106" s="138"/>
      <c r="AH106" s="138"/>
      <c r="AI106" s="138"/>
      <c r="AJ106" s="138"/>
      <c r="AK106" s="138"/>
      <c r="AL106" s="138"/>
      <c r="AM106" s="138"/>
      <c r="AN106" s="138"/>
      <c r="AO106" s="138"/>
      <c r="AP106" s="138"/>
      <c r="AQ106" s="138"/>
      <c r="AR106" s="138"/>
      <c r="AS106" s="138"/>
      <c r="AT106" s="137" t="s">
        <v>2675</v>
      </c>
      <c r="AU106" s="138"/>
      <c r="AV106" s="138"/>
      <c r="AW106" s="138"/>
      <c r="AX106" s="138"/>
      <c r="AY106" s="138"/>
      <c r="AZ106" s="138"/>
      <c r="BA106" s="138"/>
      <c r="BB106" s="138"/>
      <c r="BC106" s="138"/>
      <c r="BD106" s="138"/>
      <c r="BE106" s="138"/>
      <c r="BF106" s="138"/>
      <c r="BG106" s="138"/>
      <c r="BH106" s="138"/>
      <c r="BI106" s="138"/>
      <c r="BJ106" s="138"/>
      <c r="BK106" s="138"/>
      <c r="BL106" s="138"/>
      <c r="BM106" s="138"/>
      <c r="BN106" s="138"/>
      <c r="BO106" s="138"/>
      <c r="BP106" s="138"/>
      <c r="BQ106" s="138"/>
      <c r="BR106" s="138"/>
      <c r="BS106" s="138"/>
      <c r="BT106" s="138"/>
      <c r="BU106" s="138"/>
      <c r="BV106" s="138"/>
    </row>
    <row r="107" spans="1:74" ht="25.5" x14ac:dyDescent="0.2">
      <c r="A107" s="139" t="s">
        <v>3605</v>
      </c>
      <c r="B107" s="140" t="s">
        <v>722</v>
      </c>
      <c r="C107" s="141" t="s">
        <v>3152</v>
      </c>
      <c r="D107" s="141" t="s">
        <v>71</v>
      </c>
      <c r="E107" s="148"/>
      <c r="F107" s="141" t="s">
        <v>3075</v>
      </c>
      <c r="G107" s="141">
        <v>1983</v>
      </c>
      <c r="H107" s="141">
        <f t="shared" si="0"/>
        <v>37</v>
      </c>
      <c r="I107" s="141" t="s">
        <v>38</v>
      </c>
      <c r="J107" s="140"/>
      <c r="K107" s="143"/>
      <c r="L107" s="143"/>
      <c r="M107" s="140" t="s">
        <v>571</v>
      </c>
      <c r="N107" s="140" t="s">
        <v>2782</v>
      </c>
      <c r="O107" s="140" t="s">
        <v>317</v>
      </c>
      <c r="P107" s="143"/>
      <c r="Q107" s="143"/>
      <c r="R107" s="143"/>
      <c r="S107" s="143"/>
      <c r="T107" s="143"/>
      <c r="U107" s="143"/>
      <c r="V107" s="143"/>
      <c r="W107" s="143"/>
      <c r="X107" s="143"/>
      <c r="Y107" s="143"/>
      <c r="Z107" s="143"/>
      <c r="AA107" s="143"/>
      <c r="AB107" s="143"/>
      <c r="AC107" s="143"/>
      <c r="AD107" s="143"/>
      <c r="AE107" s="143"/>
      <c r="AF107" s="143"/>
      <c r="AG107" s="143"/>
      <c r="AH107" s="143"/>
      <c r="AI107" s="143"/>
      <c r="AJ107" s="143"/>
      <c r="AK107" s="143"/>
      <c r="AL107" s="143"/>
      <c r="AM107" s="143"/>
      <c r="AN107" s="143"/>
      <c r="AO107" s="143"/>
      <c r="AP107" s="143"/>
      <c r="AQ107" s="143"/>
      <c r="AR107" s="143"/>
      <c r="AS107" s="143"/>
      <c r="AT107" s="140" t="s">
        <v>2675</v>
      </c>
      <c r="AU107" s="143"/>
      <c r="AV107" s="143"/>
      <c r="AW107" s="143"/>
      <c r="AX107" s="143"/>
      <c r="AY107" s="143"/>
      <c r="AZ107" s="143"/>
      <c r="BA107" s="143"/>
      <c r="BB107" s="143"/>
      <c r="BC107" s="143"/>
      <c r="BD107" s="143"/>
      <c r="BE107" s="143"/>
      <c r="BF107" s="143"/>
      <c r="BG107" s="143"/>
      <c r="BH107" s="143"/>
      <c r="BI107" s="143"/>
      <c r="BJ107" s="143"/>
      <c r="BK107" s="143"/>
      <c r="BL107" s="143"/>
      <c r="BM107" s="143"/>
      <c r="BN107" s="143"/>
      <c r="BO107" s="143"/>
      <c r="BP107" s="143"/>
      <c r="BQ107" s="143"/>
      <c r="BR107" s="143"/>
      <c r="BS107" s="143"/>
      <c r="BT107" s="143"/>
      <c r="BU107" s="143"/>
      <c r="BV107" s="143"/>
    </row>
    <row r="108" spans="1:74" ht="25.5" x14ac:dyDescent="0.2">
      <c r="A108" s="136" t="s">
        <v>3606</v>
      </c>
      <c r="B108" s="137" t="s">
        <v>671</v>
      </c>
      <c r="C108" s="118" t="s">
        <v>3152</v>
      </c>
      <c r="D108" s="118" t="s">
        <v>71</v>
      </c>
      <c r="E108" s="131"/>
      <c r="F108" s="118" t="s">
        <v>3075</v>
      </c>
      <c r="G108" s="118">
        <v>1965</v>
      </c>
      <c r="H108" s="118">
        <f t="shared" si="0"/>
        <v>55</v>
      </c>
      <c r="I108" s="118" t="s">
        <v>77</v>
      </c>
      <c r="J108" s="137" t="s">
        <v>3607</v>
      </c>
      <c r="K108" s="138"/>
      <c r="L108" s="137" t="s">
        <v>728</v>
      </c>
      <c r="M108" s="137" t="s">
        <v>571</v>
      </c>
      <c r="N108" s="137" t="s">
        <v>375</v>
      </c>
      <c r="O108" s="137" t="s">
        <v>373</v>
      </c>
      <c r="P108" s="138"/>
      <c r="Q108" s="138"/>
      <c r="R108" s="138"/>
      <c r="S108" s="138"/>
      <c r="T108" s="138"/>
      <c r="U108" s="138"/>
      <c r="V108" s="138"/>
      <c r="W108" s="138"/>
      <c r="X108" s="138"/>
      <c r="Y108" s="138"/>
      <c r="Z108" s="138"/>
      <c r="AA108" s="138"/>
      <c r="AB108" s="138"/>
      <c r="AC108" s="138"/>
      <c r="AD108" s="138"/>
      <c r="AE108" s="138"/>
      <c r="AF108" s="138"/>
      <c r="AG108" s="138"/>
      <c r="AH108" s="138"/>
      <c r="AI108" s="138"/>
      <c r="AJ108" s="138"/>
      <c r="AK108" s="138"/>
      <c r="AL108" s="138"/>
      <c r="AM108" s="138"/>
      <c r="AN108" s="138"/>
      <c r="AO108" s="138"/>
      <c r="AP108" s="138"/>
      <c r="AQ108" s="138"/>
      <c r="AR108" s="138"/>
      <c r="AS108" s="138"/>
      <c r="AT108" s="137" t="s">
        <v>2675</v>
      </c>
      <c r="AU108" s="138"/>
      <c r="AV108" s="138"/>
      <c r="AW108" s="138"/>
      <c r="AX108" s="138"/>
      <c r="AY108" s="138"/>
      <c r="AZ108" s="138"/>
      <c r="BA108" s="138"/>
      <c r="BB108" s="138"/>
      <c r="BC108" s="138"/>
      <c r="BD108" s="138"/>
      <c r="BE108" s="138"/>
      <c r="BF108" s="138"/>
      <c r="BG108" s="138"/>
      <c r="BH108" s="138"/>
      <c r="BI108" s="138"/>
      <c r="BJ108" s="138"/>
      <c r="BK108" s="138"/>
      <c r="BL108" s="138"/>
      <c r="BM108" s="138"/>
      <c r="BN108" s="138"/>
      <c r="BO108" s="138"/>
      <c r="BP108" s="138"/>
      <c r="BQ108" s="138"/>
      <c r="BR108" s="138"/>
      <c r="BS108" s="138"/>
      <c r="BT108" s="138"/>
      <c r="BU108" s="138"/>
      <c r="BV108" s="138"/>
    </row>
    <row r="109" spans="1:74" ht="25.5" x14ac:dyDescent="0.2">
      <c r="A109" s="139" t="s">
        <v>3608</v>
      </c>
      <c r="B109" s="140" t="s">
        <v>735</v>
      </c>
      <c r="C109" s="141" t="s">
        <v>3152</v>
      </c>
      <c r="D109" s="141" t="s">
        <v>71</v>
      </c>
      <c r="E109" s="148"/>
      <c r="F109" s="141" t="s">
        <v>3075</v>
      </c>
      <c r="G109" s="141">
        <v>1945</v>
      </c>
      <c r="H109" s="141">
        <f t="shared" si="0"/>
        <v>75</v>
      </c>
      <c r="I109" s="141" t="s">
        <v>77</v>
      </c>
      <c r="J109" s="140" t="s">
        <v>3607</v>
      </c>
      <c r="K109" s="143"/>
      <c r="L109" s="140" t="s">
        <v>728</v>
      </c>
      <c r="M109" s="140" t="s">
        <v>571</v>
      </c>
      <c r="N109" s="140" t="s">
        <v>375</v>
      </c>
      <c r="O109" s="140" t="s">
        <v>373</v>
      </c>
      <c r="P109" s="143"/>
      <c r="Q109" s="143"/>
      <c r="R109" s="143"/>
      <c r="S109" s="143"/>
      <c r="T109" s="143"/>
      <c r="U109" s="143"/>
      <c r="V109" s="143"/>
      <c r="W109" s="143"/>
      <c r="X109" s="143"/>
      <c r="Y109" s="143"/>
      <c r="Z109" s="143"/>
      <c r="AA109" s="143"/>
      <c r="AB109" s="143"/>
      <c r="AC109" s="143"/>
      <c r="AD109" s="143"/>
      <c r="AE109" s="143"/>
      <c r="AF109" s="143"/>
      <c r="AG109" s="143"/>
      <c r="AH109" s="143"/>
      <c r="AI109" s="143"/>
      <c r="AJ109" s="143"/>
      <c r="AK109" s="143"/>
      <c r="AL109" s="143"/>
      <c r="AM109" s="143"/>
      <c r="AN109" s="143"/>
      <c r="AO109" s="143"/>
      <c r="AP109" s="143"/>
      <c r="AQ109" s="143"/>
      <c r="AR109" s="143"/>
      <c r="AS109" s="143"/>
      <c r="AT109" s="140" t="s">
        <v>2675</v>
      </c>
      <c r="AU109" s="143"/>
      <c r="AV109" s="143"/>
      <c r="AW109" s="143"/>
      <c r="AX109" s="143"/>
      <c r="AY109" s="143"/>
      <c r="AZ109" s="143"/>
      <c r="BA109" s="143"/>
      <c r="BB109" s="143"/>
      <c r="BC109" s="143"/>
      <c r="BD109" s="143"/>
      <c r="BE109" s="143"/>
      <c r="BF109" s="143"/>
      <c r="BG109" s="143"/>
      <c r="BH109" s="143"/>
      <c r="BI109" s="143"/>
      <c r="BJ109" s="143"/>
      <c r="BK109" s="143"/>
      <c r="BL109" s="143"/>
      <c r="BM109" s="143"/>
      <c r="BN109" s="143"/>
      <c r="BO109" s="143"/>
      <c r="BP109" s="143"/>
      <c r="BQ109" s="143"/>
      <c r="BR109" s="143"/>
      <c r="BS109" s="143"/>
      <c r="BT109" s="143"/>
      <c r="BU109" s="143"/>
      <c r="BV109" s="143"/>
    </row>
    <row r="110" spans="1:74" ht="25.5" x14ac:dyDescent="0.2">
      <c r="A110" s="136" t="s">
        <v>3609</v>
      </c>
      <c r="B110" s="137" t="s">
        <v>738</v>
      </c>
      <c r="C110" s="118" t="s">
        <v>3152</v>
      </c>
      <c r="D110" s="118" t="s">
        <v>71</v>
      </c>
      <c r="E110" s="131"/>
      <c r="F110" s="118" t="s">
        <v>3075</v>
      </c>
      <c r="G110" s="118">
        <v>1985</v>
      </c>
      <c r="H110" s="118">
        <f t="shared" si="0"/>
        <v>35</v>
      </c>
      <c r="I110" s="118" t="s">
        <v>77</v>
      </c>
      <c r="J110" s="137" t="s">
        <v>3607</v>
      </c>
      <c r="K110" s="138"/>
      <c r="L110" s="137" t="s">
        <v>728</v>
      </c>
      <c r="M110" s="137" t="s">
        <v>571</v>
      </c>
      <c r="N110" s="137" t="s">
        <v>375</v>
      </c>
      <c r="O110" s="137" t="s">
        <v>373</v>
      </c>
      <c r="P110" s="138"/>
      <c r="Q110" s="138"/>
      <c r="R110" s="138"/>
      <c r="S110" s="138"/>
      <c r="T110" s="138"/>
      <c r="U110" s="138"/>
      <c r="V110" s="138"/>
      <c r="W110" s="138"/>
      <c r="X110" s="138"/>
      <c r="Y110" s="138"/>
      <c r="Z110" s="138"/>
      <c r="AA110" s="138"/>
      <c r="AB110" s="138"/>
      <c r="AC110" s="138"/>
      <c r="AD110" s="138"/>
      <c r="AE110" s="138"/>
      <c r="AF110" s="138"/>
      <c r="AG110" s="138"/>
      <c r="AH110" s="138"/>
      <c r="AI110" s="138"/>
      <c r="AJ110" s="138"/>
      <c r="AK110" s="138"/>
      <c r="AL110" s="138"/>
      <c r="AM110" s="138"/>
      <c r="AN110" s="138"/>
      <c r="AO110" s="138"/>
      <c r="AP110" s="138"/>
      <c r="AQ110" s="138"/>
      <c r="AR110" s="138"/>
      <c r="AS110" s="138"/>
      <c r="AT110" s="137" t="s">
        <v>2675</v>
      </c>
      <c r="AU110" s="138"/>
      <c r="AV110" s="138"/>
      <c r="AW110" s="138"/>
      <c r="AX110" s="138"/>
      <c r="AY110" s="138"/>
      <c r="AZ110" s="138"/>
      <c r="BA110" s="138"/>
      <c r="BB110" s="138"/>
      <c r="BC110" s="138"/>
      <c r="BD110" s="138"/>
      <c r="BE110" s="138"/>
      <c r="BF110" s="138"/>
      <c r="BG110" s="138"/>
      <c r="BH110" s="138"/>
      <c r="BI110" s="138"/>
      <c r="BJ110" s="138"/>
      <c r="BK110" s="138"/>
      <c r="BL110" s="138"/>
      <c r="BM110" s="138"/>
      <c r="BN110" s="138"/>
      <c r="BO110" s="138"/>
      <c r="BP110" s="138"/>
      <c r="BQ110" s="138"/>
      <c r="BR110" s="138"/>
      <c r="BS110" s="138"/>
      <c r="BT110" s="138"/>
      <c r="BU110" s="138"/>
      <c r="BV110" s="138"/>
    </row>
    <row r="111" spans="1:74" ht="38.25" x14ac:dyDescent="0.2">
      <c r="A111" s="139" t="s">
        <v>3610</v>
      </c>
      <c r="B111" s="140" t="s">
        <v>741</v>
      </c>
      <c r="C111" s="141" t="s">
        <v>2677</v>
      </c>
      <c r="D111" s="141" t="s">
        <v>43</v>
      </c>
      <c r="E111" s="141" t="s">
        <v>106</v>
      </c>
      <c r="F111" s="141" t="s">
        <v>3075</v>
      </c>
      <c r="G111" s="141">
        <v>1942</v>
      </c>
      <c r="H111" s="141">
        <f t="shared" si="0"/>
        <v>78</v>
      </c>
      <c r="I111" s="141" t="s">
        <v>38</v>
      </c>
      <c r="J111" s="140" t="s">
        <v>3611</v>
      </c>
      <c r="K111" s="140" t="s">
        <v>3612</v>
      </c>
      <c r="L111" s="143"/>
      <c r="M111" s="140" t="s">
        <v>571</v>
      </c>
      <c r="N111" s="140" t="s">
        <v>3613</v>
      </c>
      <c r="O111" s="140" t="s">
        <v>317</v>
      </c>
      <c r="P111" s="140" t="s">
        <v>3614</v>
      </c>
      <c r="Q111" s="140" t="s">
        <v>3615</v>
      </c>
      <c r="R111" s="143"/>
      <c r="S111" s="143"/>
      <c r="T111" s="143"/>
      <c r="U111" s="143"/>
      <c r="V111" s="143"/>
      <c r="W111" s="143"/>
      <c r="X111" s="143"/>
      <c r="Y111" s="143"/>
      <c r="Z111" s="143"/>
      <c r="AA111" s="143"/>
      <c r="AB111" s="143"/>
      <c r="AC111" s="143"/>
      <c r="AD111" s="143"/>
      <c r="AE111" s="140" t="s">
        <v>3616</v>
      </c>
      <c r="AF111" s="143"/>
      <c r="AG111" s="143"/>
      <c r="AH111" s="143"/>
      <c r="AI111" s="143"/>
      <c r="AJ111" s="143"/>
      <c r="AK111" s="143"/>
      <c r="AL111" s="143"/>
      <c r="AM111" s="143"/>
      <c r="AN111" s="143"/>
      <c r="AO111" s="143"/>
      <c r="AP111" s="140" t="s">
        <v>3617</v>
      </c>
      <c r="AQ111" s="140" t="s">
        <v>3617</v>
      </c>
      <c r="AR111" s="143"/>
      <c r="AS111" s="143"/>
      <c r="AT111" s="140" t="s">
        <v>3584</v>
      </c>
      <c r="AU111" s="143"/>
      <c r="AV111" s="143"/>
      <c r="AW111" s="143"/>
      <c r="AX111" s="143"/>
      <c r="AY111" s="143"/>
      <c r="AZ111" s="143"/>
      <c r="BA111" s="143"/>
      <c r="BB111" s="143"/>
      <c r="BC111" s="143"/>
      <c r="BD111" s="143"/>
      <c r="BE111" s="143"/>
      <c r="BF111" s="143"/>
      <c r="BG111" s="143"/>
      <c r="BH111" s="143"/>
      <c r="BI111" s="143"/>
      <c r="BJ111" s="143"/>
      <c r="BK111" s="143"/>
      <c r="BL111" s="143"/>
      <c r="BM111" s="143"/>
      <c r="BN111" s="143"/>
      <c r="BO111" s="143"/>
      <c r="BP111" s="143"/>
      <c r="BQ111" s="143"/>
      <c r="BR111" s="143"/>
      <c r="BS111" s="143"/>
      <c r="BT111" s="143"/>
      <c r="BU111" s="143"/>
      <c r="BV111" s="143"/>
    </row>
    <row r="112" spans="1:74" ht="63.75" x14ac:dyDescent="0.2">
      <c r="A112" s="136" t="s">
        <v>3618</v>
      </c>
      <c r="B112" s="137" t="s">
        <v>746</v>
      </c>
      <c r="C112" s="118" t="s">
        <v>2664</v>
      </c>
      <c r="D112" s="118" t="s">
        <v>43</v>
      </c>
      <c r="E112" s="118" t="s">
        <v>3075</v>
      </c>
      <c r="F112" s="118" t="s">
        <v>3075</v>
      </c>
      <c r="G112" s="118">
        <v>1995</v>
      </c>
      <c r="H112" s="118">
        <f t="shared" si="0"/>
        <v>25</v>
      </c>
      <c r="I112" s="118" t="s">
        <v>38</v>
      </c>
      <c r="J112" s="137" t="s">
        <v>3619</v>
      </c>
      <c r="K112" s="137" t="s">
        <v>3620</v>
      </c>
      <c r="L112" s="138"/>
      <c r="M112" s="137" t="s">
        <v>98</v>
      </c>
      <c r="N112" s="137" t="s">
        <v>2841</v>
      </c>
      <c r="O112" s="137" t="s">
        <v>317</v>
      </c>
      <c r="P112" s="137" t="s">
        <v>3621</v>
      </c>
      <c r="Q112" s="137" t="s">
        <v>3622</v>
      </c>
      <c r="R112" s="138"/>
      <c r="S112" s="138"/>
      <c r="T112" s="138"/>
      <c r="U112" s="138"/>
      <c r="V112" s="138"/>
      <c r="W112" s="138"/>
      <c r="X112" s="138"/>
      <c r="Y112" s="138"/>
      <c r="Z112" s="138"/>
      <c r="AA112" s="138"/>
      <c r="AB112" s="138"/>
      <c r="AC112" s="138"/>
      <c r="AD112" s="138"/>
      <c r="AE112" s="138"/>
      <c r="AF112" s="138"/>
      <c r="AG112" s="138"/>
      <c r="AH112" s="138"/>
      <c r="AI112" s="138"/>
      <c r="AJ112" s="138"/>
      <c r="AK112" s="137" t="s">
        <v>3623</v>
      </c>
      <c r="AL112" s="137" t="s">
        <v>3623</v>
      </c>
      <c r="AM112" s="137" t="s">
        <v>3623</v>
      </c>
      <c r="AN112" s="137" t="s">
        <v>3624</v>
      </c>
      <c r="AO112" s="137" t="s">
        <v>3625</v>
      </c>
      <c r="AP112" s="138"/>
      <c r="AQ112" s="137" t="s">
        <v>3626</v>
      </c>
      <c r="AR112" s="138"/>
      <c r="AS112" s="138"/>
      <c r="AT112" s="137" t="s">
        <v>3627</v>
      </c>
      <c r="AU112" s="137" t="s">
        <v>3628</v>
      </c>
      <c r="AV112" s="138"/>
      <c r="AW112" s="138"/>
      <c r="AX112" s="138"/>
      <c r="AY112" s="138"/>
      <c r="AZ112" s="138"/>
      <c r="BA112" s="138"/>
      <c r="BB112" s="138"/>
      <c r="BC112" s="138"/>
      <c r="BD112" s="138"/>
      <c r="BE112" s="138"/>
      <c r="BF112" s="138"/>
      <c r="BG112" s="138"/>
      <c r="BH112" s="138"/>
      <c r="BI112" s="138"/>
      <c r="BJ112" s="138"/>
      <c r="BK112" s="138"/>
      <c r="BL112" s="138"/>
      <c r="BM112" s="138"/>
      <c r="BN112" s="138"/>
      <c r="BO112" s="138"/>
      <c r="BP112" s="138"/>
      <c r="BQ112" s="138"/>
      <c r="BR112" s="138"/>
      <c r="BS112" s="138"/>
      <c r="BT112" s="138"/>
      <c r="BU112" s="138"/>
      <c r="BV112" s="138"/>
    </row>
    <row r="113" spans="1:74" ht="114.75" x14ac:dyDescent="0.2">
      <c r="A113" s="139" t="s">
        <v>3629</v>
      </c>
      <c r="B113" s="140" t="s">
        <v>751</v>
      </c>
      <c r="C113" s="141" t="s">
        <v>2677</v>
      </c>
      <c r="D113" s="141" t="s">
        <v>43</v>
      </c>
      <c r="E113" s="141" t="s">
        <v>106</v>
      </c>
      <c r="F113" s="141" t="s">
        <v>3075</v>
      </c>
      <c r="G113" s="141">
        <v>1983</v>
      </c>
      <c r="H113" s="141">
        <f t="shared" si="0"/>
        <v>37</v>
      </c>
      <c r="I113" s="141" t="s">
        <v>38</v>
      </c>
      <c r="J113" s="140" t="s">
        <v>3630</v>
      </c>
      <c r="K113" s="140">
        <v>905399822</v>
      </c>
      <c r="L113" s="140" t="s">
        <v>3631</v>
      </c>
      <c r="M113" s="140" t="s">
        <v>571</v>
      </c>
      <c r="N113" s="140" t="s">
        <v>176</v>
      </c>
      <c r="O113" s="140" t="s">
        <v>176</v>
      </c>
      <c r="P113" s="140" t="s">
        <v>3632</v>
      </c>
      <c r="Q113" s="143"/>
      <c r="R113" s="143"/>
      <c r="S113" s="143"/>
      <c r="T113" s="143"/>
      <c r="U113" s="143"/>
      <c r="V113" s="143"/>
      <c r="W113" s="143"/>
      <c r="X113" s="143"/>
      <c r="Y113" s="143"/>
      <c r="Z113" s="143"/>
      <c r="AA113" s="143"/>
      <c r="AB113" s="143"/>
      <c r="AC113" s="143"/>
      <c r="AD113" s="143"/>
      <c r="AE113" s="143"/>
      <c r="AF113" s="143"/>
      <c r="AG113" s="143"/>
      <c r="AH113" s="143"/>
      <c r="AI113" s="140" t="s">
        <v>3633</v>
      </c>
      <c r="AJ113" s="143"/>
      <c r="AK113" s="140" t="s">
        <v>3634</v>
      </c>
      <c r="AL113" s="140" t="s">
        <v>3634</v>
      </c>
      <c r="AM113" s="140" t="s">
        <v>3635</v>
      </c>
      <c r="AN113" s="140" t="s">
        <v>3635</v>
      </c>
      <c r="AO113" s="140" t="s">
        <v>3635</v>
      </c>
      <c r="AP113" s="140" t="s">
        <v>3636</v>
      </c>
      <c r="AQ113" s="143"/>
      <c r="AR113" s="143"/>
      <c r="AS113" s="143"/>
      <c r="AT113" s="140" t="s">
        <v>2675</v>
      </c>
      <c r="AU113" s="143"/>
      <c r="AV113" s="143"/>
      <c r="AW113" s="143"/>
      <c r="AX113" s="143"/>
      <c r="AY113" s="143"/>
      <c r="AZ113" s="143"/>
      <c r="BA113" s="143"/>
      <c r="BB113" s="143"/>
      <c r="BC113" s="143"/>
      <c r="BD113" s="143"/>
      <c r="BE113" s="143"/>
      <c r="BF113" s="143"/>
      <c r="BG113" s="143"/>
      <c r="BH113" s="143"/>
      <c r="BI113" s="143"/>
      <c r="BJ113" s="143"/>
      <c r="BK113" s="143"/>
      <c r="BL113" s="143"/>
      <c r="BM113" s="143"/>
      <c r="BN113" s="143"/>
      <c r="BO113" s="143"/>
      <c r="BP113" s="143"/>
      <c r="BQ113" s="143"/>
      <c r="BR113" s="143"/>
      <c r="BS113" s="143"/>
      <c r="BT113" s="143"/>
      <c r="BU113" s="143"/>
      <c r="BV113" s="143"/>
    </row>
    <row r="114" spans="1:74" ht="191.25" x14ac:dyDescent="0.2">
      <c r="A114" s="136" t="s">
        <v>3637</v>
      </c>
      <c r="B114" s="137" t="s">
        <v>756</v>
      </c>
      <c r="C114" s="118" t="s">
        <v>2677</v>
      </c>
      <c r="D114" s="118" t="s">
        <v>43</v>
      </c>
      <c r="E114" s="118" t="s">
        <v>106</v>
      </c>
      <c r="F114" s="118" t="s">
        <v>2926</v>
      </c>
      <c r="G114" s="118">
        <v>1987</v>
      </c>
      <c r="H114" s="118">
        <f t="shared" si="0"/>
        <v>33</v>
      </c>
      <c r="I114" s="118" t="s">
        <v>38</v>
      </c>
      <c r="J114" s="137" t="s">
        <v>3638</v>
      </c>
      <c r="K114" s="137" t="s">
        <v>3639</v>
      </c>
      <c r="L114" s="137" t="s">
        <v>920</v>
      </c>
      <c r="M114" s="137" t="s">
        <v>98</v>
      </c>
      <c r="N114" s="137" t="s">
        <v>3640</v>
      </c>
      <c r="O114" s="137" t="s">
        <v>317</v>
      </c>
      <c r="P114" s="137" t="s">
        <v>3641</v>
      </c>
      <c r="Q114" s="137" t="s">
        <v>3642</v>
      </c>
      <c r="R114" s="138"/>
      <c r="S114" s="138"/>
      <c r="T114" s="138"/>
      <c r="U114" s="138"/>
      <c r="V114" s="138"/>
      <c r="W114" s="138"/>
      <c r="X114" s="138"/>
      <c r="Y114" s="138"/>
      <c r="Z114" s="138"/>
      <c r="AA114" s="138"/>
      <c r="AB114" s="138"/>
      <c r="AC114" s="138"/>
      <c r="AD114" s="137" t="s">
        <v>3643</v>
      </c>
      <c r="AE114" s="137" t="s">
        <v>3643</v>
      </c>
      <c r="AF114" s="137" t="s">
        <v>3643</v>
      </c>
      <c r="AG114" s="137" t="s">
        <v>3643</v>
      </c>
      <c r="AH114" s="137" t="s">
        <v>3643</v>
      </c>
      <c r="AI114" s="137" t="s">
        <v>3643</v>
      </c>
      <c r="AJ114" s="137" t="s">
        <v>3643</v>
      </c>
      <c r="AK114" s="137" t="s">
        <v>3643</v>
      </c>
      <c r="AL114" s="137" t="s">
        <v>3643</v>
      </c>
      <c r="AM114" s="137" t="s">
        <v>3643</v>
      </c>
      <c r="AN114" s="137" t="s">
        <v>3643</v>
      </c>
      <c r="AO114" s="137" t="s">
        <v>3644</v>
      </c>
      <c r="AP114" s="138"/>
      <c r="AQ114" s="137" t="s">
        <v>3645</v>
      </c>
      <c r="AR114" s="138"/>
      <c r="AS114" s="137" t="s">
        <v>2675</v>
      </c>
      <c r="AT114" s="138"/>
      <c r="AU114" s="138"/>
      <c r="AV114" s="138"/>
      <c r="AW114" s="138"/>
      <c r="AX114" s="138"/>
      <c r="AY114" s="138"/>
      <c r="AZ114" s="138"/>
      <c r="BA114" s="138"/>
      <c r="BB114" s="138"/>
      <c r="BC114" s="138"/>
      <c r="BD114" s="138"/>
      <c r="BE114" s="138"/>
      <c r="BF114" s="138"/>
      <c r="BG114" s="138"/>
      <c r="BH114" s="138"/>
      <c r="BI114" s="138"/>
      <c r="BJ114" s="138"/>
      <c r="BK114" s="138"/>
      <c r="BL114" s="138"/>
      <c r="BM114" s="138"/>
      <c r="BN114" s="138"/>
      <c r="BO114" s="138"/>
      <c r="BP114" s="138"/>
      <c r="BQ114" s="138"/>
      <c r="BR114" s="138"/>
      <c r="BS114" s="138"/>
      <c r="BT114" s="138"/>
      <c r="BU114" s="138"/>
      <c r="BV114" s="138"/>
    </row>
    <row r="115" spans="1:74" ht="140.25" x14ac:dyDescent="0.2">
      <c r="A115" s="139" t="s">
        <v>3646</v>
      </c>
      <c r="B115" s="140" t="s">
        <v>763</v>
      </c>
      <c r="C115" s="141" t="s">
        <v>2664</v>
      </c>
      <c r="D115" s="141" t="s">
        <v>43</v>
      </c>
      <c r="E115" s="141" t="s">
        <v>2691</v>
      </c>
      <c r="F115" s="141" t="s">
        <v>2788</v>
      </c>
      <c r="G115" s="141">
        <v>1991</v>
      </c>
      <c r="H115" s="141">
        <f t="shared" si="0"/>
        <v>29</v>
      </c>
      <c r="I115" s="141" t="s">
        <v>38</v>
      </c>
      <c r="J115" s="140" t="s">
        <v>3647</v>
      </c>
      <c r="K115" s="140" t="s">
        <v>3648</v>
      </c>
      <c r="L115" s="140" t="s">
        <v>3649</v>
      </c>
      <c r="M115" s="140" t="s">
        <v>82</v>
      </c>
      <c r="N115" s="140"/>
      <c r="O115" s="140" t="s">
        <v>82</v>
      </c>
      <c r="P115" s="140" t="s">
        <v>3650</v>
      </c>
      <c r="Q115" s="140" t="s">
        <v>3651</v>
      </c>
      <c r="R115" s="143"/>
      <c r="S115" s="143"/>
      <c r="T115" s="143"/>
      <c r="U115" s="143"/>
      <c r="V115" s="143"/>
      <c r="W115" s="143"/>
      <c r="X115" s="143"/>
      <c r="Y115" s="143"/>
      <c r="Z115" s="143"/>
      <c r="AA115" s="143"/>
      <c r="AB115" s="143"/>
      <c r="AC115" s="143"/>
      <c r="AD115" s="143"/>
      <c r="AE115" s="143"/>
      <c r="AF115" s="143"/>
      <c r="AG115" s="143"/>
      <c r="AH115" s="143"/>
      <c r="AI115" s="143"/>
      <c r="AJ115" s="143"/>
      <c r="AK115" s="143"/>
      <c r="AL115" s="143"/>
      <c r="AM115" s="140" t="s">
        <v>3652</v>
      </c>
      <c r="AN115" s="143"/>
      <c r="AO115" s="140" t="s">
        <v>3653</v>
      </c>
      <c r="AP115" s="140" t="s">
        <v>3654</v>
      </c>
      <c r="AQ115" s="140" t="s">
        <v>3655</v>
      </c>
      <c r="AR115" s="140" t="s">
        <v>3656</v>
      </c>
      <c r="AS115" s="140" t="s">
        <v>3657</v>
      </c>
      <c r="AT115" s="140" t="s">
        <v>3657</v>
      </c>
      <c r="AU115" s="140" t="s">
        <v>3657</v>
      </c>
      <c r="AV115" s="140" t="s">
        <v>3658</v>
      </c>
      <c r="AW115" s="143"/>
      <c r="AX115" s="143"/>
      <c r="AY115" s="143"/>
      <c r="AZ115" s="143"/>
      <c r="BA115" s="143"/>
      <c r="BB115" s="143"/>
      <c r="BC115" s="143"/>
      <c r="BD115" s="143"/>
      <c r="BE115" s="143"/>
      <c r="BF115" s="143"/>
      <c r="BG115" s="143"/>
      <c r="BH115" s="143"/>
      <c r="BI115" s="143"/>
      <c r="BJ115" s="143"/>
      <c r="BK115" s="143"/>
      <c r="BL115" s="143"/>
      <c r="BM115" s="143"/>
      <c r="BN115" s="143"/>
      <c r="BO115" s="143"/>
      <c r="BP115" s="143"/>
      <c r="BQ115" s="143"/>
      <c r="BR115" s="143"/>
      <c r="BS115" s="143"/>
      <c r="BT115" s="143"/>
      <c r="BU115" s="143"/>
      <c r="BV115" s="143"/>
    </row>
    <row r="116" spans="1:74" ht="63.75" x14ac:dyDescent="0.2">
      <c r="A116" s="136" t="s">
        <v>3659</v>
      </c>
      <c r="B116" s="137" t="s">
        <v>770</v>
      </c>
      <c r="C116" s="118" t="s">
        <v>2677</v>
      </c>
      <c r="D116" s="118" t="s">
        <v>43</v>
      </c>
      <c r="E116" s="118" t="s">
        <v>2691</v>
      </c>
      <c r="F116" s="118" t="s">
        <v>2926</v>
      </c>
      <c r="G116" s="118">
        <v>2018</v>
      </c>
      <c r="H116" s="118">
        <f t="shared" si="0"/>
        <v>2</v>
      </c>
      <c r="I116" s="118" t="s">
        <v>77</v>
      </c>
      <c r="J116" s="137" t="s">
        <v>3660</v>
      </c>
      <c r="K116" s="137" t="s">
        <v>3661</v>
      </c>
      <c r="L116" s="137" t="s">
        <v>3662</v>
      </c>
      <c r="M116" s="137" t="s">
        <v>571</v>
      </c>
      <c r="N116" s="137"/>
      <c r="O116" s="137" t="s">
        <v>633</v>
      </c>
      <c r="P116" s="137" t="s">
        <v>3663</v>
      </c>
      <c r="Q116" s="137" t="s">
        <v>3664</v>
      </c>
      <c r="R116" s="138"/>
      <c r="S116" s="138"/>
      <c r="T116" s="138"/>
      <c r="U116" s="138"/>
      <c r="V116" s="138"/>
      <c r="W116" s="138"/>
      <c r="X116" s="138"/>
      <c r="Y116" s="138"/>
      <c r="Z116" s="138"/>
      <c r="AA116" s="138"/>
      <c r="AB116" s="138"/>
      <c r="AC116" s="138"/>
      <c r="AD116" s="138"/>
      <c r="AE116" s="138"/>
      <c r="AF116" s="138"/>
      <c r="AG116" s="138"/>
      <c r="AH116" s="138"/>
      <c r="AI116" s="138"/>
      <c r="AJ116" s="138"/>
      <c r="AK116" s="138"/>
      <c r="AL116" s="138"/>
      <c r="AM116" s="138"/>
      <c r="AN116" s="138"/>
      <c r="AO116" s="138"/>
      <c r="AP116" s="138"/>
      <c r="AQ116" s="137" t="s">
        <v>3665</v>
      </c>
      <c r="AR116" s="137" t="s">
        <v>3666</v>
      </c>
      <c r="AS116" s="137" t="s">
        <v>3667</v>
      </c>
      <c r="AT116" s="137" t="s">
        <v>2675</v>
      </c>
      <c r="AU116" s="138"/>
      <c r="AV116" s="138"/>
      <c r="AW116" s="138"/>
      <c r="AX116" s="138"/>
      <c r="AY116" s="138"/>
      <c r="AZ116" s="138"/>
      <c r="BA116" s="138"/>
      <c r="BB116" s="138"/>
      <c r="BC116" s="138"/>
      <c r="BD116" s="138"/>
      <c r="BE116" s="138"/>
      <c r="BF116" s="138"/>
      <c r="BG116" s="138"/>
      <c r="BH116" s="138"/>
      <c r="BI116" s="138"/>
      <c r="BJ116" s="138"/>
      <c r="BK116" s="138"/>
      <c r="BL116" s="138"/>
      <c r="BM116" s="138"/>
      <c r="BN116" s="138"/>
      <c r="BO116" s="138"/>
      <c r="BP116" s="138"/>
      <c r="BQ116" s="138"/>
      <c r="BR116" s="138"/>
      <c r="BS116" s="138"/>
      <c r="BT116" s="138"/>
      <c r="BU116" s="138"/>
      <c r="BV116" s="138"/>
    </row>
    <row r="117" spans="1:74" ht="89.25" x14ac:dyDescent="0.2">
      <c r="A117" s="139" t="s">
        <v>3668</v>
      </c>
      <c r="B117" s="140" t="s">
        <v>775</v>
      </c>
      <c r="C117" s="141" t="s">
        <v>2677</v>
      </c>
      <c r="D117" s="141" t="s">
        <v>43</v>
      </c>
      <c r="E117" s="141" t="s">
        <v>3669</v>
      </c>
      <c r="F117" s="141" t="s">
        <v>2926</v>
      </c>
      <c r="G117" s="141">
        <v>1948</v>
      </c>
      <c r="H117" s="141">
        <f t="shared" si="0"/>
        <v>72</v>
      </c>
      <c r="I117" s="141" t="s">
        <v>77</v>
      </c>
      <c r="J117" s="140" t="s">
        <v>3670</v>
      </c>
      <c r="K117" s="140" t="s">
        <v>3671</v>
      </c>
      <c r="L117" s="140" t="s">
        <v>39</v>
      </c>
      <c r="M117" s="140" t="s">
        <v>98</v>
      </c>
      <c r="N117" s="140" t="s">
        <v>2841</v>
      </c>
      <c r="O117" s="140" t="s">
        <v>317</v>
      </c>
      <c r="P117" s="143"/>
      <c r="Q117" s="143"/>
      <c r="R117" s="143"/>
      <c r="S117" s="143"/>
      <c r="T117" s="143"/>
      <c r="U117" s="143"/>
      <c r="V117" s="143"/>
      <c r="W117" s="143"/>
      <c r="X117" s="143"/>
      <c r="Y117" s="143"/>
      <c r="Z117" s="143"/>
      <c r="AA117" s="143"/>
      <c r="AB117" s="143"/>
      <c r="AC117" s="143"/>
      <c r="AD117" s="143"/>
      <c r="AE117" s="143"/>
      <c r="AF117" s="140" t="s">
        <v>3672</v>
      </c>
      <c r="AG117" s="143"/>
      <c r="AH117" s="140" t="s">
        <v>3673</v>
      </c>
      <c r="AI117" s="143"/>
      <c r="AJ117" s="140" t="s">
        <v>3674</v>
      </c>
      <c r="AK117" s="140" t="s">
        <v>3675</v>
      </c>
      <c r="AL117" s="140" t="s">
        <v>3675</v>
      </c>
      <c r="AM117" s="140" t="s">
        <v>3675</v>
      </c>
      <c r="AN117" s="140" t="s">
        <v>3675</v>
      </c>
      <c r="AO117" s="140" t="s">
        <v>3675</v>
      </c>
      <c r="AP117" s="140" t="s">
        <v>3675</v>
      </c>
      <c r="AQ117" s="140" t="s">
        <v>3675</v>
      </c>
      <c r="AR117" s="140" t="s">
        <v>3676</v>
      </c>
      <c r="AS117" s="140" t="s">
        <v>3677</v>
      </c>
      <c r="AT117" s="140" t="s">
        <v>3676</v>
      </c>
      <c r="AU117" s="140"/>
      <c r="AV117" s="140" t="s">
        <v>2675</v>
      </c>
      <c r="AW117" s="143"/>
      <c r="AX117" s="143"/>
      <c r="AY117" s="143"/>
      <c r="AZ117" s="143"/>
      <c r="BA117" s="143"/>
      <c r="BB117" s="143"/>
      <c r="BC117" s="143"/>
      <c r="BD117" s="143"/>
      <c r="BE117" s="143"/>
      <c r="BF117" s="143"/>
      <c r="BG117" s="143"/>
      <c r="BH117" s="143"/>
      <c r="BI117" s="143"/>
      <c r="BJ117" s="143"/>
      <c r="BK117" s="143"/>
      <c r="BL117" s="143"/>
      <c r="BM117" s="143"/>
      <c r="BN117" s="143"/>
      <c r="BO117" s="143"/>
      <c r="BP117" s="143"/>
      <c r="BQ117" s="143"/>
      <c r="BR117" s="143"/>
      <c r="BS117" s="143"/>
      <c r="BT117" s="143"/>
      <c r="BU117" s="143"/>
      <c r="BV117" s="143"/>
    </row>
    <row r="118" spans="1:74" ht="127.5" x14ac:dyDescent="0.2">
      <c r="A118" s="136" t="s">
        <v>3678</v>
      </c>
      <c r="B118" s="137" t="s">
        <v>782</v>
      </c>
      <c r="C118" s="118" t="s">
        <v>3152</v>
      </c>
      <c r="D118" s="118" t="s">
        <v>43</v>
      </c>
      <c r="E118" s="118" t="s">
        <v>3679</v>
      </c>
      <c r="F118" s="118" t="s">
        <v>3493</v>
      </c>
      <c r="G118" s="118">
        <v>2001</v>
      </c>
      <c r="H118" s="118">
        <f t="shared" si="0"/>
        <v>19</v>
      </c>
      <c r="I118" s="118" t="s">
        <v>77</v>
      </c>
      <c r="J118" s="137" t="s">
        <v>3680</v>
      </c>
      <c r="K118" s="138"/>
      <c r="L118" s="137" t="s">
        <v>255</v>
      </c>
      <c r="M118" s="137" t="s">
        <v>98</v>
      </c>
      <c r="N118" s="137" t="s">
        <v>3640</v>
      </c>
      <c r="O118" s="137" t="s">
        <v>317</v>
      </c>
      <c r="P118" s="137" t="s">
        <v>3681</v>
      </c>
      <c r="Q118" s="138"/>
      <c r="R118" s="138"/>
      <c r="S118" s="138"/>
      <c r="T118" s="138"/>
      <c r="U118" s="138"/>
      <c r="V118" s="138"/>
      <c r="W118" s="138"/>
      <c r="X118" s="138"/>
      <c r="Y118" s="138"/>
      <c r="Z118" s="138"/>
      <c r="AA118" s="137" t="s">
        <v>3682</v>
      </c>
      <c r="AB118" s="137" t="s">
        <v>3682</v>
      </c>
      <c r="AC118" s="137" t="s">
        <v>3682</v>
      </c>
      <c r="AD118" s="137" t="s">
        <v>3682</v>
      </c>
      <c r="AE118" s="137" t="s">
        <v>3682</v>
      </c>
      <c r="AF118" s="137" t="s">
        <v>3682</v>
      </c>
      <c r="AG118" s="137" t="s">
        <v>3682</v>
      </c>
      <c r="AH118" s="137" t="s">
        <v>3682</v>
      </c>
      <c r="AI118" s="137" t="s">
        <v>3682</v>
      </c>
      <c r="AJ118" s="137" t="s">
        <v>3682</v>
      </c>
      <c r="AK118" s="137" t="s">
        <v>3683</v>
      </c>
      <c r="AL118" s="138"/>
      <c r="AM118" s="138"/>
      <c r="AN118" s="138"/>
      <c r="AO118" s="138"/>
      <c r="AP118" s="137" t="s">
        <v>3684</v>
      </c>
      <c r="AQ118" s="138"/>
      <c r="AR118" s="137" t="s">
        <v>3685</v>
      </c>
      <c r="AS118" s="137" t="s">
        <v>3686</v>
      </c>
      <c r="AT118" s="137" t="s">
        <v>3687</v>
      </c>
      <c r="AU118" s="137" t="s">
        <v>2675</v>
      </c>
      <c r="AV118" s="138"/>
      <c r="AW118" s="138"/>
      <c r="AX118" s="138"/>
      <c r="AY118" s="138"/>
      <c r="AZ118" s="138"/>
      <c r="BA118" s="138"/>
      <c r="BB118" s="138"/>
      <c r="BC118" s="138"/>
      <c r="BD118" s="138"/>
      <c r="BE118" s="138"/>
      <c r="BF118" s="138"/>
      <c r="BG118" s="138"/>
      <c r="BH118" s="138"/>
      <c r="BI118" s="138"/>
      <c r="BJ118" s="138"/>
      <c r="BK118" s="138"/>
      <c r="BL118" s="138"/>
      <c r="BM118" s="138"/>
      <c r="BN118" s="138"/>
      <c r="BO118" s="138"/>
      <c r="BP118" s="138"/>
      <c r="BQ118" s="138"/>
      <c r="BR118" s="138"/>
      <c r="BS118" s="138"/>
      <c r="BT118" s="138"/>
      <c r="BU118" s="138"/>
      <c r="BV118" s="138"/>
    </row>
    <row r="119" spans="1:74" ht="51" x14ac:dyDescent="0.2">
      <c r="A119" s="139" t="s">
        <v>3688</v>
      </c>
      <c r="B119" s="140" t="s">
        <v>786</v>
      </c>
      <c r="C119" s="141" t="s">
        <v>3152</v>
      </c>
      <c r="D119" s="141" t="s">
        <v>43</v>
      </c>
      <c r="E119" s="141" t="s">
        <v>3075</v>
      </c>
      <c r="F119" s="141" t="s">
        <v>3075</v>
      </c>
      <c r="G119" s="141">
        <v>1967</v>
      </c>
      <c r="H119" s="141">
        <f t="shared" si="0"/>
        <v>53</v>
      </c>
      <c r="I119" s="141" t="s">
        <v>77</v>
      </c>
      <c r="J119" s="140" t="s">
        <v>3689</v>
      </c>
      <c r="K119" s="143"/>
      <c r="L119" s="143"/>
      <c r="M119" s="140" t="s">
        <v>571</v>
      </c>
      <c r="N119" s="140" t="s">
        <v>2758</v>
      </c>
      <c r="O119" s="140" t="s">
        <v>317</v>
      </c>
      <c r="P119" s="140" t="s">
        <v>3690</v>
      </c>
      <c r="Q119" s="143"/>
      <c r="R119" s="143"/>
      <c r="S119" s="143"/>
      <c r="T119" s="143"/>
      <c r="U119" s="143"/>
      <c r="V119" s="143"/>
      <c r="W119" s="143"/>
      <c r="X119" s="143"/>
      <c r="Y119" s="143"/>
      <c r="Z119" s="143"/>
      <c r="AA119" s="143"/>
      <c r="AB119" s="143"/>
      <c r="AC119" s="143"/>
      <c r="AD119" s="143"/>
      <c r="AE119" s="143"/>
      <c r="AF119" s="143"/>
      <c r="AG119" s="143"/>
      <c r="AH119" s="143"/>
      <c r="AI119" s="143"/>
      <c r="AJ119" s="143"/>
      <c r="AK119" s="143"/>
      <c r="AL119" s="143"/>
      <c r="AM119" s="140" t="s">
        <v>3691</v>
      </c>
      <c r="AN119" s="140" t="s">
        <v>3691</v>
      </c>
      <c r="AO119" s="140" t="s">
        <v>3691</v>
      </c>
      <c r="AP119" s="140" t="s">
        <v>3692</v>
      </c>
      <c r="AQ119" s="140" t="s">
        <v>3693</v>
      </c>
      <c r="AR119" s="143"/>
      <c r="AS119" s="140" t="s">
        <v>3694</v>
      </c>
      <c r="AT119" s="140" t="s">
        <v>3695</v>
      </c>
      <c r="AU119" s="143"/>
      <c r="AV119" s="143"/>
      <c r="AW119" s="143"/>
      <c r="AX119" s="143"/>
      <c r="AY119" s="143"/>
      <c r="AZ119" s="143"/>
      <c r="BA119" s="143"/>
      <c r="BB119" s="143"/>
      <c r="BC119" s="143"/>
      <c r="BD119" s="143"/>
      <c r="BE119" s="143"/>
      <c r="BF119" s="143"/>
      <c r="BG119" s="143"/>
      <c r="BH119" s="143"/>
      <c r="BI119" s="143"/>
      <c r="BJ119" s="143"/>
      <c r="BK119" s="143"/>
      <c r="BL119" s="143"/>
      <c r="BM119" s="143"/>
      <c r="BN119" s="143"/>
      <c r="BO119" s="143"/>
      <c r="BP119" s="143"/>
      <c r="BQ119" s="143"/>
      <c r="BR119" s="143"/>
      <c r="BS119" s="143"/>
      <c r="BT119" s="143"/>
      <c r="BU119" s="143"/>
      <c r="BV119" s="143"/>
    </row>
    <row r="120" spans="1:74" ht="63.75" x14ac:dyDescent="0.2">
      <c r="A120" s="136" t="s">
        <v>3696</v>
      </c>
      <c r="B120" s="137" t="s">
        <v>792</v>
      </c>
      <c r="C120" s="118" t="s">
        <v>3152</v>
      </c>
      <c r="D120" s="118" t="s">
        <v>43</v>
      </c>
      <c r="E120" s="118" t="s">
        <v>106</v>
      </c>
      <c r="F120" s="118" t="s">
        <v>2926</v>
      </c>
      <c r="G120" s="118">
        <v>1979</v>
      </c>
      <c r="H120" s="118">
        <f t="shared" si="0"/>
        <v>41</v>
      </c>
      <c r="I120" s="118" t="s">
        <v>77</v>
      </c>
      <c r="J120" s="137" t="s">
        <v>3697</v>
      </c>
      <c r="K120" s="138"/>
      <c r="L120" s="137" t="s">
        <v>154</v>
      </c>
      <c r="M120" s="137" t="s">
        <v>571</v>
      </c>
      <c r="N120" s="137"/>
      <c r="O120" s="137" t="s">
        <v>793</v>
      </c>
      <c r="P120" s="137" t="s">
        <v>3698</v>
      </c>
      <c r="Q120" s="138"/>
      <c r="R120" s="138"/>
      <c r="S120" s="138"/>
      <c r="T120" s="138"/>
      <c r="U120" s="138"/>
      <c r="V120" s="138"/>
      <c r="W120" s="138"/>
      <c r="X120" s="138"/>
      <c r="Y120" s="138"/>
      <c r="Z120" s="138"/>
      <c r="AA120" s="138"/>
      <c r="AB120" s="138"/>
      <c r="AC120" s="138"/>
      <c r="AD120" s="138"/>
      <c r="AE120" s="138"/>
      <c r="AF120" s="138"/>
      <c r="AG120" s="138"/>
      <c r="AH120" s="137" t="s">
        <v>3699</v>
      </c>
      <c r="AI120" s="138"/>
      <c r="AJ120" s="137" t="s">
        <v>3700</v>
      </c>
      <c r="AK120" s="137" t="s">
        <v>3700</v>
      </c>
      <c r="AL120" s="137" t="s">
        <v>3700</v>
      </c>
      <c r="AM120" s="137" t="s">
        <v>3701</v>
      </c>
      <c r="AN120" s="138"/>
      <c r="AO120" s="138"/>
      <c r="AP120" s="137" t="s">
        <v>3702</v>
      </c>
      <c r="AQ120" s="138"/>
      <c r="AR120" s="137" t="s">
        <v>3703</v>
      </c>
      <c r="AS120" s="137" t="s">
        <v>3704</v>
      </c>
      <c r="AT120" s="138"/>
      <c r="AU120" s="138"/>
      <c r="AV120" s="138"/>
      <c r="AW120" s="138"/>
      <c r="AX120" s="138"/>
      <c r="AY120" s="138"/>
      <c r="AZ120" s="138"/>
      <c r="BA120" s="138"/>
      <c r="BB120" s="138"/>
      <c r="BC120" s="138"/>
      <c r="BD120" s="138"/>
      <c r="BE120" s="138"/>
      <c r="BF120" s="138"/>
      <c r="BG120" s="138"/>
      <c r="BH120" s="138"/>
      <c r="BI120" s="138"/>
      <c r="BJ120" s="138"/>
      <c r="BK120" s="138"/>
      <c r="BL120" s="138"/>
      <c r="BM120" s="138"/>
      <c r="BN120" s="138"/>
      <c r="BO120" s="138"/>
      <c r="BP120" s="138"/>
      <c r="BQ120" s="138"/>
      <c r="BR120" s="138"/>
      <c r="BS120" s="138"/>
      <c r="BT120" s="138"/>
      <c r="BU120" s="138"/>
      <c r="BV120" s="138"/>
    </row>
    <row r="121" spans="1:74" ht="178.5" x14ac:dyDescent="0.2">
      <c r="A121" s="139" t="s">
        <v>3705</v>
      </c>
      <c r="B121" s="140" t="s">
        <v>798</v>
      </c>
      <c r="C121" s="141" t="s">
        <v>3152</v>
      </c>
      <c r="D121" s="141" t="s">
        <v>43</v>
      </c>
      <c r="E121" s="141" t="s">
        <v>106</v>
      </c>
      <c r="F121" s="141" t="s">
        <v>3075</v>
      </c>
      <c r="G121" s="141">
        <v>1984</v>
      </c>
      <c r="H121" s="141">
        <f t="shared" si="0"/>
        <v>36</v>
      </c>
      <c r="I121" s="141" t="s">
        <v>77</v>
      </c>
      <c r="J121" s="140" t="s">
        <v>3555</v>
      </c>
      <c r="K121" s="143"/>
      <c r="L121" s="140" t="s">
        <v>3706</v>
      </c>
      <c r="M121" s="140" t="s">
        <v>571</v>
      </c>
      <c r="N121" s="140"/>
      <c r="O121" s="140" t="s">
        <v>3707</v>
      </c>
      <c r="P121" s="140" t="s">
        <v>3708</v>
      </c>
      <c r="Q121" s="140" t="s">
        <v>3709</v>
      </c>
      <c r="R121" s="140" t="s">
        <v>3710</v>
      </c>
      <c r="S121" s="140" t="s">
        <v>3710</v>
      </c>
      <c r="T121" s="140" t="s">
        <v>3710</v>
      </c>
      <c r="U121" s="140" t="s">
        <v>3710</v>
      </c>
      <c r="V121" s="140" t="s">
        <v>3710</v>
      </c>
      <c r="W121" s="140" t="s">
        <v>3710</v>
      </c>
      <c r="X121" s="140" t="s">
        <v>3710</v>
      </c>
      <c r="Y121" s="140" t="s">
        <v>3710</v>
      </c>
      <c r="Z121" s="140" t="s">
        <v>3710</v>
      </c>
      <c r="AA121" s="140" t="s">
        <v>3710</v>
      </c>
      <c r="AB121" s="140" t="s">
        <v>3710</v>
      </c>
      <c r="AC121" s="140" t="s">
        <v>3711</v>
      </c>
      <c r="AD121" s="140" t="s">
        <v>3710</v>
      </c>
      <c r="AE121" s="140" t="s">
        <v>3710</v>
      </c>
      <c r="AF121" s="140" t="s">
        <v>3710</v>
      </c>
      <c r="AG121" s="140" t="s">
        <v>3710</v>
      </c>
      <c r="AH121" s="140" t="s">
        <v>3710</v>
      </c>
      <c r="AI121" s="140" t="s">
        <v>3710</v>
      </c>
      <c r="AJ121" s="140" t="s">
        <v>3711</v>
      </c>
      <c r="AK121" s="140" t="s">
        <v>3710</v>
      </c>
      <c r="AL121" s="140" t="s">
        <v>3710</v>
      </c>
      <c r="AM121" s="140" t="s">
        <v>3710</v>
      </c>
      <c r="AN121" s="140" t="s">
        <v>3712</v>
      </c>
      <c r="AO121" s="140" t="s">
        <v>3710</v>
      </c>
      <c r="AP121" s="140" t="s">
        <v>3710</v>
      </c>
      <c r="AQ121" s="140" t="s">
        <v>3710</v>
      </c>
      <c r="AR121" s="140" t="s">
        <v>3710</v>
      </c>
      <c r="AS121" s="140" t="s">
        <v>3710</v>
      </c>
      <c r="AT121" s="140" t="s">
        <v>2675</v>
      </c>
      <c r="AU121" s="143"/>
      <c r="AV121" s="143"/>
      <c r="AW121" s="143"/>
      <c r="AX121" s="143"/>
      <c r="AY121" s="143"/>
      <c r="AZ121" s="143"/>
      <c r="BA121" s="143"/>
      <c r="BB121" s="143"/>
      <c r="BC121" s="143"/>
      <c r="BD121" s="143"/>
      <c r="BE121" s="143"/>
      <c r="BF121" s="143"/>
      <c r="BG121" s="143"/>
      <c r="BH121" s="143"/>
      <c r="BI121" s="143"/>
      <c r="BJ121" s="143"/>
      <c r="BK121" s="143"/>
      <c r="BL121" s="143"/>
      <c r="BM121" s="143"/>
      <c r="BN121" s="143"/>
      <c r="BO121" s="143"/>
      <c r="BP121" s="143"/>
      <c r="BQ121" s="143"/>
      <c r="BR121" s="143"/>
      <c r="BS121" s="143"/>
      <c r="BT121" s="143"/>
      <c r="BU121" s="143"/>
      <c r="BV121" s="143"/>
    </row>
    <row r="122" spans="1:74" ht="38.25" x14ac:dyDescent="0.2">
      <c r="A122" s="136" t="s">
        <v>3713</v>
      </c>
      <c r="B122" s="137" t="s">
        <v>804</v>
      </c>
      <c r="C122" s="118" t="s">
        <v>3152</v>
      </c>
      <c r="D122" s="118" t="s">
        <v>43</v>
      </c>
      <c r="E122" s="118" t="s">
        <v>106</v>
      </c>
      <c r="F122" s="118" t="s">
        <v>3493</v>
      </c>
      <c r="G122" s="118">
        <v>1945</v>
      </c>
      <c r="H122" s="118">
        <f t="shared" si="0"/>
        <v>75</v>
      </c>
      <c r="I122" s="118" t="s">
        <v>77</v>
      </c>
      <c r="J122" s="137" t="s">
        <v>3714</v>
      </c>
      <c r="K122" s="138"/>
      <c r="L122" s="137" t="s">
        <v>3174</v>
      </c>
      <c r="M122" s="137" t="s">
        <v>98</v>
      </c>
      <c r="N122" s="137" t="s">
        <v>2841</v>
      </c>
      <c r="O122" s="137" t="s">
        <v>317</v>
      </c>
      <c r="P122" s="137" t="s">
        <v>3715</v>
      </c>
      <c r="Q122" s="137"/>
      <c r="R122" s="137" t="s">
        <v>3716</v>
      </c>
      <c r="S122" s="137" t="s">
        <v>3716</v>
      </c>
      <c r="T122" s="137" t="s">
        <v>3716</v>
      </c>
      <c r="U122" s="137" t="s">
        <v>3716</v>
      </c>
      <c r="V122" s="137" t="s">
        <v>3716</v>
      </c>
      <c r="W122" s="137" t="s">
        <v>3716</v>
      </c>
      <c r="X122" s="137" t="s">
        <v>3716</v>
      </c>
      <c r="Y122" s="137" t="s">
        <v>3716</v>
      </c>
      <c r="Z122" s="137" t="s">
        <v>3716</v>
      </c>
      <c r="AA122" s="137" t="s">
        <v>3716</v>
      </c>
      <c r="AB122" s="137" t="s">
        <v>3716</v>
      </c>
      <c r="AC122" s="137" t="s">
        <v>3716</v>
      </c>
      <c r="AD122" s="137" t="s">
        <v>3716</v>
      </c>
      <c r="AE122" s="137" t="s">
        <v>3716</v>
      </c>
      <c r="AF122" s="137" t="s">
        <v>3716</v>
      </c>
      <c r="AG122" s="137" t="s">
        <v>3717</v>
      </c>
      <c r="AH122" s="138"/>
      <c r="AI122" s="138"/>
      <c r="AJ122" s="138"/>
      <c r="AK122" s="138"/>
      <c r="AL122" s="138"/>
      <c r="AM122" s="138"/>
      <c r="AN122" s="138"/>
      <c r="AO122" s="138"/>
      <c r="AP122" s="138"/>
      <c r="AQ122" s="138"/>
      <c r="AR122" s="138"/>
      <c r="AS122" s="138"/>
      <c r="AT122" s="138"/>
      <c r="AU122" s="137" t="s">
        <v>3718</v>
      </c>
      <c r="AV122" s="138"/>
      <c r="AW122" s="138"/>
      <c r="AX122" s="138"/>
      <c r="AY122" s="138"/>
      <c r="AZ122" s="138"/>
      <c r="BA122" s="138"/>
      <c r="BB122" s="138"/>
      <c r="BC122" s="138"/>
      <c r="BD122" s="138"/>
      <c r="BE122" s="138"/>
      <c r="BF122" s="138"/>
      <c r="BG122" s="138"/>
      <c r="BH122" s="138"/>
      <c r="BI122" s="138"/>
      <c r="BJ122" s="138"/>
      <c r="BK122" s="138"/>
      <c r="BL122" s="138"/>
      <c r="BM122" s="138"/>
      <c r="BN122" s="138"/>
      <c r="BO122" s="138"/>
      <c r="BP122" s="138"/>
      <c r="BQ122" s="138"/>
      <c r="BR122" s="138"/>
      <c r="BS122" s="138"/>
      <c r="BT122" s="138"/>
      <c r="BU122" s="138"/>
      <c r="BV122" s="138"/>
    </row>
    <row r="123" spans="1:74" ht="76.5" x14ac:dyDescent="0.2">
      <c r="A123" s="139" t="s">
        <v>3719</v>
      </c>
      <c r="B123" s="140" t="s">
        <v>809</v>
      </c>
      <c r="C123" s="141" t="s">
        <v>3152</v>
      </c>
      <c r="D123" s="141" t="s">
        <v>43</v>
      </c>
      <c r="E123" s="141" t="s">
        <v>106</v>
      </c>
      <c r="F123" s="141" t="s">
        <v>3319</v>
      </c>
      <c r="G123" s="141">
        <v>1959</v>
      </c>
      <c r="H123" s="141">
        <f t="shared" si="0"/>
        <v>61</v>
      </c>
      <c r="I123" s="141" t="s">
        <v>38</v>
      </c>
      <c r="J123" s="140" t="s">
        <v>3720</v>
      </c>
      <c r="K123" s="143"/>
      <c r="L123" s="143"/>
      <c r="M123" s="140" t="s">
        <v>571</v>
      </c>
      <c r="N123" s="140"/>
      <c r="O123" s="140" t="s">
        <v>681</v>
      </c>
      <c r="P123" s="140" t="s">
        <v>3721</v>
      </c>
      <c r="Q123" s="143"/>
      <c r="R123" s="143"/>
      <c r="S123" s="143"/>
      <c r="T123" s="143"/>
      <c r="U123" s="143"/>
      <c r="V123" s="143"/>
      <c r="W123" s="143"/>
      <c r="X123" s="143"/>
      <c r="Y123" s="143"/>
      <c r="Z123" s="143"/>
      <c r="AA123" s="143"/>
      <c r="AB123" s="143"/>
      <c r="AC123" s="143"/>
      <c r="AD123" s="143"/>
      <c r="AE123" s="143"/>
      <c r="AF123" s="143"/>
      <c r="AG123" s="143"/>
      <c r="AH123" s="143"/>
      <c r="AI123" s="143"/>
      <c r="AJ123" s="143"/>
      <c r="AK123" s="143"/>
      <c r="AL123" s="143"/>
      <c r="AM123" s="143"/>
      <c r="AN123" s="143"/>
      <c r="AO123" s="140" t="s">
        <v>3722</v>
      </c>
      <c r="AP123" s="140" t="s">
        <v>3722</v>
      </c>
      <c r="AQ123" s="140" t="s">
        <v>3722</v>
      </c>
      <c r="AR123" s="140" t="s">
        <v>3722</v>
      </c>
      <c r="AS123" s="140" t="s">
        <v>3722</v>
      </c>
      <c r="AT123" s="140" t="s">
        <v>3723</v>
      </c>
      <c r="AU123" s="140" t="s">
        <v>3724</v>
      </c>
      <c r="AV123" s="140" t="s">
        <v>3725</v>
      </c>
      <c r="AW123" s="143"/>
      <c r="AX123" s="143"/>
      <c r="AY123" s="143"/>
      <c r="AZ123" s="143"/>
      <c r="BA123" s="143"/>
      <c r="BB123" s="143"/>
      <c r="BC123" s="143"/>
      <c r="BD123" s="143"/>
      <c r="BE123" s="143"/>
      <c r="BF123" s="143"/>
      <c r="BG123" s="143"/>
      <c r="BH123" s="143"/>
      <c r="BI123" s="143"/>
      <c r="BJ123" s="143"/>
      <c r="BK123" s="143"/>
      <c r="BL123" s="143"/>
      <c r="BM123" s="143"/>
      <c r="BN123" s="143"/>
      <c r="BO123" s="143"/>
      <c r="BP123" s="143"/>
      <c r="BQ123" s="143"/>
      <c r="BR123" s="143"/>
      <c r="BS123" s="143"/>
      <c r="BT123" s="143"/>
      <c r="BU123" s="143"/>
      <c r="BV123" s="143"/>
    </row>
    <row r="124" spans="1:74" ht="204" x14ac:dyDescent="0.2">
      <c r="A124" s="136" t="s">
        <v>3726</v>
      </c>
      <c r="B124" s="137" t="s">
        <v>817</v>
      </c>
      <c r="C124" s="118" t="s">
        <v>3152</v>
      </c>
      <c r="D124" s="118" t="s">
        <v>43</v>
      </c>
      <c r="E124" s="118" t="s">
        <v>106</v>
      </c>
      <c r="F124" s="118" t="s">
        <v>3727</v>
      </c>
      <c r="G124" s="118">
        <v>1971</v>
      </c>
      <c r="H124" s="118">
        <f t="shared" si="0"/>
        <v>49</v>
      </c>
      <c r="I124" s="118" t="s">
        <v>77</v>
      </c>
      <c r="J124" s="137" t="s">
        <v>3728</v>
      </c>
      <c r="K124" s="138"/>
      <c r="L124" s="137" t="s">
        <v>3729</v>
      </c>
      <c r="M124" s="137" t="s">
        <v>571</v>
      </c>
      <c r="N124" s="137" t="s">
        <v>2782</v>
      </c>
      <c r="O124" s="137" t="s">
        <v>317</v>
      </c>
      <c r="P124" s="137" t="s">
        <v>3730</v>
      </c>
      <c r="Q124" s="137" t="s">
        <v>3731</v>
      </c>
      <c r="R124" s="138"/>
      <c r="S124" s="138"/>
      <c r="T124" s="138"/>
      <c r="U124" s="138"/>
      <c r="V124" s="138"/>
      <c r="W124" s="138"/>
      <c r="X124" s="138"/>
      <c r="Y124" s="138"/>
      <c r="Z124" s="138"/>
      <c r="AA124" s="138"/>
      <c r="AB124" s="138"/>
      <c r="AC124" s="138"/>
      <c r="AD124" s="138"/>
      <c r="AE124" s="138"/>
      <c r="AF124" s="138"/>
      <c r="AG124" s="138"/>
      <c r="AH124" s="138"/>
      <c r="AI124" s="138"/>
      <c r="AJ124" s="138"/>
      <c r="AK124" s="138"/>
      <c r="AL124" s="138"/>
      <c r="AM124" s="138"/>
      <c r="AN124" s="138"/>
      <c r="AO124" s="137" t="s">
        <v>3732</v>
      </c>
      <c r="AP124" s="137" t="s">
        <v>3733</v>
      </c>
      <c r="AQ124" s="137" t="s">
        <v>3733</v>
      </c>
      <c r="AR124" s="137" t="s">
        <v>3733</v>
      </c>
      <c r="AS124" s="137" t="s">
        <v>3734</v>
      </c>
      <c r="AT124" s="137" t="s">
        <v>3735</v>
      </c>
      <c r="AU124" s="137" t="s">
        <v>2675</v>
      </c>
      <c r="AV124" s="138"/>
      <c r="AW124" s="138"/>
      <c r="AX124" s="138"/>
      <c r="AY124" s="138"/>
      <c r="AZ124" s="138"/>
      <c r="BA124" s="138"/>
      <c r="BB124" s="138"/>
      <c r="BC124" s="138"/>
      <c r="BD124" s="138"/>
      <c r="BE124" s="138"/>
      <c r="BF124" s="138"/>
      <c r="BG124" s="138"/>
      <c r="BH124" s="138"/>
      <c r="BI124" s="138"/>
      <c r="BJ124" s="138"/>
      <c r="BK124" s="138"/>
      <c r="BL124" s="138"/>
      <c r="BM124" s="138"/>
      <c r="BN124" s="138"/>
      <c r="BO124" s="138"/>
      <c r="BP124" s="138"/>
      <c r="BQ124" s="138"/>
      <c r="BR124" s="138"/>
      <c r="BS124" s="138"/>
      <c r="BT124" s="138"/>
      <c r="BU124" s="138"/>
      <c r="BV124" s="138"/>
    </row>
    <row r="125" spans="1:74" ht="140.25" x14ac:dyDescent="0.2">
      <c r="A125" s="139" t="s">
        <v>3736</v>
      </c>
      <c r="B125" s="140" t="s">
        <v>822</v>
      </c>
      <c r="C125" s="141" t="s">
        <v>2677</v>
      </c>
      <c r="D125" s="141" t="s">
        <v>43</v>
      </c>
      <c r="E125" s="141" t="s">
        <v>106</v>
      </c>
      <c r="F125" s="141" t="s">
        <v>3727</v>
      </c>
      <c r="G125" s="141">
        <v>1994</v>
      </c>
      <c r="H125" s="141">
        <f t="shared" si="0"/>
        <v>26</v>
      </c>
      <c r="I125" s="141" t="s">
        <v>77</v>
      </c>
      <c r="J125" s="140" t="s">
        <v>3737</v>
      </c>
      <c r="K125" s="145" t="s">
        <v>3738</v>
      </c>
      <c r="L125" s="140" t="s">
        <v>3739</v>
      </c>
      <c r="M125" s="140" t="s">
        <v>571</v>
      </c>
      <c r="N125" s="140" t="s">
        <v>3740</v>
      </c>
      <c r="O125" s="140" t="s">
        <v>317</v>
      </c>
      <c r="P125" s="140" t="s">
        <v>3741</v>
      </c>
      <c r="Q125" s="140" t="s">
        <v>3742</v>
      </c>
      <c r="R125" s="143"/>
      <c r="S125" s="143"/>
      <c r="T125" s="143"/>
      <c r="U125" s="143"/>
      <c r="V125" s="143"/>
      <c r="W125" s="143"/>
      <c r="X125" s="143"/>
      <c r="Y125" s="143"/>
      <c r="Z125" s="143"/>
      <c r="AA125" s="143"/>
      <c r="AB125" s="143"/>
      <c r="AC125" s="143"/>
      <c r="AD125" s="143"/>
      <c r="AE125" s="143"/>
      <c r="AF125" s="143"/>
      <c r="AG125" s="143"/>
      <c r="AH125" s="143"/>
      <c r="AI125" s="140" t="s">
        <v>3743</v>
      </c>
      <c r="AJ125" s="140" t="s">
        <v>3744</v>
      </c>
      <c r="AK125" s="140" t="s">
        <v>3745</v>
      </c>
      <c r="AL125" s="140" t="s">
        <v>3746</v>
      </c>
      <c r="AM125" s="140" t="s">
        <v>3747</v>
      </c>
      <c r="AN125" s="140" t="s">
        <v>3748</v>
      </c>
      <c r="AO125" s="140" t="s">
        <v>3749</v>
      </c>
      <c r="AP125" s="140" t="s">
        <v>3749</v>
      </c>
      <c r="AQ125" s="140" t="s">
        <v>3750</v>
      </c>
      <c r="AR125" s="140" t="s">
        <v>3751</v>
      </c>
      <c r="AS125" s="140" t="s">
        <v>3752</v>
      </c>
      <c r="AT125" s="140" t="s">
        <v>3752</v>
      </c>
      <c r="AU125" s="140" t="s">
        <v>3753</v>
      </c>
      <c r="AV125" s="140" t="s">
        <v>2675</v>
      </c>
      <c r="AW125" s="143"/>
      <c r="AX125" s="143"/>
      <c r="AY125" s="143"/>
      <c r="AZ125" s="143"/>
      <c r="BA125" s="143"/>
      <c r="BB125" s="143"/>
      <c r="BC125" s="143"/>
      <c r="BD125" s="143"/>
      <c r="BE125" s="143"/>
      <c r="BF125" s="143"/>
      <c r="BG125" s="143"/>
      <c r="BH125" s="143"/>
      <c r="BI125" s="143"/>
      <c r="BJ125" s="143"/>
      <c r="BK125" s="143"/>
      <c r="BL125" s="143"/>
      <c r="BM125" s="143"/>
      <c r="BN125" s="143"/>
      <c r="BO125" s="143"/>
      <c r="BP125" s="143"/>
      <c r="BQ125" s="143"/>
      <c r="BR125" s="143"/>
      <c r="BS125" s="143"/>
      <c r="BT125" s="143"/>
      <c r="BU125" s="143"/>
      <c r="BV125" s="143"/>
    </row>
    <row r="126" spans="1:74" ht="89.25" x14ac:dyDescent="0.2">
      <c r="A126" s="136" t="s">
        <v>3754</v>
      </c>
      <c r="B126" s="137" t="s">
        <v>827</v>
      </c>
      <c r="C126" s="118" t="s">
        <v>2677</v>
      </c>
      <c r="D126" s="118" t="s">
        <v>43</v>
      </c>
      <c r="E126" s="118" t="s">
        <v>2787</v>
      </c>
      <c r="F126" s="118" t="s">
        <v>3727</v>
      </c>
      <c r="G126" s="118">
        <v>1985</v>
      </c>
      <c r="H126" s="118">
        <f t="shared" si="0"/>
        <v>35</v>
      </c>
      <c r="I126" s="118" t="s">
        <v>77</v>
      </c>
      <c r="J126" s="137" t="s">
        <v>3755</v>
      </c>
      <c r="K126" s="147" t="s">
        <v>3756</v>
      </c>
      <c r="L126" s="138"/>
      <c r="M126" s="137" t="s">
        <v>98</v>
      </c>
      <c r="N126" s="137" t="s">
        <v>2782</v>
      </c>
      <c r="O126" s="137" t="s">
        <v>317</v>
      </c>
      <c r="P126" s="137" t="s">
        <v>3757</v>
      </c>
      <c r="Q126" s="137" t="s">
        <v>3758</v>
      </c>
      <c r="R126" s="138"/>
      <c r="S126" s="138"/>
      <c r="T126" s="138"/>
      <c r="U126" s="138"/>
      <c r="V126" s="138"/>
      <c r="W126" s="138"/>
      <c r="X126" s="138"/>
      <c r="Y126" s="138"/>
      <c r="Z126" s="138"/>
      <c r="AA126" s="138"/>
      <c r="AB126" s="138"/>
      <c r="AC126" s="138"/>
      <c r="AD126" s="138"/>
      <c r="AE126" s="138"/>
      <c r="AF126" s="137" t="s">
        <v>3759</v>
      </c>
      <c r="AG126" s="137" t="s">
        <v>3759</v>
      </c>
      <c r="AH126" s="137" t="s">
        <v>3759</v>
      </c>
      <c r="AI126" s="137" t="s">
        <v>3759</v>
      </c>
      <c r="AJ126" s="137" t="s">
        <v>3759</v>
      </c>
      <c r="AK126" s="137" t="s">
        <v>3759</v>
      </c>
      <c r="AL126" s="137" t="s">
        <v>3760</v>
      </c>
      <c r="AM126" s="137" t="s">
        <v>3761</v>
      </c>
      <c r="AN126" s="137" t="s">
        <v>3761</v>
      </c>
      <c r="AO126" s="137" t="s">
        <v>3762</v>
      </c>
      <c r="AP126" s="137" t="s">
        <v>3763</v>
      </c>
      <c r="AQ126" s="138"/>
      <c r="AR126" s="137" t="s">
        <v>3764</v>
      </c>
      <c r="AS126" s="138"/>
      <c r="AT126" s="138"/>
      <c r="AU126" s="137" t="s">
        <v>2675</v>
      </c>
      <c r="AV126" s="138"/>
      <c r="AW126" s="138"/>
      <c r="AX126" s="138"/>
      <c r="AY126" s="138"/>
      <c r="AZ126" s="138"/>
      <c r="BA126" s="138"/>
      <c r="BB126" s="138"/>
      <c r="BC126" s="138"/>
      <c r="BD126" s="138"/>
      <c r="BE126" s="138"/>
      <c r="BF126" s="138"/>
      <c r="BG126" s="138"/>
      <c r="BH126" s="138"/>
      <c r="BI126" s="138"/>
      <c r="BJ126" s="138"/>
      <c r="BK126" s="138"/>
      <c r="BL126" s="138"/>
      <c r="BM126" s="138"/>
      <c r="BN126" s="138"/>
      <c r="BO126" s="138"/>
      <c r="BP126" s="138"/>
      <c r="BQ126" s="138"/>
      <c r="BR126" s="138"/>
      <c r="BS126" s="138"/>
      <c r="BT126" s="138"/>
      <c r="BU126" s="138"/>
      <c r="BV126" s="138"/>
    </row>
    <row r="127" spans="1:74" ht="51" x14ac:dyDescent="0.2">
      <c r="A127" s="139" t="s">
        <v>3765</v>
      </c>
      <c r="B127" s="140" t="s">
        <v>832</v>
      </c>
      <c r="C127" s="141" t="s">
        <v>2677</v>
      </c>
      <c r="D127" s="141" t="s">
        <v>43</v>
      </c>
      <c r="E127" s="141" t="s">
        <v>2788</v>
      </c>
      <c r="F127" s="141" t="s">
        <v>3727</v>
      </c>
      <c r="G127" s="141">
        <v>2011</v>
      </c>
      <c r="H127" s="141">
        <f t="shared" si="0"/>
        <v>9</v>
      </c>
      <c r="I127" s="141" t="s">
        <v>77</v>
      </c>
      <c r="J127" s="140" t="s">
        <v>3755</v>
      </c>
      <c r="K127" s="145" t="s">
        <v>3766</v>
      </c>
      <c r="L127" s="140" t="s">
        <v>3767</v>
      </c>
      <c r="M127" s="140" t="s">
        <v>571</v>
      </c>
      <c r="N127" s="140" t="s">
        <v>604</v>
      </c>
      <c r="O127" s="140" t="s">
        <v>826</v>
      </c>
      <c r="P127" s="140" t="s">
        <v>3768</v>
      </c>
      <c r="Q127" s="140" t="s">
        <v>3769</v>
      </c>
      <c r="R127" s="143"/>
      <c r="S127" s="143"/>
      <c r="T127" s="143"/>
      <c r="U127" s="143"/>
      <c r="V127" s="143"/>
      <c r="W127" s="143"/>
      <c r="X127" s="143"/>
      <c r="Y127" s="143"/>
      <c r="Z127" s="143"/>
      <c r="AA127" s="143"/>
      <c r="AB127" s="143"/>
      <c r="AC127" s="143"/>
      <c r="AD127" s="143"/>
      <c r="AE127" s="143"/>
      <c r="AF127" s="143"/>
      <c r="AG127" s="143"/>
      <c r="AH127" s="143"/>
      <c r="AI127" s="143"/>
      <c r="AJ127" s="143"/>
      <c r="AK127" s="143"/>
      <c r="AL127" s="143"/>
      <c r="AM127" s="143"/>
      <c r="AN127" s="143"/>
      <c r="AO127" s="143"/>
      <c r="AP127" s="143"/>
      <c r="AQ127" s="143"/>
      <c r="AR127" s="140" t="s">
        <v>3762</v>
      </c>
      <c r="AS127" s="143"/>
      <c r="AT127" s="143"/>
      <c r="AU127" s="140" t="s">
        <v>2675</v>
      </c>
      <c r="AV127" s="143"/>
      <c r="AW127" s="143"/>
      <c r="AX127" s="143"/>
      <c r="AY127" s="143"/>
      <c r="AZ127" s="143"/>
      <c r="BA127" s="143"/>
      <c r="BB127" s="143"/>
      <c r="BC127" s="143"/>
      <c r="BD127" s="143"/>
      <c r="BE127" s="143"/>
      <c r="BF127" s="143"/>
      <c r="BG127" s="143"/>
      <c r="BH127" s="143"/>
      <c r="BI127" s="143"/>
      <c r="BJ127" s="143"/>
      <c r="BK127" s="143"/>
      <c r="BL127" s="143"/>
      <c r="BM127" s="143"/>
      <c r="BN127" s="143"/>
      <c r="BO127" s="143"/>
      <c r="BP127" s="143"/>
      <c r="BQ127" s="143"/>
      <c r="BR127" s="143"/>
      <c r="BS127" s="143"/>
      <c r="BT127" s="143"/>
      <c r="BU127" s="143"/>
      <c r="BV127" s="143"/>
    </row>
    <row r="128" spans="1:74" ht="229.5" x14ac:dyDescent="0.2">
      <c r="A128" s="136" t="s">
        <v>3770</v>
      </c>
      <c r="B128" s="137" t="s">
        <v>836</v>
      </c>
      <c r="C128" s="118" t="s">
        <v>2677</v>
      </c>
      <c r="D128" s="118" t="s">
        <v>43</v>
      </c>
      <c r="E128" s="118" t="s">
        <v>106</v>
      </c>
      <c r="F128" s="118" t="s">
        <v>3771</v>
      </c>
      <c r="G128" s="118">
        <v>1985</v>
      </c>
      <c r="H128" s="118">
        <f t="shared" si="0"/>
        <v>35</v>
      </c>
      <c r="I128" s="118" t="s">
        <v>38</v>
      </c>
      <c r="J128" s="137" t="s">
        <v>3772</v>
      </c>
      <c r="K128" s="147" t="s">
        <v>3773</v>
      </c>
      <c r="L128" s="137" t="s">
        <v>3774</v>
      </c>
      <c r="M128" s="137" t="s">
        <v>2439</v>
      </c>
      <c r="N128" s="137" t="s">
        <v>3775</v>
      </c>
      <c r="O128" s="137" t="s">
        <v>317</v>
      </c>
      <c r="P128" s="137" t="s">
        <v>3776</v>
      </c>
      <c r="Q128" s="138"/>
      <c r="R128" s="138"/>
      <c r="S128" s="138"/>
      <c r="T128" s="138"/>
      <c r="U128" s="138"/>
      <c r="V128" s="138"/>
      <c r="W128" s="138"/>
      <c r="X128" s="138"/>
      <c r="Y128" s="138"/>
      <c r="Z128" s="138"/>
      <c r="AA128" s="138"/>
      <c r="AB128" s="138"/>
      <c r="AC128" s="138"/>
      <c r="AD128" s="138"/>
      <c r="AE128" s="138"/>
      <c r="AF128" s="137" t="s">
        <v>3777</v>
      </c>
      <c r="AG128" s="137" t="s">
        <v>3777</v>
      </c>
      <c r="AH128" s="137" t="s">
        <v>3777</v>
      </c>
      <c r="AI128" s="137" t="s">
        <v>3777</v>
      </c>
      <c r="AJ128" s="137" t="s">
        <v>3777</v>
      </c>
      <c r="AK128" s="137" t="s">
        <v>3777</v>
      </c>
      <c r="AL128" s="137" t="s">
        <v>3777</v>
      </c>
      <c r="AM128" s="137" t="s">
        <v>3778</v>
      </c>
      <c r="AN128" s="137" t="s">
        <v>3779</v>
      </c>
      <c r="AO128" s="137" t="s">
        <v>3780</v>
      </c>
      <c r="AP128" s="137" t="s">
        <v>3781</v>
      </c>
      <c r="AQ128" s="138"/>
      <c r="AR128" s="138"/>
      <c r="AS128" s="138"/>
      <c r="AT128" s="137" t="s">
        <v>2675</v>
      </c>
      <c r="AU128" s="138"/>
      <c r="AV128" s="138"/>
      <c r="AW128" s="138"/>
      <c r="AX128" s="138"/>
      <c r="AY128" s="138"/>
      <c r="AZ128" s="138"/>
      <c r="BA128" s="138"/>
      <c r="BB128" s="138"/>
      <c r="BC128" s="138"/>
      <c r="BD128" s="138"/>
      <c r="BE128" s="138"/>
      <c r="BF128" s="138"/>
      <c r="BG128" s="138"/>
      <c r="BH128" s="138"/>
      <c r="BI128" s="138"/>
      <c r="BJ128" s="138"/>
      <c r="BK128" s="138"/>
      <c r="BL128" s="138"/>
      <c r="BM128" s="138"/>
      <c r="BN128" s="138"/>
      <c r="BO128" s="138"/>
      <c r="BP128" s="138"/>
      <c r="BQ128" s="138"/>
      <c r="BR128" s="138"/>
      <c r="BS128" s="138"/>
      <c r="BT128" s="138"/>
      <c r="BU128" s="138"/>
      <c r="BV128" s="138"/>
    </row>
    <row r="129" spans="1:74" ht="76.5" x14ac:dyDescent="0.2">
      <c r="A129" s="139" t="s">
        <v>3782</v>
      </c>
      <c r="B129" s="140" t="s">
        <v>841</v>
      </c>
      <c r="C129" s="141" t="s">
        <v>2677</v>
      </c>
      <c r="D129" s="141" t="s">
        <v>43</v>
      </c>
      <c r="E129" s="141" t="s">
        <v>106</v>
      </c>
      <c r="F129" s="141" t="s">
        <v>3771</v>
      </c>
      <c r="G129" s="141">
        <v>1977</v>
      </c>
      <c r="H129" s="141">
        <f t="shared" si="0"/>
        <v>43</v>
      </c>
      <c r="I129" s="141" t="s">
        <v>38</v>
      </c>
      <c r="J129" s="140" t="s">
        <v>3783</v>
      </c>
      <c r="K129" s="145" t="s">
        <v>3784</v>
      </c>
      <c r="L129" s="140" t="s">
        <v>842</v>
      </c>
      <c r="M129" s="140" t="s">
        <v>571</v>
      </c>
      <c r="N129" s="140" t="s">
        <v>2841</v>
      </c>
      <c r="O129" s="140" t="s">
        <v>317</v>
      </c>
      <c r="P129" s="140" t="s">
        <v>3785</v>
      </c>
      <c r="Q129" s="140" t="s">
        <v>3786</v>
      </c>
      <c r="R129" s="143"/>
      <c r="S129" s="143"/>
      <c r="T129" s="143"/>
      <c r="U129" s="143"/>
      <c r="V129" s="143"/>
      <c r="W129" s="143"/>
      <c r="X129" s="140" t="s">
        <v>3787</v>
      </c>
      <c r="Y129" s="143"/>
      <c r="Z129" s="143"/>
      <c r="AA129" s="143"/>
      <c r="AB129" s="143"/>
      <c r="AC129" s="143"/>
      <c r="AD129" s="143"/>
      <c r="AE129" s="143"/>
      <c r="AF129" s="143"/>
      <c r="AG129" s="140" t="s">
        <v>3788</v>
      </c>
      <c r="AH129" s="140" t="s">
        <v>3789</v>
      </c>
      <c r="AI129" s="140" t="s">
        <v>3789</v>
      </c>
      <c r="AJ129" s="140" t="s">
        <v>3789</v>
      </c>
      <c r="AK129" s="140" t="s">
        <v>3789</v>
      </c>
      <c r="AL129" s="140" t="s">
        <v>3789</v>
      </c>
      <c r="AM129" s="140" t="s">
        <v>3789</v>
      </c>
      <c r="AN129" s="140" t="s">
        <v>3790</v>
      </c>
      <c r="AO129" s="143"/>
      <c r="AP129" s="143"/>
      <c r="AQ129" s="143"/>
      <c r="AR129" s="143"/>
      <c r="AS129" s="143"/>
      <c r="AT129" s="140" t="s">
        <v>2675</v>
      </c>
      <c r="AU129" s="143"/>
      <c r="AV129" s="143"/>
      <c r="AW129" s="143"/>
      <c r="AX129" s="143"/>
      <c r="AY129" s="143"/>
      <c r="AZ129" s="143"/>
      <c r="BA129" s="143"/>
      <c r="BB129" s="143"/>
      <c r="BC129" s="143"/>
      <c r="BD129" s="143"/>
      <c r="BE129" s="143"/>
      <c r="BF129" s="143"/>
      <c r="BG129" s="143"/>
      <c r="BH129" s="143"/>
      <c r="BI129" s="143"/>
      <c r="BJ129" s="143"/>
      <c r="BK129" s="143"/>
      <c r="BL129" s="143"/>
      <c r="BM129" s="143"/>
      <c r="BN129" s="143"/>
      <c r="BO129" s="143"/>
      <c r="BP129" s="143"/>
      <c r="BQ129" s="143"/>
      <c r="BR129" s="143"/>
      <c r="BS129" s="143"/>
      <c r="BT129" s="143"/>
      <c r="BU129" s="143"/>
      <c r="BV129" s="143"/>
    </row>
    <row r="130" spans="1:74" ht="63.75" x14ac:dyDescent="0.2">
      <c r="A130" s="136" t="s">
        <v>3791</v>
      </c>
      <c r="B130" s="137" t="s">
        <v>849</v>
      </c>
      <c r="C130" s="118" t="s">
        <v>2677</v>
      </c>
      <c r="D130" s="118" t="s">
        <v>43</v>
      </c>
      <c r="E130" s="118" t="s">
        <v>106</v>
      </c>
      <c r="F130" s="118" t="s">
        <v>3771</v>
      </c>
      <c r="G130" s="118">
        <v>1959</v>
      </c>
      <c r="H130" s="118">
        <f t="shared" si="0"/>
        <v>61</v>
      </c>
      <c r="I130" s="118" t="s">
        <v>77</v>
      </c>
      <c r="J130" s="137" t="s">
        <v>3792</v>
      </c>
      <c r="K130" s="147" t="s">
        <v>3793</v>
      </c>
      <c r="L130" s="137" t="s">
        <v>3794</v>
      </c>
      <c r="M130" s="137" t="s">
        <v>98</v>
      </c>
      <c r="N130" s="137" t="s">
        <v>2841</v>
      </c>
      <c r="O130" s="137" t="s">
        <v>317</v>
      </c>
      <c r="P130" s="137" t="s">
        <v>3795</v>
      </c>
      <c r="Q130" s="137" t="s">
        <v>3796</v>
      </c>
      <c r="R130" s="138"/>
      <c r="S130" s="138"/>
      <c r="T130" s="138"/>
      <c r="U130" s="138"/>
      <c r="V130" s="138"/>
      <c r="W130" s="138"/>
      <c r="X130" s="138"/>
      <c r="Y130" s="138"/>
      <c r="Z130" s="138"/>
      <c r="AA130" s="138"/>
      <c r="AB130" s="138"/>
      <c r="AC130" s="138"/>
      <c r="AD130" s="138"/>
      <c r="AE130" s="138"/>
      <c r="AF130" s="138"/>
      <c r="AG130" s="138"/>
      <c r="AH130" s="137" t="s">
        <v>3797</v>
      </c>
      <c r="AI130" s="138"/>
      <c r="AJ130" s="138"/>
      <c r="AK130" s="137" t="s">
        <v>3798</v>
      </c>
      <c r="AL130" s="138"/>
      <c r="AM130" s="138"/>
      <c r="AN130" s="138"/>
      <c r="AO130" s="138"/>
      <c r="AP130" s="138"/>
      <c r="AQ130" s="138"/>
      <c r="AR130" s="138"/>
      <c r="AS130" s="138"/>
      <c r="AT130" s="137" t="s">
        <v>2675</v>
      </c>
      <c r="AU130" s="138"/>
      <c r="AV130" s="138"/>
      <c r="AW130" s="138"/>
      <c r="AX130" s="138"/>
      <c r="AY130" s="138"/>
      <c r="AZ130" s="138"/>
      <c r="BA130" s="138"/>
      <c r="BB130" s="138"/>
      <c r="BC130" s="138"/>
      <c r="BD130" s="138"/>
      <c r="BE130" s="138"/>
      <c r="BF130" s="138"/>
      <c r="BG130" s="138"/>
      <c r="BH130" s="138"/>
      <c r="BI130" s="138"/>
      <c r="BJ130" s="138"/>
      <c r="BK130" s="138"/>
      <c r="BL130" s="138"/>
      <c r="BM130" s="138"/>
      <c r="BN130" s="138"/>
      <c r="BO130" s="138"/>
      <c r="BP130" s="138"/>
      <c r="BQ130" s="138"/>
      <c r="BR130" s="138"/>
      <c r="BS130" s="138"/>
      <c r="BT130" s="138"/>
      <c r="BU130" s="138"/>
      <c r="BV130" s="138"/>
    </row>
    <row r="131" spans="1:74" ht="51" x14ac:dyDescent="0.2">
      <c r="A131" s="139" t="s">
        <v>3799</v>
      </c>
      <c r="B131" s="140" t="s">
        <v>855</v>
      </c>
      <c r="C131" s="141" t="s">
        <v>2677</v>
      </c>
      <c r="D131" s="141" t="s">
        <v>43</v>
      </c>
      <c r="E131" s="141" t="s">
        <v>106</v>
      </c>
      <c r="F131" s="141" t="s">
        <v>3771</v>
      </c>
      <c r="G131" s="141">
        <v>1952</v>
      </c>
      <c r="H131" s="141">
        <f t="shared" si="0"/>
        <v>68</v>
      </c>
      <c r="I131" s="141" t="s">
        <v>77</v>
      </c>
      <c r="J131" s="140" t="s">
        <v>3783</v>
      </c>
      <c r="K131" s="145" t="s">
        <v>3800</v>
      </c>
      <c r="L131" s="140" t="s">
        <v>3794</v>
      </c>
      <c r="M131" s="140" t="s">
        <v>98</v>
      </c>
      <c r="N131" s="140" t="s">
        <v>2841</v>
      </c>
      <c r="O131" s="140" t="s">
        <v>317</v>
      </c>
      <c r="P131" s="140" t="s">
        <v>3801</v>
      </c>
      <c r="Q131" s="140" t="s">
        <v>3802</v>
      </c>
      <c r="R131" s="143"/>
      <c r="S131" s="143"/>
      <c r="T131" s="143"/>
      <c r="U131" s="143"/>
      <c r="V131" s="143"/>
      <c r="W131" s="143"/>
      <c r="X131" s="140" t="s">
        <v>3803</v>
      </c>
      <c r="Y131" s="140" t="s">
        <v>3803</v>
      </c>
      <c r="Z131" s="140" t="s">
        <v>3803</v>
      </c>
      <c r="AA131" s="140" t="s">
        <v>3803</v>
      </c>
      <c r="AB131" s="140" t="s">
        <v>3803</v>
      </c>
      <c r="AC131" s="140" t="s">
        <v>3803</v>
      </c>
      <c r="AD131" s="140" t="s">
        <v>3803</v>
      </c>
      <c r="AE131" s="140" t="s">
        <v>3803</v>
      </c>
      <c r="AF131" s="140" t="s">
        <v>3803</v>
      </c>
      <c r="AG131" s="140" t="s">
        <v>3804</v>
      </c>
      <c r="AH131" s="140" t="s">
        <v>3804</v>
      </c>
      <c r="AI131" s="140" t="s">
        <v>3804</v>
      </c>
      <c r="AJ131" s="140" t="s">
        <v>3804</v>
      </c>
      <c r="AK131" s="140" t="s">
        <v>3804</v>
      </c>
      <c r="AL131" s="140" t="s">
        <v>3804</v>
      </c>
      <c r="AM131" s="140" t="s">
        <v>3804</v>
      </c>
      <c r="AN131" s="140" t="s">
        <v>3804</v>
      </c>
      <c r="AO131" s="140" t="s">
        <v>3804</v>
      </c>
      <c r="AP131" s="140" t="s">
        <v>3804</v>
      </c>
      <c r="AQ131" s="140" t="s">
        <v>3804</v>
      </c>
      <c r="AR131" s="140" t="s">
        <v>3804</v>
      </c>
      <c r="AS131" s="140" t="s">
        <v>3804</v>
      </c>
      <c r="AT131" s="140" t="s">
        <v>2675</v>
      </c>
      <c r="AU131" s="143"/>
      <c r="AV131" s="143"/>
      <c r="AW131" s="143"/>
      <c r="AX131" s="143"/>
      <c r="AY131" s="143"/>
      <c r="AZ131" s="143"/>
      <c r="BA131" s="143"/>
      <c r="BB131" s="143"/>
      <c r="BC131" s="143"/>
      <c r="BD131" s="143"/>
      <c r="BE131" s="143"/>
      <c r="BF131" s="143"/>
      <c r="BG131" s="143"/>
      <c r="BH131" s="143"/>
      <c r="BI131" s="143"/>
      <c r="BJ131" s="143"/>
      <c r="BK131" s="143"/>
      <c r="BL131" s="143"/>
      <c r="BM131" s="143"/>
      <c r="BN131" s="143"/>
      <c r="BO131" s="143"/>
      <c r="BP131" s="143"/>
      <c r="BQ131" s="143"/>
      <c r="BR131" s="143"/>
      <c r="BS131" s="143"/>
      <c r="BT131" s="143"/>
      <c r="BU131" s="143"/>
      <c r="BV131" s="143"/>
    </row>
    <row r="132" spans="1:74" ht="127.5" x14ac:dyDescent="0.2">
      <c r="A132" s="136" t="s">
        <v>3805</v>
      </c>
      <c r="B132" s="137" t="s">
        <v>861</v>
      </c>
      <c r="C132" s="118" t="s">
        <v>2677</v>
      </c>
      <c r="D132" s="118" t="s">
        <v>43</v>
      </c>
      <c r="E132" s="118" t="s">
        <v>106</v>
      </c>
      <c r="F132" s="118" t="s">
        <v>3771</v>
      </c>
      <c r="G132" s="118">
        <v>1938</v>
      </c>
      <c r="H132" s="118">
        <f t="shared" si="0"/>
        <v>82</v>
      </c>
      <c r="I132" s="118" t="s">
        <v>77</v>
      </c>
      <c r="J132" s="137" t="s">
        <v>3806</v>
      </c>
      <c r="K132" s="137" t="s">
        <v>3807</v>
      </c>
      <c r="L132" s="137" t="s">
        <v>3794</v>
      </c>
      <c r="M132" s="137" t="s">
        <v>98</v>
      </c>
      <c r="N132" s="137" t="s">
        <v>2841</v>
      </c>
      <c r="O132" s="137" t="s">
        <v>317</v>
      </c>
      <c r="P132" s="137" t="s">
        <v>3808</v>
      </c>
      <c r="Q132" s="137" t="s">
        <v>3809</v>
      </c>
      <c r="R132" s="138"/>
      <c r="S132" s="138"/>
      <c r="T132" s="138"/>
      <c r="U132" s="138"/>
      <c r="V132" s="138"/>
      <c r="W132" s="138"/>
      <c r="X132" s="138"/>
      <c r="Y132" s="138"/>
      <c r="Z132" s="137" t="s">
        <v>3810</v>
      </c>
      <c r="AA132" s="137" t="s">
        <v>3811</v>
      </c>
      <c r="AB132" s="137" t="s">
        <v>3811</v>
      </c>
      <c r="AC132" s="137" t="s">
        <v>3811</v>
      </c>
      <c r="AD132" s="137" t="s">
        <v>3811</v>
      </c>
      <c r="AE132" s="137" t="s">
        <v>3811</v>
      </c>
      <c r="AF132" s="137" t="s">
        <v>3811</v>
      </c>
      <c r="AG132" s="137" t="s">
        <v>3811</v>
      </c>
      <c r="AH132" s="137" t="s">
        <v>3811</v>
      </c>
      <c r="AI132" s="137" t="s">
        <v>3811</v>
      </c>
      <c r="AJ132" s="137" t="s">
        <v>3811</v>
      </c>
      <c r="AK132" s="137" t="s">
        <v>3811</v>
      </c>
      <c r="AL132" s="137" t="s">
        <v>3812</v>
      </c>
      <c r="AM132" s="137" t="s">
        <v>3813</v>
      </c>
      <c r="AN132" s="137" t="s">
        <v>3814</v>
      </c>
      <c r="AO132" s="137" t="s">
        <v>3804</v>
      </c>
      <c r="AP132" s="137" t="s">
        <v>3804</v>
      </c>
      <c r="AQ132" s="137" t="s">
        <v>3804</v>
      </c>
      <c r="AR132" s="137" t="s">
        <v>3804</v>
      </c>
      <c r="AS132" s="137" t="s">
        <v>3804</v>
      </c>
      <c r="AT132" s="137" t="s">
        <v>2675</v>
      </c>
      <c r="AU132" s="138"/>
      <c r="AV132" s="138"/>
      <c r="AW132" s="138"/>
      <c r="AX132" s="138"/>
      <c r="AY132" s="138"/>
      <c r="AZ132" s="138"/>
      <c r="BA132" s="138"/>
      <c r="BB132" s="138"/>
      <c r="BC132" s="138"/>
      <c r="BD132" s="138"/>
      <c r="BE132" s="138"/>
      <c r="BF132" s="138"/>
      <c r="BG132" s="138"/>
      <c r="BH132" s="138"/>
      <c r="BI132" s="138"/>
      <c r="BJ132" s="138"/>
      <c r="BK132" s="138"/>
      <c r="BL132" s="138"/>
      <c r="BM132" s="138"/>
      <c r="BN132" s="138"/>
      <c r="BO132" s="138"/>
      <c r="BP132" s="138"/>
      <c r="BQ132" s="138"/>
      <c r="BR132" s="138"/>
      <c r="BS132" s="138"/>
      <c r="BT132" s="138"/>
      <c r="BU132" s="138"/>
      <c r="BV132" s="138"/>
    </row>
    <row r="133" spans="1:74" ht="102" x14ac:dyDescent="0.2">
      <c r="A133" s="139" t="s">
        <v>3815</v>
      </c>
      <c r="B133" s="140" t="s">
        <v>865</v>
      </c>
      <c r="C133" s="141" t="s">
        <v>2677</v>
      </c>
      <c r="D133" s="141" t="s">
        <v>43</v>
      </c>
      <c r="E133" s="141" t="s">
        <v>106</v>
      </c>
      <c r="F133" s="141" t="s">
        <v>3771</v>
      </c>
      <c r="G133" s="141">
        <v>1988</v>
      </c>
      <c r="H133" s="141">
        <f t="shared" si="0"/>
        <v>32</v>
      </c>
      <c r="I133" s="141" t="s">
        <v>77</v>
      </c>
      <c r="J133" s="140" t="s">
        <v>3816</v>
      </c>
      <c r="K133" s="145" t="s">
        <v>3817</v>
      </c>
      <c r="L133" s="140" t="s">
        <v>3818</v>
      </c>
      <c r="M133" s="140" t="s">
        <v>571</v>
      </c>
      <c r="N133" s="140" t="s">
        <v>2841</v>
      </c>
      <c r="O133" s="140" t="s">
        <v>317</v>
      </c>
      <c r="P133" s="140" t="s">
        <v>3819</v>
      </c>
      <c r="Q133" s="140" t="s">
        <v>3820</v>
      </c>
      <c r="R133" s="143"/>
      <c r="S133" s="143"/>
      <c r="T133" s="143"/>
      <c r="U133" s="143"/>
      <c r="V133" s="143"/>
      <c r="W133" s="143"/>
      <c r="X133" s="143"/>
      <c r="Y133" s="143"/>
      <c r="Z133" s="143"/>
      <c r="AA133" s="143"/>
      <c r="AB133" s="143"/>
      <c r="AC133" s="143"/>
      <c r="AD133" s="140" t="s">
        <v>3821</v>
      </c>
      <c r="AE133" s="140" t="s">
        <v>3822</v>
      </c>
      <c r="AF133" s="140" t="s">
        <v>3823</v>
      </c>
      <c r="AG133" s="140" t="s">
        <v>3824</v>
      </c>
      <c r="AH133" s="140" t="s">
        <v>3824</v>
      </c>
      <c r="AI133" s="140" t="s">
        <v>3825</v>
      </c>
      <c r="AJ133" s="140" t="s">
        <v>3825</v>
      </c>
      <c r="AK133" s="140" t="s">
        <v>3825</v>
      </c>
      <c r="AL133" s="140" t="s">
        <v>3825</v>
      </c>
      <c r="AM133" s="140" t="s">
        <v>3825</v>
      </c>
      <c r="AN133" s="140" t="s">
        <v>3825</v>
      </c>
      <c r="AO133" s="140" t="s">
        <v>3826</v>
      </c>
      <c r="AP133" s="140" t="s">
        <v>3827</v>
      </c>
      <c r="AQ133" s="140" t="s">
        <v>3827</v>
      </c>
      <c r="AR133" s="140" t="s">
        <v>3827</v>
      </c>
      <c r="AS133" s="140" t="s">
        <v>3827</v>
      </c>
      <c r="AT133" s="140" t="s">
        <v>2675</v>
      </c>
      <c r="AU133" s="143"/>
      <c r="AV133" s="143"/>
      <c r="AW133" s="143"/>
      <c r="AX133" s="143"/>
      <c r="AY133" s="143"/>
      <c r="AZ133" s="143"/>
      <c r="BA133" s="143"/>
      <c r="BB133" s="143"/>
      <c r="BC133" s="143"/>
      <c r="BD133" s="143"/>
      <c r="BE133" s="143"/>
      <c r="BF133" s="143"/>
      <c r="BG133" s="143"/>
      <c r="BH133" s="143"/>
      <c r="BI133" s="143"/>
      <c r="BJ133" s="143"/>
      <c r="BK133" s="143"/>
      <c r="BL133" s="143"/>
      <c r="BM133" s="143"/>
      <c r="BN133" s="143"/>
      <c r="BO133" s="143"/>
      <c r="BP133" s="143"/>
      <c r="BQ133" s="143"/>
      <c r="BR133" s="143"/>
      <c r="BS133" s="143"/>
      <c r="BT133" s="143"/>
      <c r="BU133" s="143"/>
      <c r="BV133" s="143"/>
    </row>
    <row r="134" spans="1:74" ht="89.25" x14ac:dyDescent="0.2">
      <c r="A134" s="136" t="s">
        <v>3828</v>
      </c>
      <c r="B134" s="137" t="s">
        <v>872</v>
      </c>
      <c r="C134" s="118" t="s">
        <v>2677</v>
      </c>
      <c r="D134" s="118" t="s">
        <v>43</v>
      </c>
      <c r="E134" s="118" t="s">
        <v>145</v>
      </c>
      <c r="F134" s="118" t="s">
        <v>3727</v>
      </c>
      <c r="G134" s="118">
        <v>1947</v>
      </c>
      <c r="H134" s="118">
        <f t="shared" si="0"/>
        <v>73</v>
      </c>
      <c r="I134" s="118" t="s">
        <v>77</v>
      </c>
      <c r="J134" s="137" t="s">
        <v>3829</v>
      </c>
      <c r="K134" s="147" t="s">
        <v>3830</v>
      </c>
      <c r="L134" s="137" t="s">
        <v>3794</v>
      </c>
      <c r="M134" s="137" t="s">
        <v>98</v>
      </c>
      <c r="N134" s="137" t="s">
        <v>2841</v>
      </c>
      <c r="O134" s="137" t="s">
        <v>317</v>
      </c>
      <c r="P134" s="137" t="s">
        <v>3831</v>
      </c>
      <c r="Q134" s="137" t="s">
        <v>3832</v>
      </c>
      <c r="R134" s="138"/>
      <c r="S134" s="138"/>
      <c r="T134" s="138"/>
      <c r="U134" s="138"/>
      <c r="V134" s="138"/>
      <c r="W134" s="138"/>
      <c r="X134" s="138"/>
      <c r="Y134" s="138"/>
      <c r="Z134" s="138"/>
      <c r="AA134" s="138"/>
      <c r="AB134" s="138"/>
      <c r="AC134" s="138"/>
      <c r="AD134" s="138"/>
      <c r="AE134" s="138"/>
      <c r="AF134" s="138"/>
      <c r="AG134" s="138"/>
      <c r="AH134" s="138"/>
      <c r="AI134" s="138"/>
      <c r="AJ134" s="138"/>
      <c r="AK134" s="138"/>
      <c r="AL134" s="137" t="s">
        <v>3833</v>
      </c>
      <c r="AM134" s="137" t="s">
        <v>3833</v>
      </c>
      <c r="AN134" s="137" t="s">
        <v>3833</v>
      </c>
      <c r="AO134" s="137" t="s">
        <v>3812</v>
      </c>
      <c r="AP134" s="138"/>
      <c r="AQ134" s="138"/>
      <c r="AR134" s="138"/>
      <c r="AS134" s="138"/>
      <c r="AT134" s="137" t="s">
        <v>3834</v>
      </c>
      <c r="AU134" s="137" t="s">
        <v>2675</v>
      </c>
      <c r="AV134" s="138"/>
      <c r="AW134" s="138"/>
      <c r="AX134" s="138"/>
      <c r="AY134" s="138"/>
      <c r="AZ134" s="138"/>
      <c r="BA134" s="138"/>
      <c r="BB134" s="138"/>
      <c r="BC134" s="138"/>
      <c r="BD134" s="138"/>
      <c r="BE134" s="138"/>
      <c r="BF134" s="138"/>
      <c r="BG134" s="138"/>
      <c r="BH134" s="138"/>
      <c r="BI134" s="138"/>
      <c r="BJ134" s="138"/>
      <c r="BK134" s="138"/>
      <c r="BL134" s="138"/>
      <c r="BM134" s="138"/>
      <c r="BN134" s="138"/>
      <c r="BO134" s="138"/>
      <c r="BP134" s="138"/>
      <c r="BQ134" s="138"/>
      <c r="BR134" s="138"/>
      <c r="BS134" s="138"/>
      <c r="BT134" s="138"/>
      <c r="BU134" s="138"/>
      <c r="BV134" s="138"/>
    </row>
    <row r="135" spans="1:74" ht="89.25" x14ac:dyDescent="0.2">
      <c r="A135" s="139" t="s">
        <v>3835</v>
      </c>
      <c r="B135" s="140" t="s">
        <v>877</v>
      </c>
      <c r="C135" s="141" t="s">
        <v>2677</v>
      </c>
      <c r="D135" s="141" t="s">
        <v>43</v>
      </c>
      <c r="E135" s="141" t="s">
        <v>3836</v>
      </c>
      <c r="F135" s="141" t="s">
        <v>3727</v>
      </c>
      <c r="G135" s="141">
        <v>1934</v>
      </c>
      <c r="H135" s="141">
        <f t="shared" si="0"/>
        <v>86</v>
      </c>
      <c r="I135" s="141" t="s">
        <v>38</v>
      </c>
      <c r="J135" s="140" t="s">
        <v>3837</v>
      </c>
      <c r="K135" s="145" t="s">
        <v>3838</v>
      </c>
      <c r="L135" s="140" t="s">
        <v>39</v>
      </c>
      <c r="M135" s="140" t="s">
        <v>98</v>
      </c>
      <c r="N135" s="140" t="s">
        <v>3055</v>
      </c>
      <c r="O135" s="140" t="s">
        <v>317</v>
      </c>
      <c r="P135" s="140" t="s">
        <v>3839</v>
      </c>
      <c r="Q135" s="140" t="s">
        <v>3840</v>
      </c>
      <c r="R135" s="143"/>
      <c r="S135" s="143"/>
      <c r="T135" s="143"/>
      <c r="U135" s="143"/>
      <c r="V135" s="143"/>
      <c r="W135" s="140" t="s">
        <v>3841</v>
      </c>
      <c r="X135" s="140" t="s">
        <v>3842</v>
      </c>
      <c r="Y135" s="140" t="s">
        <v>3842</v>
      </c>
      <c r="Z135" s="140" t="s">
        <v>3842</v>
      </c>
      <c r="AA135" s="140" t="s">
        <v>3842</v>
      </c>
      <c r="AB135" s="140" t="s">
        <v>3842</v>
      </c>
      <c r="AC135" s="140" t="s">
        <v>3842</v>
      </c>
      <c r="AD135" s="140" t="s">
        <v>3842</v>
      </c>
      <c r="AE135" s="140" t="s">
        <v>3842</v>
      </c>
      <c r="AF135" s="140" t="s">
        <v>3842</v>
      </c>
      <c r="AG135" s="140" t="s">
        <v>3843</v>
      </c>
      <c r="AH135" s="143"/>
      <c r="AI135" s="143"/>
      <c r="AJ135" s="143"/>
      <c r="AK135" s="143"/>
      <c r="AL135" s="140" t="s">
        <v>3844</v>
      </c>
      <c r="AM135" s="140" t="s">
        <v>3845</v>
      </c>
      <c r="AN135" s="140" t="s">
        <v>3845</v>
      </c>
      <c r="AO135" s="140" t="s">
        <v>3845</v>
      </c>
      <c r="AP135" s="140" t="s">
        <v>3845</v>
      </c>
      <c r="AQ135" s="140" t="s">
        <v>3845</v>
      </c>
      <c r="AR135" s="140" t="s">
        <v>3845</v>
      </c>
      <c r="AS135" s="140" t="s">
        <v>3845</v>
      </c>
      <c r="AT135" s="140" t="s">
        <v>3845</v>
      </c>
      <c r="AU135" s="140" t="s">
        <v>3845</v>
      </c>
      <c r="AV135" s="140" t="s">
        <v>2675</v>
      </c>
      <c r="AW135" s="143"/>
      <c r="AX135" s="143"/>
      <c r="AY135" s="143"/>
      <c r="AZ135" s="143"/>
      <c r="BA135" s="143"/>
      <c r="BB135" s="143"/>
      <c r="BC135" s="143"/>
      <c r="BD135" s="143"/>
      <c r="BE135" s="143"/>
      <c r="BF135" s="143"/>
      <c r="BG135" s="143"/>
      <c r="BH135" s="143"/>
      <c r="BI135" s="143"/>
      <c r="BJ135" s="143"/>
      <c r="BK135" s="143"/>
      <c r="BL135" s="143"/>
      <c r="BM135" s="143"/>
      <c r="BN135" s="143"/>
      <c r="BO135" s="143"/>
      <c r="BP135" s="143"/>
      <c r="BQ135" s="143"/>
      <c r="BR135" s="143"/>
      <c r="BS135" s="143"/>
      <c r="BT135" s="143"/>
      <c r="BU135" s="143"/>
      <c r="BV135" s="143"/>
    </row>
    <row r="136" spans="1:74" ht="140.25" x14ac:dyDescent="0.2">
      <c r="A136" s="136" t="s">
        <v>3846</v>
      </c>
      <c r="B136" s="137" t="s">
        <v>884</v>
      </c>
      <c r="C136" s="118" t="s">
        <v>2677</v>
      </c>
      <c r="D136" s="118" t="s">
        <v>43</v>
      </c>
      <c r="E136" s="118" t="s">
        <v>106</v>
      </c>
      <c r="F136" s="118" t="s">
        <v>3727</v>
      </c>
      <c r="G136" s="118">
        <v>1978</v>
      </c>
      <c r="H136" s="118">
        <f t="shared" si="0"/>
        <v>42</v>
      </c>
      <c r="I136" s="118" t="s">
        <v>77</v>
      </c>
      <c r="J136" s="137" t="s">
        <v>3847</v>
      </c>
      <c r="K136" s="147" t="s">
        <v>3848</v>
      </c>
      <c r="L136" s="137" t="s">
        <v>243</v>
      </c>
      <c r="M136" s="137" t="s">
        <v>98</v>
      </c>
      <c r="N136" s="137" t="s">
        <v>2782</v>
      </c>
      <c r="O136" s="137" t="s">
        <v>317</v>
      </c>
      <c r="P136" s="137" t="s">
        <v>3849</v>
      </c>
      <c r="Q136" s="137" t="s">
        <v>3850</v>
      </c>
      <c r="R136" s="138"/>
      <c r="S136" s="138"/>
      <c r="T136" s="138"/>
      <c r="U136" s="138"/>
      <c r="V136" s="138"/>
      <c r="W136" s="138"/>
      <c r="X136" s="138"/>
      <c r="Y136" s="138"/>
      <c r="Z136" s="138"/>
      <c r="AA136" s="138"/>
      <c r="AB136" s="138"/>
      <c r="AC136" s="138"/>
      <c r="AD136" s="138"/>
      <c r="AE136" s="138"/>
      <c r="AF136" s="137" t="s">
        <v>3851</v>
      </c>
      <c r="AG136" s="137" t="s">
        <v>3851</v>
      </c>
      <c r="AH136" s="137" t="s">
        <v>3851</v>
      </c>
      <c r="AI136" s="137" t="s">
        <v>3851</v>
      </c>
      <c r="AJ136" s="137" t="s">
        <v>3851</v>
      </c>
      <c r="AK136" s="137" t="s">
        <v>3851</v>
      </c>
      <c r="AL136" s="137" t="s">
        <v>3851</v>
      </c>
      <c r="AM136" s="137" t="s">
        <v>3851</v>
      </c>
      <c r="AN136" s="137" t="s">
        <v>3851</v>
      </c>
      <c r="AO136" s="137" t="s">
        <v>3851</v>
      </c>
      <c r="AP136" s="137" t="s">
        <v>3852</v>
      </c>
      <c r="AQ136" s="138"/>
      <c r="AR136" s="138"/>
      <c r="AS136" s="138"/>
      <c r="AT136" s="138"/>
      <c r="AU136" s="137" t="s">
        <v>2675</v>
      </c>
      <c r="AV136" s="138"/>
      <c r="AW136" s="138"/>
      <c r="AX136" s="138"/>
      <c r="AY136" s="138"/>
      <c r="AZ136" s="138"/>
      <c r="BA136" s="138"/>
      <c r="BB136" s="138"/>
      <c r="BC136" s="138"/>
      <c r="BD136" s="138"/>
      <c r="BE136" s="138"/>
      <c r="BF136" s="138"/>
      <c r="BG136" s="138"/>
      <c r="BH136" s="138"/>
      <c r="BI136" s="138"/>
      <c r="BJ136" s="138"/>
      <c r="BK136" s="138"/>
      <c r="BL136" s="138"/>
      <c r="BM136" s="138"/>
      <c r="BN136" s="138"/>
      <c r="BO136" s="138"/>
      <c r="BP136" s="138"/>
      <c r="BQ136" s="138"/>
      <c r="BR136" s="138"/>
      <c r="BS136" s="138"/>
      <c r="BT136" s="138"/>
      <c r="BU136" s="138"/>
      <c r="BV136" s="138"/>
    </row>
    <row r="137" spans="1:74" ht="51" x14ac:dyDescent="0.2">
      <c r="A137" s="139" t="s">
        <v>3853</v>
      </c>
      <c r="B137" s="140" t="s">
        <v>889</v>
      </c>
      <c r="C137" s="141" t="s">
        <v>2664</v>
      </c>
      <c r="D137" s="141" t="s">
        <v>43</v>
      </c>
      <c r="E137" s="141" t="s">
        <v>2691</v>
      </c>
      <c r="F137" s="141" t="s">
        <v>3771</v>
      </c>
      <c r="G137" s="141">
        <v>1974</v>
      </c>
      <c r="H137" s="141">
        <f t="shared" si="0"/>
        <v>46</v>
      </c>
      <c r="I137" s="141" t="s">
        <v>77</v>
      </c>
      <c r="J137" s="140" t="s">
        <v>3854</v>
      </c>
      <c r="K137" s="145" t="s">
        <v>3855</v>
      </c>
      <c r="L137" s="140" t="s">
        <v>3856</v>
      </c>
      <c r="M137" s="140" t="s">
        <v>2439</v>
      </c>
      <c r="N137" s="140" t="s">
        <v>3857</v>
      </c>
      <c r="O137" s="140" t="s">
        <v>3857</v>
      </c>
      <c r="P137" s="140" t="s">
        <v>3858</v>
      </c>
      <c r="Q137" s="140" t="s">
        <v>3859</v>
      </c>
      <c r="R137" s="143"/>
      <c r="S137" s="143"/>
      <c r="T137" s="143"/>
      <c r="U137" s="143"/>
      <c r="V137" s="143"/>
      <c r="W137" s="143"/>
      <c r="X137" s="143"/>
      <c r="Y137" s="143"/>
      <c r="Z137" s="143"/>
      <c r="AA137" s="143"/>
      <c r="AB137" s="143"/>
      <c r="AC137" s="143"/>
      <c r="AD137" s="143"/>
      <c r="AE137" s="143"/>
      <c r="AF137" s="143"/>
      <c r="AG137" s="143"/>
      <c r="AH137" s="143"/>
      <c r="AI137" s="143"/>
      <c r="AJ137" s="143"/>
      <c r="AK137" s="143"/>
      <c r="AL137" s="143"/>
      <c r="AM137" s="143"/>
      <c r="AN137" s="143"/>
      <c r="AO137" s="143"/>
      <c r="AP137" s="143"/>
      <c r="AQ137" s="140" t="s">
        <v>3860</v>
      </c>
      <c r="AR137" s="143"/>
      <c r="AS137" s="143"/>
      <c r="AT137" s="140" t="s">
        <v>2675</v>
      </c>
      <c r="AU137" s="143"/>
      <c r="AV137" s="143"/>
      <c r="AW137" s="143"/>
      <c r="AX137" s="143"/>
      <c r="AY137" s="143"/>
      <c r="AZ137" s="143"/>
      <c r="BA137" s="143"/>
      <c r="BB137" s="143"/>
      <c r="BC137" s="143"/>
      <c r="BD137" s="143"/>
      <c r="BE137" s="143"/>
      <c r="BF137" s="143"/>
      <c r="BG137" s="143"/>
      <c r="BH137" s="143"/>
      <c r="BI137" s="143"/>
      <c r="BJ137" s="143"/>
      <c r="BK137" s="143"/>
      <c r="BL137" s="143"/>
      <c r="BM137" s="143"/>
      <c r="BN137" s="143"/>
      <c r="BO137" s="143"/>
      <c r="BP137" s="143"/>
      <c r="BQ137" s="143"/>
      <c r="BR137" s="143"/>
      <c r="BS137" s="143"/>
      <c r="BT137" s="143"/>
      <c r="BU137" s="143"/>
      <c r="BV137" s="143"/>
    </row>
    <row r="138" spans="1:74" ht="89.25" x14ac:dyDescent="0.2">
      <c r="A138" s="136" t="s">
        <v>3861</v>
      </c>
      <c r="B138" s="137" t="s">
        <v>894</v>
      </c>
      <c r="C138" s="118" t="s">
        <v>3152</v>
      </c>
      <c r="D138" s="118" t="s">
        <v>43</v>
      </c>
      <c r="E138" s="131"/>
      <c r="F138" s="118" t="s">
        <v>3727</v>
      </c>
      <c r="G138" s="118">
        <v>1996</v>
      </c>
      <c r="H138" s="118">
        <f t="shared" si="0"/>
        <v>24</v>
      </c>
      <c r="I138" s="118" t="s">
        <v>38</v>
      </c>
      <c r="J138" s="137" t="s">
        <v>402</v>
      </c>
      <c r="K138" s="138"/>
      <c r="L138" s="137" t="s">
        <v>3862</v>
      </c>
      <c r="M138" s="137" t="s">
        <v>82</v>
      </c>
      <c r="N138" s="137" t="s">
        <v>82</v>
      </c>
      <c r="O138" s="137" t="s">
        <v>82</v>
      </c>
      <c r="P138" s="137" t="s">
        <v>3863</v>
      </c>
      <c r="Q138" s="138"/>
      <c r="R138" s="138"/>
      <c r="S138" s="138"/>
      <c r="T138" s="138"/>
      <c r="U138" s="138"/>
      <c r="V138" s="138"/>
      <c r="W138" s="138"/>
      <c r="X138" s="138"/>
      <c r="Y138" s="137" t="s">
        <v>3864</v>
      </c>
      <c r="Z138" s="137" t="s">
        <v>3864</v>
      </c>
      <c r="AA138" s="137" t="s">
        <v>3864</v>
      </c>
      <c r="AB138" s="137" t="s">
        <v>3864</v>
      </c>
      <c r="AC138" s="137" t="s">
        <v>3864</v>
      </c>
      <c r="AD138" s="137" t="s">
        <v>3864</v>
      </c>
      <c r="AE138" s="137" t="s">
        <v>3864</v>
      </c>
      <c r="AF138" s="137" t="s">
        <v>3864</v>
      </c>
      <c r="AG138" s="137" t="s">
        <v>3864</v>
      </c>
      <c r="AH138" s="137" t="s">
        <v>3864</v>
      </c>
      <c r="AI138" s="137" t="s">
        <v>3864</v>
      </c>
      <c r="AJ138" s="137" t="s">
        <v>3864</v>
      </c>
      <c r="AK138" s="137" t="s">
        <v>3864</v>
      </c>
      <c r="AL138" s="137" t="s">
        <v>3864</v>
      </c>
      <c r="AM138" s="137" t="s">
        <v>3864</v>
      </c>
      <c r="AN138" s="137" t="s">
        <v>3865</v>
      </c>
      <c r="AO138" s="137" t="s">
        <v>3866</v>
      </c>
      <c r="AP138" s="137" t="s">
        <v>3867</v>
      </c>
      <c r="AQ138" s="137" t="s">
        <v>3868</v>
      </c>
      <c r="AR138" s="137" t="s">
        <v>3868</v>
      </c>
      <c r="AS138" s="137" t="s">
        <v>3868</v>
      </c>
      <c r="AT138" s="137" t="s">
        <v>3868</v>
      </c>
      <c r="AU138" s="137" t="s">
        <v>3869</v>
      </c>
      <c r="AV138" s="137" t="s">
        <v>3870</v>
      </c>
      <c r="AW138" s="138"/>
      <c r="AX138" s="138"/>
      <c r="AY138" s="138"/>
      <c r="AZ138" s="138"/>
      <c r="BA138" s="138"/>
      <c r="BB138" s="138"/>
      <c r="BC138" s="138"/>
      <c r="BD138" s="138"/>
      <c r="BE138" s="138"/>
      <c r="BF138" s="138"/>
      <c r="BG138" s="138"/>
      <c r="BH138" s="138"/>
      <c r="BI138" s="138"/>
      <c r="BJ138" s="138"/>
      <c r="BK138" s="138"/>
      <c r="BL138" s="138"/>
      <c r="BM138" s="138"/>
      <c r="BN138" s="138"/>
      <c r="BO138" s="138"/>
      <c r="BP138" s="138"/>
      <c r="BQ138" s="138"/>
      <c r="BR138" s="138"/>
      <c r="BS138" s="138"/>
      <c r="BT138" s="138"/>
      <c r="BU138" s="138"/>
      <c r="BV138" s="138"/>
    </row>
    <row r="139" spans="1:74" ht="25.5" x14ac:dyDescent="0.2">
      <c r="A139" s="139" t="s">
        <v>3871</v>
      </c>
      <c r="B139" s="140" t="s">
        <v>898</v>
      </c>
      <c r="C139" s="141" t="s">
        <v>2677</v>
      </c>
      <c r="D139" s="141" t="s">
        <v>71</v>
      </c>
      <c r="E139" s="148"/>
      <c r="F139" s="141" t="s">
        <v>3727</v>
      </c>
      <c r="G139" s="141">
        <v>1962</v>
      </c>
      <c r="H139" s="141">
        <f t="shared" si="0"/>
        <v>58</v>
      </c>
      <c r="I139" s="141" t="s">
        <v>38</v>
      </c>
      <c r="J139" s="143"/>
      <c r="K139" s="145" t="s">
        <v>3872</v>
      </c>
      <c r="L139" s="143"/>
      <c r="M139" s="140" t="s">
        <v>571</v>
      </c>
      <c r="N139" s="140"/>
      <c r="O139" s="140"/>
      <c r="P139" s="143"/>
      <c r="Q139" s="143"/>
      <c r="R139" s="143"/>
      <c r="S139" s="143"/>
      <c r="T139" s="143"/>
      <c r="U139" s="143"/>
      <c r="V139" s="143"/>
      <c r="W139" s="143"/>
      <c r="X139" s="143"/>
      <c r="Y139" s="143"/>
      <c r="Z139" s="143"/>
      <c r="AA139" s="143"/>
      <c r="AB139" s="143"/>
      <c r="AC139" s="143"/>
      <c r="AD139" s="143"/>
      <c r="AE139" s="143"/>
      <c r="AF139" s="143"/>
      <c r="AG139" s="143"/>
      <c r="AH139" s="143"/>
      <c r="AI139" s="143"/>
      <c r="AJ139" s="143"/>
      <c r="AK139" s="143"/>
      <c r="AL139" s="143"/>
      <c r="AM139" s="143"/>
      <c r="AN139" s="143"/>
      <c r="AO139" s="143"/>
      <c r="AP139" s="143"/>
      <c r="AQ139" s="143"/>
      <c r="AR139" s="143"/>
      <c r="AS139" s="143"/>
      <c r="AT139" s="143"/>
      <c r="AU139" s="143"/>
      <c r="AV139" s="140" t="s">
        <v>2675</v>
      </c>
      <c r="AW139" s="143"/>
      <c r="AX139" s="143"/>
      <c r="AY139" s="143"/>
      <c r="AZ139" s="143"/>
      <c r="BA139" s="143"/>
      <c r="BB139" s="143"/>
      <c r="BC139" s="143"/>
      <c r="BD139" s="143"/>
      <c r="BE139" s="143"/>
      <c r="BF139" s="143"/>
      <c r="BG139" s="143"/>
      <c r="BH139" s="143"/>
      <c r="BI139" s="143"/>
      <c r="BJ139" s="143"/>
      <c r="BK139" s="143"/>
      <c r="BL139" s="143"/>
      <c r="BM139" s="143"/>
      <c r="BN139" s="143"/>
      <c r="BO139" s="143"/>
      <c r="BP139" s="143"/>
      <c r="BQ139" s="143"/>
      <c r="BR139" s="143"/>
      <c r="BS139" s="143"/>
      <c r="BT139" s="143"/>
      <c r="BU139" s="143"/>
      <c r="BV139" s="143"/>
    </row>
    <row r="140" spans="1:74" ht="63.75" x14ac:dyDescent="0.2">
      <c r="A140" s="136" t="s">
        <v>3873</v>
      </c>
      <c r="B140" s="137" t="s">
        <v>901</v>
      </c>
      <c r="C140" s="118" t="s">
        <v>3157</v>
      </c>
      <c r="D140" s="118" t="s">
        <v>43</v>
      </c>
      <c r="E140" s="118" t="s">
        <v>3319</v>
      </c>
      <c r="F140" s="118" t="s">
        <v>3727</v>
      </c>
      <c r="G140" s="118">
        <v>1987</v>
      </c>
      <c r="H140" s="118">
        <f t="shared" si="0"/>
        <v>33</v>
      </c>
      <c r="I140" s="118" t="s">
        <v>77</v>
      </c>
      <c r="J140" s="137" t="s">
        <v>3874</v>
      </c>
      <c r="K140" s="147" t="s">
        <v>3875</v>
      </c>
      <c r="L140" s="137" t="s">
        <v>91</v>
      </c>
      <c r="M140" s="137" t="s">
        <v>2439</v>
      </c>
      <c r="N140" s="137" t="s">
        <v>2782</v>
      </c>
      <c r="O140" s="137" t="s">
        <v>317</v>
      </c>
      <c r="P140" s="137" t="s">
        <v>3876</v>
      </c>
      <c r="Q140" s="138"/>
      <c r="R140" s="138"/>
      <c r="S140" s="138"/>
      <c r="T140" s="138"/>
      <c r="U140" s="138"/>
      <c r="V140" s="138"/>
      <c r="W140" s="138"/>
      <c r="X140" s="138"/>
      <c r="Y140" s="138"/>
      <c r="Z140" s="138"/>
      <c r="AA140" s="138"/>
      <c r="AB140" s="138"/>
      <c r="AC140" s="138"/>
      <c r="AD140" s="138"/>
      <c r="AE140" s="138"/>
      <c r="AF140" s="138"/>
      <c r="AG140" s="138"/>
      <c r="AH140" s="138"/>
      <c r="AI140" s="138"/>
      <c r="AJ140" s="137" t="s">
        <v>3877</v>
      </c>
      <c r="AK140" s="137" t="s">
        <v>3877</v>
      </c>
      <c r="AL140" s="137" t="s">
        <v>3877</v>
      </c>
      <c r="AM140" s="137" t="s">
        <v>3877</v>
      </c>
      <c r="AN140" s="137" t="s">
        <v>3877</v>
      </c>
      <c r="AO140" s="137" t="s">
        <v>3877</v>
      </c>
      <c r="AP140" s="137" t="s">
        <v>3877</v>
      </c>
      <c r="AQ140" s="137" t="s">
        <v>3878</v>
      </c>
      <c r="AR140" s="137" t="s">
        <v>3878</v>
      </c>
      <c r="AS140" s="137" t="s">
        <v>3878</v>
      </c>
      <c r="AT140" s="137" t="s">
        <v>3878</v>
      </c>
      <c r="AU140" s="137" t="s">
        <v>3878</v>
      </c>
      <c r="AV140" s="137" t="s">
        <v>3879</v>
      </c>
      <c r="AW140" s="137" t="s">
        <v>2675</v>
      </c>
      <c r="AX140" s="138"/>
      <c r="AY140" s="138"/>
      <c r="AZ140" s="138"/>
      <c r="BA140" s="138"/>
      <c r="BB140" s="138"/>
      <c r="BC140" s="138"/>
      <c r="BD140" s="138"/>
      <c r="BE140" s="138"/>
      <c r="BF140" s="138"/>
      <c r="BG140" s="138"/>
      <c r="BH140" s="138"/>
      <c r="BI140" s="138"/>
      <c r="BJ140" s="138"/>
      <c r="BK140" s="138"/>
      <c r="BL140" s="138"/>
      <c r="BM140" s="138"/>
      <c r="BN140" s="138"/>
      <c r="BO140" s="138"/>
      <c r="BP140" s="138"/>
      <c r="BQ140" s="138"/>
      <c r="BR140" s="138"/>
      <c r="BS140" s="138"/>
      <c r="BT140" s="138"/>
      <c r="BU140" s="138"/>
      <c r="BV140" s="138"/>
    </row>
    <row r="141" spans="1:74" ht="38.25" x14ac:dyDescent="0.2">
      <c r="A141" s="139" t="s">
        <v>3880</v>
      </c>
      <c r="B141" s="140" t="s">
        <v>904</v>
      </c>
      <c r="C141" s="141" t="s">
        <v>3157</v>
      </c>
      <c r="D141" s="141" t="s">
        <v>43</v>
      </c>
      <c r="E141" s="141" t="s">
        <v>3319</v>
      </c>
      <c r="F141" s="141" t="s">
        <v>3727</v>
      </c>
      <c r="G141" s="141">
        <v>1997</v>
      </c>
      <c r="H141" s="141">
        <f t="shared" si="0"/>
        <v>23</v>
      </c>
      <c r="I141" s="141" t="s">
        <v>77</v>
      </c>
      <c r="J141" s="140" t="s">
        <v>3881</v>
      </c>
      <c r="K141" s="145" t="s">
        <v>3882</v>
      </c>
      <c r="L141" s="140" t="s">
        <v>91</v>
      </c>
      <c r="M141" s="140" t="s">
        <v>2439</v>
      </c>
      <c r="N141" s="140" t="s">
        <v>2782</v>
      </c>
      <c r="O141" s="140" t="s">
        <v>317</v>
      </c>
      <c r="P141" s="140" t="s">
        <v>3876</v>
      </c>
      <c r="Q141" s="143"/>
      <c r="R141" s="140" t="s">
        <v>3883</v>
      </c>
      <c r="S141" s="140" t="s">
        <v>3883</v>
      </c>
      <c r="T141" s="140" t="s">
        <v>3883</v>
      </c>
      <c r="U141" s="140" t="s">
        <v>3883</v>
      </c>
      <c r="V141" s="140" t="s">
        <v>3883</v>
      </c>
      <c r="W141" s="140" t="s">
        <v>3883</v>
      </c>
      <c r="X141" s="140" t="s">
        <v>3883</v>
      </c>
      <c r="Y141" s="140" t="s">
        <v>3883</v>
      </c>
      <c r="Z141" s="140" t="s">
        <v>3883</v>
      </c>
      <c r="AA141" s="140" t="s">
        <v>3883</v>
      </c>
      <c r="AB141" s="140" t="s">
        <v>3883</v>
      </c>
      <c r="AC141" s="140" t="s">
        <v>3883</v>
      </c>
      <c r="AD141" s="140" t="s">
        <v>3883</v>
      </c>
      <c r="AE141" s="140" t="s">
        <v>3883</v>
      </c>
      <c r="AF141" s="140" t="s">
        <v>3883</v>
      </c>
      <c r="AG141" s="140" t="s">
        <v>3883</v>
      </c>
      <c r="AH141" s="140" t="s">
        <v>3883</v>
      </c>
      <c r="AI141" s="140" t="s">
        <v>3883</v>
      </c>
      <c r="AJ141" s="140" t="s">
        <v>3883</v>
      </c>
      <c r="AK141" s="140" t="s">
        <v>3883</v>
      </c>
      <c r="AL141" s="140" t="s">
        <v>3883</v>
      </c>
      <c r="AM141" s="140" t="s">
        <v>3883</v>
      </c>
      <c r="AN141" s="140" t="s">
        <v>3883</v>
      </c>
      <c r="AO141" s="140" t="s">
        <v>3883</v>
      </c>
      <c r="AP141" s="140" t="s">
        <v>3884</v>
      </c>
      <c r="AQ141" s="140" t="s">
        <v>3884</v>
      </c>
      <c r="AR141" s="140" t="s">
        <v>3884</v>
      </c>
      <c r="AS141" s="140" t="s">
        <v>3884</v>
      </c>
      <c r="AT141" s="140" t="s">
        <v>3884</v>
      </c>
      <c r="AU141" s="140" t="s">
        <v>3884</v>
      </c>
      <c r="AV141" s="140" t="s">
        <v>3879</v>
      </c>
      <c r="AW141" s="140" t="s">
        <v>2675</v>
      </c>
      <c r="AX141" s="143"/>
      <c r="AY141" s="143"/>
      <c r="AZ141" s="143"/>
      <c r="BA141" s="143"/>
      <c r="BB141" s="143"/>
      <c r="BC141" s="143"/>
      <c r="BD141" s="143"/>
      <c r="BE141" s="143"/>
      <c r="BF141" s="143"/>
      <c r="BG141" s="143"/>
      <c r="BH141" s="143"/>
      <c r="BI141" s="143"/>
      <c r="BJ141" s="143"/>
      <c r="BK141" s="143"/>
      <c r="BL141" s="143"/>
      <c r="BM141" s="143"/>
      <c r="BN141" s="143"/>
      <c r="BO141" s="143"/>
      <c r="BP141" s="143"/>
      <c r="BQ141" s="143"/>
      <c r="BR141" s="143"/>
      <c r="BS141" s="143"/>
      <c r="BT141" s="143"/>
      <c r="BU141" s="143"/>
      <c r="BV141" s="143"/>
    </row>
    <row r="142" spans="1:74" ht="89.25" x14ac:dyDescent="0.2">
      <c r="A142" s="136" t="s">
        <v>3885</v>
      </c>
      <c r="B142" s="137" t="s">
        <v>907</v>
      </c>
      <c r="C142" s="118" t="s">
        <v>2664</v>
      </c>
      <c r="D142" s="118" t="s">
        <v>43</v>
      </c>
      <c r="E142" s="118" t="s">
        <v>2812</v>
      </c>
      <c r="F142" s="118" t="s">
        <v>3319</v>
      </c>
      <c r="G142" s="118">
        <v>1959</v>
      </c>
      <c r="H142" s="118">
        <f t="shared" si="0"/>
        <v>61</v>
      </c>
      <c r="I142" s="118" t="s">
        <v>77</v>
      </c>
      <c r="J142" s="137" t="s">
        <v>3886</v>
      </c>
      <c r="K142" s="147" t="s">
        <v>3887</v>
      </c>
      <c r="L142" s="137"/>
      <c r="M142" s="137" t="s">
        <v>98</v>
      </c>
      <c r="N142" s="137"/>
      <c r="O142" s="137"/>
      <c r="P142" s="137" t="s">
        <v>3888</v>
      </c>
      <c r="Q142" s="137" t="s">
        <v>3889</v>
      </c>
      <c r="R142" s="138"/>
      <c r="S142" s="138"/>
      <c r="T142" s="138"/>
      <c r="U142" s="138"/>
      <c r="V142" s="138"/>
      <c r="W142" s="138"/>
      <c r="X142" s="138"/>
      <c r="Y142" s="138"/>
      <c r="Z142" s="138"/>
      <c r="AA142" s="137" t="s">
        <v>3890</v>
      </c>
      <c r="AB142" s="137" t="s">
        <v>3890</v>
      </c>
      <c r="AC142" s="137" t="s">
        <v>3890</v>
      </c>
      <c r="AD142" s="137" t="s">
        <v>3890</v>
      </c>
      <c r="AE142" s="137" t="s">
        <v>3890</v>
      </c>
      <c r="AF142" s="137" t="s">
        <v>3890</v>
      </c>
      <c r="AG142" s="137" t="s">
        <v>3890</v>
      </c>
      <c r="AH142" s="137" t="s">
        <v>3471</v>
      </c>
      <c r="AI142" s="137" t="s">
        <v>3891</v>
      </c>
      <c r="AJ142" s="137" t="s">
        <v>3891</v>
      </c>
      <c r="AK142" s="137" t="s">
        <v>3891</v>
      </c>
      <c r="AL142" s="137" t="s">
        <v>3892</v>
      </c>
      <c r="AM142" s="137" t="s">
        <v>3893</v>
      </c>
      <c r="AN142" s="137" t="s">
        <v>3893</v>
      </c>
      <c r="AO142" s="137" t="s">
        <v>3893</v>
      </c>
      <c r="AP142" s="137" t="s">
        <v>3893</v>
      </c>
      <c r="AQ142" s="137" t="s">
        <v>3893</v>
      </c>
      <c r="AR142" s="137" t="s">
        <v>3893</v>
      </c>
      <c r="AS142" s="137" t="s">
        <v>3893</v>
      </c>
      <c r="AT142" s="137" t="s">
        <v>3894</v>
      </c>
      <c r="AU142" s="137" t="s">
        <v>3895</v>
      </c>
      <c r="AV142" s="137" t="s">
        <v>3896</v>
      </c>
      <c r="AW142" s="137" t="s">
        <v>2675</v>
      </c>
      <c r="AX142" s="137"/>
      <c r="AY142" s="137"/>
      <c r="AZ142" s="137"/>
      <c r="BA142" s="137"/>
      <c r="BB142" s="137"/>
      <c r="BC142" s="137"/>
      <c r="BD142" s="137"/>
      <c r="BE142" s="137"/>
      <c r="BF142" s="137"/>
      <c r="BG142" s="137"/>
      <c r="BH142" s="137"/>
      <c r="BI142" s="137"/>
      <c r="BJ142" s="137"/>
      <c r="BK142" s="137"/>
      <c r="BL142" s="137"/>
      <c r="BM142" s="137"/>
      <c r="BN142" s="137"/>
      <c r="BO142" s="137"/>
      <c r="BP142" s="137"/>
      <c r="BQ142" s="137"/>
      <c r="BR142" s="137"/>
      <c r="BS142" s="137"/>
      <c r="BT142" s="137"/>
      <c r="BU142" s="137"/>
      <c r="BV142" s="137"/>
    </row>
    <row r="143" spans="1:74" ht="63.75" x14ac:dyDescent="0.2">
      <c r="A143" s="139" t="s">
        <v>3897</v>
      </c>
      <c r="B143" s="140" t="s">
        <v>913</v>
      </c>
      <c r="C143" s="141" t="s">
        <v>2677</v>
      </c>
      <c r="D143" s="141" t="s">
        <v>43</v>
      </c>
      <c r="E143" s="141" t="s">
        <v>145</v>
      </c>
      <c r="F143" s="141" t="s">
        <v>3075</v>
      </c>
      <c r="G143" s="141">
        <v>1987</v>
      </c>
      <c r="H143" s="141">
        <f t="shared" si="0"/>
        <v>33</v>
      </c>
      <c r="I143" s="141" t="s">
        <v>38</v>
      </c>
      <c r="J143" s="140" t="s">
        <v>3898</v>
      </c>
      <c r="K143" s="145" t="s">
        <v>3899</v>
      </c>
      <c r="L143" s="140" t="s">
        <v>71</v>
      </c>
      <c r="M143" s="140" t="s">
        <v>98</v>
      </c>
      <c r="N143" s="140" t="s">
        <v>2758</v>
      </c>
      <c r="O143" s="140" t="s">
        <v>317</v>
      </c>
      <c r="P143" s="140" t="s">
        <v>3900</v>
      </c>
      <c r="Q143" s="143"/>
      <c r="R143" s="143"/>
      <c r="S143" s="143"/>
      <c r="T143" s="143"/>
      <c r="U143" s="143"/>
      <c r="V143" s="143"/>
      <c r="W143" s="143"/>
      <c r="X143" s="143"/>
      <c r="Y143" s="143"/>
      <c r="Z143" s="143"/>
      <c r="AA143" s="143"/>
      <c r="AB143" s="143"/>
      <c r="AC143" s="140" t="s">
        <v>3901</v>
      </c>
      <c r="AD143" s="140" t="s">
        <v>3902</v>
      </c>
      <c r="AE143" s="140" t="s">
        <v>3903</v>
      </c>
      <c r="AF143" s="140" t="s">
        <v>3904</v>
      </c>
      <c r="AG143" s="140" t="s">
        <v>3905</v>
      </c>
      <c r="AH143" s="140" t="s">
        <v>3905</v>
      </c>
      <c r="AI143" s="140" t="s">
        <v>3906</v>
      </c>
      <c r="AJ143" s="140" t="s">
        <v>3907</v>
      </c>
      <c r="AK143" s="140" t="s">
        <v>3907</v>
      </c>
      <c r="AL143" s="140" t="s">
        <v>3907</v>
      </c>
      <c r="AM143" s="140" t="s">
        <v>3907</v>
      </c>
      <c r="AN143" s="140" t="s">
        <v>3907</v>
      </c>
      <c r="AO143" s="140" t="s">
        <v>3908</v>
      </c>
      <c r="AP143" s="140" t="s">
        <v>3909</v>
      </c>
      <c r="AQ143" s="140" t="s">
        <v>3909</v>
      </c>
      <c r="AR143" s="140" t="s">
        <v>3909</v>
      </c>
      <c r="AS143" s="140" t="s">
        <v>3909</v>
      </c>
      <c r="AT143" s="140" t="s">
        <v>3025</v>
      </c>
      <c r="AU143" s="140" t="s">
        <v>3909</v>
      </c>
      <c r="AV143" s="140" t="s">
        <v>3909</v>
      </c>
      <c r="AW143" s="140" t="s">
        <v>2675</v>
      </c>
      <c r="AX143" s="140"/>
      <c r="AY143" s="140"/>
      <c r="AZ143" s="140"/>
      <c r="BA143" s="140"/>
      <c r="BB143" s="140"/>
      <c r="BC143" s="140"/>
      <c r="BD143" s="140"/>
      <c r="BE143" s="140"/>
      <c r="BF143" s="140"/>
      <c r="BG143" s="140"/>
      <c r="BH143" s="140"/>
      <c r="BI143" s="140"/>
      <c r="BJ143" s="140"/>
      <c r="BK143" s="140"/>
      <c r="BL143" s="140"/>
      <c r="BM143" s="140"/>
      <c r="BN143" s="140"/>
      <c r="BO143" s="140"/>
      <c r="BP143" s="140"/>
      <c r="BQ143" s="140"/>
      <c r="BR143" s="140"/>
      <c r="BS143" s="140"/>
      <c r="BT143" s="140"/>
      <c r="BU143" s="140"/>
      <c r="BV143" s="140"/>
    </row>
    <row r="144" spans="1:74" ht="114.75" x14ac:dyDescent="0.2">
      <c r="A144" s="136" t="s">
        <v>3910</v>
      </c>
      <c r="B144" s="137" t="s">
        <v>919</v>
      </c>
      <c r="C144" s="118" t="s">
        <v>2677</v>
      </c>
      <c r="D144" s="118" t="s">
        <v>43</v>
      </c>
      <c r="E144" s="118" t="s">
        <v>106</v>
      </c>
      <c r="F144" s="118" t="s">
        <v>2926</v>
      </c>
      <c r="G144" s="118">
        <v>1978</v>
      </c>
      <c r="H144" s="118">
        <f t="shared" si="0"/>
        <v>42</v>
      </c>
      <c r="I144" s="118" t="s">
        <v>38</v>
      </c>
      <c r="J144" s="137" t="s">
        <v>3911</v>
      </c>
      <c r="K144" s="147" t="s">
        <v>3912</v>
      </c>
      <c r="L144" s="137" t="s">
        <v>920</v>
      </c>
      <c r="M144" s="137" t="s">
        <v>571</v>
      </c>
      <c r="N144" s="137" t="s">
        <v>176</v>
      </c>
      <c r="O144" s="137" t="s">
        <v>176</v>
      </c>
      <c r="P144" s="137" t="s">
        <v>3913</v>
      </c>
      <c r="Q144" s="138"/>
      <c r="R144" s="138"/>
      <c r="S144" s="138"/>
      <c r="T144" s="138"/>
      <c r="U144" s="138"/>
      <c r="V144" s="138"/>
      <c r="W144" s="138"/>
      <c r="X144" s="138"/>
      <c r="Y144" s="138"/>
      <c r="Z144" s="138"/>
      <c r="AA144" s="138"/>
      <c r="AB144" s="138"/>
      <c r="AC144" s="138"/>
      <c r="AD144" s="137" t="s">
        <v>3914</v>
      </c>
      <c r="AE144" s="138"/>
      <c r="AF144" s="138"/>
      <c r="AG144" s="138"/>
      <c r="AH144" s="138"/>
      <c r="AI144" s="138"/>
      <c r="AJ144" s="137" t="s">
        <v>3915</v>
      </c>
      <c r="AK144" s="137" t="s">
        <v>3916</v>
      </c>
      <c r="AL144" s="137" t="s">
        <v>3917</v>
      </c>
      <c r="AM144" s="137" t="s">
        <v>3918</v>
      </c>
      <c r="AN144" s="137" t="s">
        <v>3919</v>
      </c>
      <c r="AO144" s="137" t="s">
        <v>3920</v>
      </c>
      <c r="AP144" s="137" t="s">
        <v>3921</v>
      </c>
      <c r="AQ144" s="137" t="s">
        <v>3922</v>
      </c>
      <c r="AR144" s="137" t="s">
        <v>3923</v>
      </c>
      <c r="AS144" s="137" t="s">
        <v>3924</v>
      </c>
      <c r="AT144" s="137" t="s">
        <v>3925</v>
      </c>
      <c r="AU144" s="137" t="s">
        <v>3926</v>
      </c>
      <c r="AV144" s="137" t="s">
        <v>3927</v>
      </c>
      <c r="AW144" s="138"/>
      <c r="AX144" s="138"/>
      <c r="AY144" s="138"/>
      <c r="AZ144" s="138"/>
      <c r="BA144" s="138"/>
      <c r="BB144" s="138"/>
      <c r="BC144" s="138"/>
      <c r="BD144" s="138"/>
      <c r="BE144" s="138"/>
      <c r="BF144" s="138"/>
      <c r="BG144" s="138"/>
      <c r="BH144" s="138"/>
      <c r="BI144" s="138"/>
      <c r="BJ144" s="138"/>
      <c r="BK144" s="138"/>
      <c r="BL144" s="138"/>
      <c r="BM144" s="138"/>
      <c r="BN144" s="138"/>
      <c r="BO144" s="138"/>
      <c r="BP144" s="138"/>
      <c r="BQ144" s="138"/>
      <c r="BR144" s="138"/>
      <c r="BS144" s="138"/>
      <c r="BT144" s="138"/>
      <c r="BU144" s="138"/>
      <c r="BV144" s="138"/>
    </row>
    <row r="145" spans="1:74" ht="25.5" x14ac:dyDescent="0.2">
      <c r="A145" s="139" t="s">
        <v>3928</v>
      </c>
      <c r="B145" s="140" t="s">
        <v>927</v>
      </c>
      <c r="C145" s="141" t="s">
        <v>3152</v>
      </c>
      <c r="D145" s="141" t="s">
        <v>71</v>
      </c>
      <c r="E145" s="148"/>
      <c r="F145" s="141" t="s">
        <v>2926</v>
      </c>
      <c r="G145" s="148"/>
      <c r="H145" s="148"/>
      <c r="I145" s="141" t="s">
        <v>38</v>
      </c>
      <c r="J145" s="143"/>
      <c r="K145" s="143"/>
      <c r="L145" s="143"/>
      <c r="M145" s="140" t="s">
        <v>571</v>
      </c>
      <c r="N145" s="140"/>
      <c r="O145" s="140"/>
      <c r="P145" s="143"/>
      <c r="Q145" s="143"/>
      <c r="R145" s="143"/>
      <c r="S145" s="143"/>
      <c r="T145" s="143"/>
      <c r="U145" s="143"/>
      <c r="V145" s="143"/>
      <c r="W145" s="143"/>
      <c r="X145" s="143"/>
      <c r="Y145" s="143"/>
      <c r="Z145" s="143"/>
      <c r="AA145" s="143"/>
      <c r="AB145" s="143"/>
      <c r="AC145" s="143"/>
      <c r="AD145" s="143"/>
      <c r="AE145" s="143"/>
      <c r="AF145" s="143"/>
      <c r="AG145" s="143"/>
      <c r="AH145" s="143"/>
      <c r="AI145" s="143"/>
      <c r="AJ145" s="143"/>
      <c r="AK145" s="143"/>
      <c r="AL145" s="143"/>
      <c r="AM145" s="143"/>
      <c r="AN145" s="143"/>
      <c r="AO145" s="143"/>
      <c r="AP145" s="143"/>
      <c r="AQ145" s="143"/>
      <c r="AR145" s="143"/>
      <c r="AS145" s="140" t="s">
        <v>2675</v>
      </c>
      <c r="AT145" s="143"/>
      <c r="AU145" s="143"/>
      <c r="AV145" s="143"/>
      <c r="AW145" s="143"/>
      <c r="AX145" s="143"/>
      <c r="AY145" s="143"/>
      <c r="AZ145" s="143"/>
      <c r="BA145" s="143"/>
      <c r="BB145" s="143"/>
      <c r="BC145" s="143"/>
      <c r="BD145" s="143"/>
      <c r="BE145" s="143"/>
      <c r="BF145" s="143"/>
      <c r="BG145" s="143"/>
      <c r="BH145" s="143"/>
      <c r="BI145" s="143"/>
      <c r="BJ145" s="143"/>
      <c r="BK145" s="143"/>
      <c r="BL145" s="143"/>
      <c r="BM145" s="143"/>
      <c r="BN145" s="143"/>
      <c r="BO145" s="143"/>
      <c r="BP145" s="143"/>
      <c r="BQ145" s="143"/>
      <c r="BR145" s="143"/>
      <c r="BS145" s="143"/>
      <c r="BT145" s="143"/>
      <c r="BU145" s="143"/>
      <c r="BV145" s="143"/>
    </row>
    <row r="146" spans="1:74" ht="127.5" x14ac:dyDescent="0.2">
      <c r="A146" s="136" t="s">
        <v>3929</v>
      </c>
      <c r="B146" s="137" t="s">
        <v>934</v>
      </c>
      <c r="C146" s="118" t="s">
        <v>3152</v>
      </c>
      <c r="D146" s="118" t="s">
        <v>43</v>
      </c>
      <c r="E146" s="118" t="s">
        <v>106</v>
      </c>
      <c r="F146" s="118" t="s">
        <v>3319</v>
      </c>
      <c r="G146" s="118">
        <v>1975</v>
      </c>
      <c r="H146" s="118">
        <f t="shared" ref="H146:H275" si="1">2020-G146</f>
        <v>45</v>
      </c>
      <c r="I146" s="118" t="s">
        <v>77</v>
      </c>
      <c r="J146" s="137" t="s">
        <v>3930</v>
      </c>
      <c r="K146" s="138"/>
      <c r="L146" s="137" t="s">
        <v>184</v>
      </c>
      <c r="M146" s="137" t="s">
        <v>571</v>
      </c>
      <c r="N146" s="137" t="s">
        <v>636</v>
      </c>
      <c r="O146" s="137" t="s">
        <v>636</v>
      </c>
      <c r="P146" s="137" t="s">
        <v>3931</v>
      </c>
      <c r="Q146" s="138"/>
      <c r="R146" s="138"/>
      <c r="S146" s="138"/>
      <c r="T146" s="138"/>
      <c r="U146" s="138"/>
      <c r="V146" s="138"/>
      <c r="W146" s="138"/>
      <c r="X146" s="138"/>
      <c r="Y146" s="138"/>
      <c r="Z146" s="138"/>
      <c r="AA146" s="138"/>
      <c r="AB146" s="138"/>
      <c r="AC146" s="138"/>
      <c r="AD146" s="138"/>
      <c r="AE146" s="138"/>
      <c r="AF146" s="138"/>
      <c r="AG146" s="138"/>
      <c r="AH146" s="138"/>
      <c r="AI146" s="137" t="s">
        <v>3932</v>
      </c>
      <c r="AJ146" s="137" t="s">
        <v>3931</v>
      </c>
      <c r="AK146" s="137" t="s">
        <v>3933</v>
      </c>
      <c r="AL146" s="137" t="s">
        <v>3934</v>
      </c>
      <c r="AM146" s="137" t="s">
        <v>3935</v>
      </c>
      <c r="AN146" s="137" t="s">
        <v>3935</v>
      </c>
      <c r="AO146" s="137" t="s">
        <v>3935</v>
      </c>
      <c r="AP146" s="137" t="s">
        <v>3935</v>
      </c>
      <c r="AQ146" s="137" t="s">
        <v>3936</v>
      </c>
      <c r="AR146" s="137" t="s">
        <v>3937</v>
      </c>
      <c r="AS146" s="137" t="s">
        <v>3938</v>
      </c>
      <c r="AT146" s="137" t="s">
        <v>3939</v>
      </c>
      <c r="AU146" s="137" t="s">
        <v>3940</v>
      </c>
      <c r="AV146" s="138"/>
      <c r="AW146" s="138"/>
      <c r="AX146" s="138"/>
      <c r="AY146" s="138"/>
      <c r="AZ146" s="138"/>
      <c r="BA146" s="138"/>
      <c r="BB146" s="138"/>
      <c r="BC146" s="138"/>
      <c r="BD146" s="138"/>
      <c r="BE146" s="138"/>
      <c r="BF146" s="138"/>
      <c r="BG146" s="138"/>
      <c r="BH146" s="138"/>
      <c r="BI146" s="138"/>
      <c r="BJ146" s="138"/>
      <c r="BK146" s="138"/>
      <c r="BL146" s="138"/>
      <c r="BM146" s="138"/>
      <c r="BN146" s="138"/>
      <c r="BO146" s="138"/>
      <c r="BP146" s="138"/>
      <c r="BQ146" s="138"/>
      <c r="BR146" s="138"/>
      <c r="BS146" s="138"/>
      <c r="BT146" s="138"/>
      <c r="BU146" s="138"/>
      <c r="BV146" s="138"/>
    </row>
    <row r="147" spans="1:74" ht="63.75" x14ac:dyDescent="0.2">
      <c r="A147" s="139" t="s">
        <v>3941</v>
      </c>
      <c r="B147" s="140" t="s">
        <v>939</v>
      </c>
      <c r="C147" s="141" t="s">
        <v>3152</v>
      </c>
      <c r="D147" s="141" t="s">
        <v>43</v>
      </c>
      <c r="E147" s="141" t="s">
        <v>106</v>
      </c>
      <c r="F147" s="141" t="s">
        <v>3319</v>
      </c>
      <c r="G147" s="141">
        <v>1920</v>
      </c>
      <c r="H147" s="141">
        <f t="shared" si="1"/>
        <v>100</v>
      </c>
      <c r="I147" s="141" t="s">
        <v>77</v>
      </c>
      <c r="J147" s="140" t="s">
        <v>3942</v>
      </c>
      <c r="K147" s="143"/>
      <c r="L147" s="140" t="s">
        <v>39</v>
      </c>
      <c r="M147" s="140" t="s">
        <v>98</v>
      </c>
      <c r="N147" s="140" t="s">
        <v>3943</v>
      </c>
      <c r="O147" s="140" t="s">
        <v>3943</v>
      </c>
      <c r="P147" s="140" t="s">
        <v>3944</v>
      </c>
      <c r="Q147" s="143"/>
      <c r="R147" s="143"/>
      <c r="S147" s="143"/>
      <c r="T147" s="143"/>
      <c r="U147" s="143"/>
      <c r="V147" s="143"/>
      <c r="W147" s="143"/>
      <c r="X147" s="143"/>
      <c r="Y147" s="143"/>
      <c r="Z147" s="143"/>
      <c r="AA147" s="143"/>
      <c r="AB147" s="143"/>
      <c r="AC147" s="143"/>
      <c r="AD147" s="143"/>
      <c r="AE147" s="143"/>
      <c r="AF147" s="143"/>
      <c r="AG147" s="143"/>
      <c r="AH147" s="143"/>
      <c r="AI147" s="143"/>
      <c r="AJ147" s="143"/>
      <c r="AK147" s="143"/>
      <c r="AL147" s="143"/>
      <c r="AM147" s="140" t="s">
        <v>3945</v>
      </c>
      <c r="AN147" s="140" t="s">
        <v>3946</v>
      </c>
      <c r="AO147" s="140" t="s">
        <v>3947</v>
      </c>
      <c r="AP147" s="140" t="s">
        <v>3948</v>
      </c>
      <c r="AQ147" s="140" t="s">
        <v>3948</v>
      </c>
      <c r="AR147" s="140" t="s">
        <v>3949</v>
      </c>
      <c r="AS147" s="140" t="s">
        <v>3950</v>
      </c>
      <c r="AT147" s="140" t="s">
        <v>3950</v>
      </c>
      <c r="AU147" s="140" t="s">
        <v>3951</v>
      </c>
      <c r="AV147" s="143"/>
      <c r="AW147" s="143"/>
      <c r="AX147" s="143"/>
      <c r="AY147" s="143"/>
      <c r="AZ147" s="143"/>
      <c r="BA147" s="143"/>
      <c r="BB147" s="143"/>
      <c r="BC147" s="143"/>
      <c r="BD147" s="143"/>
      <c r="BE147" s="143"/>
      <c r="BF147" s="143"/>
      <c r="BG147" s="143"/>
      <c r="BH147" s="143"/>
      <c r="BI147" s="143"/>
      <c r="BJ147" s="143"/>
      <c r="BK147" s="143"/>
      <c r="BL147" s="143"/>
      <c r="BM147" s="143"/>
      <c r="BN147" s="143"/>
      <c r="BO147" s="143"/>
      <c r="BP147" s="143"/>
      <c r="BQ147" s="143"/>
      <c r="BR147" s="143"/>
      <c r="BS147" s="143"/>
      <c r="BT147" s="143"/>
      <c r="BU147" s="143"/>
      <c r="BV147" s="143"/>
    </row>
    <row r="148" spans="1:74" ht="127.5" x14ac:dyDescent="0.2">
      <c r="A148" s="136" t="s">
        <v>3952</v>
      </c>
      <c r="B148" s="137" t="s">
        <v>947</v>
      </c>
      <c r="C148" s="118" t="s">
        <v>3152</v>
      </c>
      <c r="D148" s="118" t="s">
        <v>43</v>
      </c>
      <c r="E148" s="118" t="s">
        <v>3493</v>
      </c>
      <c r="F148" s="118" t="s">
        <v>3493</v>
      </c>
      <c r="G148" s="118">
        <v>1945</v>
      </c>
      <c r="H148" s="118">
        <f t="shared" si="1"/>
        <v>75</v>
      </c>
      <c r="I148" s="118" t="s">
        <v>77</v>
      </c>
      <c r="J148" s="137" t="s">
        <v>3953</v>
      </c>
      <c r="K148" s="138"/>
      <c r="L148" s="137" t="s">
        <v>39</v>
      </c>
      <c r="M148" s="137" t="s">
        <v>571</v>
      </c>
      <c r="N148" s="137" t="s">
        <v>2782</v>
      </c>
      <c r="O148" s="137" t="s">
        <v>317</v>
      </c>
      <c r="P148" s="137" t="s">
        <v>3954</v>
      </c>
      <c r="Q148" s="137" t="s">
        <v>3955</v>
      </c>
      <c r="R148" s="138"/>
      <c r="S148" s="138"/>
      <c r="T148" s="138"/>
      <c r="U148" s="138"/>
      <c r="V148" s="138"/>
      <c r="W148" s="138"/>
      <c r="X148" s="138"/>
      <c r="Y148" s="138"/>
      <c r="Z148" s="138"/>
      <c r="AA148" s="138"/>
      <c r="AB148" s="138"/>
      <c r="AC148" s="138"/>
      <c r="AD148" s="138"/>
      <c r="AE148" s="138"/>
      <c r="AF148" s="138"/>
      <c r="AG148" s="138"/>
      <c r="AH148" s="138"/>
      <c r="AI148" s="138"/>
      <c r="AJ148" s="138"/>
      <c r="AK148" s="138"/>
      <c r="AL148" s="138"/>
      <c r="AM148" s="138"/>
      <c r="AN148" s="137" t="s">
        <v>3956</v>
      </c>
      <c r="AO148" s="137" t="s">
        <v>3957</v>
      </c>
      <c r="AP148" s="137" t="s">
        <v>3957</v>
      </c>
      <c r="AQ148" s="137" t="s">
        <v>3958</v>
      </c>
      <c r="AR148" s="137" t="s">
        <v>3959</v>
      </c>
      <c r="AS148" s="137" t="s">
        <v>3959</v>
      </c>
      <c r="AT148" s="137" t="s">
        <v>3959</v>
      </c>
      <c r="AU148" s="137" t="s">
        <v>3960</v>
      </c>
      <c r="AV148" s="137" t="s">
        <v>2675</v>
      </c>
      <c r="AW148" s="138"/>
      <c r="AX148" s="138"/>
      <c r="AY148" s="138"/>
      <c r="AZ148" s="138"/>
      <c r="BA148" s="138"/>
      <c r="BB148" s="138"/>
      <c r="BC148" s="138"/>
      <c r="BD148" s="138"/>
      <c r="BE148" s="138"/>
      <c r="BF148" s="138"/>
      <c r="BG148" s="138"/>
      <c r="BH148" s="138"/>
      <c r="BI148" s="138"/>
      <c r="BJ148" s="138"/>
      <c r="BK148" s="138"/>
      <c r="BL148" s="138"/>
      <c r="BM148" s="138"/>
      <c r="BN148" s="138"/>
      <c r="BO148" s="138"/>
      <c r="BP148" s="138"/>
      <c r="BQ148" s="138"/>
      <c r="BR148" s="138"/>
      <c r="BS148" s="138"/>
      <c r="BT148" s="138"/>
      <c r="BU148" s="138"/>
      <c r="BV148" s="138"/>
    </row>
    <row r="149" spans="1:74" ht="102" x14ac:dyDescent="0.2">
      <c r="A149" s="139" t="s">
        <v>3961</v>
      </c>
      <c r="B149" s="140" t="s">
        <v>956</v>
      </c>
      <c r="C149" s="141" t="s">
        <v>3152</v>
      </c>
      <c r="D149" s="141" t="s">
        <v>43</v>
      </c>
      <c r="E149" s="141" t="s">
        <v>2764</v>
      </c>
      <c r="F149" s="141" t="s">
        <v>3319</v>
      </c>
      <c r="G149" s="141">
        <v>1952</v>
      </c>
      <c r="H149" s="141">
        <f t="shared" si="1"/>
        <v>68</v>
      </c>
      <c r="I149" s="141" t="s">
        <v>77</v>
      </c>
      <c r="J149" s="140" t="s">
        <v>3962</v>
      </c>
      <c r="K149" s="143"/>
      <c r="L149" s="140" t="s">
        <v>39</v>
      </c>
      <c r="M149" s="140" t="s">
        <v>571</v>
      </c>
      <c r="N149" s="140" t="s">
        <v>3062</v>
      </c>
      <c r="O149" s="140" t="s">
        <v>317</v>
      </c>
      <c r="P149" s="140" t="s">
        <v>3963</v>
      </c>
      <c r="Q149" s="143"/>
      <c r="R149" s="143"/>
      <c r="S149" s="143"/>
      <c r="T149" s="143"/>
      <c r="U149" s="143"/>
      <c r="V149" s="143"/>
      <c r="W149" s="143"/>
      <c r="X149" s="143"/>
      <c r="Y149" s="143"/>
      <c r="Z149" s="143"/>
      <c r="AA149" s="143"/>
      <c r="AB149" s="143"/>
      <c r="AC149" s="143"/>
      <c r="AD149" s="143"/>
      <c r="AE149" s="140" t="s">
        <v>3964</v>
      </c>
      <c r="AF149" s="140" t="s">
        <v>3965</v>
      </c>
      <c r="AG149" s="140" t="s">
        <v>3966</v>
      </c>
      <c r="AH149" s="140" t="s">
        <v>3967</v>
      </c>
      <c r="AI149" s="140" t="s">
        <v>3967</v>
      </c>
      <c r="AJ149" s="140" t="s">
        <v>3967</v>
      </c>
      <c r="AK149" s="140" t="s">
        <v>3968</v>
      </c>
      <c r="AL149" s="140" t="s">
        <v>3969</v>
      </c>
      <c r="AM149" s="140" t="s">
        <v>3970</v>
      </c>
      <c r="AN149" s="140" t="s">
        <v>3971</v>
      </c>
      <c r="AO149" s="140" t="s">
        <v>3971</v>
      </c>
      <c r="AP149" s="140" t="s">
        <v>3971</v>
      </c>
      <c r="AQ149" s="143"/>
      <c r="AR149" s="143"/>
      <c r="AS149" s="143"/>
      <c r="AT149" s="143"/>
      <c r="AU149" s="143"/>
      <c r="AV149" s="140" t="s">
        <v>2675</v>
      </c>
      <c r="AW149" s="143"/>
      <c r="AX149" s="143"/>
      <c r="AY149" s="143"/>
      <c r="AZ149" s="143"/>
      <c r="BA149" s="143"/>
      <c r="BB149" s="143"/>
      <c r="BC149" s="143"/>
      <c r="BD149" s="143"/>
      <c r="BE149" s="143"/>
      <c r="BF149" s="143"/>
      <c r="BG149" s="143"/>
      <c r="BH149" s="143"/>
      <c r="BI149" s="143"/>
      <c r="BJ149" s="143"/>
      <c r="BK149" s="143"/>
      <c r="BL149" s="143"/>
      <c r="BM149" s="143"/>
      <c r="BN149" s="143"/>
      <c r="BO149" s="143"/>
      <c r="BP149" s="143"/>
      <c r="BQ149" s="143"/>
      <c r="BR149" s="143"/>
      <c r="BS149" s="143"/>
      <c r="BT149" s="143"/>
      <c r="BU149" s="143"/>
      <c r="BV149" s="143"/>
    </row>
    <row r="150" spans="1:74" ht="127.5" x14ac:dyDescent="0.2">
      <c r="A150" s="136" t="s">
        <v>3972</v>
      </c>
      <c r="B150" s="137" t="s">
        <v>961</v>
      </c>
      <c r="C150" s="118" t="s">
        <v>3152</v>
      </c>
      <c r="D150" s="118" t="s">
        <v>43</v>
      </c>
      <c r="E150" s="118" t="s">
        <v>106</v>
      </c>
      <c r="F150" s="149">
        <v>43838</v>
      </c>
      <c r="G150" s="118">
        <v>1970</v>
      </c>
      <c r="H150" s="118">
        <f t="shared" si="1"/>
        <v>50</v>
      </c>
      <c r="I150" s="118" t="s">
        <v>77</v>
      </c>
      <c r="J150" s="137" t="s">
        <v>3973</v>
      </c>
      <c r="K150" s="138"/>
      <c r="L150" s="137" t="s">
        <v>962</v>
      </c>
      <c r="M150" s="137" t="s">
        <v>571</v>
      </c>
      <c r="N150" s="137" t="s">
        <v>3062</v>
      </c>
      <c r="O150" s="137" t="s">
        <v>317</v>
      </c>
      <c r="P150" s="137" t="s">
        <v>3974</v>
      </c>
      <c r="Q150" s="138"/>
      <c r="R150" s="138"/>
      <c r="S150" s="138"/>
      <c r="T150" s="138"/>
      <c r="U150" s="138"/>
      <c r="V150" s="138"/>
      <c r="W150" s="138"/>
      <c r="X150" s="138"/>
      <c r="Y150" s="138"/>
      <c r="Z150" s="138"/>
      <c r="AA150" s="138"/>
      <c r="AB150" s="138"/>
      <c r="AC150" s="138"/>
      <c r="AD150" s="138"/>
      <c r="AE150" s="138"/>
      <c r="AF150" s="138"/>
      <c r="AG150" s="138"/>
      <c r="AH150" s="138"/>
      <c r="AI150" s="138"/>
      <c r="AJ150" s="137" t="s">
        <v>3975</v>
      </c>
      <c r="AK150" s="137" t="s">
        <v>3976</v>
      </c>
      <c r="AL150" s="137" t="s">
        <v>3976</v>
      </c>
      <c r="AM150" s="137" t="s">
        <v>3976</v>
      </c>
      <c r="AN150" s="137" t="s">
        <v>3976</v>
      </c>
      <c r="AO150" s="137" t="s">
        <v>3976</v>
      </c>
      <c r="AP150" s="137" t="s">
        <v>3977</v>
      </c>
      <c r="AQ150" s="137" t="s">
        <v>3978</v>
      </c>
      <c r="AR150" s="137" t="s">
        <v>3979</v>
      </c>
      <c r="AS150" s="138"/>
      <c r="AT150" s="138"/>
      <c r="AU150" s="138"/>
      <c r="AV150" s="137" t="s">
        <v>3980</v>
      </c>
      <c r="AW150" s="137" t="s">
        <v>2675</v>
      </c>
      <c r="AX150" s="137"/>
      <c r="AY150" s="137"/>
      <c r="AZ150" s="137"/>
      <c r="BA150" s="137"/>
      <c r="BB150" s="137"/>
      <c r="BC150" s="137"/>
      <c r="BD150" s="137"/>
      <c r="BE150" s="137"/>
      <c r="BF150" s="137"/>
      <c r="BG150" s="137"/>
      <c r="BH150" s="137"/>
      <c r="BI150" s="137"/>
      <c r="BJ150" s="137"/>
      <c r="BK150" s="137"/>
      <c r="BL150" s="137"/>
      <c r="BM150" s="137"/>
      <c r="BN150" s="137"/>
      <c r="BO150" s="137"/>
      <c r="BP150" s="137"/>
      <c r="BQ150" s="137"/>
      <c r="BR150" s="137"/>
      <c r="BS150" s="137"/>
      <c r="BT150" s="137"/>
      <c r="BU150" s="137"/>
      <c r="BV150" s="137"/>
    </row>
    <row r="151" spans="1:74" ht="76.5" x14ac:dyDescent="0.2">
      <c r="A151" s="139" t="s">
        <v>3981</v>
      </c>
      <c r="B151" s="140" t="s">
        <v>972</v>
      </c>
      <c r="C151" s="141" t="s">
        <v>3152</v>
      </c>
      <c r="D151" s="141" t="s">
        <v>43</v>
      </c>
      <c r="E151" s="141" t="s">
        <v>3075</v>
      </c>
      <c r="F151" s="141" t="s">
        <v>3319</v>
      </c>
      <c r="G151" s="141">
        <v>1997</v>
      </c>
      <c r="H151" s="141">
        <f t="shared" si="1"/>
        <v>23</v>
      </c>
      <c r="I151" s="141" t="s">
        <v>77</v>
      </c>
      <c r="J151" s="140" t="s">
        <v>3982</v>
      </c>
      <c r="K151" s="143"/>
      <c r="L151" s="140" t="s">
        <v>3983</v>
      </c>
      <c r="M151" s="140" t="s">
        <v>571</v>
      </c>
      <c r="N151" s="140"/>
      <c r="O151" s="140"/>
      <c r="P151" s="140" t="s">
        <v>3984</v>
      </c>
      <c r="Q151" s="140" t="s">
        <v>3985</v>
      </c>
      <c r="R151" s="143"/>
      <c r="S151" s="143"/>
      <c r="T151" s="143"/>
      <c r="U151" s="143"/>
      <c r="V151" s="143"/>
      <c r="W151" s="143"/>
      <c r="X151" s="143"/>
      <c r="Y151" s="143"/>
      <c r="Z151" s="143"/>
      <c r="AA151" s="143"/>
      <c r="AB151" s="143"/>
      <c r="AC151" s="143"/>
      <c r="AD151" s="143"/>
      <c r="AE151" s="140" t="s">
        <v>3986</v>
      </c>
      <c r="AF151" s="140" t="s">
        <v>3986</v>
      </c>
      <c r="AG151" s="140" t="s">
        <v>3986</v>
      </c>
      <c r="AH151" s="140" t="s">
        <v>3986</v>
      </c>
      <c r="AI151" s="140" t="s">
        <v>3986</v>
      </c>
      <c r="AJ151" s="140" t="s">
        <v>3986</v>
      </c>
      <c r="AK151" s="143"/>
      <c r="AL151" s="140" t="s">
        <v>3987</v>
      </c>
      <c r="AM151" s="140" t="s">
        <v>3988</v>
      </c>
      <c r="AN151" s="140" t="s">
        <v>3989</v>
      </c>
      <c r="AO151" s="143"/>
      <c r="AP151" s="143"/>
      <c r="AQ151" s="140" t="s">
        <v>3990</v>
      </c>
      <c r="AR151" s="143"/>
      <c r="AS151" s="140" t="s">
        <v>3991</v>
      </c>
      <c r="AT151" s="140" t="s">
        <v>3992</v>
      </c>
      <c r="AU151" s="140" t="s">
        <v>3993</v>
      </c>
      <c r="AV151" s="140" t="s">
        <v>2675</v>
      </c>
      <c r="AW151" s="143"/>
      <c r="AX151" s="143"/>
      <c r="AY151" s="143"/>
      <c r="AZ151" s="143"/>
      <c r="BA151" s="143"/>
      <c r="BB151" s="143"/>
      <c r="BC151" s="143"/>
      <c r="BD151" s="143"/>
      <c r="BE151" s="143"/>
      <c r="BF151" s="143"/>
      <c r="BG151" s="143"/>
      <c r="BH151" s="143"/>
      <c r="BI151" s="143"/>
      <c r="BJ151" s="143"/>
      <c r="BK151" s="143"/>
      <c r="BL151" s="143"/>
      <c r="BM151" s="143"/>
      <c r="BN151" s="143"/>
      <c r="BO151" s="143"/>
      <c r="BP151" s="143"/>
      <c r="BQ151" s="143"/>
      <c r="BR151" s="143"/>
      <c r="BS151" s="143"/>
      <c r="BT151" s="143"/>
      <c r="BU151" s="143"/>
      <c r="BV151" s="143"/>
    </row>
    <row r="152" spans="1:74" ht="51" x14ac:dyDescent="0.2">
      <c r="A152" s="136" t="s">
        <v>3994</v>
      </c>
      <c r="B152" s="137" t="s">
        <v>977</v>
      </c>
      <c r="C152" s="118" t="s">
        <v>3152</v>
      </c>
      <c r="D152" s="118" t="s">
        <v>43</v>
      </c>
      <c r="E152" s="118" t="s">
        <v>106</v>
      </c>
      <c r="F152" s="118" t="s">
        <v>3319</v>
      </c>
      <c r="G152" s="118">
        <v>1981</v>
      </c>
      <c r="H152" s="118">
        <f t="shared" si="1"/>
        <v>39</v>
      </c>
      <c r="I152" s="118" t="s">
        <v>38</v>
      </c>
      <c r="J152" s="137" t="s">
        <v>3995</v>
      </c>
      <c r="K152" s="138"/>
      <c r="L152" s="137" t="s">
        <v>978</v>
      </c>
      <c r="M152" s="137" t="s">
        <v>571</v>
      </c>
      <c r="N152" s="137" t="s">
        <v>2782</v>
      </c>
      <c r="O152" s="137" t="s">
        <v>317</v>
      </c>
      <c r="P152" s="137" t="s">
        <v>3996</v>
      </c>
      <c r="Q152" s="137" t="s">
        <v>3997</v>
      </c>
      <c r="R152" s="138"/>
      <c r="S152" s="138"/>
      <c r="T152" s="138"/>
      <c r="U152" s="138"/>
      <c r="V152" s="138"/>
      <c r="W152" s="138"/>
      <c r="X152" s="138"/>
      <c r="Y152" s="138"/>
      <c r="Z152" s="137" t="s">
        <v>3998</v>
      </c>
      <c r="AA152" s="137" t="s">
        <v>3998</v>
      </c>
      <c r="AB152" s="137" t="s">
        <v>3998</v>
      </c>
      <c r="AC152" s="137" t="s">
        <v>3998</v>
      </c>
      <c r="AD152" s="137" t="s">
        <v>3998</v>
      </c>
      <c r="AE152" s="137" t="s">
        <v>3998</v>
      </c>
      <c r="AF152" s="137" t="s">
        <v>3998</v>
      </c>
      <c r="AG152" s="137" t="s">
        <v>3998</v>
      </c>
      <c r="AH152" s="137" t="s">
        <v>3998</v>
      </c>
      <c r="AI152" s="137" t="s">
        <v>3998</v>
      </c>
      <c r="AJ152" s="137" t="s">
        <v>3998</v>
      </c>
      <c r="AK152" s="137" t="s">
        <v>3998</v>
      </c>
      <c r="AL152" s="137" t="s">
        <v>3998</v>
      </c>
      <c r="AM152" s="137" t="s">
        <v>3999</v>
      </c>
      <c r="AN152" s="137" t="s">
        <v>3999</v>
      </c>
      <c r="AO152" s="137" t="s">
        <v>3999</v>
      </c>
      <c r="AP152" s="137" t="s">
        <v>3999</v>
      </c>
      <c r="AQ152" s="137" t="s">
        <v>3999</v>
      </c>
      <c r="AR152" s="137" t="s">
        <v>3999</v>
      </c>
      <c r="AS152" s="137" t="s">
        <v>3999</v>
      </c>
      <c r="AT152" s="137" t="s">
        <v>3999</v>
      </c>
      <c r="AU152" s="138"/>
      <c r="AV152" s="137" t="s">
        <v>2675</v>
      </c>
      <c r="AW152" s="138"/>
      <c r="AX152" s="138"/>
      <c r="AY152" s="138"/>
      <c r="AZ152" s="138"/>
      <c r="BA152" s="138"/>
      <c r="BB152" s="138"/>
      <c r="BC152" s="138"/>
      <c r="BD152" s="138"/>
      <c r="BE152" s="138"/>
      <c r="BF152" s="138"/>
      <c r="BG152" s="138"/>
      <c r="BH152" s="138"/>
      <c r="BI152" s="138"/>
      <c r="BJ152" s="138"/>
      <c r="BK152" s="138"/>
      <c r="BL152" s="138"/>
      <c r="BM152" s="138"/>
      <c r="BN152" s="138"/>
      <c r="BO152" s="138"/>
      <c r="BP152" s="138"/>
      <c r="BQ152" s="138"/>
      <c r="BR152" s="138"/>
      <c r="BS152" s="138"/>
      <c r="BT152" s="138"/>
      <c r="BU152" s="138"/>
      <c r="BV152" s="138"/>
    </row>
    <row r="153" spans="1:74" ht="38.25" x14ac:dyDescent="0.2">
      <c r="A153" s="139" t="s">
        <v>4000</v>
      </c>
      <c r="B153" s="140" t="s">
        <v>983</v>
      </c>
      <c r="C153" s="141" t="s">
        <v>3152</v>
      </c>
      <c r="D153" s="141" t="s">
        <v>43</v>
      </c>
      <c r="E153" s="141" t="s">
        <v>106</v>
      </c>
      <c r="F153" s="141" t="s">
        <v>3319</v>
      </c>
      <c r="G153" s="141">
        <v>2012</v>
      </c>
      <c r="H153" s="141">
        <f t="shared" si="1"/>
        <v>8</v>
      </c>
      <c r="I153" s="141" t="s">
        <v>77</v>
      </c>
      <c r="J153" s="140" t="s">
        <v>3995</v>
      </c>
      <c r="K153" s="143"/>
      <c r="L153" s="140" t="s">
        <v>2642</v>
      </c>
      <c r="M153" s="140" t="s">
        <v>571</v>
      </c>
      <c r="N153" s="140" t="s">
        <v>604</v>
      </c>
      <c r="O153" s="140" t="s">
        <v>984</v>
      </c>
      <c r="P153" s="140" t="s">
        <v>4001</v>
      </c>
      <c r="Q153" s="140" t="s">
        <v>4002</v>
      </c>
      <c r="R153" s="143"/>
      <c r="S153" s="143"/>
      <c r="T153" s="143"/>
      <c r="U153" s="143"/>
      <c r="V153" s="143"/>
      <c r="W153" s="143"/>
      <c r="X153" s="143"/>
      <c r="Y153" s="143"/>
      <c r="Z153" s="143"/>
      <c r="AA153" s="143"/>
      <c r="AB153" s="143"/>
      <c r="AC153" s="143"/>
      <c r="AD153" s="143"/>
      <c r="AE153" s="143"/>
      <c r="AF153" s="143"/>
      <c r="AG153" s="143"/>
      <c r="AH153" s="143"/>
      <c r="AI153" s="143"/>
      <c r="AJ153" s="143"/>
      <c r="AK153" s="143"/>
      <c r="AL153" s="143"/>
      <c r="AM153" s="143"/>
      <c r="AN153" s="143"/>
      <c r="AO153" s="143"/>
      <c r="AP153" s="143"/>
      <c r="AQ153" s="143"/>
      <c r="AR153" s="143"/>
      <c r="AS153" s="143"/>
      <c r="AT153" s="143"/>
      <c r="AU153" s="143"/>
      <c r="AV153" s="140" t="s">
        <v>2675</v>
      </c>
      <c r="AW153" s="143"/>
      <c r="AX153" s="143"/>
      <c r="AY153" s="143"/>
      <c r="AZ153" s="143"/>
      <c r="BA153" s="143"/>
      <c r="BB153" s="143"/>
      <c r="BC153" s="143"/>
      <c r="BD153" s="143"/>
      <c r="BE153" s="143"/>
      <c r="BF153" s="143"/>
      <c r="BG153" s="143"/>
      <c r="BH153" s="143"/>
      <c r="BI153" s="143"/>
      <c r="BJ153" s="143"/>
      <c r="BK153" s="143"/>
      <c r="BL153" s="143"/>
      <c r="BM153" s="143"/>
      <c r="BN153" s="143"/>
      <c r="BO153" s="143"/>
      <c r="BP153" s="143"/>
      <c r="BQ153" s="143"/>
      <c r="BR153" s="143"/>
      <c r="BS153" s="143"/>
      <c r="BT153" s="143"/>
      <c r="BU153" s="143"/>
      <c r="BV153" s="143"/>
    </row>
    <row r="154" spans="1:74" ht="38.25" x14ac:dyDescent="0.2">
      <c r="A154" s="136" t="s">
        <v>4003</v>
      </c>
      <c r="B154" s="137" t="s">
        <v>988</v>
      </c>
      <c r="C154" s="118" t="s">
        <v>3152</v>
      </c>
      <c r="D154" s="118" t="s">
        <v>43</v>
      </c>
      <c r="E154" s="118" t="s">
        <v>106</v>
      </c>
      <c r="F154" s="118" t="s">
        <v>3319</v>
      </c>
      <c r="G154" s="118">
        <v>2011</v>
      </c>
      <c r="H154" s="118">
        <f t="shared" si="1"/>
        <v>9</v>
      </c>
      <c r="I154" s="118" t="s">
        <v>77</v>
      </c>
      <c r="J154" s="137" t="s">
        <v>3995</v>
      </c>
      <c r="K154" s="138"/>
      <c r="L154" s="137" t="s">
        <v>2642</v>
      </c>
      <c r="M154" s="137" t="s">
        <v>571</v>
      </c>
      <c r="N154" s="137" t="s">
        <v>604</v>
      </c>
      <c r="O154" s="137" t="s">
        <v>989</v>
      </c>
      <c r="P154" s="137" t="s">
        <v>4004</v>
      </c>
      <c r="Q154" s="137" t="s">
        <v>4005</v>
      </c>
      <c r="R154" s="138"/>
      <c r="S154" s="138"/>
      <c r="T154" s="138"/>
      <c r="U154" s="138"/>
      <c r="V154" s="138"/>
      <c r="W154" s="138"/>
      <c r="X154" s="138"/>
      <c r="Y154" s="138"/>
      <c r="Z154" s="138"/>
      <c r="AA154" s="138"/>
      <c r="AB154" s="138"/>
      <c r="AC154" s="138"/>
      <c r="AD154" s="138"/>
      <c r="AE154" s="138"/>
      <c r="AF154" s="138"/>
      <c r="AG154" s="138"/>
      <c r="AH154" s="138"/>
      <c r="AI154" s="138"/>
      <c r="AJ154" s="138"/>
      <c r="AK154" s="138"/>
      <c r="AL154" s="138"/>
      <c r="AM154" s="138"/>
      <c r="AN154" s="138"/>
      <c r="AO154" s="138"/>
      <c r="AP154" s="138"/>
      <c r="AQ154" s="138"/>
      <c r="AR154" s="138"/>
      <c r="AS154" s="138"/>
      <c r="AT154" s="138"/>
      <c r="AU154" s="138"/>
      <c r="AV154" s="137" t="s">
        <v>2675</v>
      </c>
      <c r="AW154" s="138"/>
      <c r="AX154" s="138"/>
      <c r="AY154" s="138"/>
      <c r="AZ154" s="138"/>
      <c r="BA154" s="138"/>
      <c r="BB154" s="138"/>
      <c r="BC154" s="138"/>
      <c r="BD154" s="138"/>
      <c r="BE154" s="138"/>
      <c r="BF154" s="138"/>
      <c r="BG154" s="138"/>
      <c r="BH154" s="138"/>
      <c r="BI154" s="138"/>
      <c r="BJ154" s="138"/>
      <c r="BK154" s="138"/>
      <c r="BL154" s="138"/>
      <c r="BM154" s="138"/>
      <c r="BN154" s="138"/>
      <c r="BO154" s="138"/>
      <c r="BP154" s="138"/>
      <c r="BQ154" s="138"/>
      <c r="BR154" s="138"/>
      <c r="BS154" s="138"/>
      <c r="BT154" s="138"/>
      <c r="BU154" s="138"/>
      <c r="BV154" s="138"/>
    </row>
    <row r="155" spans="1:74" ht="38.25" x14ac:dyDescent="0.2">
      <c r="A155" s="139" t="s">
        <v>4006</v>
      </c>
      <c r="B155" s="140" t="s">
        <v>992</v>
      </c>
      <c r="C155" s="141" t="s">
        <v>3152</v>
      </c>
      <c r="D155" s="141" t="s">
        <v>43</v>
      </c>
      <c r="E155" s="141" t="s">
        <v>106</v>
      </c>
      <c r="F155" s="141" t="s">
        <v>3319</v>
      </c>
      <c r="G155" s="141">
        <v>2013</v>
      </c>
      <c r="H155" s="141">
        <f t="shared" si="1"/>
        <v>7</v>
      </c>
      <c r="I155" s="141" t="s">
        <v>77</v>
      </c>
      <c r="J155" s="140" t="s">
        <v>3995</v>
      </c>
      <c r="K155" s="143"/>
      <c r="L155" s="140" t="s">
        <v>2642</v>
      </c>
      <c r="M155" s="140" t="s">
        <v>571</v>
      </c>
      <c r="N155" s="140" t="s">
        <v>604</v>
      </c>
      <c r="O155" s="140" t="s">
        <v>989</v>
      </c>
      <c r="P155" s="140" t="s">
        <v>4004</v>
      </c>
      <c r="Q155" s="140" t="s">
        <v>4005</v>
      </c>
      <c r="R155" s="143"/>
      <c r="S155" s="143"/>
      <c r="T155" s="143"/>
      <c r="U155" s="143"/>
      <c r="V155" s="143"/>
      <c r="W155" s="143"/>
      <c r="X155" s="143"/>
      <c r="Y155" s="143"/>
      <c r="Z155" s="143"/>
      <c r="AA155" s="143"/>
      <c r="AB155" s="143"/>
      <c r="AC155" s="143"/>
      <c r="AD155" s="143"/>
      <c r="AE155" s="143"/>
      <c r="AF155" s="143"/>
      <c r="AG155" s="143"/>
      <c r="AH155" s="143"/>
      <c r="AI155" s="143"/>
      <c r="AJ155" s="143"/>
      <c r="AK155" s="143"/>
      <c r="AL155" s="143"/>
      <c r="AM155" s="143"/>
      <c r="AN155" s="143"/>
      <c r="AO155" s="143"/>
      <c r="AP155" s="143"/>
      <c r="AQ155" s="143"/>
      <c r="AR155" s="140"/>
      <c r="AS155" s="140"/>
      <c r="AT155" s="140"/>
      <c r="AU155" s="140"/>
      <c r="AV155" s="140" t="s">
        <v>2675</v>
      </c>
      <c r="AW155" s="143"/>
      <c r="AX155" s="143"/>
      <c r="AY155" s="143"/>
      <c r="AZ155" s="143"/>
      <c r="BA155" s="143"/>
      <c r="BB155" s="143"/>
      <c r="BC155" s="143"/>
      <c r="BD155" s="143"/>
      <c r="BE155" s="143"/>
      <c r="BF155" s="143"/>
      <c r="BG155" s="143"/>
      <c r="BH155" s="143"/>
      <c r="BI155" s="143"/>
      <c r="BJ155" s="143"/>
      <c r="BK155" s="143"/>
      <c r="BL155" s="143"/>
      <c r="BM155" s="143"/>
      <c r="BN155" s="143"/>
      <c r="BO155" s="143"/>
      <c r="BP155" s="143"/>
      <c r="BQ155" s="143"/>
      <c r="BR155" s="143"/>
      <c r="BS155" s="143"/>
      <c r="BT155" s="143"/>
      <c r="BU155" s="143"/>
      <c r="BV155" s="143"/>
    </row>
    <row r="156" spans="1:74" ht="331.5" x14ac:dyDescent="0.2">
      <c r="A156" s="136" t="s">
        <v>4007</v>
      </c>
      <c r="B156" s="137" t="s">
        <v>995</v>
      </c>
      <c r="C156" s="118" t="s">
        <v>2677</v>
      </c>
      <c r="D156" s="118" t="s">
        <v>43</v>
      </c>
      <c r="E156" s="118" t="s">
        <v>106</v>
      </c>
      <c r="F156" s="149">
        <v>43838</v>
      </c>
      <c r="G156" s="118">
        <v>1979</v>
      </c>
      <c r="H156" s="118">
        <f t="shared" si="1"/>
        <v>41</v>
      </c>
      <c r="I156" s="118" t="s">
        <v>77</v>
      </c>
      <c r="J156" s="137" t="s">
        <v>4008</v>
      </c>
      <c r="K156" s="147" t="s">
        <v>4009</v>
      </c>
      <c r="L156" s="137" t="s">
        <v>996</v>
      </c>
      <c r="M156" s="137" t="s">
        <v>571</v>
      </c>
      <c r="N156" s="137" t="s">
        <v>176</v>
      </c>
      <c r="O156" s="137" t="s">
        <v>176</v>
      </c>
      <c r="P156" s="137" t="s">
        <v>4010</v>
      </c>
      <c r="Q156" s="138"/>
      <c r="R156" s="138"/>
      <c r="S156" s="138"/>
      <c r="T156" s="138"/>
      <c r="U156" s="138"/>
      <c r="V156" s="138"/>
      <c r="W156" s="138"/>
      <c r="X156" s="138"/>
      <c r="Y156" s="138"/>
      <c r="Z156" s="138"/>
      <c r="AA156" s="138"/>
      <c r="AB156" s="138"/>
      <c r="AC156" s="138"/>
      <c r="AD156" s="138"/>
      <c r="AE156" s="138"/>
      <c r="AF156" s="138"/>
      <c r="AG156" s="138"/>
      <c r="AH156" s="138"/>
      <c r="AI156" s="137" t="s">
        <v>4011</v>
      </c>
      <c r="AJ156" s="137" t="s">
        <v>4012</v>
      </c>
      <c r="AK156" s="137" t="s">
        <v>4013</v>
      </c>
      <c r="AL156" s="137" t="s">
        <v>4014</v>
      </c>
      <c r="AM156" s="137" t="s">
        <v>4015</v>
      </c>
      <c r="AN156" s="137" t="s">
        <v>4016</v>
      </c>
      <c r="AO156" s="137" t="s">
        <v>4017</v>
      </c>
      <c r="AP156" s="137" t="s">
        <v>4018</v>
      </c>
      <c r="AQ156" s="137" t="s">
        <v>4019</v>
      </c>
      <c r="AR156" s="137" t="s">
        <v>4020</v>
      </c>
      <c r="AS156" s="137" t="s">
        <v>4020</v>
      </c>
      <c r="AT156" s="137" t="s">
        <v>4020</v>
      </c>
      <c r="AU156" s="137" t="s">
        <v>4020</v>
      </c>
      <c r="AV156" s="137" t="s">
        <v>4020</v>
      </c>
      <c r="AW156" s="137" t="s">
        <v>4021</v>
      </c>
      <c r="AX156" s="137"/>
      <c r="AY156" s="137"/>
      <c r="AZ156" s="137"/>
      <c r="BA156" s="137"/>
      <c r="BB156" s="137"/>
      <c r="BC156" s="137"/>
      <c r="BD156" s="137"/>
      <c r="BE156" s="137"/>
      <c r="BF156" s="137"/>
      <c r="BG156" s="137"/>
      <c r="BH156" s="137"/>
      <c r="BI156" s="137"/>
      <c r="BJ156" s="137"/>
      <c r="BK156" s="137"/>
      <c r="BL156" s="137"/>
      <c r="BM156" s="137"/>
      <c r="BN156" s="137"/>
      <c r="BO156" s="137"/>
      <c r="BP156" s="137"/>
      <c r="BQ156" s="137"/>
      <c r="BR156" s="137"/>
      <c r="BS156" s="137"/>
      <c r="BT156" s="137"/>
      <c r="BU156" s="137"/>
      <c r="BV156" s="137"/>
    </row>
    <row r="157" spans="1:74" ht="63.75" x14ac:dyDescent="0.2">
      <c r="A157" s="139" t="s">
        <v>4022</v>
      </c>
      <c r="B157" s="140" t="s">
        <v>1002</v>
      </c>
      <c r="C157" s="141" t="s">
        <v>2677</v>
      </c>
      <c r="D157" s="141" t="s">
        <v>43</v>
      </c>
      <c r="E157" s="141" t="s">
        <v>106</v>
      </c>
      <c r="F157" s="150">
        <v>43838</v>
      </c>
      <c r="G157" s="141">
        <v>2006</v>
      </c>
      <c r="H157" s="141">
        <f t="shared" si="1"/>
        <v>14</v>
      </c>
      <c r="I157" s="141" t="s">
        <v>38</v>
      </c>
      <c r="J157" s="140" t="s">
        <v>4023</v>
      </c>
      <c r="K157" s="145" t="s">
        <v>4024</v>
      </c>
      <c r="L157" s="140" t="s">
        <v>66</v>
      </c>
      <c r="M157" s="140" t="s">
        <v>82</v>
      </c>
      <c r="N157" s="140" t="s">
        <v>82</v>
      </c>
      <c r="O157" s="140" t="s">
        <v>82</v>
      </c>
      <c r="P157" s="140" t="s">
        <v>4025</v>
      </c>
      <c r="Q157" s="143"/>
      <c r="R157" s="143"/>
      <c r="S157" s="143"/>
      <c r="T157" s="143"/>
      <c r="U157" s="143"/>
      <c r="V157" s="143"/>
      <c r="W157" s="143"/>
      <c r="X157" s="143"/>
      <c r="Y157" s="143"/>
      <c r="Z157" s="143"/>
      <c r="AA157" s="143"/>
      <c r="AB157" s="143"/>
      <c r="AC157" s="143"/>
      <c r="AD157" s="143"/>
      <c r="AE157" s="143"/>
      <c r="AF157" s="143"/>
      <c r="AG157" s="143"/>
      <c r="AH157" s="143"/>
      <c r="AI157" s="143"/>
      <c r="AJ157" s="143"/>
      <c r="AK157" s="140" t="s">
        <v>4026</v>
      </c>
      <c r="AL157" s="143"/>
      <c r="AM157" s="140" t="s">
        <v>4015</v>
      </c>
      <c r="AN157" s="143"/>
      <c r="AO157" s="140" t="s">
        <v>4027</v>
      </c>
      <c r="AP157" s="140" t="s">
        <v>4028</v>
      </c>
      <c r="AQ157" s="140" t="s">
        <v>4028</v>
      </c>
      <c r="AR157" s="140" t="s">
        <v>4028</v>
      </c>
      <c r="AS157" s="140" t="s">
        <v>4028</v>
      </c>
      <c r="AT157" s="140" t="s">
        <v>4028</v>
      </c>
      <c r="AU157" s="140" t="s">
        <v>4028</v>
      </c>
      <c r="AV157" s="140" t="s">
        <v>4028</v>
      </c>
      <c r="AW157" s="140" t="s">
        <v>2675</v>
      </c>
      <c r="AX157" s="140"/>
      <c r="AY157" s="140"/>
      <c r="AZ157" s="140"/>
      <c r="BA157" s="140"/>
      <c r="BB157" s="140"/>
      <c r="BC157" s="140"/>
      <c r="BD157" s="140"/>
      <c r="BE157" s="140"/>
      <c r="BF157" s="140"/>
      <c r="BG157" s="140"/>
      <c r="BH157" s="140"/>
      <c r="BI157" s="140"/>
      <c r="BJ157" s="140"/>
      <c r="BK157" s="140"/>
      <c r="BL157" s="140"/>
      <c r="BM157" s="140"/>
      <c r="BN157" s="140"/>
      <c r="BO157" s="140"/>
      <c r="BP157" s="140"/>
      <c r="BQ157" s="140"/>
      <c r="BR157" s="140"/>
      <c r="BS157" s="140"/>
      <c r="BT157" s="140"/>
      <c r="BU157" s="140"/>
      <c r="BV157" s="140"/>
    </row>
    <row r="158" spans="1:74" ht="127.5" x14ac:dyDescent="0.2">
      <c r="A158" s="136" t="s">
        <v>4029</v>
      </c>
      <c r="B158" s="137" t="s">
        <v>1009</v>
      </c>
      <c r="C158" s="118" t="s">
        <v>2664</v>
      </c>
      <c r="D158" s="118" t="s">
        <v>43</v>
      </c>
      <c r="E158" s="118" t="s">
        <v>4030</v>
      </c>
      <c r="F158" s="118" t="s">
        <v>3319</v>
      </c>
      <c r="G158" s="131">
        <v>1969</v>
      </c>
      <c r="H158" s="118">
        <f t="shared" si="1"/>
        <v>51</v>
      </c>
      <c r="I158" s="118" t="s">
        <v>77</v>
      </c>
      <c r="J158" s="137" t="s">
        <v>4031</v>
      </c>
      <c r="K158" s="147" t="s">
        <v>4032</v>
      </c>
      <c r="L158" s="137" t="s">
        <v>349</v>
      </c>
      <c r="M158" s="137" t="s">
        <v>98</v>
      </c>
      <c r="N158" s="137" t="s">
        <v>2782</v>
      </c>
      <c r="O158" s="137" t="s">
        <v>317</v>
      </c>
      <c r="P158" s="137" t="s">
        <v>4033</v>
      </c>
      <c r="Q158" s="137" t="s">
        <v>4034</v>
      </c>
      <c r="R158" s="138"/>
      <c r="S158" s="138"/>
      <c r="T158" s="138"/>
      <c r="U158" s="138"/>
      <c r="V158" s="138"/>
      <c r="W158" s="138"/>
      <c r="X158" s="138"/>
      <c r="Y158" s="138"/>
      <c r="Z158" s="138"/>
      <c r="AA158" s="138"/>
      <c r="AB158" s="138"/>
      <c r="AC158" s="138"/>
      <c r="AD158" s="138"/>
      <c r="AE158" s="137" t="s">
        <v>4035</v>
      </c>
      <c r="AF158" s="137" t="s">
        <v>4036</v>
      </c>
      <c r="AG158" s="137" t="s">
        <v>4036</v>
      </c>
      <c r="AH158" s="137" t="s">
        <v>4036</v>
      </c>
      <c r="AI158" s="137" t="s">
        <v>4036</v>
      </c>
      <c r="AJ158" s="137" t="s">
        <v>4036</v>
      </c>
      <c r="AK158" s="137" t="s">
        <v>4036</v>
      </c>
      <c r="AL158" s="137" t="s">
        <v>4036</v>
      </c>
      <c r="AM158" s="137" t="s">
        <v>4036</v>
      </c>
      <c r="AN158" s="137" t="s">
        <v>4036</v>
      </c>
      <c r="AO158" s="137" t="s">
        <v>4036</v>
      </c>
      <c r="AP158" s="137" t="s">
        <v>4036</v>
      </c>
      <c r="AQ158" s="137" t="s">
        <v>4036</v>
      </c>
      <c r="AR158" s="137" t="s">
        <v>4036</v>
      </c>
      <c r="AS158" s="137" t="s">
        <v>4036</v>
      </c>
      <c r="AT158" s="137" t="s">
        <v>4036</v>
      </c>
      <c r="AU158" s="137" t="s">
        <v>4036</v>
      </c>
      <c r="AV158" s="137" t="s">
        <v>4037</v>
      </c>
      <c r="AW158" s="137" t="s">
        <v>3026</v>
      </c>
      <c r="AX158" s="137" t="s">
        <v>2675</v>
      </c>
      <c r="AY158" s="138"/>
      <c r="AZ158" s="138"/>
      <c r="BA158" s="138"/>
      <c r="BB158" s="138"/>
      <c r="BC158" s="138"/>
      <c r="BD158" s="138"/>
      <c r="BE158" s="138"/>
      <c r="BF158" s="138"/>
      <c r="BG158" s="138"/>
      <c r="BH158" s="138"/>
      <c r="BI158" s="138"/>
      <c r="BJ158" s="138"/>
      <c r="BK158" s="138"/>
      <c r="BL158" s="138"/>
      <c r="BM158" s="138"/>
      <c r="BN158" s="138"/>
      <c r="BO158" s="138"/>
      <c r="BP158" s="138"/>
      <c r="BQ158" s="138"/>
      <c r="BR158" s="138"/>
      <c r="BS158" s="138"/>
      <c r="BT158" s="138"/>
      <c r="BU158" s="138"/>
      <c r="BV158" s="138"/>
    </row>
    <row r="159" spans="1:74" ht="25.5" x14ac:dyDescent="0.2">
      <c r="A159" s="139" t="s">
        <v>4038</v>
      </c>
      <c r="B159" s="140" t="s">
        <v>1015</v>
      </c>
      <c r="C159" s="141" t="s">
        <v>3152</v>
      </c>
      <c r="D159" s="141" t="s">
        <v>43</v>
      </c>
      <c r="E159" s="148"/>
      <c r="F159" s="141" t="s">
        <v>3319</v>
      </c>
      <c r="G159" s="148">
        <v>1968</v>
      </c>
      <c r="H159" s="141">
        <f t="shared" si="1"/>
        <v>52</v>
      </c>
      <c r="I159" s="141" t="s">
        <v>38</v>
      </c>
      <c r="J159" s="140" t="s">
        <v>4039</v>
      </c>
      <c r="K159" s="143"/>
      <c r="L159" s="143"/>
      <c r="M159" s="140" t="s">
        <v>571</v>
      </c>
      <c r="N159" s="140"/>
      <c r="O159" s="140"/>
      <c r="P159" s="143"/>
      <c r="Q159" s="143"/>
      <c r="R159" s="143"/>
      <c r="S159" s="143"/>
      <c r="T159" s="143"/>
      <c r="U159" s="143"/>
      <c r="V159" s="143"/>
      <c r="W159" s="143"/>
      <c r="X159" s="143"/>
      <c r="Y159" s="143"/>
      <c r="Z159" s="143"/>
      <c r="AA159" s="143"/>
      <c r="AB159" s="143"/>
      <c r="AC159" s="143"/>
      <c r="AD159" s="143"/>
      <c r="AE159" s="143"/>
      <c r="AF159" s="143"/>
      <c r="AG159" s="143"/>
      <c r="AH159" s="143"/>
      <c r="AI159" s="143"/>
      <c r="AJ159" s="143"/>
      <c r="AK159" s="143"/>
      <c r="AL159" s="143"/>
      <c r="AM159" s="143"/>
      <c r="AN159" s="143"/>
      <c r="AO159" s="143"/>
      <c r="AP159" s="143"/>
      <c r="AQ159" s="143"/>
      <c r="AR159" s="143"/>
      <c r="AS159" s="143"/>
      <c r="AT159" s="143"/>
      <c r="AU159" s="143"/>
      <c r="AV159" s="140" t="s">
        <v>2675</v>
      </c>
      <c r="AW159" s="143"/>
      <c r="AX159" s="143"/>
      <c r="AY159" s="143"/>
      <c r="AZ159" s="143"/>
      <c r="BA159" s="143"/>
      <c r="BB159" s="143"/>
      <c r="BC159" s="143"/>
      <c r="BD159" s="143"/>
      <c r="BE159" s="143"/>
      <c r="BF159" s="143"/>
      <c r="BG159" s="143"/>
      <c r="BH159" s="143"/>
      <c r="BI159" s="143"/>
      <c r="BJ159" s="143"/>
      <c r="BK159" s="143"/>
      <c r="BL159" s="143"/>
      <c r="BM159" s="143"/>
      <c r="BN159" s="143"/>
      <c r="BO159" s="143"/>
      <c r="BP159" s="143"/>
      <c r="BQ159" s="143"/>
      <c r="BR159" s="143"/>
      <c r="BS159" s="143"/>
      <c r="BT159" s="143"/>
      <c r="BU159" s="143"/>
      <c r="BV159" s="143"/>
    </row>
    <row r="160" spans="1:74" ht="25.5" x14ac:dyDescent="0.2">
      <c r="A160" s="136" t="s">
        <v>4040</v>
      </c>
      <c r="B160" s="137" t="s">
        <v>1021</v>
      </c>
      <c r="C160" s="118" t="s">
        <v>3152</v>
      </c>
      <c r="D160" s="118" t="s">
        <v>43</v>
      </c>
      <c r="E160" s="131"/>
      <c r="F160" s="118" t="s">
        <v>3319</v>
      </c>
      <c r="G160" s="131">
        <v>1980</v>
      </c>
      <c r="H160" s="118">
        <f t="shared" si="1"/>
        <v>40</v>
      </c>
      <c r="I160" s="118" t="s">
        <v>38</v>
      </c>
      <c r="J160" s="137" t="s">
        <v>4041</v>
      </c>
      <c r="K160" s="138"/>
      <c r="L160" s="138"/>
      <c r="M160" s="137" t="s">
        <v>571</v>
      </c>
      <c r="N160" s="137"/>
      <c r="O160" s="137"/>
      <c r="P160" s="138"/>
      <c r="Q160" s="138"/>
      <c r="R160" s="138"/>
      <c r="S160" s="138"/>
      <c r="T160" s="138"/>
      <c r="U160" s="138"/>
      <c r="V160" s="138"/>
      <c r="W160" s="138"/>
      <c r="X160" s="138"/>
      <c r="Y160" s="138"/>
      <c r="Z160" s="138"/>
      <c r="AA160" s="138"/>
      <c r="AB160" s="138"/>
      <c r="AC160" s="138"/>
      <c r="AD160" s="138"/>
      <c r="AE160" s="138"/>
      <c r="AF160" s="138"/>
      <c r="AG160" s="138"/>
      <c r="AH160" s="138"/>
      <c r="AI160" s="138"/>
      <c r="AJ160" s="138"/>
      <c r="AK160" s="138"/>
      <c r="AL160" s="138"/>
      <c r="AM160" s="138"/>
      <c r="AN160" s="138"/>
      <c r="AO160" s="138"/>
      <c r="AP160" s="138"/>
      <c r="AQ160" s="138"/>
      <c r="AR160" s="138"/>
      <c r="AS160" s="138"/>
      <c r="AT160" s="138"/>
      <c r="AU160" s="138"/>
      <c r="AV160" s="137" t="s">
        <v>2675</v>
      </c>
      <c r="AW160" s="138"/>
      <c r="AX160" s="138"/>
      <c r="AY160" s="138"/>
      <c r="AZ160" s="138"/>
      <c r="BA160" s="138"/>
      <c r="BB160" s="138"/>
      <c r="BC160" s="138"/>
      <c r="BD160" s="138"/>
      <c r="BE160" s="138"/>
      <c r="BF160" s="138"/>
      <c r="BG160" s="138"/>
      <c r="BH160" s="138"/>
      <c r="BI160" s="138"/>
      <c r="BJ160" s="138"/>
      <c r="BK160" s="138"/>
      <c r="BL160" s="138"/>
      <c r="BM160" s="138"/>
      <c r="BN160" s="138"/>
      <c r="BO160" s="138"/>
      <c r="BP160" s="138"/>
      <c r="BQ160" s="138"/>
      <c r="BR160" s="138"/>
      <c r="BS160" s="138"/>
      <c r="BT160" s="138"/>
      <c r="BU160" s="138"/>
      <c r="BV160" s="138"/>
    </row>
    <row r="161" spans="1:74" ht="25.5" x14ac:dyDescent="0.2">
      <c r="A161" s="139" t="s">
        <v>4042</v>
      </c>
      <c r="B161" s="140" t="s">
        <v>1027</v>
      </c>
      <c r="C161" s="141" t="s">
        <v>3152</v>
      </c>
      <c r="D161" s="141" t="s">
        <v>43</v>
      </c>
      <c r="E161" s="148"/>
      <c r="F161" s="141" t="s">
        <v>3319</v>
      </c>
      <c r="G161" s="148">
        <v>1964</v>
      </c>
      <c r="H161" s="141">
        <f t="shared" si="1"/>
        <v>56</v>
      </c>
      <c r="I161" s="141" t="s">
        <v>77</v>
      </c>
      <c r="J161" s="140" t="s">
        <v>4043</v>
      </c>
      <c r="K161" s="143"/>
      <c r="L161" s="143"/>
      <c r="M161" s="140" t="s">
        <v>571</v>
      </c>
      <c r="N161" s="140"/>
      <c r="O161" s="140"/>
      <c r="P161" s="143"/>
      <c r="Q161" s="143"/>
      <c r="R161" s="143"/>
      <c r="S161" s="143"/>
      <c r="T161" s="143"/>
      <c r="U161" s="143"/>
      <c r="V161" s="143"/>
      <c r="W161" s="143"/>
      <c r="X161" s="143"/>
      <c r="Y161" s="143"/>
      <c r="Z161" s="143"/>
      <c r="AA161" s="143"/>
      <c r="AB161" s="143"/>
      <c r="AC161" s="143"/>
      <c r="AD161" s="143"/>
      <c r="AE161" s="143"/>
      <c r="AF161" s="143"/>
      <c r="AG161" s="143"/>
      <c r="AH161" s="143"/>
      <c r="AI161" s="143"/>
      <c r="AJ161" s="143"/>
      <c r="AK161" s="143"/>
      <c r="AL161" s="143"/>
      <c r="AM161" s="143"/>
      <c r="AN161" s="143"/>
      <c r="AO161" s="143"/>
      <c r="AP161" s="143"/>
      <c r="AQ161" s="143"/>
      <c r="AR161" s="143"/>
      <c r="AS161" s="143"/>
      <c r="AT161" s="143"/>
      <c r="AU161" s="143"/>
      <c r="AV161" s="140" t="s">
        <v>2675</v>
      </c>
      <c r="AW161" s="143"/>
      <c r="AX161" s="143"/>
      <c r="AY161" s="143"/>
      <c r="AZ161" s="143"/>
      <c r="BA161" s="143"/>
      <c r="BB161" s="143"/>
      <c r="BC161" s="143"/>
      <c r="BD161" s="143"/>
      <c r="BE161" s="143"/>
      <c r="BF161" s="143"/>
      <c r="BG161" s="143"/>
      <c r="BH161" s="143"/>
      <c r="BI161" s="143"/>
      <c r="BJ161" s="143"/>
      <c r="BK161" s="143"/>
      <c r="BL161" s="143"/>
      <c r="BM161" s="143"/>
      <c r="BN161" s="143"/>
      <c r="BO161" s="143"/>
      <c r="BP161" s="143"/>
      <c r="BQ161" s="143"/>
      <c r="BR161" s="143"/>
      <c r="BS161" s="143"/>
      <c r="BT161" s="143"/>
      <c r="BU161" s="143"/>
      <c r="BV161" s="143"/>
    </row>
    <row r="162" spans="1:74" ht="25.5" x14ac:dyDescent="0.2">
      <c r="A162" s="136" t="s">
        <v>4044</v>
      </c>
      <c r="B162" s="137" t="s">
        <v>1034</v>
      </c>
      <c r="C162" s="118" t="s">
        <v>3152</v>
      </c>
      <c r="D162" s="118" t="s">
        <v>43</v>
      </c>
      <c r="E162" s="118" t="s">
        <v>145</v>
      </c>
      <c r="F162" s="118" t="s">
        <v>2926</v>
      </c>
      <c r="G162" s="131">
        <v>1956</v>
      </c>
      <c r="H162" s="118">
        <f t="shared" si="1"/>
        <v>64</v>
      </c>
      <c r="I162" s="118" t="s">
        <v>38</v>
      </c>
      <c r="J162" s="137" t="s">
        <v>3434</v>
      </c>
      <c r="K162" s="138"/>
      <c r="L162" s="138"/>
      <c r="M162" s="137" t="s">
        <v>571</v>
      </c>
      <c r="N162" s="137"/>
      <c r="O162" s="137"/>
      <c r="P162" s="138"/>
      <c r="Q162" s="138"/>
      <c r="R162" s="138"/>
      <c r="S162" s="138"/>
      <c r="T162" s="138"/>
      <c r="U162" s="138"/>
      <c r="V162" s="138"/>
      <c r="W162" s="138"/>
      <c r="X162" s="138"/>
      <c r="Y162" s="138"/>
      <c r="Z162" s="138"/>
      <c r="AA162" s="138"/>
      <c r="AB162" s="138"/>
      <c r="AC162" s="138"/>
      <c r="AD162" s="138"/>
      <c r="AE162" s="138"/>
      <c r="AF162" s="138"/>
      <c r="AG162" s="138"/>
      <c r="AH162" s="138"/>
      <c r="AI162" s="138"/>
      <c r="AJ162" s="138"/>
      <c r="AK162" s="138"/>
      <c r="AL162" s="138"/>
      <c r="AM162" s="138"/>
      <c r="AN162" s="138"/>
      <c r="AO162" s="138"/>
      <c r="AP162" s="138"/>
      <c r="AQ162" s="138"/>
      <c r="AR162" s="138"/>
      <c r="AS162" s="137" t="s">
        <v>2675</v>
      </c>
      <c r="AT162" s="138"/>
      <c r="AU162" s="138"/>
      <c r="AV162" s="138"/>
      <c r="AW162" s="138"/>
      <c r="AX162" s="138"/>
      <c r="AY162" s="138"/>
      <c r="AZ162" s="138"/>
      <c r="BA162" s="138"/>
      <c r="BB162" s="138"/>
      <c r="BC162" s="138"/>
      <c r="BD162" s="138"/>
      <c r="BE162" s="138"/>
      <c r="BF162" s="138"/>
      <c r="BG162" s="138"/>
      <c r="BH162" s="138"/>
      <c r="BI162" s="138"/>
      <c r="BJ162" s="138"/>
      <c r="BK162" s="138"/>
      <c r="BL162" s="138"/>
      <c r="BM162" s="138"/>
      <c r="BN162" s="138"/>
      <c r="BO162" s="138"/>
      <c r="BP162" s="138"/>
      <c r="BQ162" s="138"/>
      <c r="BR162" s="138"/>
      <c r="BS162" s="138"/>
      <c r="BT162" s="138"/>
      <c r="BU162" s="138"/>
      <c r="BV162" s="138"/>
    </row>
    <row r="163" spans="1:74" ht="25.5" x14ac:dyDescent="0.2">
      <c r="A163" s="139" t="s">
        <v>4045</v>
      </c>
      <c r="B163" s="140" t="s">
        <v>1041</v>
      </c>
      <c r="C163" s="141" t="s">
        <v>3152</v>
      </c>
      <c r="D163" s="141" t="s">
        <v>43</v>
      </c>
      <c r="E163" s="148"/>
      <c r="F163" s="141" t="s">
        <v>3319</v>
      </c>
      <c r="G163" s="148">
        <v>1989</v>
      </c>
      <c r="H163" s="141">
        <f t="shared" si="1"/>
        <v>31</v>
      </c>
      <c r="I163" s="141" t="s">
        <v>77</v>
      </c>
      <c r="J163" s="143"/>
      <c r="K163" s="143"/>
      <c r="L163" s="143"/>
      <c r="M163" s="140" t="s">
        <v>571</v>
      </c>
      <c r="N163" s="140"/>
      <c r="O163" s="140"/>
      <c r="P163" s="143"/>
      <c r="Q163" s="143"/>
      <c r="R163" s="143"/>
      <c r="S163" s="143"/>
      <c r="T163" s="143"/>
      <c r="U163" s="143"/>
      <c r="V163" s="143"/>
      <c r="W163" s="143"/>
      <c r="X163" s="143"/>
      <c r="Y163" s="143"/>
      <c r="Z163" s="143"/>
      <c r="AA163" s="143"/>
      <c r="AB163" s="143"/>
      <c r="AC163" s="143"/>
      <c r="AD163" s="143"/>
      <c r="AE163" s="143"/>
      <c r="AF163" s="143"/>
      <c r="AG163" s="143"/>
      <c r="AH163" s="143"/>
      <c r="AI163" s="143"/>
      <c r="AJ163" s="143"/>
      <c r="AK163" s="143"/>
      <c r="AL163" s="143"/>
      <c r="AM163" s="143"/>
      <c r="AN163" s="143"/>
      <c r="AO163" s="143"/>
      <c r="AP163" s="143"/>
      <c r="AQ163" s="143"/>
      <c r="AR163" s="143"/>
      <c r="AS163" s="143"/>
      <c r="AT163" s="143"/>
      <c r="AU163" s="143"/>
      <c r="AV163" s="140" t="s">
        <v>2675</v>
      </c>
      <c r="AW163" s="143"/>
      <c r="AX163" s="143"/>
      <c r="AY163" s="143"/>
      <c r="AZ163" s="143"/>
      <c r="BA163" s="143"/>
      <c r="BB163" s="143"/>
      <c r="BC163" s="143"/>
      <c r="BD163" s="143"/>
      <c r="BE163" s="143"/>
      <c r="BF163" s="143"/>
      <c r="BG163" s="143"/>
      <c r="BH163" s="143"/>
      <c r="BI163" s="143"/>
      <c r="BJ163" s="143"/>
      <c r="BK163" s="143"/>
      <c r="BL163" s="143"/>
      <c r="BM163" s="143"/>
      <c r="BN163" s="143"/>
      <c r="BO163" s="143"/>
      <c r="BP163" s="143"/>
      <c r="BQ163" s="143"/>
      <c r="BR163" s="143"/>
      <c r="BS163" s="143"/>
      <c r="BT163" s="143"/>
      <c r="BU163" s="143"/>
      <c r="BV163" s="143"/>
    </row>
    <row r="164" spans="1:74" ht="25.5" x14ac:dyDescent="0.2">
      <c r="A164" s="136" t="s">
        <v>4046</v>
      </c>
      <c r="B164" s="137" t="s">
        <v>1046</v>
      </c>
      <c r="C164" s="118" t="s">
        <v>3152</v>
      </c>
      <c r="D164" s="118" t="s">
        <v>43</v>
      </c>
      <c r="E164" s="131"/>
      <c r="F164" s="118" t="s">
        <v>3319</v>
      </c>
      <c r="G164" s="131">
        <v>1990</v>
      </c>
      <c r="H164" s="118">
        <f t="shared" si="1"/>
        <v>30</v>
      </c>
      <c r="I164" s="118" t="s">
        <v>77</v>
      </c>
      <c r="J164" s="138"/>
      <c r="K164" s="138"/>
      <c r="L164" s="138"/>
      <c r="M164" s="137" t="s">
        <v>571</v>
      </c>
      <c r="N164" s="137"/>
      <c r="O164" s="137"/>
      <c r="P164" s="138"/>
      <c r="Q164" s="138"/>
      <c r="R164" s="138"/>
      <c r="S164" s="138"/>
      <c r="T164" s="138"/>
      <c r="U164" s="138"/>
      <c r="V164" s="138"/>
      <c r="W164" s="138"/>
      <c r="X164" s="138"/>
      <c r="Y164" s="138"/>
      <c r="Z164" s="138"/>
      <c r="AA164" s="138"/>
      <c r="AB164" s="138"/>
      <c r="AC164" s="138"/>
      <c r="AD164" s="138"/>
      <c r="AE164" s="138"/>
      <c r="AF164" s="138"/>
      <c r="AG164" s="138"/>
      <c r="AH164" s="138"/>
      <c r="AI164" s="138"/>
      <c r="AJ164" s="138"/>
      <c r="AK164" s="138"/>
      <c r="AL164" s="138"/>
      <c r="AM164" s="138"/>
      <c r="AN164" s="138"/>
      <c r="AO164" s="138"/>
      <c r="AP164" s="138"/>
      <c r="AQ164" s="138"/>
      <c r="AR164" s="138"/>
      <c r="AS164" s="138"/>
      <c r="AT164" s="138"/>
      <c r="AU164" s="138"/>
      <c r="AV164" s="137" t="s">
        <v>2675</v>
      </c>
      <c r="AW164" s="138"/>
      <c r="AX164" s="138"/>
      <c r="AY164" s="138"/>
      <c r="AZ164" s="138"/>
      <c r="BA164" s="138"/>
      <c r="BB164" s="138"/>
      <c r="BC164" s="138"/>
      <c r="BD164" s="138"/>
      <c r="BE164" s="138"/>
      <c r="BF164" s="138"/>
      <c r="BG164" s="138"/>
      <c r="BH164" s="138"/>
      <c r="BI164" s="138"/>
      <c r="BJ164" s="138"/>
      <c r="BK164" s="138"/>
      <c r="BL164" s="138"/>
      <c r="BM164" s="138"/>
      <c r="BN164" s="138"/>
      <c r="BO164" s="138"/>
      <c r="BP164" s="138"/>
      <c r="BQ164" s="138"/>
      <c r="BR164" s="138"/>
      <c r="BS164" s="138"/>
      <c r="BT164" s="138"/>
      <c r="BU164" s="138"/>
      <c r="BV164" s="138"/>
    </row>
    <row r="165" spans="1:74" ht="25.5" x14ac:dyDescent="0.2">
      <c r="A165" s="139" t="s">
        <v>4047</v>
      </c>
      <c r="B165" s="140" t="s">
        <v>2160</v>
      </c>
      <c r="C165" s="141" t="s">
        <v>3152</v>
      </c>
      <c r="D165" s="141" t="s">
        <v>43</v>
      </c>
      <c r="E165" s="148"/>
      <c r="F165" s="141" t="s">
        <v>3319</v>
      </c>
      <c r="G165" s="148">
        <v>1990</v>
      </c>
      <c r="H165" s="141">
        <f t="shared" si="1"/>
        <v>30</v>
      </c>
      <c r="I165" s="141" t="s">
        <v>77</v>
      </c>
      <c r="J165" s="143"/>
      <c r="K165" s="143"/>
      <c r="L165" s="143"/>
      <c r="M165" s="140" t="s">
        <v>571</v>
      </c>
      <c r="N165" s="140"/>
      <c r="O165" s="140"/>
      <c r="P165" s="143"/>
      <c r="Q165" s="143"/>
      <c r="R165" s="143"/>
      <c r="S165" s="143"/>
      <c r="T165" s="143"/>
      <c r="U165" s="143"/>
      <c r="V165" s="143"/>
      <c r="W165" s="143"/>
      <c r="X165" s="143"/>
      <c r="Y165" s="143"/>
      <c r="Z165" s="143"/>
      <c r="AA165" s="143"/>
      <c r="AB165" s="143"/>
      <c r="AC165" s="143"/>
      <c r="AD165" s="143"/>
      <c r="AE165" s="143"/>
      <c r="AF165" s="143"/>
      <c r="AG165" s="143"/>
      <c r="AH165" s="143"/>
      <c r="AI165" s="143"/>
      <c r="AJ165" s="143"/>
      <c r="AK165" s="143"/>
      <c r="AL165" s="143"/>
      <c r="AM165" s="143"/>
      <c r="AN165" s="143"/>
      <c r="AO165" s="143"/>
      <c r="AP165" s="143"/>
      <c r="AQ165" s="143"/>
      <c r="AR165" s="143"/>
      <c r="AS165" s="143"/>
      <c r="AT165" s="143"/>
      <c r="AU165" s="143"/>
      <c r="AV165" s="140" t="s">
        <v>2675</v>
      </c>
      <c r="AW165" s="143"/>
      <c r="AX165" s="143"/>
      <c r="AY165" s="143"/>
      <c r="AZ165" s="143"/>
      <c r="BA165" s="143"/>
      <c r="BB165" s="143"/>
      <c r="BC165" s="143"/>
      <c r="BD165" s="143"/>
      <c r="BE165" s="143"/>
      <c r="BF165" s="143"/>
      <c r="BG165" s="143"/>
      <c r="BH165" s="143"/>
      <c r="BI165" s="143"/>
      <c r="BJ165" s="143"/>
      <c r="BK165" s="143"/>
      <c r="BL165" s="143"/>
      <c r="BM165" s="143"/>
      <c r="BN165" s="143"/>
      <c r="BO165" s="143"/>
      <c r="BP165" s="143"/>
      <c r="BQ165" s="143"/>
      <c r="BR165" s="143"/>
      <c r="BS165" s="143"/>
      <c r="BT165" s="143"/>
      <c r="BU165" s="143"/>
      <c r="BV165" s="143"/>
    </row>
    <row r="166" spans="1:74" ht="25.5" x14ac:dyDescent="0.2">
      <c r="A166" s="136" t="s">
        <v>4048</v>
      </c>
      <c r="B166" s="137" t="s">
        <v>1057</v>
      </c>
      <c r="C166" s="118" t="s">
        <v>3152</v>
      </c>
      <c r="D166" s="118" t="s">
        <v>43</v>
      </c>
      <c r="E166" s="131"/>
      <c r="F166" s="118" t="s">
        <v>3319</v>
      </c>
      <c r="G166" s="131">
        <v>1995</v>
      </c>
      <c r="H166" s="118">
        <f t="shared" si="1"/>
        <v>25</v>
      </c>
      <c r="I166" s="118" t="s">
        <v>38</v>
      </c>
      <c r="J166" s="137" t="s">
        <v>4049</v>
      </c>
      <c r="K166" s="138"/>
      <c r="L166" s="138"/>
      <c r="M166" s="137" t="s">
        <v>571</v>
      </c>
      <c r="N166" s="137"/>
      <c r="O166" s="137" t="s">
        <v>3262</v>
      </c>
      <c r="P166" s="138"/>
      <c r="Q166" s="137" t="s">
        <v>4050</v>
      </c>
      <c r="R166" s="138"/>
      <c r="S166" s="138"/>
      <c r="T166" s="138"/>
      <c r="U166" s="138"/>
      <c r="V166" s="138"/>
      <c r="W166" s="138"/>
      <c r="X166" s="138"/>
      <c r="Y166" s="138"/>
      <c r="Z166" s="138"/>
      <c r="AA166" s="138"/>
      <c r="AB166" s="138"/>
      <c r="AC166" s="138"/>
      <c r="AD166" s="138"/>
      <c r="AE166" s="138"/>
      <c r="AF166" s="138"/>
      <c r="AG166" s="138"/>
      <c r="AH166" s="138"/>
      <c r="AI166" s="138"/>
      <c r="AJ166" s="138"/>
      <c r="AK166" s="138"/>
      <c r="AL166" s="138"/>
      <c r="AM166" s="138"/>
      <c r="AN166" s="138"/>
      <c r="AO166" s="138"/>
      <c r="AP166" s="138"/>
      <c r="AQ166" s="138"/>
      <c r="AR166" s="138"/>
      <c r="AS166" s="138"/>
      <c r="AT166" s="138"/>
      <c r="AU166" s="138"/>
      <c r="AV166" s="137" t="s">
        <v>2675</v>
      </c>
      <c r="AW166" s="138"/>
      <c r="AX166" s="138"/>
      <c r="AY166" s="138"/>
      <c r="AZ166" s="138"/>
      <c r="BA166" s="138"/>
      <c r="BB166" s="138"/>
      <c r="BC166" s="138"/>
      <c r="BD166" s="138"/>
      <c r="BE166" s="138"/>
      <c r="BF166" s="138"/>
      <c r="BG166" s="138"/>
      <c r="BH166" s="138"/>
      <c r="BI166" s="138"/>
      <c r="BJ166" s="138"/>
      <c r="BK166" s="138"/>
      <c r="BL166" s="138"/>
      <c r="BM166" s="138"/>
      <c r="BN166" s="138"/>
      <c r="BO166" s="138"/>
      <c r="BP166" s="138"/>
      <c r="BQ166" s="138"/>
      <c r="BR166" s="138"/>
      <c r="BS166" s="138"/>
      <c r="BT166" s="138"/>
      <c r="BU166" s="138"/>
      <c r="BV166" s="138"/>
    </row>
    <row r="167" spans="1:74" ht="25.5" x14ac:dyDescent="0.2">
      <c r="A167" s="139" t="s">
        <v>4051</v>
      </c>
      <c r="B167" s="140" t="s">
        <v>1062</v>
      </c>
      <c r="C167" s="141" t="s">
        <v>3152</v>
      </c>
      <c r="D167" s="141" t="s">
        <v>43</v>
      </c>
      <c r="E167" s="148"/>
      <c r="F167" s="141" t="s">
        <v>3319</v>
      </c>
      <c r="G167" s="148">
        <v>1991</v>
      </c>
      <c r="H167" s="141">
        <f t="shared" si="1"/>
        <v>29</v>
      </c>
      <c r="I167" s="141" t="s">
        <v>77</v>
      </c>
      <c r="J167" s="140" t="s">
        <v>4052</v>
      </c>
      <c r="K167" s="143"/>
      <c r="L167" s="143"/>
      <c r="M167" s="140" t="s">
        <v>571</v>
      </c>
      <c r="N167" s="140"/>
      <c r="O167" s="140"/>
      <c r="P167" s="143"/>
      <c r="Q167" s="143"/>
      <c r="R167" s="143"/>
      <c r="S167" s="143"/>
      <c r="T167" s="143"/>
      <c r="U167" s="143"/>
      <c r="V167" s="143"/>
      <c r="W167" s="143"/>
      <c r="X167" s="143"/>
      <c r="Y167" s="143"/>
      <c r="Z167" s="143"/>
      <c r="AA167" s="143"/>
      <c r="AB167" s="143"/>
      <c r="AC167" s="143"/>
      <c r="AD167" s="143"/>
      <c r="AE167" s="143"/>
      <c r="AF167" s="143"/>
      <c r="AG167" s="143"/>
      <c r="AH167" s="143"/>
      <c r="AI167" s="143"/>
      <c r="AJ167" s="143"/>
      <c r="AK167" s="143"/>
      <c r="AL167" s="143"/>
      <c r="AM167" s="143"/>
      <c r="AN167" s="143"/>
      <c r="AO167" s="143"/>
      <c r="AP167" s="143"/>
      <c r="AQ167" s="143"/>
      <c r="AR167" s="143"/>
      <c r="AS167" s="143"/>
      <c r="AT167" s="143"/>
      <c r="AU167" s="143"/>
      <c r="AV167" s="140" t="s">
        <v>2675</v>
      </c>
      <c r="AW167" s="143"/>
      <c r="AX167" s="143"/>
      <c r="AY167" s="143"/>
      <c r="AZ167" s="143"/>
      <c r="BA167" s="143"/>
      <c r="BB167" s="143"/>
      <c r="BC167" s="143"/>
      <c r="BD167" s="143"/>
      <c r="BE167" s="143"/>
      <c r="BF167" s="143"/>
      <c r="BG167" s="143"/>
      <c r="BH167" s="143"/>
      <c r="BI167" s="143"/>
      <c r="BJ167" s="143"/>
      <c r="BK167" s="143"/>
      <c r="BL167" s="143"/>
      <c r="BM167" s="143"/>
      <c r="BN167" s="143"/>
      <c r="BO167" s="143"/>
      <c r="BP167" s="143"/>
      <c r="BQ167" s="143"/>
      <c r="BR167" s="143"/>
      <c r="BS167" s="143"/>
      <c r="BT167" s="143"/>
      <c r="BU167" s="143"/>
      <c r="BV167" s="143"/>
    </row>
    <row r="168" spans="1:74" ht="25.5" x14ac:dyDescent="0.2">
      <c r="A168" s="136" t="s">
        <v>4053</v>
      </c>
      <c r="B168" s="137" t="s">
        <v>1068</v>
      </c>
      <c r="C168" s="118" t="s">
        <v>3152</v>
      </c>
      <c r="D168" s="118" t="s">
        <v>43</v>
      </c>
      <c r="E168" s="131"/>
      <c r="F168" s="118" t="s">
        <v>3319</v>
      </c>
      <c r="G168" s="131">
        <v>1978</v>
      </c>
      <c r="H168" s="118">
        <f t="shared" si="1"/>
        <v>42</v>
      </c>
      <c r="I168" s="118" t="s">
        <v>77</v>
      </c>
      <c r="J168" s="137" t="s">
        <v>4054</v>
      </c>
      <c r="K168" s="138"/>
      <c r="L168" s="138"/>
      <c r="M168" s="137" t="s">
        <v>571</v>
      </c>
      <c r="N168" s="137"/>
      <c r="O168" s="137"/>
      <c r="P168" s="138"/>
      <c r="Q168" s="138"/>
      <c r="R168" s="138"/>
      <c r="S168" s="138"/>
      <c r="T168" s="138"/>
      <c r="U168" s="138"/>
      <c r="V168" s="138"/>
      <c r="W168" s="138"/>
      <c r="X168" s="138"/>
      <c r="Y168" s="138"/>
      <c r="Z168" s="138"/>
      <c r="AA168" s="138"/>
      <c r="AB168" s="138"/>
      <c r="AC168" s="138"/>
      <c r="AD168" s="138"/>
      <c r="AE168" s="138"/>
      <c r="AF168" s="138"/>
      <c r="AG168" s="138"/>
      <c r="AH168" s="138"/>
      <c r="AI168" s="138"/>
      <c r="AJ168" s="138"/>
      <c r="AK168" s="138"/>
      <c r="AL168" s="138"/>
      <c r="AM168" s="138"/>
      <c r="AN168" s="138"/>
      <c r="AO168" s="138"/>
      <c r="AP168" s="138"/>
      <c r="AQ168" s="138"/>
      <c r="AR168" s="138"/>
      <c r="AS168" s="138"/>
      <c r="AT168" s="138"/>
      <c r="AU168" s="138"/>
      <c r="AV168" s="137" t="s">
        <v>2675</v>
      </c>
      <c r="AW168" s="138"/>
      <c r="AX168" s="138"/>
      <c r="AY168" s="138"/>
      <c r="AZ168" s="138"/>
      <c r="BA168" s="138"/>
      <c r="BB168" s="138"/>
      <c r="BC168" s="138"/>
      <c r="BD168" s="138"/>
      <c r="BE168" s="138"/>
      <c r="BF168" s="138"/>
      <c r="BG168" s="138"/>
      <c r="BH168" s="138"/>
      <c r="BI168" s="138"/>
      <c r="BJ168" s="138"/>
      <c r="BK168" s="138"/>
      <c r="BL168" s="138"/>
      <c r="BM168" s="138"/>
      <c r="BN168" s="138"/>
      <c r="BO168" s="138"/>
      <c r="BP168" s="138"/>
      <c r="BQ168" s="138"/>
      <c r="BR168" s="138"/>
      <c r="BS168" s="138"/>
      <c r="BT168" s="138"/>
      <c r="BU168" s="138"/>
      <c r="BV168" s="138"/>
    </row>
    <row r="169" spans="1:74" ht="102" x14ac:dyDescent="0.2">
      <c r="A169" s="139" t="s">
        <v>4055</v>
      </c>
      <c r="B169" s="140" t="s">
        <v>1075</v>
      </c>
      <c r="C169" s="141" t="s">
        <v>2677</v>
      </c>
      <c r="D169" s="141" t="s">
        <v>43</v>
      </c>
      <c r="E169" s="141" t="s">
        <v>2691</v>
      </c>
      <c r="F169" s="141" t="s">
        <v>3319</v>
      </c>
      <c r="G169" s="148">
        <v>1993</v>
      </c>
      <c r="H169" s="141">
        <f t="shared" si="1"/>
        <v>27</v>
      </c>
      <c r="I169" s="141" t="s">
        <v>77</v>
      </c>
      <c r="J169" s="140" t="s">
        <v>4056</v>
      </c>
      <c r="K169" s="145" t="s">
        <v>4057</v>
      </c>
      <c r="L169" s="140" t="s">
        <v>4058</v>
      </c>
      <c r="M169" s="140" t="s">
        <v>2439</v>
      </c>
      <c r="N169" s="140" t="s">
        <v>4059</v>
      </c>
      <c r="O169" s="140" t="s">
        <v>4059</v>
      </c>
      <c r="P169" s="140" t="s">
        <v>4060</v>
      </c>
      <c r="Q169" s="140" t="s">
        <v>4061</v>
      </c>
      <c r="R169" s="140"/>
      <c r="S169" s="140"/>
      <c r="T169" s="140"/>
      <c r="U169" s="143"/>
      <c r="V169" s="143"/>
      <c r="W169" s="143"/>
      <c r="X169" s="143"/>
      <c r="Y169" s="143"/>
      <c r="Z169" s="143"/>
      <c r="AA169" s="143"/>
      <c r="AB169" s="143"/>
      <c r="AC169" s="143"/>
      <c r="AD169" s="143"/>
      <c r="AE169" s="143"/>
      <c r="AF169" s="143"/>
      <c r="AG169" s="143"/>
      <c r="AH169" s="143"/>
      <c r="AI169" s="143"/>
      <c r="AJ169" s="143"/>
      <c r="AK169" s="143"/>
      <c r="AL169" s="143"/>
      <c r="AM169" s="143"/>
      <c r="AN169" s="143"/>
      <c r="AO169" s="143"/>
      <c r="AP169" s="143"/>
      <c r="AQ169" s="140" t="s">
        <v>4062</v>
      </c>
      <c r="AR169" s="143"/>
      <c r="AS169" s="143"/>
      <c r="AT169" s="143"/>
      <c r="AU169" s="140" t="s">
        <v>4063</v>
      </c>
      <c r="AV169" s="140" t="s">
        <v>4064</v>
      </c>
      <c r="AW169" s="140" t="s">
        <v>2675</v>
      </c>
      <c r="AX169" s="143"/>
      <c r="AY169" s="143"/>
      <c r="AZ169" s="143"/>
      <c r="BA169" s="143"/>
      <c r="BB169" s="143"/>
      <c r="BC169" s="143"/>
      <c r="BD169" s="143"/>
      <c r="BE169" s="143"/>
      <c r="BF169" s="143"/>
      <c r="BG169" s="143"/>
      <c r="BH169" s="143"/>
      <c r="BI169" s="143"/>
      <c r="BJ169" s="143"/>
      <c r="BK169" s="143"/>
      <c r="BL169" s="143"/>
      <c r="BM169" s="143"/>
      <c r="BN169" s="143"/>
      <c r="BO169" s="143"/>
      <c r="BP169" s="143"/>
      <c r="BQ169" s="143"/>
      <c r="BR169" s="143"/>
      <c r="BS169" s="143"/>
      <c r="BT169" s="143"/>
      <c r="BU169" s="143"/>
      <c r="BV169" s="143"/>
    </row>
    <row r="170" spans="1:74" ht="25.5" x14ac:dyDescent="0.2">
      <c r="A170" s="136" t="s">
        <v>4065</v>
      </c>
      <c r="B170" s="137" t="s">
        <v>1083</v>
      </c>
      <c r="C170" s="118" t="s">
        <v>3152</v>
      </c>
      <c r="D170" s="118" t="s">
        <v>71</v>
      </c>
      <c r="E170" s="131"/>
      <c r="F170" s="151">
        <v>43838</v>
      </c>
      <c r="G170" s="131">
        <v>1986</v>
      </c>
      <c r="H170" s="118">
        <f t="shared" si="1"/>
        <v>34</v>
      </c>
      <c r="I170" s="118" t="s">
        <v>77</v>
      </c>
      <c r="J170" s="137" t="s">
        <v>4066</v>
      </c>
      <c r="K170" s="138"/>
      <c r="L170" s="138"/>
      <c r="M170" s="137" t="s">
        <v>571</v>
      </c>
      <c r="N170" s="137"/>
      <c r="O170" s="137"/>
      <c r="P170" s="138"/>
      <c r="Q170" s="138"/>
      <c r="R170" s="138"/>
      <c r="S170" s="138"/>
      <c r="T170" s="138"/>
      <c r="U170" s="138"/>
      <c r="V170" s="138"/>
      <c r="W170" s="138"/>
      <c r="X170" s="138"/>
      <c r="Y170" s="138"/>
      <c r="Z170" s="138"/>
      <c r="AA170" s="138"/>
      <c r="AB170" s="138"/>
      <c r="AC170" s="138"/>
      <c r="AD170" s="138"/>
      <c r="AE170" s="138"/>
      <c r="AF170" s="138"/>
      <c r="AG170" s="138"/>
      <c r="AH170" s="138"/>
      <c r="AI170" s="138"/>
      <c r="AJ170" s="138"/>
      <c r="AK170" s="138"/>
      <c r="AL170" s="138"/>
      <c r="AM170" s="138"/>
      <c r="AN170" s="138"/>
      <c r="AO170" s="138"/>
      <c r="AP170" s="138"/>
      <c r="AQ170" s="138"/>
      <c r="AR170" s="138"/>
      <c r="AS170" s="138"/>
      <c r="AT170" s="138"/>
      <c r="AU170" s="138"/>
      <c r="AV170" s="138"/>
      <c r="AW170" s="137" t="s">
        <v>2675</v>
      </c>
      <c r="AX170" s="138"/>
      <c r="AY170" s="138"/>
      <c r="AZ170" s="138"/>
      <c r="BA170" s="138"/>
      <c r="BB170" s="138"/>
      <c r="BC170" s="138"/>
      <c r="BD170" s="138"/>
      <c r="BE170" s="138"/>
      <c r="BF170" s="138"/>
      <c r="BG170" s="138"/>
      <c r="BH170" s="138"/>
      <c r="BI170" s="138"/>
      <c r="BJ170" s="138"/>
      <c r="BK170" s="138"/>
      <c r="BL170" s="138"/>
      <c r="BM170" s="138"/>
      <c r="BN170" s="138"/>
      <c r="BO170" s="138"/>
      <c r="BP170" s="138"/>
      <c r="BQ170" s="138"/>
      <c r="BR170" s="138"/>
      <c r="BS170" s="138"/>
      <c r="BT170" s="138"/>
      <c r="BU170" s="138"/>
      <c r="BV170" s="138"/>
    </row>
    <row r="171" spans="1:74" ht="25.5" x14ac:dyDescent="0.2">
      <c r="A171" s="139" t="s">
        <v>4067</v>
      </c>
      <c r="B171" s="140" t="s">
        <v>1088</v>
      </c>
      <c r="C171" s="141" t="s">
        <v>3152</v>
      </c>
      <c r="D171" s="141" t="s">
        <v>71</v>
      </c>
      <c r="E171" s="148"/>
      <c r="F171" s="142">
        <v>43838</v>
      </c>
      <c r="G171" s="148">
        <v>1989</v>
      </c>
      <c r="H171" s="141">
        <f t="shared" si="1"/>
        <v>31</v>
      </c>
      <c r="I171" s="141" t="s">
        <v>38</v>
      </c>
      <c r="J171" s="143"/>
      <c r="K171" s="143"/>
      <c r="L171" s="143"/>
      <c r="M171" s="140" t="s">
        <v>571</v>
      </c>
      <c r="N171" s="140"/>
      <c r="O171" s="140"/>
      <c r="P171" s="143"/>
      <c r="Q171" s="143"/>
      <c r="R171" s="143"/>
      <c r="S171" s="143"/>
      <c r="T171" s="143"/>
      <c r="U171" s="143"/>
      <c r="V171" s="143"/>
      <c r="W171" s="143"/>
      <c r="X171" s="143"/>
      <c r="Y171" s="143"/>
      <c r="Z171" s="143"/>
      <c r="AA171" s="143"/>
      <c r="AB171" s="143"/>
      <c r="AC171" s="143"/>
      <c r="AD171" s="143"/>
      <c r="AE171" s="143"/>
      <c r="AF171" s="143"/>
      <c r="AG171" s="143"/>
      <c r="AH171" s="143"/>
      <c r="AI171" s="143"/>
      <c r="AJ171" s="143"/>
      <c r="AK171" s="143"/>
      <c r="AL171" s="143"/>
      <c r="AM171" s="143"/>
      <c r="AN171" s="143"/>
      <c r="AO171" s="143"/>
      <c r="AP171" s="143"/>
      <c r="AQ171" s="143"/>
      <c r="AR171" s="143"/>
      <c r="AS171" s="143"/>
      <c r="AT171" s="143"/>
      <c r="AU171" s="143"/>
      <c r="AV171" s="143"/>
      <c r="AW171" s="140" t="s">
        <v>2675</v>
      </c>
      <c r="AX171" s="143"/>
      <c r="AY171" s="143"/>
      <c r="AZ171" s="143"/>
      <c r="BA171" s="143"/>
      <c r="BB171" s="143"/>
      <c r="BC171" s="143"/>
      <c r="BD171" s="143"/>
      <c r="BE171" s="143"/>
      <c r="BF171" s="143"/>
      <c r="BG171" s="143"/>
      <c r="BH171" s="143"/>
      <c r="BI171" s="143"/>
      <c r="BJ171" s="143"/>
      <c r="BK171" s="143"/>
      <c r="BL171" s="143"/>
      <c r="BM171" s="143"/>
      <c r="BN171" s="143"/>
      <c r="BO171" s="143"/>
      <c r="BP171" s="143"/>
      <c r="BQ171" s="143"/>
      <c r="BR171" s="143"/>
      <c r="BS171" s="143"/>
      <c r="BT171" s="143"/>
      <c r="BU171" s="143"/>
      <c r="BV171" s="143"/>
    </row>
    <row r="172" spans="1:74" ht="25.5" x14ac:dyDescent="0.2">
      <c r="A172" s="136" t="s">
        <v>4068</v>
      </c>
      <c r="B172" s="137" t="s">
        <v>1093</v>
      </c>
      <c r="C172" s="118" t="s">
        <v>3152</v>
      </c>
      <c r="D172" s="118" t="s">
        <v>71</v>
      </c>
      <c r="E172" s="131"/>
      <c r="F172" s="151">
        <v>43838</v>
      </c>
      <c r="G172" s="131">
        <v>1973</v>
      </c>
      <c r="H172" s="118">
        <f t="shared" si="1"/>
        <v>47</v>
      </c>
      <c r="I172" s="118" t="s">
        <v>38</v>
      </c>
      <c r="J172" s="137" t="s">
        <v>4069</v>
      </c>
      <c r="K172" s="138"/>
      <c r="L172" s="138"/>
      <c r="M172" s="137" t="s">
        <v>571</v>
      </c>
      <c r="N172" s="137"/>
      <c r="O172" s="137"/>
      <c r="P172" s="138"/>
      <c r="Q172" s="138"/>
      <c r="R172" s="138"/>
      <c r="S172" s="138"/>
      <c r="T172" s="138"/>
      <c r="U172" s="138"/>
      <c r="V172" s="138"/>
      <c r="W172" s="138"/>
      <c r="X172" s="138"/>
      <c r="Y172" s="138"/>
      <c r="Z172" s="138"/>
      <c r="AA172" s="138"/>
      <c r="AB172" s="138"/>
      <c r="AC172" s="138"/>
      <c r="AD172" s="138"/>
      <c r="AE172" s="138"/>
      <c r="AF172" s="138"/>
      <c r="AG172" s="138"/>
      <c r="AH172" s="138"/>
      <c r="AI172" s="138"/>
      <c r="AJ172" s="138"/>
      <c r="AK172" s="138"/>
      <c r="AL172" s="138"/>
      <c r="AM172" s="138"/>
      <c r="AN172" s="138"/>
      <c r="AO172" s="138"/>
      <c r="AP172" s="138"/>
      <c r="AQ172" s="138"/>
      <c r="AR172" s="138"/>
      <c r="AS172" s="138"/>
      <c r="AT172" s="138"/>
      <c r="AU172" s="138"/>
      <c r="AV172" s="138"/>
      <c r="AW172" s="137" t="s">
        <v>2675</v>
      </c>
      <c r="AX172" s="138"/>
      <c r="AY172" s="138"/>
      <c r="AZ172" s="138"/>
      <c r="BA172" s="138"/>
      <c r="BB172" s="138"/>
      <c r="BC172" s="138"/>
      <c r="BD172" s="138"/>
      <c r="BE172" s="138"/>
      <c r="BF172" s="138"/>
      <c r="BG172" s="138"/>
      <c r="BH172" s="138"/>
      <c r="BI172" s="138"/>
      <c r="BJ172" s="138"/>
      <c r="BK172" s="138"/>
      <c r="BL172" s="138"/>
      <c r="BM172" s="138"/>
      <c r="BN172" s="138"/>
      <c r="BO172" s="138"/>
      <c r="BP172" s="138"/>
      <c r="BQ172" s="138"/>
      <c r="BR172" s="138"/>
      <c r="BS172" s="138"/>
      <c r="BT172" s="138"/>
      <c r="BU172" s="138"/>
      <c r="BV172" s="138"/>
    </row>
    <row r="173" spans="1:74" ht="102" x14ac:dyDescent="0.2">
      <c r="A173" s="139" t="s">
        <v>4070</v>
      </c>
      <c r="B173" s="140" t="s">
        <v>1097</v>
      </c>
      <c r="C173" s="141" t="s">
        <v>2664</v>
      </c>
      <c r="D173" s="141" t="s">
        <v>43</v>
      </c>
      <c r="E173" s="141" t="s">
        <v>2690</v>
      </c>
      <c r="F173" s="142">
        <v>43838</v>
      </c>
      <c r="G173" s="148">
        <v>1994</v>
      </c>
      <c r="H173" s="141">
        <f t="shared" si="1"/>
        <v>26</v>
      </c>
      <c r="I173" s="141" t="s">
        <v>38</v>
      </c>
      <c r="J173" s="140" t="s">
        <v>4071</v>
      </c>
      <c r="K173" s="143"/>
      <c r="L173" s="143"/>
      <c r="M173" s="140" t="s">
        <v>571</v>
      </c>
      <c r="N173" s="140"/>
      <c r="O173" s="140"/>
      <c r="P173" s="143"/>
      <c r="Q173" s="140" t="s">
        <v>4072</v>
      </c>
      <c r="R173" s="143"/>
      <c r="S173" s="143"/>
      <c r="T173" s="143"/>
      <c r="U173" s="143"/>
      <c r="V173" s="143"/>
      <c r="W173" s="143"/>
      <c r="X173" s="143"/>
      <c r="Y173" s="143"/>
      <c r="Z173" s="143"/>
      <c r="AA173" s="143"/>
      <c r="AB173" s="143"/>
      <c r="AC173" s="143"/>
      <c r="AD173" s="143"/>
      <c r="AE173" s="143"/>
      <c r="AF173" s="143"/>
      <c r="AG173" s="143"/>
      <c r="AH173" s="143"/>
      <c r="AI173" s="143"/>
      <c r="AJ173" s="143"/>
      <c r="AK173" s="140" t="s">
        <v>4073</v>
      </c>
      <c r="AL173" s="140" t="s">
        <v>4074</v>
      </c>
      <c r="AM173" s="140" t="s">
        <v>4075</v>
      </c>
      <c r="AN173" s="140" t="s">
        <v>4076</v>
      </c>
      <c r="AO173" s="140" t="s">
        <v>4074</v>
      </c>
      <c r="AP173" s="140" t="s">
        <v>4074</v>
      </c>
      <c r="AQ173" s="140" t="s">
        <v>4074</v>
      </c>
      <c r="AR173" s="140" t="s">
        <v>4077</v>
      </c>
      <c r="AS173" s="140" t="s">
        <v>4074</v>
      </c>
      <c r="AT173" s="140" t="s">
        <v>4074</v>
      </c>
      <c r="AU173" s="140" t="s">
        <v>4078</v>
      </c>
      <c r="AV173" s="143"/>
      <c r="AW173" s="143"/>
      <c r="AX173" s="143"/>
      <c r="AY173" s="143"/>
      <c r="AZ173" s="143"/>
      <c r="BA173" s="143"/>
      <c r="BB173" s="143"/>
      <c r="BC173" s="143"/>
      <c r="BD173" s="143"/>
      <c r="BE173" s="143"/>
      <c r="BF173" s="143"/>
      <c r="BG173" s="143"/>
      <c r="BH173" s="143"/>
      <c r="BI173" s="143"/>
      <c r="BJ173" s="143"/>
      <c r="BK173" s="143"/>
      <c r="BL173" s="143"/>
      <c r="BM173" s="143"/>
      <c r="BN173" s="143"/>
      <c r="BO173" s="143"/>
      <c r="BP173" s="143"/>
      <c r="BQ173" s="143"/>
      <c r="BR173" s="143"/>
      <c r="BS173" s="143"/>
      <c r="BT173" s="143"/>
      <c r="BU173" s="143"/>
      <c r="BV173" s="143"/>
    </row>
    <row r="174" spans="1:74" ht="140.25" x14ac:dyDescent="0.2">
      <c r="A174" s="136" t="s">
        <v>4079</v>
      </c>
      <c r="B174" s="137" t="s">
        <v>1104</v>
      </c>
      <c r="C174" s="118" t="s">
        <v>3152</v>
      </c>
      <c r="D174" s="118" t="s">
        <v>43</v>
      </c>
      <c r="E174" s="118" t="s">
        <v>3075</v>
      </c>
      <c r="F174" s="151">
        <v>43838</v>
      </c>
      <c r="G174" s="118">
        <v>1976</v>
      </c>
      <c r="H174" s="118">
        <f t="shared" si="1"/>
        <v>44</v>
      </c>
      <c r="I174" s="118" t="s">
        <v>77</v>
      </c>
      <c r="J174" s="137" t="s">
        <v>4080</v>
      </c>
      <c r="K174" s="138"/>
      <c r="L174" s="137" t="s">
        <v>154</v>
      </c>
      <c r="M174" s="137" t="s">
        <v>82</v>
      </c>
      <c r="N174" s="137" t="s">
        <v>82</v>
      </c>
      <c r="O174" s="137" t="s">
        <v>82</v>
      </c>
      <c r="P174" s="137" t="s">
        <v>4081</v>
      </c>
      <c r="Q174" s="137" t="s">
        <v>4082</v>
      </c>
      <c r="R174" s="138"/>
      <c r="S174" s="138"/>
      <c r="T174" s="138"/>
      <c r="U174" s="138"/>
      <c r="V174" s="138"/>
      <c r="W174" s="138"/>
      <c r="X174" s="138"/>
      <c r="Y174" s="138"/>
      <c r="Z174" s="138"/>
      <c r="AA174" s="138"/>
      <c r="AB174" s="138"/>
      <c r="AC174" s="138"/>
      <c r="AD174" s="138"/>
      <c r="AE174" s="138"/>
      <c r="AF174" s="138"/>
      <c r="AG174" s="138"/>
      <c r="AH174" s="137" t="s">
        <v>4083</v>
      </c>
      <c r="AI174" s="137" t="s">
        <v>4083</v>
      </c>
      <c r="AJ174" s="137" t="s">
        <v>4083</v>
      </c>
      <c r="AK174" s="137" t="s">
        <v>4083</v>
      </c>
      <c r="AL174" s="137" t="s">
        <v>4083</v>
      </c>
      <c r="AM174" s="137" t="s">
        <v>4083</v>
      </c>
      <c r="AN174" s="137" t="s">
        <v>4083</v>
      </c>
      <c r="AO174" s="137" t="s">
        <v>4083</v>
      </c>
      <c r="AP174" s="137" t="s">
        <v>4083</v>
      </c>
      <c r="AQ174" s="137" t="s">
        <v>4083</v>
      </c>
      <c r="AR174" s="137" t="s">
        <v>4084</v>
      </c>
      <c r="AS174" s="137" t="s">
        <v>4085</v>
      </c>
      <c r="AT174" s="137" t="s">
        <v>4086</v>
      </c>
      <c r="AU174" s="138"/>
      <c r="AV174" s="137" t="s">
        <v>4087</v>
      </c>
      <c r="AW174" s="137" t="s">
        <v>2675</v>
      </c>
      <c r="AX174" s="137"/>
      <c r="AY174" s="138"/>
      <c r="AZ174" s="138"/>
      <c r="BA174" s="138"/>
      <c r="BB174" s="138"/>
      <c r="BC174" s="138"/>
      <c r="BD174" s="138"/>
      <c r="BE174" s="138"/>
      <c r="BF174" s="138"/>
      <c r="BG174" s="138"/>
      <c r="BH174" s="138"/>
      <c r="BI174" s="138"/>
      <c r="BJ174" s="138"/>
      <c r="BK174" s="138"/>
      <c r="BL174" s="138"/>
      <c r="BM174" s="138"/>
      <c r="BN174" s="138"/>
      <c r="BO174" s="138"/>
      <c r="BP174" s="138"/>
      <c r="BQ174" s="138"/>
      <c r="BR174" s="138"/>
      <c r="BS174" s="138"/>
      <c r="BT174" s="138"/>
      <c r="BU174" s="138"/>
      <c r="BV174" s="138"/>
    </row>
    <row r="175" spans="1:74" ht="114.75" x14ac:dyDescent="0.2">
      <c r="A175" s="139" t="s">
        <v>4088</v>
      </c>
      <c r="B175" s="140" t="s">
        <v>1114</v>
      </c>
      <c r="C175" s="141" t="s">
        <v>3152</v>
      </c>
      <c r="D175" s="141" t="s">
        <v>43</v>
      </c>
      <c r="E175" s="141" t="s">
        <v>3319</v>
      </c>
      <c r="F175" s="142">
        <v>43838</v>
      </c>
      <c r="G175" s="148">
        <v>1960</v>
      </c>
      <c r="H175" s="141">
        <f t="shared" si="1"/>
        <v>60</v>
      </c>
      <c r="I175" s="141" t="s">
        <v>77</v>
      </c>
      <c r="J175" s="140" t="s">
        <v>4089</v>
      </c>
      <c r="K175" s="143"/>
      <c r="L175" s="140" t="s">
        <v>416</v>
      </c>
      <c r="M175" s="140" t="s">
        <v>571</v>
      </c>
      <c r="N175" s="140" t="s">
        <v>2841</v>
      </c>
      <c r="O175" s="140" t="s">
        <v>317</v>
      </c>
      <c r="P175" s="140" t="s">
        <v>4090</v>
      </c>
      <c r="Q175" s="140" t="s">
        <v>4091</v>
      </c>
      <c r="R175" s="140" t="s">
        <v>4092</v>
      </c>
      <c r="S175" s="140" t="s">
        <v>4092</v>
      </c>
      <c r="T175" s="140" t="s">
        <v>4092</v>
      </c>
      <c r="U175" s="140" t="s">
        <v>4092</v>
      </c>
      <c r="V175" s="140" t="s">
        <v>4092</v>
      </c>
      <c r="W175" s="140" t="s">
        <v>4092</v>
      </c>
      <c r="X175" s="140" t="s">
        <v>4092</v>
      </c>
      <c r="Y175" s="140" t="s">
        <v>4092</v>
      </c>
      <c r="Z175" s="140" t="s">
        <v>4092</v>
      </c>
      <c r="AA175" s="140" t="s">
        <v>4092</v>
      </c>
      <c r="AB175" s="140" t="s">
        <v>4092</v>
      </c>
      <c r="AC175" s="140" t="s">
        <v>4092</v>
      </c>
      <c r="AD175" s="140" t="s">
        <v>4092</v>
      </c>
      <c r="AE175" s="140" t="s">
        <v>4092</v>
      </c>
      <c r="AF175" s="140" t="s">
        <v>4092</v>
      </c>
      <c r="AG175" s="140" t="s">
        <v>4092</v>
      </c>
      <c r="AH175" s="140" t="s">
        <v>4092</v>
      </c>
      <c r="AI175" s="140" t="s">
        <v>4093</v>
      </c>
      <c r="AJ175" s="140" t="s">
        <v>4094</v>
      </c>
      <c r="AK175" s="140" t="s">
        <v>4094</v>
      </c>
      <c r="AL175" s="140" t="s">
        <v>4094</v>
      </c>
      <c r="AM175" s="140" t="s">
        <v>4094</v>
      </c>
      <c r="AN175" s="140" t="s">
        <v>4095</v>
      </c>
      <c r="AO175" s="140" t="s">
        <v>4096</v>
      </c>
      <c r="AP175" s="140" t="s">
        <v>4097</v>
      </c>
      <c r="AQ175" s="140" t="s">
        <v>4097</v>
      </c>
      <c r="AR175" s="140" t="s">
        <v>4097</v>
      </c>
      <c r="AS175" s="140" t="s">
        <v>4097</v>
      </c>
      <c r="AT175" s="140" t="s">
        <v>4098</v>
      </c>
      <c r="AU175" s="140" t="s">
        <v>4099</v>
      </c>
      <c r="AV175" s="140" t="s">
        <v>4100</v>
      </c>
      <c r="AW175" s="140" t="s">
        <v>4101</v>
      </c>
      <c r="AX175" s="140" t="s">
        <v>3026</v>
      </c>
      <c r="AY175" s="140" t="s">
        <v>2675</v>
      </c>
      <c r="AZ175" s="140"/>
      <c r="BA175" s="140"/>
      <c r="BB175" s="140"/>
      <c r="BC175" s="140"/>
      <c r="BD175" s="140"/>
      <c r="BE175" s="140"/>
      <c r="BF175" s="140"/>
      <c r="BG175" s="140"/>
      <c r="BH175" s="140"/>
      <c r="BI175" s="140"/>
      <c r="BJ175" s="140"/>
      <c r="BK175" s="140"/>
      <c r="BL175" s="140"/>
      <c r="BM175" s="140"/>
      <c r="BN175" s="140"/>
      <c r="BO175" s="140"/>
      <c r="BP175" s="140"/>
      <c r="BQ175" s="140"/>
      <c r="BR175" s="140"/>
      <c r="BS175" s="140"/>
      <c r="BT175" s="140"/>
      <c r="BU175" s="140"/>
      <c r="BV175" s="140"/>
    </row>
    <row r="176" spans="1:74" ht="63.75" x14ac:dyDescent="0.2">
      <c r="A176" s="136" t="s">
        <v>4102</v>
      </c>
      <c r="B176" s="137" t="s">
        <v>1120</v>
      </c>
      <c r="C176" s="118" t="s">
        <v>3152</v>
      </c>
      <c r="D176" s="118" t="s">
        <v>43</v>
      </c>
      <c r="E176" s="118" t="s">
        <v>106</v>
      </c>
      <c r="F176" s="151">
        <v>43838</v>
      </c>
      <c r="G176" s="118">
        <v>1981</v>
      </c>
      <c r="H176" s="118">
        <f t="shared" si="1"/>
        <v>39</v>
      </c>
      <c r="I176" s="118" t="s">
        <v>77</v>
      </c>
      <c r="J176" s="137" t="s">
        <v>4103</v>
      </c>
      <c r="K176" s="138"/>
      <c r="L176" s="137" t="s">
        <v>243</v>
      </c>
      <c r="M176" s="137" t="s">
        <v>571</v>
      </c>
      <c r="N176" s="137" t="s">
        <v>2782</v>
      </c>
      <c r="O176" s="137" t="s">
        <v>317</v>
      </c>
      <c r="P176" s="137" t="s">
        <v>1122</v>
      </c>
      <c r="Q176" s="137"/>
      <c r="R176" s="137"/>
      <c r="S176" s="137"/>
      <c r="T176" s="137"/>
      <c r="U176" s="137"/>
      <c r="V176" s="137"/>
      <c r="W176" s="137"/>
      <c r="X176" s="137"/>
      <c r="Y176" s="137"/>
      <c r="Z176" s="137"/>
      <c r="AA176" s="137"/>
      <c r="AB176" s="137"/>
      <c r="AC176" s="137"/>
      <c r="AD176" s="137"/>
      <c r="AE176" s="137"/>
      <c r="AF176" s="137"/>
      <c r="AG176" s="137"/>
      <c r="AH176" s="137"/>
      <c r="AI176" s="137"/>
      <c r="AJ176" s="137"/>
      <c r="AK176" s="137"/>
      <c r="AL176" s="137"/>
      <c r="AM176" s="137"/>
      <c r="AN176" s="137"/>
      <c r="AO176" s="137" t="s">
        <v>4104</v>
      </c>
      <c r="AP176" s="137" t="s">
        <v>4105</v>
      </c>
      <c r="AQ176" s="137" t="s">
        <v>4106</v>
      </c>
      <c r="AR176" s="137" t="s">
        <v>4107</v>
      </c>
      <c r="AS176" s="137" t="s">
        <v>1023</v>
      </c>
      <c r="AT176" s="137" t="s">
        <v>1023</v>
      </c>
      <c r="AU176" s="137" t="s">
        <v>1023</v>
      </c>
      <c r="AV176" s="137" t="s">
        <v>4108</v>
      </c>
      <c r="AW176" s="137" t="s">
        <v>4064</v>
      </c>
      <c r="AX176" s="137" t="s">
        <v>3026</v>
      </c>
      <c r="AY176" s="137" t="s">
        <v>2675</v>
      </c>
      <c r="AZ176" s="13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row>
    <row r="177" spans="1:74" ht="140.25" x14ac:dyDescent="0.2">
      <c r="A177" s="139" t="s">
        <v>4109</v>
      </c>
      <c r="B177" s="140" t="s">
        <v>1125</v>
      </c>
      <c r="C177" s="141" t="s">
        <v>3152</v>
      </c>
      <c r="D177" s="141" t="s">
        <v>43</v>
      </c>
      <c r="E177" s="141" t="s">
        <v>2788</v>
      </c>
      <c r="F177" s="142">
        <v>43838</v>
      </c>
      <c r="G177" s="141">
        <v>1937</v>
      </c>
      <c r="H177" s="141">
        <f t="shared" si="1"/>
        <v>83</v>
      </c>
      <c r="I177" s="141" t="s">
        <v>77</v>
      </c>
      <c r="J177" s="140" t="s">
        <v>4110</v>
      </c>
      <c r="K177" s="143"/>
      <c r="L177" s="140" t="s">
        <v>39</v>
      </c>
      <c r="M177" s="140" t="s">
        <v>98</v>
      </c>
      <c r="N177" s="140" t="s">
        <v>4111</v>
      </c>
      <c r="O177" s="140" t="s">
        <v>81</v>
      </c>
      <c r="P177" s="140" t="s">
        <v>1135</v>
      </c>
      <c r="Q177" s="140"/>
      <c r="R177" s="140"/>
      <c r="S177" s="140"/>
      <c r="T177" s="140"/>
      <c r="U177" s="140"/>
      <c r="V177" s="140"/>
      <c r="W177" s="140"/>
      <c r="X177" s="140"/>
      <c r="Y177" s="140"/>
      <c r="Z177" s="140"/>
      <c r="AA177" s="140"/>
      <c r="AB177" s="140"/>
      <c r="AC177" s="140"/>
      <c r="AD177" s="140"/>
      <c r="AE177" s="140"/>
      <c r="AF177" s="140"/>
      <c r="AG177" s="140"/>
      <c r="AH177" s="140"/>
      <c r="AI177" s="140"/>
      <c r="AJ177" s="140"/>
      <c r="AK177" s="140"/>
      <c r="AL177" s="140"/>
      <c r="AM177" s="140"/>
      <c r="AN177" s="140"/>
      <c r="AO177" s="140"/>
      <c r="AP177" s="140"/>
      <c r="AQ177" s="140"/>
      <c r="AR177" s="140" t="s">
        <v>4112</v>
      </c>
      <c r="AS177" s="140" t="s">
        <v>4113</v>
      </c>
      <c r="AT177" s="140" t="s">
        <v>4113</v>
      </c>
      <c r="AU177" s="140" t="s">
        <v>4113</v>
      </c>
      <c r="AV177" s="140" t="s">
        <v>4113</v>
      </c>
      <c r="AW177" s="140" t="s">
        <v>4064</v>
      </c>
      <c r="AX177" s="140" t="s">
        <v>4114</v>
      </c>
      <c r="AY177" s="140"/>
      <c r="AZ177" s="140"/>
      <c r="BA177" s="140"/>
      <c r="BB177" s="140"/>
      <c r="BC177" s="140"/>
      <c r="BD177" s="140"/>
      <c r="BE177" s="140"/>
      <c r="BF177" s="140"/>
      <c r="BG177" s="140"/>
      <c r="BH177" s="140"/>
      <c r="BI177" s="140"/>
      <c r="BJ177" s="140"/>
      <c r="BK177" s="140"/>
      <c r="BL177" s="140"/>
      <c r="BM177" s="140"/>
      <c r="BN177" s="140"/>
      <c r="BO177" s="140"/>
      <c r="BP177" s="140"/>
      <c r="BQ177" s="140"/>
      <c r="BR177" s="140"/>
      <c r="BS177" s="140"/>
      <c r="BT177" s="140"/>
      <c r="BU177" s="140"/>
      <c r="BV177" s="140"/>
    </row>
    <row r="178" spans="1:74" ht="25.5" x14ac:dyDescent="0.2">
      <c r="A178" s="136" t="s">
        <v>4115</v>
      </c>
      <c r="B178" s="137" t="s">
        <v>4116</v>
      </c>
      <c r="C178" s="118" t="s">
        <v>3152</v>
      </c>
      <c r="D178" s="118" t="s">
        <v>43</v>
      </c>
      <c r="E178" s="118" t="s">
        <v>106</v>
      </c>
      <c r="F178" s="151">
        <v>43838</v>
      </c>
      <c r="G178" s="118">
        <v>1951</v>
      </c>
      <c r="H178" s="118">
        <f t="shared" si="1"/>
        <v>69</v>
      </c>
      <c r="I178" s="118" t="s">
        <v>77</v>
      </c>
      <c r="J178" s="137" t="s">
        <v>4117</v>
      </c>
      <c r="K178" s="138"/>
      <c r="L178" s="137" t="s">
        <v>39</v>
      </c>
      <c r="M178" s="137" t="s">
        <v>98</v>
      </c>
      <c r="N178" s="137" t="s">
        <v>2782</v>
      </c>
      <c r="O178" s="137" t="s">
        <v>317</v>
      </c>
      <c r="P178" s="137" t="s">
        <v>1139</v>
      </c>
      <c r="Q178" s="137"/>
      <c r="R178" s="137"/>
      <c r="S178" s="137"/>
      <c r="T178" s="137"/>
      <c r="U178" s="137"/>
      <c r="V178" s="137"/>
      <c r="W178" s="137" t="s">
        <v>4118</v>
      </c>
      <c r="X178" s="137" t="s">
        <v>4118</v>
      </c>
      <c r="Y178" s="137" t="s">
        <v>4119</v>
      </c>
      <c r="Z178" s="137" t="s">
        <v>4119</v>
      </c>
      <c r="AA178" s="137" t="s">
        <v>4119</v>
      </c>
      <c r="AB178" s="137" t="s">
        <v>4119</v>
      </c>
      <c r="AC178" s="137" t="s">
        <v>4119</v>
      </c>
      <c r="AD178" s="137" t="s">
        <v>4119</v>
      </c>
      <c r="AE178" s="137" t="s">
        <v>4119</v>
      </c>
      <c r="AF178" s="137" t="s">
        <v>4119</v>
      </c>
      <c r="AG178" s="137" t="s">
        <v>4119</v>
      </c>
      <c r="AH178" s="137" t="s">
        <v>4119</v>
      </c>
      <c r="AI178" s="137" t="s">
        <v>4119</v>
      </c>
      <c r="AJ178" s="137" t="s">
        <v>4119</v>
      </c>
      <c r="AK178" s="137" t="s">
        <v>4119</v>
      </c>
      <c r="AL178" s="137" t="s">
        <v>4119</v>
      </c>
      <c r="AM178" s="137" t="s">
        <v>4119</v>
      </c>
      <c r="AN178" s="137" t="s">
        <v>4119</v>
      </c>
      <c r="AO178" s="137" t="s">
        <v>4119</v>
      </c>
      <c r="AP178" s="137" t="s">
        <v>4120</v>
      </c>
      <c r="AQ178" s="137" t="s">
        <v>349</v>
      </c>
      <c r="AR178" s="137" t="s">
        <v>349</v>
      </c>
      <c r="AS178" s="137" t="s">
        <v>349</v>
      </c>
      <c r="AT178" s="137" t="s">
        <v>349</v>
      </c>
      <c r="AU178" s="137" t="s">
        <v>349</v>
      </c>
      <c r="AV178" s="137" t="s">
        <v>349</v>
      </c>
      <c r="AW178" s="137" t="s">
        <v>4064</v>
      </c>
      <c r="AX178" s="137" t="s">
        <v>3026</v>
      </c>
      <c r="AY178" s="137" t="s">
        <v>2675</v>
      </c>
      <c r="AZ178" s="137"/>
      <c r="BA178" s="137"/>
      <c r="BB178" s="137"/>
      <c r="BC178" s="137"/>
      <c r="BD178" s="137"/>
      <c r="BE178" s="137"/>
      <c r="BF178" s="137"/>
      <c r="BG178" s="137"/>
      <c r="BH178" s="137"/>
      <c r="BI178" s="137"/>
      <c r="BJ178" s="137"/>
      <c r="BK178" s="137"/>
      <c r="BL178" s="137"/>
      <c r="BM178" s="137"/>
      <c r="BN178" s="137"/>
      <c r="BO178" s="137"/>
      <c r="BP178" s="137"/>
      <c r="BQ178" s="137"/>
      <c r="BR178" s="137"/>
      <c r="BS178" s="137"/>
      <c r="BT178" s="137"/>
      <c r="BU178" s="137"/>
      <c r="BV178" s="137"/>
    </row>
    <row r="179" spans="1:74" ht="51" x14ac:dyDescent="0.2">
      <c r="A179" s="139" t="s">
        <v>4121</v>
      </c>
      <c r="B179" s="140" t="s">
        <v>1142</v>
      </c>
      <c r="C179" s="141" t="s">
        <v>3152</v>
      </c>
      <c r="D179" s="141" t="s">
        <v>43</v>
      </c>
      <c r="E179" s="141" t="s">
        <v>106</v>
      </c>
      <c r="F179" s="142">
        <v>43838</v>
      </c>
      <c r="G179" s="141">
        <v>1969</v>
      </c>
      <c r="H179" s="141">
        <f t="shared" si="1"/>
        <v>51</v>
      </c>
      <c r="I179" s="141" t="s">
        <v>77</v>
      </c>
      <c r="J179" s="140" t="s">
        <v>4117</v>
      </c>
      <c r="K179" s="143"/>
      <c r="L179" s="140" t="s">
        <v>154</v>
      </c>
      <c r="M179" s="140" t="s">
        <v>571</v>
      </c>
      <c r="N179" s="140" t="s">
        <v>2782</v>
      </c>
      <c r="O179" s="140" t="s">
        <v>317</v>
      </c>
      <c r="P179" s="140" t="s">
        <v>4122</v>
      </c>
      <c r="Q179" s="140" t="s">
        <v>4123</v>
      </c>
      <c r="R179" s="140"/>
      <c r="S179" s="140"/>
      <c r="T179" s="140"/>
      <c r="U179" s="140"/>
      <c r="V179" s="140"/>
      <c r="W179" s="140" t="s">
        <v>4124</v>
      </c>
      <c r="X179" s="140" t="s">
        <v>4124</v>
      </c>
      <c r="Y179" s="140" t="s">
        <v>4124</v>
      </c>
      <c r="Z179" s="140" t="s">
        <v>4124</v>
      </c>
      <c r="AA179" s="140" t="s">
        <v>4124</v>
      </c>
      <c r="AB179" s="140" t="s">
        <v>4124</v>
      </c>
      <c r="AC179" s="140" t="s">
        <v>4124</v>
      </c>
      <c r="AD179" s="140" t="s">
        <v>4124</v>
      </c>
      <c r="AE179" s="140" t="s">
        <v>4124</v>
      </c>
      <c r="AF179" s="140" t="s">
        <v>4124</v>
      </c>
      <c r="AG179" s="140" t="s">
        <v>4124</v>
      </c>
      <c r="AH179" s="140" t="s">
        <v>4124</v>
      </c>
      <c r="AI179" s="140" t="s">
        <v>4124</v>
      </c>
      <c r="AJ179" s="140" t="s">
        <v>4124</v>
      </c>
      <c r="AK179" s="140" t="s">
        <v>4124</v>
      </c>
      <c r="AL179" s="140" t="s">
        <v>4124</v>
      </c>
      <c r="AM179" s="140" t="s">
        <v>4125</v>
      </c>
      <c r="AN179" s="140" t="s">
        <v>349</v>
      </c>
      <c r="AO179" s="140" t="s">
        <v>349</v>
      </c>
      <c r="AP179" s="140" t="s">
        <v>349</v>
      </c>
      <c r="AQ179" s="140" t="s">
        <v>4126</v>
      </c>
      <c r="AR179" s="140" t="s">
        <v>4126</v>
      </c>
      <c r="AS179" s="140" t="s">
        <v>4126</v>
      </c>
      <c r="AT179" s="140" t="s">
        <v>4127</v>
      </c>
      <c r="AU179" s="140" t="s">
        <v>4128</v>
      </c>
      <c r="AV179" s="140" t="s">
        <v>4129</v>
      </c>
      <c r="AW179" s="140" t="s">
        <v>4064</v>
      </c>
      <c r="AX179" s="140" t="s">
        <v>3026</v>
      </c>
      <c r="AY179" s="140" t="s">
        <v>2675</v>
      </c>
      <c r="AZ179" s="140"/>
      <c r="BA179" s="140"/>
      <c r="BB179" s="140"/>
      <c r="BC179" s="140"/>
      <c r="BD179" s="140"/>
      <c r="BE179" s="140"/>
      <c r="BF179" s="140"/>
      <c r="BG179" s="140"/>
      <c r="BH179" s="140"/>
      <c r="BI179" s="140"/>
      <c r="BJ179" s="140"/>
      <c r="BK179" s="140"/>
      <c r="BL179" s="140"/>
      <c r="BM179" s="140"/>
      <c r="BN179" s="140"/>
      <c r="BO179" s="140"/>
      <c r="BP179" s="140"/>
      <c r="BQ179" s="140"/>
      <c r="BR179" s="140"/>
      <c r="BS179" s="140"/>
      <c r="BT179" s="140"/>
      <c r="BU179" s="140"/>
      <c r="BV179" s="140"/>
    </row>
    <row r="180" spans="1:74" ht="63.75" x14ac:dyDescent="0.2">
      <c r="A180" s="136" t="s">
        <v>4130</v>
      </c>
      <c r="B180" s="137" t="s">
        <v>1150</v>
      </c>
      <c r="C180" s="118" t="s">
        <v>3157</v>
      </c>
      <c r="D180" s="118" t="s">
        <v>43</v>
      </c>
      <c r="E180" s="118" t="s">
        <v>106</v>
      </c>
      <c r="F180" s="151">
        <v>43838</v>
      </c>
      <c r="G180" s="118">
        <v>1982</v>
      </c>
      <c r="H180" s="118">
        <f t="shared" si="1"/>
        <v>38</v>
      </c>
      <c r="I180" s="118" t="s">
        <v>77</v>
      </c>
      <c r="J180" s="137" t="s">
        <v>4131</v>
      </c>
      <c r="K180" s="147" t="s">
        <v>4132</v>
      </c>
      <c r="L180" s="137" t="s">
        <v>243</v>
      </c>
      <c r="M180" s="137" t="s">
        <v>571</v>
      </c>
      <c r="N180" s="137" t="s">
        <v>1151</v>
      </c>
      <c r="O180" s="137" t="s">
        <v>1151</v>
      </c>
      <c r="P180" s="137" t="s">
        <v>4133</v>
      </c>
      <c r="Q180" s="137"/>
      <c r="R180" s="137"/>
      <c r="S180" s="137"/>
      <c r="T180" s="137"/>
      <c r="U180" s="137"/>
      <c r="V180" s="137"/>
      <c r="W180" s="137"/>
      <c r="X180" s="137"/>
      <c r="Y180" s="137"/>
      <c r="Z180" s="137"/>
      <c r="AA180" s="137"/>
      <c r="AB180" s="137"/>
      <c r="AC180" s="137"/>
      <c r="AD180" s="137"/>
      <c r="AE180" s="137"/>
      <c r="AF180" s="137"/>
      <c r="AG180" s="137"/>
      <c r="AH180" s="137"/>
      <c r="AI180" s="137" t="s">
        <v>4134</v>
      </c>
      <c r="AJ180" s="137" t="s">
        <v>4135</v>
      </c>
      <c r="AK180" s="137" t="s">
        <v>4136</v>
      </c>
      <c r="AL180" s="137" t="s">
        <v>4135</v>
      </c>
      <c r="AM180" s="137" t="s">
        <v>4137</v>
      </c>
      <c r="AN180" s="137" t="s">
        <v>4137</v>
      </c>
      <c r="AO180" s="137" t="s">
        <v>4137</v>
      </c>
      <c r="AP180" s="137" t="s">
        <v>4137</v>
      </c>
      <c r="AQ180" s="137" t="s">
        <v>4137</v>
      </c>
      <c r="AR180" s="137" t="s">
        <v>4137</v>
      </c>
      <c r="AS180" s="137" t="s">
        <v>4137</v>
      </c>
      <c r="AT180" s="137" t="s">
        <v>4137</v>
      </c>
      <c r="AU180" s="137" t="s">
        <v>1023</v>
      </c>
      <c r="AV180" s="137" t="s">
        <v>4138</v>
      </c>
      <c r="AW180" s="137" t="s">
        <v>4064</v>
      </c>
      <c r="AX180" s="137" t="s">
        <v>3026</v>
      </c>
      <c r="AY180" s="137" t="s">
        <v>2675</v>
      </c>
      <c r="AZ180" s="137"/>
      <c r="BA180" s="137"/>
      <c r="BB180" s="137"/>
      <c r="BC180" s="137"/>
      <c r="BD180" s="137"/>
      <c r="BE180" s="137"/>
      <c r="BF180" s="137"/>
      <c r="BG180" s="137"/>
      <c r="BH180" s="137"/>
      <c r="BI180" s="137"/>
      <c r="BJ180" s="137"/>
      <c r="BK180" s="137"/>
      <c r="BL180" s="137"/>
      <c r="BM180" s="137"/>
      <c r="BN180" s="137"/>
      <c r="BO180" s="137"/>
      <c r="BP180" s="137"/>
      <c r="BQ180" s="137"/>
      <c r="BR180" s="137"/>
      <c r="BS180" s="137"/>
      <c r="BT180" s="137"/>
      <c r="BU180" s="137"/>
      <c r="BV180" s="137"/>
    </row>
    <row r="181" spans="1:74" ht="89.25" x14ac:dyDescent="0.2">
      <c r="A181" s="139" t="s">
        <v>4139</v>
      </c>
      <c r="B181" s="140" t="s">
        <v>1157</v>
      </c>
      <c r="C181" s="141" t="s">
        <v>3157</v>
      </c>
      <c r="D181" s="141" t="s">
        <v>43</v>
      </c>
      <c r="E181" s="141" t="s">
        <v>106</v>
      </c>
      <c r="F181" s="142">
        <v>43838</v>
      </c>
      <c r="G181" s="141">
        <v>1974</v>
      </c>
      <c r="H181" s="141">
        <f t="shared" si="1"/>
        <v>46</v>
      </c>
      <c r="I181" s="141" t="s">
        <v>38</v>
      </c>
      <c r="J181" s="140" t="s">
        <v>4140</v>
      </c>
      <c r="K181" s="145" t="s">
        <v>4141</v>
      </c>
      <c r="L181" s="140" t="s">
        <v>243</v>
      </c>
      <c r="M181" s="140" t="s">
        <v>571</v>
      </c>
      <c r="N181" s="140" t="s">
        <v>1132</v>
      </c>
      <c r="O181" s="140" t="s">
        <v>1132</v>
      </c>
      <c r="P181" s="140" t="s">
        <v>1161</v>
      </c>
      <c r="Q181" s="140"/>
      <c r="R181" s="140"/>
      <c r="S181" s="140"/>
      <c r="T181" s="140"/>
      <c r="U181" s="140"/>
      <c r="V181" s="140"/>
      <c r="W181" s="140"/>
      <c r="X181" s="140"/>
      <c r="Y181" s="140"/>
      <c r="Z181" s="140"/>
      <c r="AA181" s="140"/>
      <c r="AB181" s="140"/>
      <c r="AC181" s="140" t="s">
        <v>4142</v>
      </c>
      <c r="AD181" s="140" t="s">
        <v>4143</v>
      </c>
      <c r="AE181" s="140" t="s">
        <v>4143</v>
      </c>
      <c r="AF181" s="140" t="s">
        <v>4143</v>
      </c>
      <c r="AG181" s="140" t="s">
        <v>4143</v>
      </c>
      <c r="AH181" s="140" t="s">
        <v>4144</v>
      </c>
      <c r="AI181" s="140" t="s">
        <v>4143</v>
      </c>
      <c r="AJ181" s="140" t="s">
        <v>4143</v>
      </c>
      <c r="AK181" s="140" t="s">
        <v>4143</v>
      </c>
      <c r="AL181" s="140" t="s">
        <v>4145</v>
      </c>
      <c r="AM181" s="140" t="s">
        <v>4143</v>
      </c>
      <c r="AN181" s="140" t="s">
        <v>4143</v>
      </c>
      <c r="AO181" s="140" t="s">
        <v>4143</v>
      </c>
      <c r="AP181" s="140" t="s">
        <v>4143</v>
      </c>
      <c r="AQ181" s="140" t="s">
        <v>4143</v>
      </c>
      <c r="AR181" s="140" t="s">
        <v>4143</v>
      </c>
      <c r="AS181" s="140" t="s">
        <v>4143</v>
      </c>
      <c r="AT181" s="140" t="s">
        <v>4146</v>
      </c>
      <c r="AU181" s="140" t="s">
        <v>4147</v>
      </c>
      <c r="AV181" s="140" t="s">
        <v>3026</v>
      </c>
      <c r="AW181" s="140" t="s">
        <v>4064</v>
      </c>
      <c r="AX181" s="140" t="s">
        <v>3026</v>
      </c>
      <c r="AY181" s="140" t="s">
        <v>2675</v>
      </c>
      <c r="AZ181" s="140"/>
      <c r="BA181" s="140"/>
      <c r="BB181" s="140"/>
      <c r="BC181" s="140"/>
      <c r="BD181" s="140"/>
      <c r="BE181" s="140"/>
      <c r="BF181" s="140"/>
      <c r="BG181" s="140"/>
      <c r="BH181" s="140"/>
      <c r="BI181" s="140"/>
      <c r="BJ181" s="140"/>
      <c r="BK181" s="140"/>
      <c r="BL181" s="140"/>
      <c r="BM181" s="140"/>
      <c r="BN181" s="140"/>
      <c r="BO181" s="140"/>
      <c r="BP181" s="140"/>
      <c r="BQ181" s="140"/>
      <c r="BR181" s="140"/>
      <c r="BS181" s="140"/>
      <c r="BT181" s="140"/>
      <c r="BU181" s="140"/>
      <c r="BV181" s="140"/>
    </row>
    <row r="182" spans="1:74" ht="178.5" x14ac:dyDescent="0.2">
      <c r="A182" s="136" t="s">
        <v>4148</v>
      </c>
      <c r="B182" s="137" t="s">
        <v>1164</v>
      </c>
      <c r="C182" s="118" t="s">
        <v>2664</v>
      </c>
      <c r="D182" s="118" t="s">
        <v>43</v>
      </c>
      <c r="E182" s="118" t="s">
        <v>4149</v>
      </c>
      <c r="F182" s="118" t="s">
        <v>3319</v>
      </c>
      <c r="G182" s="118">
        <v>1977</v>
      </c>
      <c r="H182" s="118">
        <f t="shared" si="1"/>
        <v>43</v>
      </c>
      <c r="I182" s="118" t="s">
        <v>77</v>
      </c>
      <c r="J182" s="137" t="s">
        <v>4150</v>
      </c>
      <c r="K182" s="147" t="s">
        <v>4151</v>
      </c>
      <c r="L182" s="137" t="s">
        <v>4152</v>
      </c>
      <c r="M182" s="137" t="s">
        <v>571</v>
      </c>
      <c r="N182" s="137" t="s">
        <v>2782</v>
      </c>
      <c r="O182" s="137" t="s">
        <v>317</v>
      </c>
      <c r="P182" s="137" t="s">
        <v>4153</v>
      </c>
      <c r="Q182" s="137" t="s">
        <v>4154</v>
      </c>
      <c r="R182" s="137" t="s">
        <v>4155</v>
      </c>
      <c r="S182" s="137" t="s">
        <v>4155</v>
      </c>
      <c r="T182" s="137" t="s">
        <v>4155</v>
      </c>
      <c r="U182" s="137" t="s">
        <v>4155</v>
      </c>
      <c r="V182" s="137" t="s">
        <v>4155</v>
      </c>
      <c r="W182" s="137" t="s">
        <v>4156</v>
      </c>
      <c r="X182" s="137" t="s">
        <v>4156</v>
      </c>
      <c r="Y182" s="137" t="s">
        <v>4156</v>
      </c>
      <c r="Z182" s="137" t="s">
        <v>4156</v>
      </c>
      <c r="AA182" s="137" t="s">
        <v>4156</v>
      </c>
      <c r="AB182" s="137" t="s">
        <v>4156</v>
      </c>
      <c r="AC182" s="137" t="s">
        <v>4156</v>
      </c>
      <c r="AD182" s="137" t="s">
        <v>4157</v>
      </c>
      <c r="AE182" s="137" t="s">
        <v>4158</v>
      </c>
      <c r="AF182" s="137" t="s">
        <v>4158</v>
      </c>
      <c r="AG182" s="137" t="s">
        <v>4158</v>
      </c>
      <c r="AH182" s="137" t="s">
        <v>4158</v>
      </c>
      <c r="AI182" s="137" t="s">
        <v>4158</v>
      </c>
      <c r="AJ182" s="137" t="s">
        <v>4158</v>
      </c>
      <c r="AK182" s="137" t="s">
        <v>4159</v>
      </c>
      <c r="AL182" s="137" t="s">
        <v>4160</v>
      </c>
      <c r="AM182" s="137" t="s">
        <v>4161</v>
      </c>
      <c r="AN182" s="137" t="s">
        <v>4161</v>
      </c>
      <c r="AO182" s="137" t="s">
        <v>4161</v>
      </c>
      <c r="AP182" s="137" t="s">
        <v>4162</v>
      </c>
      <c r="AQ182" s="137" t="s">
        <v>4163</v>
      </c>
      <c r="AR182" s="137" t="s">
        <v>4163</v>
      </c>
      <c r="AS182" s="137" t="s">
        <v>4163</v>
      </c>
      <c r="AT182" s="137" t="s">
        <v>4163</v>
      </c>
      <c r="AU182" s="137" t="s">
        <v>4164</v>
      </c>
      <c r="AV182" s="137" t="s">
        <v>3025</v>
      </c>
      <c r="AW182" s="137" t="s">
        <v>3026</v>
      </c>
      <c r="AX182" s="137" t="s">
        <v>3026</v>
      </c>
      <c r="AY182" s="137" t="s">
        <v>2675</v>
      </c>
      <c r="AZ182" s="137"/>
      <c r="BA182" s="137"/>
      <c r="BB182" s="137"/>
      <c r="BC182" s="137"/>
      <c r="BD182" s="137"/>
      <c r="BE182" s="137"/>
      <c r="BF182" s="137"/>
      <c r="BG182" s="137"/>
      <c r="BH182" s="137"/>
      <c r="BI182" s="137"/>
      <c r="BJ182" s="137"/>
      <c r="BK182" s="137"/>
      <c r="BL182" s="137"/>
      <c r="BM182" s="137"/>
      <c r="BN182" s="137"/>
      <c r="BO182" s="137"/>
      <c r="BP182" s="137"/>
      <c r="BQ182" s="137"/>
      <c r="BR182" s="137"/>
      <c r="BS182" s="137"/>
      <c r="BT182" s="137"/>
      <c r="BU182" s="137"/>
      <c r="BV182" s="137"/>
    </row>
    <row r="183" spans="1:74" ht="102" x14ac:dyDescent="0.2">
      <c r="A183" s="139" t="s">
        <v>4165</v>
      </c>
      <c r="B183" s="140" t="s">
        <v>1170</v>
      </c>
      <c r="C183" s="141" t="s">
        <v>2664</v>
      </c>
      <c r="D183" s="141" t="s">
        <v>43</v>
      </c>
      <c r="E183" s="142">
        <v>43869</v>
      </c>
      <c r="F183" s="142">
        <v>43838</v>
      </c>
      <c r="G183" s="141">
        <v>1993</v>
      </c>
      <c r="H183" s="141">
        <f t="shared" si="1"/>
        <v>27</v>
      </c>
      <c r="I183" s="141" t="s">
        <v>77</v>
      </c>
      <c r="J183" s="140" t="s">
        <v>3482</v>
      </c>
      <c r="K183" s="145" t="s">
        <v>4166</v>
      </c>
      <c r="L183" s="140" t="s">
        <v>4167</v>
      </c>
      <c r="M183" s="140" t="s">
        <v>571</v>
      </c>
      <c r="N183" s="140" t="s">
        <v>604</v>
      </c>
      <c r="O183" s="140" t="s">
        <v>3481</v>
      </c>
      <c r="P183" s="140" t="s">
        <v>4168</v>
      </c>
      <c r="Q183" s="140" t="s">
        <v>4169</v>
      </c>
      <c r="R183" s="143"/>
      <c r="S183" s="143"/>
      <c r="T183" s="143"/>
      <c r="U183" s="143"/>
      <c r="V183" s="143"/>
      <c r="W183" s="143"/>
      <c r="X183" s="143"/>
      <c r="Y183" s="143"/>
      <c r="Z183" s="143"/>
      <c r="AA183" s="143"/>
      <c r="AB183" s="143"/>
      <c r="AC183" s="143"/>
      <c r="AD183" s="143"/>
      <c r="AE183" s="143"/>
      <c r="AF183" s="143"/>
      <c r="AG183" s="143"/>
      <c r="AH183" s="143"/>
      <c r="AI183" s="143"/>
      <c r="AJ183" s="143"/>
      <c r="AK183" s="140" t="s">
        <v>4170</v>
      </c>
      <c r="AL183" s="140" t="s">
        <v>4170</v>
      </c>
      <c r="AM183" s="140" t="s">
        <v>4170</v>
      </c>
      <c r="AN183" s="140" t="s">
        <v>4170</v>
      </c>
      <c r="AO183" s="140" t="s">
        <v>4171</v>
      </c>
      <c r="AP183" s="140" t="s">
        <v>4171</v>
      </c>
      <c r="AQ183" s="140" t="s">
        <v>4172</v>
      </c>
      <c r="AR183" s="140" t="s">
        <v>4173</v>
      </c>
      <c r="AS183" s="140" t="s">
        <v>4174</v>
      </c>
      <c r="AT183" s="140" t="s">
        <v>349</v>
      </c>
      <c r="AU183" s="140" t="s">
        <v>4175</v>
      </c>
      <c r="AV183" s="140" t="s">
        <v>4176</v>
      </c>
      <c r="AW183" s="140" t="s">
        <v>4064</v>
      </c>
      <c r="AX183" s="140" t="s">
        <v>4177</v>
      </c>
      <c r="AY183" s="140" t="s">
        <v>2675</v>
      </c>
      <c r="AZ183" s="140"/>
      <c r="BA183" s="140"/>
      <c r="BB183" s="140"/>
      <c r="BC183" s="140"/>
      <c r="BD183" s="140"/>
      <c r="BE183" s="140"/>
      <c r="BF183" s="140"/>
      <c r="BG183" s="140"/>
      <c r="BH183" s="140"/>
      <c r="BI183" s="140"/>
      <c r="BJ183" s="140"/>
      <c r="BK183" s="140"/>
      <c r="BL183" s="140"/>
      <c r="BM183" s="140"/>
      <c r="BN183" s="140"/>
      <c r="BO183" s="140"/>
      <c r="BP183" s="140"/>
      <c r="BQ183" s="140"/>
      <c r="BR183" s="140"/>
      <c r="BS183" s="140"/>
      <c r="BT183" s="140"/>
      <c r="BU183" s="140"/>
      <c r="BV183" s="140"/>
    </row>
    <row r="184" spans="1:74" ht="102" x14ac:dyDescent="0.2">
      <c r="A184" s="136" t="s">
        <v>4178</v>
      </c>
      <c r="B184" s="137" t="s">
        <v>1177</v>
      </c>
      <c r="C184" s="118" t="s">
        <v>2664</v>
      </c>
      <c r="D184" s="118" t="s">
        <v>43</v>
      </c>
      <c r="E184" s="118" t="s">
        <v>145</v>
      </c>
      <c r="F184" s="151">
        <v>43838</v>
      </c>
      <c r="G184" s="118">
        <v>1966</v>
      </c>
      <c r="H184" s="118">
        <f t="shared" si="1"/>
        <v>54</v>
      </c>
      <c r="I184" s="118" t="s">
        <v>38</v>
      </c>
      <c r="J184" s="137" t="s">
        <v>3482</v>
      </c>
      <c r="K184" s="147" t="s">
        <v>4179</v>
      </c>
      <c r="L184" s="137" t="s">
        <v>4180</v>
      </c>
      <c r="M184" s="137" t="s">
        <v>571</v>
      </c>
      <c r="N184" s="137" t="s">
        <v>604</v>
      </c>
      <c r="O184" s="137" t="s">
        <v>3481</v>
      </c>
      <c r="P184" s="137" t="s">
        <v>4181</v>
      </c>
      <c r="Q184" s="137" t="s">
        <v>4182</v>
      </c>
      <c r="R184" s="138"/>
      <c r="S184" s="138"/>
      <c r="T184" s="138"/>
      <c r="U184" s="137" t="s">
        <v>4183</v>
      </c>
      <c r="V184" s="138"/>
      <c r="W184" s="138"/>
      <c r="X184" s="138"/>
      <c r="Y184" s="137" t="s">
        <v>4184</v>
      </c>
      <c r="Z184" s="138"/>
      <c r="AA184" s="138"/>
      <c r="AB184" s="138"/>
      <c r="AC184" s="138"/>
      <c r="AD184" s="138"/>
      <c r="AE184" s="138"/>
      <c r="AF184" s="138"/>
      <c r="AG184" s="138"/>
      <c r="AH184" s="138"/>
      <c r="AI184" s="138"/>
      <c r="AJ184" s="138"/>
      <c r="AK184" s="138"/>
      <c r="AL184" s="138"/>
      <c r="AM184" s="138"/>
      <c r="AN184" s="138"/>
      <c r="AO184" s="138"/>
      <c r="AP184" s="138"/>
      <c r="AQ184" s="138"/>
      <c r="AR184" s="138"/>
      <c r="AS184" s="138"/>
      <c r="AT184" s="138"/>
      <c r="AU184" s="138"/>
      <c r="AV184" s="137" t="s">
        <v>3026</v>
      </c>
      <c r="AW184" s="137" t="s">
        <v>2675</v>
      </c>
      <c r="AX184" s="137"/>
      <c r="AY184" s="137"/>
      <c r="AZ184" s="137"/>
      <c r="BA184" s="137"/>
      <c r="BB184" s="137"/>
      <c r="BC184" s="137"/>
      <c r="BD184" s="137"/>
      <c r="BE184" s="137"/>
      <c r="BF184" s="137"/>
      <c r="BG184" s="137"/>
      <c r="BH184" s="137"/>
      <c r="BI184" s="137"/>
      <c r="BJ184" s="137"/>
      <c r="BK184" s="137"/>
      <c r="BL184" s="137"/>
      <c r="BM184" s="137"/>
      <c r="BN184" s="137"/>
      <c r="BO184" s="137"/>
      <c r="BP184" s="137"/>
      <c r="BQ184" s="137"/>
      <c r="BR184" s="137"/>
      <c r="BS184" s="137"/>
      <c r="BT184" s="137"/>
      <c r="BU184" s="137"/>
      <c r="BV184" s="137"/>
    </row>
    <row r="185" spans="1:74" ht="114.75" x14ac:dyDescent="0.2">
      <c r="A185" s="139" t="s">
        <v>4185</v>
      </c>
      <c r="B185" s="140" t="s">
        <v>1183</v>
      </c>
      <c r="C185" s="141" t="s">
        <v>2677</v>
      </c>
      <c r="D185" s="141" t="s">
        <v>43</v>
      </c>
      <c r="E185" s="141" t="s">
        <v>2787</v>
      </c>
      <c r="F185" s="142">
        <v>43838</v>
      </c>
      <c r="G185" s="141">
        <v>1959</v>
      </c>
      <c r="H185" s="141">
        <f t="shared" si="1"/>
        <v>61</v>
      </c>
      <c r="I185" s="141" t="s">
        <v>77</v>
      </c>
      <c r="J185" s="140" t="s">
        <v>4186</v>
      </c>
      <c r="K185" s="145" t="s">
        <v>4187</v>
      </c>
      <c r="L185" s="140" t="s">
        <v>39</v>
      </c>
      <c r="M185" s="140" t="s">
        <v>571</v>
      </c>
      <c r="N185" s="140" t="s">
        <v>3062</v>
      </c>
      <c r="O185" s="140" t="s">
        <v>317</v>
      </c>
      <c r="P185" s="140" t="s">
        <v>4188</v>
      </c>
      <c r="Q185" s="140" t="s">
        <v>4189</v>
      </c>
      <c r="R185" s="140" t="s">
        <v>4190</v>
      </c>
      <c r="S185" s="140" t="s">
        <v>4190</v>
      </c>
      <c r="T185" s="140" t="s">
        <v>4190</v>
      </c>
      <c r="U185" s="140" t="s">
        <v>4190</v>
      </c>
      <c r="V185" s="140" t="s">
        <v>4190</v>
      </c>
      <c r="W185" s="140" t="s">
        <v>4190</v>
      </c>
      <c r="X185" s="140" t="s">
        <v>4190</v>
      </c>
      <c r="Y185" s="140" t="s">
        <v>4190</v>
      </c>
      <c r="Z185" s="140" t="s">
        <v>4191</v>
      </c>
      <c r="AA185" s="140" t="s">
        <v>4190</v>
      </c>
      <c r="AB185" s="140" t="s">
        <v>4190</v>
      </c>
      <c r="AC185" s="140" t="s">
        <v>4190</v>
      </c>
      <c r="AD185" s="140" t="s">
        <v>4190</v>
      </c>
      <c r="AE185" s="140" t="s">
        <v>4190</v>
      </c>
      <c r="AF185" s="140" t="s">
        <v>4190</v>
      </c>
      <c r="AG185" s="140" t="s">
        <v>4190</v>
      </c>
      <c r="AH185" s="140" t="s">
        <v>4190</v>
      </c>
      <c r="AI185" s="140" t="s">
        <v>4190</v>
      </c>
      <c r="AJ185" s="140" t="s">
        <v>4190</v>
      </c>
      <c r="AK185" s="140" t="s">
        <v>4190</v>
      </c>
      <c r="AL185" s="140" t="s">
        <v>4190</v>
      </c>
      <c r="AM185" s="140" t="s">
        <v>4192</v>
      </c>
      <c r="AN185" s="140" t="s">
        <v>4193</v>
      </c>
      <c r="AO185" s="140" t="s">
        <v>4194</v>
      </c>
      <c r="AP185" s="140" t="s">
        <v>4195</v>
      </c>
      <c r="AQ185" s="140" t="s">
        <v>4195</v>
      </c>
      <c r="AR185" s="140" t="s">
        <v>4195</v>
      </c>
      <c r="AS185" s="140" t="s">
        <v>4195</v>
      </c>
      <c r="AT185" s="140" t="s">
        <v>4195</v>
      </c>
      <c r="AU185" s="140" t="s">
        <v>4196</v>
      </c>
      <c r="AV185" s="140" t="s">
        <v>4195</v>
      </c>
      <c r="AW185" s="140" t="s">
        <v>4197</v>
      </c>
      <c r="AX185" s="140" t="s">
        <v>3026</v>
      </c>
      <c r="AY185" s="140" t="s">
        <v>2675</v>
      </c>
      <c r="AZ185" s="140"/>
      <c r="BA185" s="140"/>
      <c r="BB185" s="140"/>
      <c r="BC185" s="140"/>
      <c r="BD185" s="140"/>
      <c r="BE185" s="140"/>
      <c r="BF185" s="140"/>
      <c r="BG185" s="140"/>
      <c r="BH185" s="140"/>
      <c r="BI185" s="140"/>
      <c r="BJ185" s="140"/>
      <c r="BK185" s="140"/>
      <c r="BL185" s="140"/>
      <c r="BM185" s="140"/>
      <c r="BN185" s="140"/>
      <c r="BO185" s="140"/>
      <c r="BP185" s="140"/>
      <c r="BQ185" s="140"/>
      <c r="BR185" s="140"/>
      <c r="BS185" s="140"/>
      <c r="BT185" s="140"/>
      <c r="BU185" s="140"/>
      <c r="BV185" s="140"/>
    </row>
    <row r="186" spans="1:74" ht="76.5" x14ac:dyDescent="0.2">
      <c r="A186" s="136" t="s">
        <v>4198</v>
      </c>
      <c r="B186" s="137" t="s">
        <v>1191</v>
      </c>
      <c r="C186" s="118" t="s">
        <v>2664</v>
      </c>
      <c r="D186" s="118" t="s">
        <v>43</v>
      </c>
      <c r="E186" s="118" t="s">
        <v>106</v>
      </c>
      <c r="F186" s="151">
        <v>43838</v>
      </c>
      <c r="G186" s="118">
        <v>1952</v>
      </c>
      <c r="H186" s="118">
        <f t="shared" si="1"/>
        <v>68</v>
      </c>
      <c r="I186" s="118" t="s">
        <v>77</v>
      </c>
      <c r="J186" s="137" t="s">
        <v>4199</v>
      </c>
      <c r="K186" s="147" t="s">
        <v>4200</v>
      </c>
      <c r="L186" s="137" t="s">
        <v>154</v>
      </c>
      <c r="M186" s="137" t="s">
        <v>571</v>
      </c>
      <c r="N186" s="137" t="s">
        <v>3311</v>
      </c>
      <c r="O186" s="137" t="s">
        <v>317</v>
      </c>
      <c r="P186" s="137" t="s">
        <v>4201</v>
      </c>
      <c r="Q186" s="137" t="s">
        <v>4202</v>
      </c>
      <c r="R186" s="138"/>
      <c r="S186" s="138"/>
      <c r="T186" s="138"/>
      <c r="U186" s="138"/>
      <c r="V186" s="138"/>
      <c r="W186" s="138"/>
      <c r="X186" s="138"/>
      <c r="Y186" s="138"/>
      <c r="Z186" s="138"/>
      <c r="AA186" s="138"/>
      <c r="AB186" s="138"/>
      <c r="AC186" s="138"/>
      <c r="AD186" s="138"/>
      <c r="AE186" s="138"/>
      <c r="AF186" s="138"/>
      <c r="AG186" s="138"/>
      <c r="AH186" s="137" t="s">
        <v>4203</v>
      </c>
      <c r="AI186" s="137" t="s">
        <v>4203</v>
      </c>
      <c r="AJ186" s="137" t="s">
        <v>4203</v>
      </c>
      <c r="AK186" s="137" t="s">
        <v>4203</v>
      </c>
      <c r="AL186" s="137" t="s">
        <v>4203</v>
      </c>
      <c r="AM186" s="137" t="s">
        <v>4203</v>
      </c>
      <c r="AN186" s="137" t="s">
        <v>4203</v>
      </c>
      <c r="AO186" s="137" t="s">
        <v>4203</v>
      </c>
      <c r="AP186" s="137" t="s">
        <v>4203</v>
      </c>
      <c r="AQ186" s="138"/>
      <c r="AR186" s="137" t="s">
        <v>4204</v>
      </c>
      <c r="AS186" s="138"/>
      <c r="AT186" s="137" t="s">
        <v>4205</v>
      </c>
      <c r="AU186" s="137" t="s">
        <v>4206</v>
      </c>
      <c r="AV186" s="137" t="s">
        <v>4206</v>
      </c>
      <c r="AW186" s="137" t="s">
        <v>4197</v>
      </c>
      <c r="AX186" s="137" t="s">
        <v>3026</v>
      </c>
      <c r="AY186" s="137" t="s">
        <v>2675</v>
      </c>
      <c r="AZ186" s="137"/>
      <c r="BA186" s="137"/>
      <c r="BB186" s="137"/>
      <c r="BC186" s="137"/>
      <c r="BD186" s="137"/>
      <c r="BE186" s="137"/>
      <c r="BF186" s="137"/>
      <c r="BG186" s="137"/>
      <c r="BH186" s="137"/>
      <c r="BI186" s="137"/>
      <c r="BJ186" s="137"/>
      <c r="BK186" s="137"/>
      <c r="BL186" s="137"/>
      <c r="BM186" s="137"/>
      <c r="BN186" s="137"/>
      <c r="BO186" s="137"/>
      <c r="BP186" s="137"/>
      <c r="BQ186" s="137"/>
      <c r="BR186" s="137"/>
      <c r="BS186" s="137"/>
      <c r="BT186" s="137"/>
      <c r="BU186" s="137"/>
      <c r="BV186" s="137"/>
    </row>
    <row r="187" spans="1:74" ht="153" x14ac:dyDescent="0.2">
      <c r="A187" s="139" t="s">
        <v>4207</v>
      </c>
      <c r="B187" s="140" t="s">
        <v>1197</v>
      </c>
      <c r="C187" s="141" t="s">
        <v>2664</v>
      </c>
      <c r="D187" s="141" t="s">
        <v>43</v>
      </c>
      <c r="E187" s="141" t="s">
        <v>106</v>
      </c>
      <c r="F187" s="142">
        <v>43838</v>
      </c>
      <c r="G187" s="141">
        <v>1977</v>
      </c>
      <c r="H187" s="141">
        <f t="shared" si="1"/>
        <v>43</v>
      </c>
      <c r="I187" s="141" t="s">
        <v>77</v>
      </c>
      <c r="J187" s="140" t="s">
        <v>4199</v>
      </c>
      <c r="K187" s="145" t="s">
        <v>4200</v>
      </c>
      <c r="L187" s="140" t="s">
        <v>4208</v>
      </c>
      <c r="M187" s="140" t="s">
        <v>571</v>
      </c>
      <c r="N187" s="140" t="s">
        <v>3311</v>
      </c>
      <c r="O187" s="140" t="s">
        <v>317</v>
      </c>
      <c r="P187" s="140" t="s">
        <v>4209</v>
      </c>
      <c r="Q187" s="140" t="s">
        <v>4210</v>
      </c>
      <c r="R187" s="143"/>
      <c r="S187" s="143"/>
      <c r="T187" s="143"/>
      <c r="U187" s="143"/>
      <c r="V187" s="143"/>
      <c r="W187" s="143"/>
      <c r="X187" s="143"/>
      <c r="Y187" s="143"/>
      <c r="Z187" s="143"/>
      <c r="AA187" s="143"/>
      <c r="AB187" s="143"/>
      <c r="AC187" s="143"/>
      <c r="AD187" s="143"/>
      <c r="AE187" s="143"/>
      <c r="AF187" s="143"/>
      <c r="AG187" s="143"/>
      <c r="AH187" s="140" t="s">
        <v>4211</v>
      </c>
      <c r="AI187" s="140" t="s">
        <v>4212</v>
      </c>
      <c r="AJ187" s="140" t="s">
        <v>4212</v>
      </c>
      <c r="AK187" s="140" t="s">
        <v>4212</v>
      </c>
      <c r="AL187" s="140" t="s">
        <v>4212</v>
      </c>
      <c r="AM187" s="140" t="s">
        <v>4213</v>
      </c>
      <c r="AN187" s="140" t="s">
        <v>4212</v>
      </c>
      <c r="AO187" s="140" t="s">
        <v>4212</v>
      </c>
      <c r="AP187" s="140" t="s">
        <v>4212</v>
      </c>
      <c r="AQ187" s="140" t="s">
        <v>4214</v>
      </c>
      <c r="AR187" s="143"/>
      <c r="AS187" s="140" t="s">
        <v>4215</v>
      </c>
      <c r="AT187" s="140" t="s">
        <v>4216</v>
      </c>
      <c r="AU187" s="143"/>
      <c r="AV187" s="143"/>
      <c r="AW187" s="140" t="s">
        <v>4197</v>
      </c>
      <c r="AX187" s="140" t="s">
        <v>3026</v>
      </c>
      <c r="AY187" s="140" t="s">
        <v>2675</v>
      </c>
      <c r="AZ187" s="140"/>
      <c r="BA187" s="140"/>
      <c r="BB187" s="140"/>
      <c r="BC187" s="140"/>
      <c r="BD187" s="140"/>
      <c r="BE187" s="140"/>
      <c r="BF187" s="140"/>
      <c r="BG187" s="140"/>
      <c r="BH187" s="140"/>
      <c r="BI187" s="140"/>
      <c r="BJ187" s="140"/>
      <c r="BK187" s="140"/>
      <c r="BL187" s="140"/>
      <c r="BM187" s="140"/>
      <c r="BN187" s="140"/>
      <c r="BO187" s="140"/>
      <c r="BP187" s="140"/>
      <c r="BQ187" s="140"/>
      <c r="BR187" s="140"/>
      <c r="BS187" s="140"/>
      <c r="BT187" s="140"/>
      <c r="BU187" s="140"/>
      <c r="BV187" s="140"/>
    </row>
    <row r="188" spans="1:74" ht="153" x14ac:dyDescent="0.2">
      <c r="A188" s="136" t="s">
        <v>4217</v>
      </c>
      <c r="B188" s="137" t="s">
        <v>1202</v>
      </c>
      <c r="C188" s="118" t="s">
        <v>2677</v>
      </c>
      <c r="D188" s="118" t="s">
        <v>43</v>
      </c>
      <c r="E188" s="118" t="s">
        <v>106</v>
      </c>
      <c r="F188" s="151">
        <v>43838</v>
      </c>
      <c r="G188" s="118">
        <v>1966</v>
      </c>
      <c r="H188" s="118">
        <f t="shared" si="1"/>
        <v>54</v>
      </c>
      <c r="I188" s="118" t="s">
        <v>77</v>
      </c>
      <c r="J188" s="137" t="s">
        <v>4218</v>
      </c>
      <c r="K188" s="147" t="s">
        <v>4219</v>
      </c>
      <c r="L188" s="137" t="s">
        <v>71</v>
      </c>
      <c r="M188" s="137" t="s">
        <v>571</v>
      </c>
      <c r="N188" s="137" t="s">
        <v>3062</v>
      </c>
      <c r="O188" s="137" t="s">
        <v>317</v>
      </c>
      <c r="P188" s="137" t="s">
        <v>4220</v>
      </c>
      <c r="Q188" s="138"/>
      <c r="R188" s="137" t="s">
        <v>4221</v>
      </c>
      <c r="S188" s="137" t="s">
        <v>4221</v>
      </c>
      <c r="T188" s="137" t="s">
        <v>4221</v>
      </c>
      <c r="U188" s="137" t="s">
        <v>4221</v>
      </c>
      <c r="V188" s="137" t="s">
        <v>4221</v>
      </c>
      <c r="W188" s="137" t="s">
        <v>4221</v>
      </c>
      <c r="X188" s="137" t="s">
        <v>4221</v>
      </c>
      <c r="Y188" s="137" t="s">
        <v>4221</v>
      </c>
      <c r="Z188" s="137" t="s">
        <v>4221</v>
      </c>
      <c r="AA188" s="137" t="s">
        <v>4221</v>
      </c>
      <c r="AB188" s="137" t="s">
        <v>4221</v>
      </c>
      <c r="AC188" s="137" t="s">
        <v>4221</v>
      </c>
      <c r="AD188" s="137" t="s">
        <v>4221</v>
      </c>
      <c r="AE188" s="137" t="s">
        <v>4221</v>
      </c>
      <c r="AF188" s="137" t="s">
        <v>4221</v>
      </c>
      <c r="AG188" s="137" t="s">
        <v>4221</v>
      </c>
      <c r="AH188" s="137" t="s">
        <v>4221</v>
      </c>
      <c r="AI188" s="137" t="s">
        <v>4221</v>
      </c>
      <c r="AJ188" s="137" t="s">
        <v>4221</v>
      </c>
      <c r="AK188" s="137" t="s">
        <v>4221</v>
      </c>
      <c r="AL188" s="137" t="s">
        <v>4221</v>
      </c>
      <c r="AM188" s="137" t="s">
        <v>4222</v>
      </c>
      <c r="AN188" s="137" t="s">
        <v>4223</v>
      </c>
      <c r="AO188" s="137" t="s">
        <v>4224</v>
      </c>
      <c r="AP188" s="137" t="s">
        <v>4225</v>
      </c>
      <c r="AQ188" s="137" t="s">
        <v>4226</v>
      </c>
      <c r="AR188" s="137" t="s">
        <v>4227</v>
      </c>
      <c r="AS188" s="137" t="s">
        <v>4228</v>
      </c>
      <c r="AT188" s="137" t="s">
        <v>4228</v>
      </c>
      <c r="AU188" s="137" t="s">
        <v>4228</v>
      </c>
      <c r="AV188" s="137" t="s">
        <v>4228</v>
      </c>
      <c r="AW188" s="137" t="s">
        <v>4197</v>
      </c>
      <c r="AX188" s="137" t="s">
        <v>3026</v>
      </c>
      <c r="AY188" s="137" t="s">
        <v>2675</v>
      </c>
      <c r="AZ188" s="137"/>
      <c r="BA188" s="137"/>
      <c r="BB188" s="137"/>
      <c r="BC188" s="137"/>
      <c r="BD188" s="137"/>
      <c r="BE188" s="137"/>
      <c r="BF188" s="137"/>
      <c r="BG188" s="137"/>
      <c r="BH188" s="137"/>
      <c r="BI188" s="137"/>
      <c r="BJ188" s="137"/>
      <c r="BK188" s="137"/>
      <c r="BL188" s="137"/>
      <c r="BM188" s="137"/>
      <c r="BN188" s="137"/>
      <c r="BO188" s="137"/>
      <c r="BP188" s="137"/>
      <c r="BQ188" s="137"/>
      <c r="BR188" s="137"/>
      <c r="BS188" s="137"/>
      <c r="BT188" s="137"/>
      <c r="BU188" s="137"/>
      <c r="BV188" s="137"/>
    </row>
    <row r="189" spans="1:74" ht="63.75" x14ac:dyDescent="0.2">
      <c r="A189" s="139" t="s">
        <v>4229</v>
      </c>
      <c r="B189" s="140" t="s">
        <v>1207</v>
      </c>
      <c r="C189" s="141" t="s">
        <v>2677</v>
      </c>
      <c r="D189" s="141" t="s">
        <v>43</v>
      </c>
      <c r="E189" s="141" t="s">
        <v>106</v>
      </c>
      <c r="F189" s="142">
        <v>43869</v>
      </c>
      <c r="G189" s="141">
        <v>1942</v>
      </c>
      <c r="H189" s="141">
        <f t="shared" si="1"/>
        <v>78</v>
      </c>
      <c r="I189" s="141" t="s">
        <v>77</v>
      </c>
      <c r="J189" s="140" t="s">
        <v>4230</v>
      </c>
      <c r="K189" s="145" t="s">
        <v>4231</v>
      </c>
      <c r="L189" s="143"/>
      <c r="M189" s="140" t="s">
        <v>98</v>
      </c>
      <c r="N189" s="140" t="s">
        <v>2958</v>
      </c>
      <c r="O189" s="140" t="s">
        <v>2718</v>
      </c>
      <c r="P189" s="140" t="s">
        <v>4232</v>
      </c>
      <c r="Q189" s="140" t="s">
        <v>4233</v>
      </c>
      <c r="R189" s="143"/>
      <c r="S189" s="143"/>
      <c r="T189" s="143"/>
      <c r="U189" s="143"/>
      <c r="V189" s="143"/>
      <c r="W189" s="143"/>
      <c r="X189" s="143"/>
      <c r="Y189" s="143"/>
      <c r="Z189" s="143"/>
      <c r="AA189" s="143"/>
      <c r="AB189" s="143"/>
      <c r="AC189" s="143"/>
      <c r="AD189" s="143"/>
      <c r="AE189" s="143"/>
      <c r="AF189" s="143"/>
      <c r="AG189" s="140" t="s">
        <v>4234</v>
      </c>
      <c r="AH189" s="140" t="s">
        <v>4235</v>
      </c>
      <c r="AI189" s="140" t="s">
        <v>4235</v>
      </c>
      <c r="AJ189" s="140" t="s">
        <v>4235</v>
      </c>
      <c r="AK189" s="140" t="s">
        <v>4235</v>
      </c>
      <c r="AL189" s="140" t="s">
        <v>4235</v>
      </c>
      <c r="AM189" s="140" t="s">
        <v>4235</v>
      </c>
      <c r="AN189" s="140" t="s">
        <v>4236</v>
      </c>
      <c r="AO189" s="143"/>
      <c r="AP189" s="140" t="s">
        <v>4237</v>
      </c>
      <c r="AQ189" s="143"/>
      <c r="AR189" s="143"/>
      <c r="AS189" s="140" t="s">
        <v>3026</v>
      </c>
      <c r="AT189" s="140" t="s">
        <v>3026</v>
      </c>
      <c r="AU189" s="140" t="s">
        <v>3026</v>
      </c>
      <c r="AV189" s="140" t="s">
        <v>3026</v>
      </c>
      <c r="AW189" s="140" t="s">
        <v>3026</v>
      </c>
      <c r="AX189" s="140" t="s">
        <v>3025</v>
      </c>
      <c r="AY189" s="140" t="s">
        <v>2675</v>
      </c>
      <c r="AZ189" s="140"/>
      <c r="BA189" s="140"/>
      <c r="BB189" s="140"/>
      <c r="BC189" s="140"/>
      <c r="BD189" s="140"/>
      <c r="BE189" s="140"/>
      <c r="BF189" s="140"/>
      <c r="BG189" s="140"/>
      <c r="BH189" s="140"/>
      <c r="BI189" s="140"/>
      <c r="BJ189" s="140"/>
      <c r="BK189" s="140"/>
      <c r="BL189" s="140"/>
      <c r="BM189" s="140"/>
      <c r="BN189" s="140"/>
      <c r="BO189" s="140"/>
      <c r="BP189" s="140"/>
      <c r="BQ189" s="140"/>
      <c r="BR189" s="140"/>
      <c r="BS189" s="140"/>
      <c r="BT189" s="140"/>
      <c r="BU189" s="140"/>
      <c r="BV189" s="140"/>
    </row>
    <row r="190" spans="1:74" ht="102" x14ac:dyDescent="0.2">
      <c r="A190" s="136" t="s">
        <v>4238</v>
      </c>
      <c r="B190" s="137" t="s">
        <v>1213</v>
      </c>
      <c r="C190" s="118" t="s">
        <v>2677</v>
      </c>
      <c r="D190" s="118" t="s">
        <v>43</v>
      </c>
      <c r="E190" s="118" t="s">
        <v>106</v>
      </c>
      <c r="F190" s="151">
        <v>43869</v>
      </c>
      <c r="G190" s="118">
        <v>1953</v>
      </c>
      <c r="H190" s="118">
        <f t="shared" si="1"/>
        <v>67</v>
      </c>
      <c r="I190" s="118" t="s">
        <v>77</v>
      </c>
      <c r="J190" s="137" t="s">
        <v>4239</v>
      </c>
      <c r="K190" s="147" t="s">
        <v>4240</v>
      </c>
      <c r="L190" s="137" t="s">
        <v>39</v>
      </c>
      <c r="M190" s="137" t="s">
        <v>571</v>
      </c>
      <c r="N190" s="137" t="s">
        <v>636</v>
      </c>
      <c r="O190" s="137" t="s">
        <v>636</v>
      </c>
      <c r="P190" s="137" t="s">
        <v>4241</v>
      </c>
      <c r="Q190" s="137" t="s">
        <v>4242</v>
      </c>
      <c r="R190" s="138"/>
      <c r="S190" s="138"/>
      <c r="T190" s="138"/>
      <c r="U190" s="138"/>
      <c r="V190" s="138"/>
      <c r="W190" s="138"/>
      <c r="X190" s="138"/>
      <c r="Y190" s="138"/>
      <c r="Z190" s="138"/>
      <c r="AA190" s="138"/>
      <c r="AB190" s="138"/>
      <c r="AC190" s="138"/>
      <c r="AD190" s="138"/>
      <c r="AE190" s="138"/>
      <c r="AF190" s="138"/>
      <c r="AG190" s="138"/>
      <c r="AH190" s="138"/>
      <c r="AI190" s="138"/>
      <c r="AJ190" s="138"/>
      <c r="AK190" s="137" t="s">
        <v>4243</v>
      </c>
      <c r="AL190" s="137" t="s">
        <v>4244</v>
      </c>
      <c r="AM190" s="137" t="s">
        <v>4244</v>
      </c>
      <c r="AN190" s="137" t="s">
        <v>4244</v>
      </c>
      <c r="AO190" s="137" t="s">
        <v>4244</v>
      </c>
      <c r="AP190" s="137" t="s">
        <v>4245</v>
      </c>
      <c r="AQ190" s="137" t="s">
        <v>4244</v>
      </c>
      <c r="AR190" s="137" t="s">
        <v>4244</v>
      </c>
      <c r="AS190" s="137" t="s">
        <v>4244</v>
      </c>
      <c r="AT190" s="137" t="s">
        <v>4244</v>
      </c>
      <c r="AU190" s="137" t="s">
        <v>4246</v>
      </c>
      <c r="AV190" s="137" t="s">
        <v>3026</v>
      </c>
      <c r="AW190" s="137" t="s">
        <v>3026</v>
      </c>
      <c r="AX190" s="137" t="s">
        <v>3025</v>
      </c>
      <c r="AY190" s="137" t="s">
        <v>2675</v>
      </c>
      <c r="AZ190" s="13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row>
    <row r="191" spans="1:74" ht="204" x14ac:dyDescent="0.2">
      <c r="A191" s="139" t="s">
        <v>4247</v>
      </c>
      <c r="B191" s="140" t="s">
        <v>1217</v>
      </c>
      <c r="C191" s="141" t="s">
        <v>2677</v>
      </c>
      <c r="D191" s="141" t="s">
        <v>43</v>
      </c>
      <c r="E191" s="141" t="s">
        <v>106</v>
      </c>
      <c r="F191" s="142">
        <v>43869</v>
      </c>
      <c r="G191" s="141">
        <v>1995</v>
      </c>
      <c r="H191" s="141">
        <f t="shared" si="1"/>
        <v>25</v>
      </c>
      <c r="I191" s="141" t="s">
        <v>38</v>
      </c>
      <c r="J191" s="140" t="s">
        <v>4248</v>
      </c>
      <c r="K191" s="145" t="s">
        <v>4249</v>
      </c>
      <c r="L191" s="140" t="s">
        <v>4250</v>
      </c>
      <c r="M191" s="140" t="s">
        <v>571</v>
      </c>
      <c r="N191" s="140" t="s">
        <v>636</v>
      </c>
      <c r="O191" s="140" t="s">
        <v>636</v>
      </c>
      <c r="P191" s="140" t="s">
        <v>4251</v>
      </c>
      <c r="Q191" s="140" t="s">
        <v>4252</v>
      </c>
      <c r="R191" s="143"/>
      <c r="S191" s="143"/>
      <c r="T191" s="143"/>
      <c r="U191" s="143"/>
      <c r="V191" s="143"/>
      <c r="W191" s="143"/>
      <c r="X191" s="143"/>
      <c r="Y191" s="143"/>
      <c r="Z191" s="143"/>
      <c r="AA191" s="143"/>
      <c r="AB191" s="143"/>
      <c r="AC191" s="143"/>
      <c r="AD191" s="143"/>
      <c r="AE191" s="143"/>
      <c r="AF191" s="143"/>
      <c r="AG191" s="140" t="s">
        <v>4253</v>
      </c>
      <c r="AH191" s="140" t="s">
        <v>4253</v>
      </c>
      <c r="AI191" s="140" t="s">
        <v>4253</v>
      </c>
      <c r="AJ191" s="140" t="s">
        <v>4253</v>
      </c>
      <c r="AK191" s="140" t="s">
        <v>4254</v>
      </c>
      <c r="AL191" s="140" t="s">
        <v>4255</v>
      </c>
      <c r="AM191" s="140" t="s">
        <v>4256</v>
      </c>
      <c r="AN191" s="140" t="s">
        <v>4257</v>
      </c>
      <c r="AO191" s="140" t="s">
        <v>4258</v>
      </c>
      <c r="AP191" s="140" t="s">
        <v>4259</v>
      </c>
      <c r="AQ191" s="140" t="s">
        <v>4255</v>
      </c>
      <c r="AR191" s="140" t="s">
        <v>4255</v>
      </c>
      <c r="AS191" s="140" t="s">
        <v>4260</v>
      </c>
      <c r="AT191" s="140" t="s">
        <v>4255</v>
      </c>
      <c r="AU191" s="140" t="s">
        <v>4261</v>
      </c>
      <c r="AV191" s="140" t="s">
        <v>3026</v>
      </c>
      <c r="AW191" s="140" t="s">
        <v>3026</v>
      </c>
      <c r="AX191" s="140" t="s">
        <v>3025</v>
      </c>
      <c r="AY191" s="140" t="s">
        <v>2675</v>
      </c>
      <c r="AZ191" s="140"/>
      <c r="BA191" s="140"/>
      <c r="BB191" s="140"/>
      <c r="BC191" s="140"/>
      <c r="BD191" s="140"/>
      <c r="BE191" s="140"/>
      <c r="BF191" s="140"/>
      <c r="BG191" s="140"/>
      <c r="BH191" s="140"/>
      <c r="BI191" s="140"/>
      <c r="BJ191" s="140"/>
      <c r="BK191" s="140"/>
      <c r="BL191" s="140"/>
      <c r="BM191" s="140"/>
      <c r="BN191" s="140"/>
      <c r="BO191" s="140"/>
      <c r="BP191" s="140"/>
      <c r="BQ191" s="140"/>
      <c r="BR191" s="140"/>
      <c r="BS191" s="140"/>
      <c r="BT191" s="140"/>
      <c r="BU191" s="140"/>
      <c r="BV191" s="140"/>
    </row>
    <row r="192" spans="1:74" ht="242.25" x14ac:dyDescent="0.2">
      <c r="A192" s="136" t="s">
        <v>4262</v>
      </c>
      <c r="B192" s="137" t="s">
        <v>1223</v>
      </c>
      <c r="C192" s="118" t="s">
        <v>2677</v>
      </c>
      <c r="D192" s="118" t="s">
        <v>43</v>
      </c>
      <c r="E192" s="118" t="s">
        <v>106</v>
      </c>
      <c r="F192" s="151">
        <v>43869</v>
      </c>
      <c r="G192" s="118">
        <v>1997</v>
      </c>
      <c r="H192" s="118">
        <f t="shared" si="1"/>
        <v>23</v>
      </c>
      <c r="I192" s="118" t="s">
        <v>38</v>
      </c>
      <c r="J192" s="137" t="s">
        <v>4263</v>
      </c>
      <c r="K192" s="147" t="s">
        <v>4264</v>
      </c>
      <c r="L192" s="137" t="s">
        <v>4265</v>
      </c>
      <c r="M192" s="137" t="s">
        <v>571</v>
      </c>
      <c r="N192" s="137" t="s">
        <v>636</v>
      </c>
      <c r="O192" s="137" t="s">
        <v>636</v>
      </c>
      <c r="P192" s="137" t="s">
        <v>4266</v>
      </c>
      <c r="Q192" s="137" t="s">
        <v>4267</v>
      </c>
      <c r="R192" s="138"/>
      <c r="S192" s="138"/>
      <c r="T192" s="138"/>
      <c r="U192" s="138"/>
      <c r="V192" s="138"/>
      <c r="W192" s="138"/>
      <c r="X192" s="138"/>
      <c r="Y192" s="138"/>
      <c r="Z192" s="138"/>
      <c r="AA192" s="138"/>
      <c r="AB192" s="138"/>
      <c r="AC192" s="138"/>
      <c r="AD192" s="138"/>
      <c r="AE192" s="138"/>
      <c r="AF192" s="138"/>
      <c r="AG192" s="137" t="s">
        <v>4268</v>
      </c>
      <c r="AH192" s="137" t="s">
        <v>4268</v>
      </c>
      <c r="AI192" s="137" t="s">
        <v>4268</v>
      </c>
      <c r="AJ192" s="137" t="s">
        <v>4268</v>
      </c>
      <c r="AK192" s="137" t="s">
        <v>4268</v>
      </c>
      <c r="AL192" s="137" t="s">
        <v>4269</v>
      </c>
      <c r="AM192" s="137" t="s">
        <v>4269</v>
      </c>
      <c r="AN192" s="137" t="s">
        <v>4269</v>
      </c>
      <c r="AO192" s="137" t="s">
        <v>4270</v>
      </c>
      <c r="AP192" s="137" t="s">
        <v>4269</v>
      </c>
      <c r="AQ192" s="137" t="s">
        <v>4269</v>
      </c>
      <c r="AR192" s="137" t="s">
        <v>4271</v>
      </c>
      <c r="AS192" s="137" t="s">
        <v>4272</v>
      </c>
      <c r="AT192" s="137" t="s">
        <v>4272</v>
      </c>
      <c r="AU192" s="137" t="s">
        <v>4273</v>
      </c>
      <c r="AV192" s="137" t="s">
        <v>3026</v>
      </c>
      <c r="AW192" s="137" t="s">
        <v>3026</v>
      </c>
      <c r="AX192" s="137" t="s">
        <v>3025</v>
      </c>
      <c r="AY192" s="137" t="s">
        <v>2675</v>
      </c>
      <c r="AZ192" s="137"/>
      <c r="BA192" s="137"/>
      <c r="BB192" s="137"/>
      <c r="BC192" s="137"/>
      <c r="BD192" s="137"/>
      <c r="BE192" s="137"/>
      <c r="BF192" s="137"/>
      <c r="BG192" s="137"/>
      <c r="BH192" s="137"/>
      <c r="BI192" s="137"/>
      <c r="BJ192" s="137"/>
      <c r="BK192" s="137"/>
      <c r="BL192" s="137"/>
      <c r="BM192" s="137"/>
      <c r="BN192" s="137"/>
      <c r="BO192" s="137"/>
      <c r="BP192" s="137"/>
      <c r="BQ192" s="137"/>
      <c r="BR192" s="137"/>
      <c r="BS192" s="137"/>
      <c r="BT192" s="137"/>
      <c r="BU192" s="137"/>
      <c r="BV192" s="137"/>
    </row>
    <row r="193" spans="1:74" ht="140.25" x14ac:dyDescent="0.2">
      <c r="A193" s="139" t="s">
        <v>4274</v>
      </c>
      <c r="B193" s="140" t="s">
        <v>1229</v>
      </c>
      <c r="C193" s="141" t="s">
        <v>2677</v>
      </c>
      <c r="D193" s="141" t="s">
        <v>43</v>
      </c>
      <c r="E193" s="141" t="s">
        <v>106</v>
      </c>
      <c r="F193" s="142">
        <v>43869</v>
      </c>
      <c r="G193" s="141">
        <v>1988</v>
      </c>
      <c r="H193" s="141">
        <f t="shared" si="1"/>
        <v>32</v>
      </c>
      <c r="I193" s="141" t="s">
        <v>77</v>
      </c>
      <c r="J193" s="140" t="s">
        <v>4275</v>
      </c>
      <c r="K193" s="145" t="s">
        <v>4276</v>
      </c>
      <c r="L193" s="140" t="s">
        <v>4277</v>
      </c>
      <c r="M193" s="140" t="s">
        <v>571</v>
      </c>
      <c r="N193" s="140" t="s">
        <v>2782</v>
      </c>
      <c r="O193" s="140" t="s">
        <v>317</v>
      </c>
      <c r="P193" s="140" t="s">
        <v>4278</v>
      </c>
      <c r="Q193" s="143"/>
      <c r="R193" s="143"/>
      <c r="S193" s="143"/>
      <c r="T193" s="143"/>
      <c r="U193" s="143"/>
      <c r="V193" s="143"/>
      <c r="W193" s="143"/>
      <c r="X193" s="143"/>
      <c r="Y193" s="143"/>
      <c r="Z193" s="143"/>
      <c r="AA193" s="143"/>
      <c r="AB193" s="143"/>
      <c r="AC193" s="143"/>
      <c r="AD193" s="143"/>
      <c r="AE193" s="143"/>
      <c r="AF193" s="143"/>
      <c r="AG193" s="143"/>
      <c r="AH193" s="143"/>
      <c r="AI193" s="143"/>
      <c r="AJ193" s="143"/>
      <c r="AK193" s="143"/>
      <c r="AL193" s="140" t="s">
        <v>4279</v>
      </c>
      <c r="AM193" s="140" t="s">
        <v>4280</v>
      </c>
      <c r="AN193" s="140" t="s">
        <v>4281</v>
      </c>
      <c r="AO193" s="140" t="s">
        <v>4282</v>
      </c>
      <c r="AP193" s="140" t="s">
        <v>4283</v>
      </c>
      <c r="AQ193" s="140" t="s">
        <v>4284</v>
      </c>
      <c r="AR193" s="140" t="s">
        <v>4284</v>
      </c>
      <c r="AS193" s="140" t="s">
        <v>4285</v>
      </c>
      <c r="AT193" s="140" t="s">
        <v>3026</v>
      </c>
      <c r="AU193" s="140" t="s">
        <v>3026</v>
      </c>
      <c r="AV193" s="140" t="s">
        <v>3026</v>
      </c>
      <c r="AW193" s="140" t="s">
        <v>3026</v>
      </c>
      <c r="AX193" s="140" t="s">
        <v>3025</v>
      </c>
      <c r="AY193" s="140" t="s">
        <v>2675</v>
      </c>
      <c r="AZ193" s="140"/>
      <c r="BA193" s="140"/>
      <c r="BB193" s="140"/>
      <c r="BC193" s="140"/>
      <c r="BD193" s="140"/>
      <c r="BE193" s="140"/>
      <c r="BF193" s="140"/>
      <c r="BG193" s="140"/>
      <c r="BH193" s="140"/>
      <c r="BI193" s="140"/>
      <c r="BJ193" s="140"/>
      <c r="BK193" s="140"/>
      <c r="BL193" s="140"/>
      <c r="BM193" s="140"/>
      <c r="BN193" s="140"/>
      <c r="BO193" s="140"/>
      <c r="BP193" s="140"/>
      <c r="BQ193" s="140"/>
      <c r="BR193" s="140"/>
      <c r="BS193" s="140"/>
      <c r="BT193" s="140"/>
      <c r="BU193" s="140"/>
      <c r="BV193" s="140"/>
    </row>
    <row r="194" spans="1:74" ht="89.25" x14ac:dyDescent="0.2">
      <c r="A194" s="136" t="s">
        <v>4286</v>
      </c>
      <c r="B194" s="137" t="s">
        <v>1235</v>
      </c>
      <c r="C194" s="118" t="s">
        <v>3152</v>
      </c>
      <c r="D194" s="118" t="s">
        <v>43</v>
      </c>
      <c r="E194" s="118" t="s">
        <v>106</v>
      </c>
      <c r="F194" s="151">
        <v>43869</v>
      </c>
      <c r="G194" s="118">
        <v>1982</v>
      </c>
      <c r="H194" s="118">
        <f t="shared" si="1"/>
        <v>38</v>
      </c>
      <c r="I194" s="118" t="s">
        <v>77</v>
      </c>
      <c r="J194" s="137" t="s">
        <v>4287</v>
      </c>
      <c r="K194" s="138"/>
      <c r="L194" s="137" t="s">
        <v>71</v>
      </c>
      <c r="M194" s="137" t="s">
        <v>571</v>
      </c>
      <c r="N194" s="137" t="s">
        <v>636</v>
      </c>
      <c r="O194" s="137" t="s">
        <v>636</v>
      </c>
      <c r="P194" s="137" t="s">
        <v>4288</v>
      </c>
      <c r="Q194" s="137" t="s">
        <v>4289</v>
      </c>
      <c r="R194" s="137" t="s">
        <v>349</v>
      </c>
      <c r="S194" s="137" t="s">
        <v>349</v>
      </c>
      <c r="T194" s="137" t="s">
        <v>349</v>
      </c>
      <c r="U194" s="137" t="s">
        <v>349</v>
      </c>
      <c r="V194" s="137" t="s">
        <v>349</v>
      </c>
      <c r="W194" s="137" t="s">
        <v>349</v>
      </c>
      <c r="X194" s="137" t="s">
        <v>349</v>
      </c>
      <c r="Y194" s="137" t="s">
        <v>349</v>
      </c>
      <c r="Z194" s="137" t="s">
        <v>349</v>
      </c>
      <c r="AA194" s="137" t="s">
        <v>349</v>
      </c>
      <c r="AB194" s="137" t="s">
        <v>349</v>
      </c>
      <c r="AC194" s="137" t="s">
        <v>349</v>
      </c>
      <c r="AD194" s="137" t="s">
        <v>349</v>
      </c>
      <c r="AE194" s="137" t="s">
        <v>349</v>
      </c>
      <c r="AF194" s="137" t="s">
        <v>349</v>
      </c>
      <c r="AG194" s="137" t="s">
        <v>4290</v>
      </c>
      <c r="AH194" s="137" t="s">
        <v>4290</v>
      </c>
      <c r="AI194" s="137" t="s">
        <v>4290</v>
      </c>
      <c r="AJ194" s="137" t="s">
        <v>4290</v>
      </c>
      <c r="AK194" s="137" t="s">
        <v>4290</v>
      </c>
      <c r="AL194" s="137" t="s">
        <v>349</v>
      </c>
      <c r="AM194" s="137" t="s">
        <v>349</v>
      </c>
      <c r="AN194" s="137" t="s">
        <v>349</v>
      </c>
      <c r="AO194" s="137" t="s">
        <v>349</v>
      </c>
      <c r="AP194" s="137" t="s">
        <v>349</v>
      </c>
      <c r="AQ194" s="137" t="s">
        <v>349</v>
      </c>
      <c r="AR194" s="137" t="s">
        <v>349</v>
      </c>
      <c r="AS194" s="137" t="s">
        <v>349</v>
      </c>
      <c r="AT194" s="137" t="s">
        <v>349</v>
      </c>
      <c r="AU194" s="137" t="s">
        <v>4291</v>
      </c>
      <c r="AV194" s="137" t="s">
        <v>3026</v>
      </c>
      <c r="AW194" s="137" t="s">
        <v>3026</v>
      </c>
      <c r="AX194" s="137" t="s">
        <v>3025</v>
      </c>
      <c r="AY194" s="137" t="s">
        <v>2675</v>
      </c>
      <c r="AZ194" s="137"/>
      <c r="BA194" s="137"/>
      <c r="BB194" s="137"/>
      <c r="BC194" s="137"/>
      <c r="BD194" s="137"/>
      <c r="BE194" s="137"/>
      <c r="BF194" s="137"/>
      <c r="BG194" s="137"/>
      <c r="BH194" s="137"/>
      <c r="BI194" s="137"/>
      <c r="BJ194" s="137"/>
      <c r="BK194" s="137"/>
      <c r="BL194" s="137"/>
      <c r="BM194" s="137"/>
      <c r="BN194" s="137"/>
      <c r="BO194" s="137"/>
      <c r="BP194" s="137"/>
      <c r="BQ194" s="137"/>
      <c r="BR194" s="137"/>
      <c r="BS194" s="137"/>
      <c r="BT194" s="137"/>
      <c r="BU194" s="137"/>
      <c r="BV194" s="137"/>
    </row>
    <row r="195" spans="1:74" ht="242.25" x14ac:dyDescent="0.2">
      <c r="A195" s="139" t="s">
        <v>4292</v>
      </c>
      <c r="B195" s="140" t="s">
        <v>1241</v>
      </c>
      <c r="C195" s="141" t="s">
        <v>2677</v>
      </c>
      <c r="D195" s="141" t="s">
        <v>43</v>
      </c>
      <c r="E195" s="141" t="s">
        <v>106</v>
      </c>
      <c r="F195" s="142">
        <v>43869</v>
      </c>
      <c r="G195" s="141">
        <v>2000</v>
      </c>
      <c r="H195" s="141">
        <f t="shared" si="1"/>
        <v>20</v>
      </c>
      <c r="I195" s="141" t="s">
        <v>77</v>
      </c>
      <c r="J195" s="140" t="s">
        <v>4293</v>
      </c>
      <c r="K195" s="145" t="s">
        <v>4294</v>
      </c>
      <c r="L195" s="140" t="s">
        <v>4295</v>
      </c>
      <c r="M195" s="140" t="s">
        <v>2439</v>
      </c>
      <c r="N195" s="140" t="s">
        <v>2782</v>
      </c>
      <c r="O195" s="140" t="s">
        <v>317</v>
      </c>
      <c r="P195" s="140" t="s">
        <v>4296</v>
      </c>
      <c r="Q195" s="140" t="s">
        <v>4297</v>
      </c>
      <c r="R195" s="143"/>
      <c r="S195" s="143"/>
      <c r="T195" s="143"/>
      <c r="U195" s="143"/>
      <c r="V195" s="143"/>
      <c r="W195" s="143"/>
      <c r="X195" s="143"/>
      <c r="Y195" s="143"/>
      <c r="Z195" s="143"/>
      <c r="AA195" s="143"/>
      <c r="AB195" s="143"/>
      <c r="AC195" s="143"/>
      <c r="AD195" s="140" t="s">
        <v>4298</v>
      </c>
      <c r="AE195" s="140" t="s">
        <v>4299</v>
      </c>
      <c r="AF195" s="140" t="s">
        <v>4299</v>
      </c>
      <c r="AG195" s="140" t="s">
        <v>4298</v>
      </c>
      <c r="AH195" s="140" t="s">
        <v>4299</v>
      </c>
      <c r="AI195" s="140" t="s">
        <v>4299</v>
      </c>
      <c r="AJ195" s="140" t="s">
        <v>4298</v>
      </c>
      <c r="AK195" s="140" t="s">
        <v>4299</v>
      </c>
      <c r="AL195" s="140" t="s">
        <v>4299</v>
      </c>
      <c r="AM195" s="140" t="s">
        <v>4298</v>
      </c>
      <c r="AN195" s="140" t="s">
        <v>4298</v>
      </c>
      <c r="AO195" s="140" t="s">
        <v>4300</v>
      </c>
      <c r="AP195" s="140" t="s">
        <v>4301</v>
      </c>
      <c r="AQ195" s="140" t="s">
        <v>4302</v>
      </c>
      <c r="AR195" s="140" t="s">
        <v>4303</v>
      </c>
      <c r="AS195" s="140" t="s">
        <v>4304</v>
      </c>
      <c r="AT195" s="140" t="s">
        <v>3026</v>
      </c>
      <c r="AU195" s="140" t="s">
        <v>3026</v>
      </c>
      <c r="AV195" s="140" t="s">
        <v>3026</v>
      </c>
      <c r="AW195" s="140" t="s">
        <v>3026</v>
      </c>
      <c r="AX195" s="140" t="s">
        <v>3025</v>
      </c>
      <c r="AY195" s="140" t="s">
        <v>2675</v>
      </c>
      <c r="AZ195" s="140"/>
      <c r="BA195" s="140"/>
      <c r="BB195" s="140"/>
      <c r="BC195" s="140"/>
      <c r="BD195" s="140"/>
      <c r="BE195" s="140"/>
      <c r="BF195" s="140"/>
      <c r="BG195" s="140"/>
      <c r="BH195" s="140"/>
      <c r="BI195" s="140"/>
      <c r="BJ195" s="140"/>
      <c r="BK195" s="140"/>
      <c r="BL195" s="140"/>
      <c r="BM195" s="140"/>
      <c r="BN195" s="140"/>
      <c r="BO195" s="140"/>
      <c r="BP195" s="140"/>
      <c r="BQ195" s="140"/>
      <c r="BR195" s="140"/>
      <c r="BS195" s="140"/>
      <c r="BT195" s="140"/>
      <c r="BU195" s="140"/>
      <c r="BV195" s="140"/>
    </row>
    <row r="196" spans="1:74" ht="165.75" x14ac:dyDescent="0.2">
      <c r="A196" s="136" t="s">
        <v>4305</v>
      </c>
      <c r="B196" s="137" t="s">
        <v>1247</v>
      </c>
      <c r="C196" s="118" t="s">
        <v>2677</v>
      </c>
      <c r="D196" s="118" t="s">
        <v>43</v>
      </c>
      <c r="E196" s="118" t="s">
        <v>2678</v>
      </c>
      <c r="F196" s="151">
        <v>43869</v>
      </c>
      <c r="G196" s="118">
        <v>1970</v>
      </c>
      <c r="H196" s="118">
        <f t="shared" si="1"/>
        <v>50</v>
      </c>
      <c r="I196" s="118" t="s">
        <v>38</v>
      </c>
      <c r="J196" s="137" t="s">
        <v>4306</v>
      </c>
      <c r="K196" s="147" t="s">
        <v>4307</v>
      </c>
      <c r="L196" s="137" t="s">
        <v>4308</v>
      </c>
      <c r="M196" s="137" t="s">
        <v>571</v>
      </c>
      <c r="N196" s="137" t="s">
        <v>2782</v>
      </c>
      <c r="O196" s="137" t="s">
        <v>317</v>
      </c>
      <c r="P196" s="137" t="s">
        <v>4309</v>
      </c>
      <c r="Q196" s="138"/>
      <c r="R196" s="138"/>
      <c r="S196" s="138"/>
      <c r="T196" s="138"/>
      <c r="U196" s="138"/>
      <c r="V196" s="138"/>
      <c r="W196" s="138"/>
      <c r="X196" s="138"/>
      <c r="Y196" s="138"/>
      <c r="Z196" s="138"/>
      <c r="AA196" s="138"/>
      <c r="AB196" s="138"/>
      <c r="AC196" s="138"/>
      <c r="AD196" s="137" t="s">
        <v>4310</v>
      </c>
      <c r="AE196" s="137" t="s">
        <v>4311</v>
      </c>
      <c r="AF196" s="137" t="s">
        <v>4311</v>
      </c>
      <c r="AG196" s="137" t="s">
        <v>4311</v>
      </c>
      <c r="AH196" s="137" t="s">
        <v>4311</v>
      </c>
      <c r="AI196" s="137" t="s">
        <v>4311</v>
      </c>
      <c r="AJ196" s="137" t="s">
        <v>4311</v>
      </c>
      <c r="AK196" s="137" t="s">
        <v>4311</v>
      </c>
      <c r="AL196" s="137" t="s">
        <v>4311</v>
      </c>
      <c r="AM196" s="137" t="s">
        <v>4311</v>
      </c>
      <c r="AN196" s="137" t="s">
        <v>4311</v>
      </c>
      <c r="AO196" s="137" t="s">
        <v>4311</v>
      </c>
      <c r="AP196" s="137" t="s">
        <v>4312</v>
      </c>
      <c r="AQ196" s="137" t="s">
        <v>4311</v>
      </c>
      <c r="AR196" s="137" t="s">
        <v>4311</v>
      </c>
      <c r="AS196" s="137" t="s">
        <v>4311</v>
      </c>
      <c r="AT196" s="137" t="s">
        <v>4311</v>
      </c>
      <c r="AU196" s="137" t="s">
        <v>4311</v>
      </c>
      <c r="AV196" s="137" t="s">
        <v>4311</v>
      </c>
      <c r="AW196" s="137" t="s">
        <v>4313</v>
      </c>
      <c r="AX196" s="137" t="s">
        <v>4314</v>
      </c>
      <c r="AY196" s="137" t="s">
        <v>4315</v>
      </c>
      <c r="AZ196" s="137"/>
      <c r="BA196" s="137"/>
      <c r="BB196" s="137"/>
      <c r="BC196" s="137"/>
      <c r="BD196" s="137"/>
      <c r="BE196" s="137"/>
      <c r="BF196" s="137"/>
      <c r="BG196" s="137"/>
      <c r="BH196" s="137"/>
      <c r="BI196" s="137"/>
      <c r="BJ196" s="137"/>
      <c r="BK196" s="137"/>
      <c r="BL196" s="137"/>
      <c r="BM196" s="137"/>
      <c r="BN196" s="137"/>
      <c r="BO196" s="137"/>
      <c r="BP196" s="137"/>
      <c r="BQ196" s="137"/>
      <c r="BR196" s="137"/>
      <c r="BS196" s="137"/>
      <c r="BT196" s="137"/>
      <c r="BU196" s="137"/>
      <c r="BV196" s="137"/>
    </row>
    <row r="197" spans="1:74" ht="127.5" x14ac:dyDescent="0.2">
      <c r="A197" s="139" t="s">
        <v>4316</v>
      </c>
      <c r="B197" s="140" t="s">
        <v>1252</v>
      </c>
      <c r="C197" s="141" t="s">
        <v>3152</v>
      </c>
      <c r="D197" s="141" t="s">
        <v>43</v>
      </c>
      <c r="E197" s="141" t="s">
        <v>106</v>
      </c>
      <c r="F197" s="142">
        <v>43869</v>
      </c>
      <c r="G197" s="141">
        <v>1956</v>
      </c>
      <c r="H197" s="141">
        <f t="shared" si="1"/>
        <v>64</v>
      </c>
      <c r="I197" s="141" t="s">
        <v>77</v>
      </c>
      <c r="J197" s="140" t="s">
        <v>4317</v>
      </c>
      <c r="K197" s="143"/>
      <c r="L197" s="140" t="s">
        <v>4318</v>
      </c>
      <c r="M197" s="140" t="s">
        <v>98</v>
      </c>
      <c r="N197" s="140" t="s">
        <v>4319</v>
      </c>
      <c r="O197" s="140" t="s">
        <v>317</v>
      </c>
      <c r="P197" s="140" t="s">
        <v>4320</v>
      </c>
      <c r="Q197" s="140" t="s">
        <v>4321</v>
      </c>
      <c r="R197" s="143"/>
      <c r="S197" s="143"/>
      <c r="T197" s="143"/>
      <c r="U197" s="143"/>
      <c r="V197" s="143"/>
      <c r="W197" s="143"/>
      <c r="X197" s="143"/>
      <c r="Y197" s="143"/>
      <c r="Z197" s="143"/>
      <c r="AA197" s="143"/>
      <c r="AB197" s="143"/>
      <c r="AC197" s="143"/>
      <c r="AD197" s="143"/>
      <c r="AE197" s="143"/>
      <c r="AF197" s="143"/>
      <c r="AG197" s="143"/>
      <c r="AH197" s="143"/>
      <c r="AI197" s="143"/>
      <c r="AJ197" s="143"/>
      <c r="AK197" s="140" t="s">
        <v>4322</v>
      </c>
      <c r="AL197" s="140" t="s">
        <v>4322</v>
      </c>
      <c r="AM197" s="140" t="s">
        <v>4322</v>
      </c>
      <c r="AN197" s="140" t="s">
        <v>4322</v>
      </c>
      <c r="AO197" s="140" t="s">
        <v>4323</v>
      </c>
      <c r="AP197" s="143"/>
      <c r="AQ197" s="143"/>
      <c r="AR197" s="140" t="s">
        <v>4324</v>
      </c>
      <c r="AS197" s="140" t="s">
        <v>4325</v>
      </c>
      <c r="AT197" s="140" t="s">
        <v>4325</v>
      </c>
      <c r="AU197" s="140" t="s">
        <v>4325</v>
      </c>
      <c r="AV197" s="140" t="s">
        <v>4325</v>
      </c>
      <c r="AW197" s="140" t="s">
        <v>3026</v>
      </c>
      <c r="AX197" s="140" t="s">
        <v>3025</v>
      </c>
      <c r="AY197" s="140" t="s">
        <v>2675</v>
      </c>
      <c r="AZ197" s="143"/>
      <c r="BA197" s="143"/>
      <c r="BB197" s="143"/>
      <c r="BC197" s="143"/>
      <c r="BD197" s="143"/>
      <c r="BE197" s="143"/>
      <c r="BF197" s="143"/>
      <c r="BG197" s="143"/>
      <c r="BH197" s="143"/>
      <c r="BI197" s="143"/>
      <c r="BJ197" s="143"/>
      <c r="BK197" s="143"/>
      <c r="BL197" s="143"/>
      <c r="BM197" s="143"/>
      <c r="BN197" s="143"/>
      <c r="BO197" s="143"/>
      <c r="BP197" s="143"/>
      <c r="BQ197" s="143"/>
      <c r="BR197" s="143"/>
      <c r="BS197" s="143"/>
      <c r="BT197" s="143"/>
      <c r="BU197" s="143"/>
      <c r="BV197" s="143"/>
    </row>
    <row r="198" spans="1:74" ht="140.25" x14ac:dyDescent="0.2">
      <c r="A198" s="136" t="s">
        <v>4326</v>
      </c>
      <c r="B198" s="137" t="s">
        <v>1260</v>
      </c>
      <c r="C198" s="118" t="s">
        <v>3152</v>
      </c>
      <c r="D198" s="118" t="s">
        <v>43</v>
      </c>
      <c r="E198" s="118" t="s">
        <v>145</v>
      </c>
      <c r="F198" s="151">
        <v>43838</v>
      </c>
      <c r="G198" s="118">
        <v>1985</v>
      </c>
      <c r="H198" s="118">
        <f t="shared" si="1"/>
        <v>35</v>
      </c>
      <c r="I198" s="118" t="s">
        <v>38</v>
      </c>
      <c r="J198" s="137" t="s">
        <v>4327</v>
      </c>
      <c r="K198" s="138"/>
      <c r="L198" s="137" t="s">
        <v>920</v>
      </c>
      <c r="M198" s="137" t="s">
        <v>571</v>
      </c>
      <c r="N198" s="137" t="s">
        <v>604</v>
      </c>
      <c r="O198" s="137" t="s">
        <v>755</v>
      </c>
      <c r="P198" s="137" t="s">
        <v>4328</v>
      </c>
      <c r="Q198" s="138"/>
      <c r="R198" s="138"/>
      <c r="S198" s="138"/>
      <c r="T198" s="138"/>
      <c r="U198" s="138"/>
      <c r="V198" s="138"/>
      <c r="W198" s="138"/>
      <c r="X198" s="138"/>
      <c r="Y198" s="138"/>
      <c r="Z198" s="138"/>
      <c r="AA198" s="138"/>
      <c r="AB198" s="138"/>
      <c r="AC198" s="138"/>
      <c r="AD198" s="138"/>
      <c r="AE198" s="138"/>
      <c r="AF198" s="138"/>
      <c r="AG198" s="138"/>
      <c r="AH198" s="138"/>
      <c r="AI198" s="138"/>
      <c r="AJ198" s="138"/>
      <c r="AK198" s="138"/>
      <c r="AL198" s="138"/>
      <c r="AM198" s="138"/>
      <c r="AN198" s="138"/>
      <c r="AO198" s="137" t="s">
        <v>4329</v>
      </c>
      <c r="AP198" s="137" t="s">
        <v>4329</v>
      </c>
      <c r="AQ198" s="137" t="s">
        <v>4330</v>
      </c>
      <c r="AR198" s="137" t="s">
        <v>4331</v>
      </c>
      <c r="AS198" s="137" t="s">
        <v>4332</v>
      </c>
      <c r="AT198" s="137" t="s">
        <v>4332</v>
      </c>
      <c r="AU198" s="137" t="s">
        <v>4332</v>
      </c>
      <c r="AV198" s="137" t="s">
        <v>4332</v>
      </c>
      <c r="AW198" s="137" t="s">
        <v>4333</v>
      </c>
      <c r="AX198" s="137" t="s">
        <v>3026</v>
      </c>
      <c r="AY198" s="137" t="s">
        <v>3026</v>
      </c>
      <c r="AZ198" s="137" t="s">
        <v>2675</v>
      </c>
      <c r="BA198" s="138"/>
      <c r="BB198" s="138"/>
      <c r="BC198" s="138"/>
      <c r="BD198" s="138"/>
      <c r="BE198" s="138"/>
      <c r="BF198" s="138"/>
      <c r="BG198" s="138"/>
      <c r="BH198" s="138"/>
      <c r="BI198" s="138"/>
      <c r="BJ198" s="138"/>
      <c r="BK198" s="138"/>
      <c r="BL198" s="138"/>
      <c r="BM198" s="138"/>
      <c r="BN198" s="138"/>
      <c r="BO198" s="138"/>
      <c r="BP198" s="138"/>
      <c r="BQ198" s="138"/>
      <c r="BR198" s="138"/>
      <c r="BS198" s="138"/>
      <c r="BT198" s="138"/>
      <c r="BU198" s="138"/>
      <c r="BV198" s="138"/>
    </row>
    <row r="199" spans="1:74" ht="38.25" x14ac:dyDescent="0.2">
      <c r="A199" s="139" t="s">
        <v>4334</v>
      </c>
      <c r="B199" s="140" t="s">
        <v>1266</v>
      </c>
      <c r="C199" s="141" t="s">
        <v>3152</v>
      </c>
      <c r="D199" s="141" t="s">
        <v>43</v>
      </c>
      <c r="E199" s="141" t="s">
        <v>145</v>
      </c>
      <c r="F199" s="142">
        <v>43838</v>
      </c>
      <c r="G199" s="141">
        <v>1954</v>
      </c>
      <c r="H199" s="141">
        <f t="shared" si="1"/>
        <v>66</v>
      </c>
      <c r="I199" s="141" t="s">
        <v>77</v>
      </c>
      <c r="J199" s="140" t="s">
        <v>4327</v>
      </c>
      <c r="K199" s="143"/>
      <c r="L199" s="140" t="s">
        <v>154</v>
      </c>
      <c r="M199" s="140" t="s">
        <v>571</v>
      </c>
      <c r="N199" s="140" t="s">
        <v>604</v>
      </c>
      <c r="O199" s="140" t="s">
        <v>755</v>
      </c>
      <c r="P199" s="140" t="s">
        <v>4335</v>
      </c>
      <c r="Q199" s="140" t="s">
        <v>4336</v>
      </c>
      <c r="R199" s="143"/>
      <c r="S199" s="143"/>
      <c r="T199" s="143"/>
      <c r="U199" s="143"/>
      <c r="V199" s="143"/>
      <c r="W199" s="143"/>
      <c r="X199" s="143"/>
      <c r="Y199" s="143"/>
      <c r="Z199" s="143"/>
      <c r="AA199" s="143"/>
      <c r="AB199" s="143"/>
      <c r="AC199" s="143"/>
      <c r="AD199" s="143"/>
      <c r="AE199" s="143"/>
      <c r="AF199" s="143"/>
      <c r="AG199" s="143"/>
      <c r="AH199" s="143"/>
      <c r="AI199" s="143"/>
      <c r="AJ199" s="143"/>
      <c r="AK199" s="143"/>
      <c r="AL199" s="143"/>
      <c r="AM199" s="143"/>
      <c r="AN199" s="143"/>
      <c r="AO199" s="140" t="s">
        <v>4337</v>
      </c>
      <c r="AP199" s="140" t="s">
        <v>4337</v>
      </c>
      <c r="AQ199" s="140" t="s">
        <v>4337</v>
      </c>
      <c r="AR199" s="143"/>
      <c r="AS199" s="143"/>
      <c r="AT199" s="143"/>
      <c r="AU199" s="143"/>
      <c r="AV199" s="143"/>
      <c r="AW199" s="140" t="s">
        <v>4333</v>
      </c>
      <c r="AX199" s="140" t="s">
        <v>3026</v>
      </c>
      <c r="AY199" s="140" t="s">
        <v>3026</v>
      </c>
      <c r="AZ199" s="140" t="s">
        <v>2675</v>
      </c>
      <c r="BA199" s="143"/>
      <c r="BB199" s="143"/>
      <c r="BC199" s="143"/>
      <c r="BD199" s="143"/>
      <c r="BE199" s="143"/>
      <c r="BF199" s="143"/>
      <c r="BG199" s="143"/>
      <c r="BH199" s="143"/>
      <c r="BI199" s="143"/>
      <c r="BJ199" s="143"/>
      <c r="BK199" s="143"/>
      <c r="BL199" s="143"/>
      <c r="BM199" s="143"/>
      <c r="BN199" s="143"/>
      <c r="BO199" s="143"/>
      <c r="BP199" s="143"/>
      <c r="BQ199" s="143"/>
      <c r="BR199" s="143"/>
      <c r="BS199" s="143"/>
      <c r="BT199" s="143"/>
      <c r="BU199" s="143"/>
      <c r="BV199" s="143"/>
    </row>
    <row r="200" spans="1:74" ht="89.25" x14ac:dyDescent="0.2">
      <c r="A200" s="136" t="s">
        <v>4338</v>
      </c>
      <c r="B200" s="137" t="s">
        <v>1271</v>
      </c>
      <c r="C200" s="118" t="s">
        <v>2677</v>
      </c>
      <c r="D200" s="118" t="s">
        <v>43</v>
      </c>
      <c r="E200" s="118" t="s">
        <v>145</v>
      </c>
      <c r="F200" s="151">
        <v>43869</v>
      </c>
      <c r="G200" s="118">
        <v>1990</v>
      </c>
      <c r="H200" s="118">
        <f t="shared" si="1"/>
        <v>30</v>
      </c>
      <c r="I200" s="118" t="s">
        <v>38</v>
      </c>
      <c r="J200" s="137" t="s">
        <v>4339</v>
      </c>
      <c r="K200" s="147" t="s">
        <v>4340</v>
      </c>
      <c r="L200" s="137" t="s">
        <v>673</v>
      </c>
      <c r="M200" s="137" t="s">
        <v>2439</v>
      </c>
      <c r="N200" s="137" t="s">
        <v>2782</v>
      </c>
      <c r="O200" s="137" t="s">
        <v>317</v>
      </c>
      <c r="P200" s="137" t="s">
        <v>4341</v>
      </c>
      <c r="Q200" s="137" t="s">
        <v>4342</v>
      </c>
      <c r="R200" s="138"/>
      <c r="S200" s="138"/>
      <c r="T200" s="138"/>
      <c r="U200" s="138"/>
      <c r="V200" s="138"/>
      <c r="W200" s="138"/>
      <c r="X200" s="138"/>
      <c r="Y200" s="138"/>
      <c r="Z200" s="138"/>
      <c r="AA200" s="138"/>
      <c r="AB200" s="138"/>
      <c r="AC200" s="138"/>
      <c r="AD200" s="138"/>
      <c r="AE200" s="138"/>
      <c r="AF200" s="138"/>
      <c r="AG200" s="138"/>
      <c r="AH200" s="138"/>
      <c r="AI200" s="138"/>
      <c r="AJ200" s="138"/>
      <c r="AK200" s="138"/>
      <c r="AL200" s="138"/>
      <c r="AM200" s="138"/>
      <c r="AN200" s="137" t="s">
        <v>4343</v>
      </c>
      <c r="AO200" s="137" t="s">
        <v>4343</v>
      </c>
      <c r="AP200" s="137" t="s">
        <v>4343</v>
      </c>
      <c r="AQ200" s="137" t="s">
        <v>4344</v>
      </c>
      <c r="AR200" s="137" t="s">
        <v>4345</v>
      </c>
      <c r="AS200" s="137" t="s">
        <v>4345</v>
      </c>
      <c r="AT200" s="137" t="s">
        <v>4345</v>
      </c>
      <c r="AU200" s="137" t="s">
        <v>4345</v>
      </c>
      <c r="AV200" s="137" t="s">
        <v>4345</v>
      </c>
      <c r="AW200" s="137" t="s">
        <v>4345</v>
      </c>
      <c r="AX200" s="137" t="s">
        <v>2675</v>
      </c>
      <c r="AY200" s="138"/>
      <c r="AZ200" s="138"/>
      <c r="BA200" s="138"/>
      <c r="BB200" s="138"/>
      <c r="BC200" s="138"/>
      <c r="BD200" s="138"/>
      <c r="BE200" s="138"/>
      <c r="BF200" s="138"/>
      <c r="BG200" s="138"/>
      <c r="BH200" s="138"/>
      <c r="BI200" s="138"/>
      <c r="BJ200" s="138"/>
      <c r="BK200" s="138"/>
      <c r="BL200" s="138"/>
      <c r="BM200" s="138"/>
      <c r="BN200" s="138"/>
      <c r="BO200" s="138"/>
      <c r="BP200" s="138"/>
      <c r="BQ200" s="138"/>
      <c r="BR200" s="138"/>
      <c r="BS200" s="138"/>
      <c r="BT200" s="138"/>
      <c r="BU200" s="138"/>
      <c r="BV200" s="138"/>
    </row>
    <row r="201" spans="1:74" ht="25.5" x14ac:dyDescent="0.2">
      <c r="A201" s="139" t="s">
        <v>4346</v>
      </c>
      <c r="B201" s="140" t="s">
        <v>1274</v>
      </c>
      <c r="C201" s="141" t="s">
        <v>3152</v>
      </c>
      <c r="D201" s="141" t="s">
        <v>71</v>
      </c>
      <c r="E201" s="148"/>
      <c r="F201" s="142">
        <v>43869</v>
      </c>
      <c r="G201" s="141">
        <v>1952</v>
      </c>
      <c r="H201" s="141">
        <f t="shared" si="1"/>
        <v>68</v>
      </c>
      <c r="I201" s="141" t="s">
        <v>38</v>
      </c>
      <c r="J201" s="143"/>
      <c r="K201" s="143"/>
      <c r="L201" s="143"/>
      <c r="M201" s="140" t="s">
        <v>98</v>
      </c>
      <c r="N201" s="140"/>
      <c r="O201" s="140"/>
      <c r="P201" s="143" t="s">
        <v>4347</v>
      </c>
      <c r="Q201" s="143"/>
      <c r="R201" s="143"/>
      <c r="S201" s="143"/>
      <c r="T201" s="143"/>
      <c r="U201" s="143"/>
      <c r="V201" s="143"/>
      <c r="W201" s="143"/>
      <c r="X201" s="143"/>
      <c r="Y201" s="143"/>
      <c r="Z201" s="143"/>
      <c r="AA201" s="143"/>
      <c r="AB201" s="143"/>
      <c r="AC201" s="143"/>
      <c r="AD201" s="143"/>
      <c r="AE201" s="143"/>
      <c r="AF201" s="143"/>
      <c r="AG201" s="143"/>
      <c r="AH201" s="143"/>
      <c r="AI201" s="143"/>
      <c r="AJ201" s="143"/>
      <c r="AK201" s="143"/>
      <c r="AL201" s="143"/>
      <c r="AM201" s="143"/>
      <c r="AN201" s="143"/>
      <c r="AO201" s="143"/>
      <c r="AP201" s="143"/>
      <c r="AQ201" s="143"/>
      <c r="AR201" s="143"/>
      <c r="AS201" s="143"/>
      <c r="AT201" s="143"/>
      <c r="AU201" s="143"/>
      <c r="AV201" s="143"/>
      <c r="AW201" s="143"/>
      <c r="AX201" s="140" t="s">
        <v>2675</v>
      </c>
      <c r="AY201" s="143"/>
      <c r="AZ201" s="143"/>
      <c r="BA201" s="143"/>
      <c r="BB201" s="143"/>
      <c r="BC201" s="143"/>
      <c r="BD201" s="143"/>
      <c r="BE201" s="143"/>
      <c r="BF201" s="143"/>
      <c r="BG201" s="143"/>
      <c r="BH201" s="143"/>
      <c r="BI201" s="143"/>
      <c r="BJ201" s="143"/>
      <c r="BK201" s="143"/>
      <c r="BL201" s="143"/>
      <c r="BM201" s="143"/>
      <c r="BN201" s="143"/>
      <c r="BO201" s="143"/>
      <c r="BP201" s="143"/>
      <c r="BQ201" s="143"/>
      <c r="BR201" s="143"/>
      <c r="BS201" s="143"/>
      <c r="BT201" s="143"/>
      <c r="BU201" s="143"/>
      <c r="BV201" s="143"/>
    </row>
    <row r="202" spans="1:74" ht="25.5" x14ac:dyDescent="0.2">
      <c r="A202" s="136" t="s">
        <v>4348</v>
      </c>
      <c r="B202" s="137" t="s">
        <v>1277</v>
      </c>
      <c r="C202" s="118" t="s">
        <v>3152</v>
      </c>
      <c r="D202" s="118" t="s">
        <v>71</v>
      </c>
      <c r="E202" s="131"/>
      <c r="F202" s="151">
        <v>43869</v>
      </c>
      <c r="G202" s="118">
        <v>1972</v>
      </c>
      <c r="H202" s="118">
        <f t="shared" si="1"/>
        <v>48</v>
      </c>
      <c r="I202" s="118" t="s">
        <v>38</v>
      </c>
      <c r="J202" s="138"/>
      <c r="K202" s="138"/>
      <c r="L202" s="138"/>
      <c r="M202" s="137" t="s">
        <v>98</v>
      </c>
      <c r="N202" s="137"/>
      <c r="O202" s="137"/>
      <c r="P202" s="138" t="s">
        <v>4347</v>
      </c>
      <c r="Q202" s="138"/>
      <c r="R202" s="138"/>
      <c r="S202" s="138"/>
      <c r="T202" s="138"/>
      <c r="U202" s="138"/>
      <c r="V202" s="138"/>
      <c r="W202" s="138"/>
      <c r="X202" s="138"/>
      <c r="Y202" s="138"/>
      <c r="Z202" s="138"/>
      <c r="AA202" s="138"/>
      <c r="AB202" s="138"/>
      <c r="AC202" s="138"/>
      <c r="AD202" s="138"/>
      <c r="AE202" s="138"/>
      <c r="AF202" s="138"/>
      <c r="AG202" s="138"/>
      <c r="AH202" s="138"/>
      <c r="AI202" s="138"/>
      <c r="AJ202" s="138"/>
      <c r="AK202" s="138"/>
      <c r="AL202" s="138"/>
      <c r="AM202" s="138"/>
      <c r="AN202" s="138"/>
      <c r="AO202" s="138"/>
      <c r="AP202" s="138"/>
      <c r="AQ202" s="138"/>
      <c r="AR202" s="138"/>
      <c r="AS202" s="138"/>
      <c r="AT202" s="138"/>
      <c r="AU202" s="138"/>
      <c r="AV202" s="138"/>
      <c r="AW202" s="138"/>
      <c r="AX202" s="137" t="s">
        <v>2675</v>
      </c>
      <c r="AY202" s="138"/>
      <c r="AZ202" s="138"/>
      <c r="BA202" s="138"/>
      <c r="BB202" s="138"/>
      <c r="BC202" s="138"/>
      <c r="BD202" s="138"/>
      <c r="BE202" s="138"/>
      <c r="BF202" s="138"/>
      <c r="BG202" s="138"/>
      <c r="BH202" s="138"/>
      <c r="BI202" s="138"/>
      <c r="BJ202" s="138"/>
      <c r="BK202" s="138"/>
      <c r="BL202" s="138"/>
      <c r="BM202" s="138"/>
      <c r="BN202" s="138"/>
      <c r="BO202" s="138"/>
      <c r="BP202" s="138"/>
      <c r="BQ202" s="138"/>
      <c r="BR202" s="138"/>
      <c r="BS202" s="138"/>
      <c r="BT202" s="138"/>
      <c r="BU202" s="138"/>
      <c r="BV202" s="138"/>
    </row>
    <row r="203" spans="1:74" ht="25.5" x14ac:dyDescent="0.2">
      <c r="A203" s="139" t="s">
        <v>4349</v>
      </c>
      <c r="B203" s="140" t="s">
        <v>1280</v>
      </c>
      <c r="C203" s="141" t="s">
        <v>3152</v>
      </c>
      <c r="D203" s="141" t="s">
        <v>71</v>
      </c>
      <c r="E203" s="141" t="s">
        <v>145</v>
      </c>
      <c r="F203" s="142">
        <v>43869</v>
      </c>
      <c r="G203" s="141">
        <v>1969</v>
      </c>
      <c r="H203" s="141">
        <f t="shared" si="1"/>
        <v>51</v>
      </c>
      <c r="I203" s="141" t="s">
        <v>77</v>
      </c>
      <c r="J203" s="143"/>
      <c r="K203" s="143"/>
      <c r="L203" s="143"/>
      <c r="M203" s="140" t="s">
        <v>98</v>
      </c>
      <c r="N203" s="140"/>
      <c r="O203" s="140"/>
      <c r="P203" s="143" t="s">
        <v>4347</v>
      </c>
      <c r="Q203" s="143"/>
      <c r="R203" s="143"/>
      <c r="S203" s="143"/>
      <c r="T203" s="143"/>
      <c r="U203" s="143"/>
      <c r="V203" s="143"/>
      <c r="W203" s="143"/>
      <c r="X203" s="143"/>
      <c r="Y203" s="143"/>
      <c r="Z203" s="143"/>
      <c r="AA203" s="143"/>
      <c r="AB203" s="143"/>
      <c r="AC203" s="143"/>
      <c r="AD203" s="143"/>
      <c r="AE203" s="143"/>
      <c r="AF203" s="143"/>
      <c r="AG203" s="143"/>
      <c r="AH203" s="143"/>
      <c r="AI203" s="143"/>
      <c r="AJ203" s="143"/>
      <c r="AK203" s="143"/>
      <c r="AL203" s="143"/>
      <c r="AM203" s="143"/>
      <c r="AN203" s="143"/>
      <c r="AO203" s="143"/>
      <c r="AP203" s="143"/>
      <c r="AQ203" s="143"/>
      <c r="AR203" s="143"/>
      <c r="AS203" s="143"/>
      <c r="AT203" s="143"/>
      <c r="AU203" s="143"/>
      <c r="AV203" s="143"/>
      <c r="AW203" s="143"/>
      <c r="AX203" s="140" t="s">
        <v>2675</v>
      </c>
      <c r="AY203" s="143"/>
      <c r="AZ203" s="143"/>
      <c r="BA203" s="143"/>
      <c r="BB203" s="143"/>
      <c r="BC203" s="143"/>
      <c r="BD203" s="143"/>
      <c r="BE203" s="143"/>
      <c r="BF203" s="143"/>
      <c r="BG203" s="143"/>
      <c r="BH203" s="143"/>
      <c r="BI203" s="143"/>
      <c r="BJ203" s="143"/>
      <c r="BK203" s="143"/>
      <c r="BL203" s="143"/>
      <c r="BM203" s="143"/>
      <c r="BN203" s="143"/>
      <c r="BO203" s="143"/>
      <c r="BP203" s="143"/>
      <c r="BQ203" s="143"/>
      <c r="BR203" s="143"/>
      <c r="BS203" s="143"/>
      <c r="BT203" s="143"/>
      <c r="BU203" s="143"/>
      <c r="BV203" s="143"/>
    </row>
    <row r="204" spans="1:74" ht="76.5" x14ac:dyDescent="0.2">
      <c r="A204" s="136" t="s">
        <v>4350</v>
      </c>
      <c r="B204" s="137" t="s">
        <v>1283</v>
      </c>
      <c r="C204" s="118" t="s">
        <v>2677</v>
      </c>
      <c r="D204" s="118" t="s">
        <v>43</v>
      </c>
      <c r="E204" s="118" t="s">
        <v>145</v>
      </c>
      <c r="F204" s="151">
        <v>43869</v>
      </c>
      <c r="G204" s="118">
        <v>1982</v>
      </c>
      <c r="H204" s="118">
        <f t="shared" si="1"/>
        <v>38</v>
      </c>
      <c r="I204" s="118" t="s">
        <v>38</v>
      </c>
      <c r="J204" s="137" t="s">
        <v>4351</v>
      </c>
      <c r="K204" s="137" t="s">
        <v>4352</v>
      </c>
      <c r="L204" s="137" t="s">
        <v>71</v>
      </c>
      <c r="M204" s="137" t="s">
        <v>98</v>
      </c>
      <c r="N204" s="137" t="s">
        <v>2782</v>
      </c>
      <c r="O204" s="137" t="s">
        <v>317</v>
      </c>
      <c r="P204" s="137" t="s">
        <v>4353</v>
      </c>
      <c r="Q204" s="137" t="s">
        <v>4354</v>
      </c>
      <c r="R204" s="138"/>
      <c r="S204" s="138"/>
      <c r="T204" s="138"/>
      <c r="U204" s="138"/>
      <c r="V204" s="138"/>
      <c r="W204" s="138"/>
      <c r="X204" s="138"/>
      <c r="Y204" s="138"/>
      <c r="Z204" s="138"/>
      <c r="AA204" s="138"/>
      <c r="AB204" s="137" t="s">
        <v>4355</v>
      </c>
      <c r="AC204" s="138"/>
      <c r="AD204" s="138"/>
      <c r="AE204" s="137" t="s">
        <v>4356</v>
      </c>
      <c r="AF204" s="137" t="s">
        <v>4357</v>
      </c>
      <c r="AG204" s="137" t="s">
        <v>4357</v>
      </c>
      <c r="AH204" s="137" t="s">
        <v>4357</v>
      </c>
      <c r="AI204" s="137" t="s">
        <v>4357</v>
      </c>
      <c r="AJ204" s="137" t="s">
        <v>4357</v>
      </c>
      <c r="AK204" s="137" t="s">
        <v>4357</v>
      </c>
      <c r="AL204" s="137" t="s">
        <v>4357</v>
      </c>
      <c r="AM204" s="137" t="s">
        <v>4357</v>
      </c>
      <c r="AN204" s="137" t="s">
        <v>4357</v>
      </c>
      <c r="AO204" s="137" t="s">
        <v>4358</v>
      </c>
      <c r="AP204" s="137" t="s">
        <v>3026</v>
      </c>
      <c r="AQ204" s="138"/>
      <c r="AR204" s="138"/>
      <c r="AS204" s="138"/>
      <c r="AT204" s="138"/>
      <c r="AU204" s="138"/>
      <c r="AV204" s="138"/>
      <c r="AW204" s="138"/>
      <c r="AX204" s="137" t="s">
        <v>2675</v>
      </c>
      <c r="AY204" s="138"/>
      <c r="AZ204" s="138"/>
      <c r="BA204" s="138"/>
      <c r="BB204" s="138"/>
      <c r="BC204" s="138"/>
      <c r="BD204" s="138"/>
      <c r="BE204" s="138"/>
      <c r="BF204" s="138"/>
      <c r="BG204" s="138"/>
      <c r="BH204" s="138"/>
      <c r="BI204" s="138"/>
      <c r="BJ204" s="138"/>
      <c r="BK204" s="138"/>
      <c r="BL204" s="138"/>
      <c r="BM204" s="138"/>
      <c r="BN204" s="138"/>
      <c r="BO204" s="138"/>
      <c r="BP204" s="138"/>
      <c r="BQ204" s="138"/>
      <c r="BR204" s="138"/>
      <c r="BS204" s="138"/>
      <c r="BT204" s="138"/>
      <c r="BU204" s="138"/>
      <c r="BV204" s="138"/>
    </row>
    <row r="205" spans="1:74" ht="140.25" x14ac:dyDescent="0.2">
      <c r="A205" s="139" t="s">
        <v>4359</v>
      </c>
      <c r="B205" s="140" t="s">
        <v>1287</v>
      </c>
      <c r="C205" s="141" t="s">
        <v>2677</v>
      </c>
      <c r="D205" s="141" t="s">
        <v>43</v>
      </c>
      <c r="E205" s="141" t="s">
        <v>145</v>
      </c>
      <c r="F205" s="142">
        <v>43869</v>
      </c>
      <c r="G205" s="141">
        <v>1953</v>
      </c>
      <c r="H205" s="141">
        <f t="shared" si="1"/>
        <v>67</v>
      </c>
      <c r="I205" s="141" t="s">
        <v>77</v>
      </c>
      <c r="J205" s="140" t="s">
        <v>4360</v>
      </c>
      <c r="K205" s="140" t="s">
        <v>4361</v>
      </c>
      <c r="L205" s="140" t="s">
        <v>71</v>
      </c>
      <c r="M205" s="140" t="s">
        <v>98</v>
      </c>
      <c r="N205" s="140" t="s">
        <v>3062</v>
      </c>
      <c r="O205" s="140" t="s">
        <v>317</v>
      </c>
      <c r="P205" s="140" t="s">
        <v>4362</v>
      </c>
      <c r="Q205" s="140" t="s">
        <v>4363</v>
      </c>
      <c r="R205" s="143"/>
      <c r="S205" s="143"/>
      <c r="T205" s="143"/>
      <c r="U205" s="143"/>
      <c r="V205" s="143"/>
      <c r="W205" s="143"/>
      <c r="X205" s="143"/>
      <c r="Y205" s="143"/>
      <c r="Z205" s="143"/>
      <c r="AA205" s="143"/>
      <c r="AB205" s="143"/>
      <c r="AC205" s="140" t="s">
        <v>4364</v>
      </c>
      <c r="AD205" s="140" t="s">
        <v>4364</v>
      </c>
      <c r="AE205" s="140" t="s">
        <v>4364</v>
      </c>
      <c r="AF205" s="140" t="s">
        <v>4364</v>
      </c>
      <c r="AG205" s="140" t="s">
        <v>4364</v>
      </c>
      <c r="AH205" s="140" t="s">
        <v>4364</v>
      </c>
      <c r="AI205" s="140" t="s">
        <v>4365</v>
      </c>
      <c r="AJ205" s="143"/>
      <c r="AK205" s="143"/>
      <c r="AL205" s="143"/>
      <c r="AM205" s="143"/>
      <c r="AN205" s="143"/>
      <c r="AO205" s="143"/>
      <c r="AP205" s="143"/>
      <c r="AQ205" s="143"/>
      <c r="AR205" s="143"/>
      <c r="AS205" s="143"/>
      <c r="AT205" s="143"/>
      <c r="AU205" s="143"/>
      <c r="AV205" s="143"/>
      <c r="AW205" s="143"/>
      <c r="AX205" s="140" t="s">
        <v>2675</v>
      </c>
      <c r="AY205" s="143"/>
      <c r="AZ205" s="143"/>
      <c r="BA205" s="143"/>
      <c r="BB205" s="143"/>
      <c r="BC205" s="143"/>
      <c r="BD205" s="143"/>
      <c r="BE205" s="143"/>
      <c r="BF205" s="143"/>
      <c r="BG205" s="143"/>
      <c r="BH205" s="143"/>
      <c r="BI205" s="143"/>
      <c r="BJ205" s="143"/>
      <c r="BK205" s="143"/>
      <c r="BL205" s="143"/>
      <c r="BM205" s="143"/>
      <c r="BN205" s="143"/>
      <c r="BO205" s="143"/>
      <c r="BP205" s="143"/>
      <c r="BQ205" s="143"/>
      <c r="BR205" s="143"/>
      <c r="BS205" s="143"/>
      <c r="BT205" s="143"/>
      <c r="BU205" s="143"/>
      <c r="BV205" s="143"/>
    </row>
    <row r="206" spans="1:74" ht="102" x14ac:dyDescent="0.2">
      <c r="A206" s="136" t="s">
        <v>4366</v>
      </c>
      <c r="B206" s="137" t="s">
        <v>1291</v>
      </c>
      <c r="C206" s="118" t="s">
        <v>2677</v>
      </c>
      <c r="D206" s="118" t="s">
        <v>43</v>
      </c>
      <c r="E206" s="131"/>
      <c r="F206" s="151">
        <v>43898</v>
      </c>
      <c r="G206" s="118">
        <v>1982</v>
      </c>
      <c r="H206" s="118">
        <f t="shared" si="1"/>
        <v>38</v>
      </c>
      <c r="I206" s="118" t="s">
        <v>77</v>
      </c>
      <c r="J206" s="137" t="s">
        <v>4367</v>
      </c>
      <c r="K206" s="137" t="s">
        <v>4368</v>
      </c>
      <c r="L206" s="137" t="s">
        <v>866</v>
      </c>
      <c r="M206" s="137" t="s">
        <v>571</v>
      </c>
      <c r="N206" s="137" t="s">
        <v>2782</v>
      </c>
      <c r="O206" s="137" t="s">
        <v>317</v>
      </c>
      <c r="P206" s="137" t="s">
        <v>4369</v>
      </c>
      <c r="Q206" s="137" t="s">
        <v>4370</v>
      </c>
      <c r="R206" s="138"/>
      <c r="S206" s="138"/>
      <c r="T206" s="138"/>
      <c r="U206" s="138"/>
      <c r="V206" s="138"/>
      <c r="W206" s="138"/>
      <c r="X206" s="138"/>
      <c r="Y206" s="138"/>
      <c r="Z206" s="138"/>
      <c r="AA206" s="138"/>
      <c r="AB206" s="138"/>
      <c r="AC206" s="138"/>
      <c r="AD206" s="138"/>
      <c r="AE206" s="138"/>
      <c r="AF206" s="138"/>
      <c r="AG206" s="138"/>
      <c r="AH206" s="138"/>
      <c r="AI206" s="138"/>
      <c r="AJ206" s="138"/>
      <c r="AK206" s="138"/>
      <c r="AL206" s="137" t="s">
        <v>4371</v>
      </c>
      <c r="AM206" s="137" t="s">
        <v>4372</v>
      </c>
      <c r="AN206" s="137" t="s">
        <v>4372</v>
      </c>
      <c r="AO206" s="137" t="s">
        <v>4373</v>
      </c>
      <c r="AP206" s="137" t="s">
        <v>4374</v>
      </c>
      <c r="AQ206" s="137" t="s">
        <v>4375</v>
      </c>
      <c r="AR206" s="137" t="s">
        <v>4376</v>
      </c>
      <c r="AS206" s="137" t="s">
        <v>4377</v>
      </c>
      <c r="AT206" s="137" t="s">
        <v>4378</v>
      </c>
      <c r="AU206" s="138"/>
      <c r="AV206" s="138"/>
      <c r="AW206" s="138"/>
      <c r="AX206" s="138"/>
      <c r="AY206" s="137" t="s">
        <v>2675</v>
      </c>
      <c r="AZ206" s="138"/>
      <c r="BA206" s="138"/>
      <c r="BB206" s="138"/>
      <c r="BC206" s="138"/>
      <c r="BD206" s="138"/>
      <c r="BE206" s="138"/>
      <c r="BF206" s="138"/>
      <c r="BG206" s="138"/>
      <c r="BH206" s="138"/>
      <c r="BI206" s="138"/>
      <c r="BJ206" s="138"/>
      <c r="BK206" s="138"/>
      <c r="BL206" s="138"/>
      <c r="BM206" s="138"/>
      <c r="BN206" s="138"/>
      <c r="BO206" s="138"/>
      <c r="BP206" s="138"/>
      <c r="BQ206" s="138"/>
      <c r="BR206" s="138"/>
      <c r="BS206" s="138"/>
      <c r="BT206" s="138"/>
      <c r="BU206" s="138"/>
      <c r="BV206" s="138"/>
    </row>
    <row r="207" spans="1:74" ht="204" x14ac:dyDescent="0.2">
      <c r="A207" s="139" t="s">
        <v>4379</v>
      </c>
      <c r="B207" s="140" t="s">
        <v>4380</v>
      </c>
      <c r="C207" s="141" t="s">
        <v>2664</v>
      </c>
      <c r="D207" s="141" t="s">
        <v>43</v>
      </c>
      <c r="E207" s="141" t="s">
        <v>2690</v>
      </c>
      <c r="F207" s="142">
        <v>43869</v>
      </c>
      <c r="G207" s="141">
        <v>1986</v>
      </c>
      <c r="H207" s="141">
        <f t="shared" si="1"/>
        <v>34</v>
      </c>
      <c r="I207" s="141" t="s">
        <v>77</v>
      </c>
      <c r="J207" s="140" t="s">
        <v>4381</v>
      </c>
      <c r="K207" s="145" t="s">
        <v>4382</v>
      </c>
      <c r="L207" s="140" t="s">
        <v>4383</v>
      </c>
      <c r="M207" s="140" t="s">
        <v>2439</v>
      </c>
      <c r="N207" s="140" t="s">
        <v>4384</v>
      </c>
      <c r="O207" s="140" t="s">
        <v>4385</v>
      </c>
      <c r="P207" s="140" t="s">
        <v>4386</v>
      </c>
      <c r="Q207" s="140" t="s">
        <v>4387</v>
      </c>
      <c r="R207" s="143"/>
      <c r="S207" s="143"/>
      <c r="T207" s="143"/>
      <c r="U207" s="143"/>
      <c r="V207" s="143"/>
      <c r="W207" s="143"/>
      <c r="X207" s="143"/>
      <c r="Y207" s="143"/>
      <c r="Z207" s="143"/>
      <c r="AA207" s="143"/>
      <c r="AB207" s="143"/>
      <c r="AC207" s="143"/>
      <c r="AD207" s="143"/>
      <c r="AE207" s="143"/>
      <c r="AF207" s="143"/>
      <c r="AG207" s="143"/>
      <c r="AH207" s="143"/>
      <c r="AI207" s="140" t="s">
        <v>4388</v>
      </c>
      <c r="AJ207" s="140" t="s">
        <v>4389</v>
      </c>
      <c r="AK207" s="140" t="s">
        <v>4390</v>
      </c>
      <c r="AL207" s="140" t="s">
        <v>4391</v>
      </c>
      <c r="AM207" s="140" t="s">
        <v>4392</v>
      </c>
      <c r="AN207" s="140" t="s">
        <v>4393</v>
      </c>
      <c r="AO207" s="140" t="s">
        <v>4393</v>
      </c>
      <c r="AP207" s="140" t="s">
        <v>4394</v>
      </c>
      <c r="AQ207" s="143"/>
      <c r="AR207" s="140" t="s">
        <v>4395</v>
      </c>
      <c r="AS207" s="140" t="s">
        <v>4396</v>
      </c>
      <c r="AT207" s="140" t="s">
        <v>4397</v>
      </c>
      <c r="AU207" s="140" t="s">
        <v>4397</v>
      </c>
      <c r="AV207" s="140" t="s">
        <v>4398</v>
      </c>
      <c r="AW207" s="140" t="s">
        <v>4399</v>
      </c>
      <c r="AX207" s="140" t="s">
        <v>4400</v>
      </c>
      <c r="AY207" s="140" t="s">
        <v>4401</v>
      </c>
      <c r="AZ207" s="140" t="s">
        <v>2675</v>
      </c>
      <c r="BA207" s="143"/>
      <c r="BB207" s="143"/>
      <c r="BC207" s="143"/>
      <c r="BD207" s="143"/>
      <c r="BE207" s="143"/>
      <c r="BF207" s="143"/>
      <c r="BG207" s="143"/>
      <c r="BH207" s="143"/>
      <c r="BI207" s="143"/>
      <c r="BJ207" s="143"/>
      <c r="BK207" s="143"/>
      <c r="BL207" s="143"/>
      <c r="BM207" s="143"/>
      <c r="BN207" s="143"/>
      <c r="BO207" s="143"/>
      <c r="BP207" s="143"/>
      <c r="BQ207" s="143"/>
      <c r="BR207" s="143"/>
      <c r="BS207" s="143"/>
      <c r="BT207" s="143"/>
      <c r="BU207" s="143"/>
      <c r="BV207" s="143"/>
    </row>
    <row r="208" spans="1:74" ht="127.5" x14ac:dyDescent="0.2">
      <c r="A208" s="136" t="s">
        <v>4402</v>
      </c>
      <c r="B208" s="137" t="s">
        <v>1299</v>
      </c>
      <c r="C208" s="118" t="s">
        <v>2664</v>
      </c>
      <c r="D208" s="118" t="s">
        <v>43</v>
      </c>
      <c r="E208" s="118" t="s">
        <v>2788</v>
      </c>
      <c r="F208" s="151">
        <v>43838</v>
      </c>
      <c r="G208" s="131">
        <v>1980</v>
      </c>
      <c r="H208" s="118">
        <f t="shared" si="1"/>
        <v>40</v>
      </c>
      <c r="I208" s="118" t="s">
        <v>38</v>
      </c>
      <c r="J208" s="137" t="s">
        <v>4403</v>
      </c>
      <c r="K208" s="147" t="s">
        <v>4404</v>
      </c>
      <c r="L208" s="137" t="s">
        <v>1300</v>
      </c>
      <c r="M208" s="137" t="s">
        <v>82</v>
      </c>
      <c r="N208" s="137" t="s">
        <v>82</v>
      </c>
      <c r="O208" s="137" t="s">
        <v>82</v>
      </c>
      <c r="P208" s="137" t="s">
        <v>4405</v>
      </c>
      <c r="Q208" s="137" t="s">
        <v>4406</v>
      </c>
      <c r="R208" s="137"/>
      <c r="S208" s="137"/>
      <c r="T208" s="138"/>
      <c r="U208" s="137" t="s">
        <v>4407</v>
      </c>
      <c r="V208" s="137" t="s">
        <v>4408</v>
      </c>
      <c r="W208" s="138"/>
      <c r="X208" s="138"/>
      <c r="Y208" s="138"/>
      <c r="Z208" s="138"/>
      <c r="AA208" s="138"/>
      <c r="AB208" s="138"/>
      <c r="AC208" s="138"/>
      <c r="AD208" s="138"/>
      <c r="AE208" s="138"/>
      <c r="AF208" s="138"/>
      <c r="AG208" s="138"/>
      <c r="AH208" s="138"/>
      <c r="AI208" s="138"/>
      <c r="AJ208" s="138"/>
      <c r="AK208" s="138"/>
      <c r="AL208" s="137" t="s">
        <v>4409</v>
      </c>
      <c r="AM208" s="138"/>
      <c r="AN208" s="138"/>
      <c r="AO208" s="138"/>
      <c r="AP208" s="137" t="s">
        <v>4410</v>
      </c>
      <c r="AQ208" s="137" t="s">
        <v>4410</v>
      </c>
      <c r="AR208" s="137" t="s">
        <v>4411</v>
      </c>
      <c r="AS208" s="137" t="s">
        <v>4412</v>
      </c>
      <c r="AT208" s="137" t="s">
        <v>4412</v>
      </c>
      <c r="AU208" s="137" t="s">
        <v>4412</v>
      </c>
      <c r="AV208" s="137" t="s">
        <v>4413</v>
      </c>
      <c r="AW208" s="137" t="s">
        <v>4414</v>
      </c>
      <c r="AX208" s="137" t="s">
        <v>2675</v>
      </c>
      <c r="AY208" s="138"/>
      <c r="AZ208" s="138"/>
      <c r="BA208" s="138"/>
      <c r="BB208" s="138"/>
      <c r="BC208" s="138"/>
      <c r="BD208" s="138"/>
      <c r="BE208" s="138"/>
      <c r="BF208" s="138"/>
      <c r="BG208" s="138"/>
      <c r="BH208" s="138"/>
      <c r="BI208" s="138"/>
      <c r="BJ208" s="138"/>
      <c r="BK208" s="138"/>
      <c r="BL208" s="138"/>
      <c r="BM208" s="138"/>
      <c r="BN208" s="138"/>
      <c r="BO208" s="138"/>
      <c r="BP208" s="138"/>
      <c r="BQ208" s="138"/>
      <c r="BR208" s="138"/>
      <c r="BS208" s="138"/>
      <c r="BT208" s="138"/>
      <c r="BU208" s="138"/>
      <c r="BV208" s="138"/>
    </row>
    <row r="209" spans="1:74" ht="63.75" x14ac:dyDescent="0.2">
      <c r="A209" s="139" t="s">
        <v>4415</v>
      </c>
      <c r="B209" s="140" t="s">
        <v>1308</v>
      </c>
      <c r="C209" s="141" t="s">
        <v>2677</v>
      </c>
      <c r="D209" s="141" t="s">
        <v>43</v>
      </c>
      <c r="E209" s="141" t="s">
        <v>145</v>
      </c>
      <c r="F209" s="142">
        <v>43869</v>
      </c>
      <c r="G209" s="148">
        <v>2012</v>
      </c>
      <c r="H209" s="141">
        <f t="shared" si="1"/>
        <v>8</v>
      </c>
      <c r="I209" s="141" t="s">
        <v>38</v>
      </c>
      <c r="J209" s="140" t="s">
        <v>4416</v>
      </c>
      <c r="K209" s="140" t="s">
        <v>4417</v>
      </c>
      <c r="L209" s="140" t="s">
        <v>66</v>
      </c>
      <c r="M209" s="140" t="s">
        <v>571</v>
      </c>
      <c r="N209" s="140" t="s">
        <v>604</v>
      </c>
      <c r="O209" s="140" t="s">
        <v>445</v>
      </c>
      <c r="P209" s="140" t="s">
        <v>4418</v>
      </c>
      <c r="Q209" s="140" t="s">
        <v>4419</v>
      </c>
      <c r="R209" s="143"/>
      <c r="S209" s="143"/>
      <c r="T209" s="143"/>
      <c r="U209" s="143"/>
      <c r="V209" s="143"/>
      <c r="W209" s="143"/>
      <c r="X209" s="143"/>
      <c r="Y209" s="143"/>
      <c r="Z209" s="143"/>
      <c r="AA209" s="143"/>
      <c r="AB209" s="143"/>
      <c r="AC209" s="143"/>
      <c r="AD209" s="143"/>
      <c r="AE209" s="143"/>
      <c r="AF209" s="143"/>
      <c r="AG209" s="143"/>
      <c r="AH209" s="143"/>
      <c r="AI209" s="143"/>
      <c r="AJ209" s="143"/>
      <c r="AK209" s="143"/>
      <c r="AL209" s="143"/>
      <c r="AM209" s="143"/>
      <c r="AN209" s="140" t="s">
        <v>4420</v>
      </c>
      <c r="AO209" s="140" t="s">
        <v>4420</v>
      </c>
      <c r="AP209" s="140" t="s">
        <v>4421</v>
      </c>
      <c r="AQ209" s="140" t="s">
        <v>4422</v>
      </c>
      <c r="AR209" s="140" t="s">
        <v>4421</v>
      </c>
      <c r="AS209" s="140" t="s">
        <v>4423</v>
      </c>
      <c r="AT209" s="143"/>
      <c r="AU209" s="143"/>
      <c r="AV209" s="140" t="s">
        <v>4424</v>
      </c>
      <c r="AW209" s="143"/>
      <c r="AX209" s="140" t="s">
        <v>2675</v>
      </c>
      <c r="AY209" s="143"/>
      <c r="AZ209" s="143"/>
      <c r="BA209" s="143"/>
      <c r="BB209" s="143"/>
      <c r="BC209" s="143"/>
      <c r="BD209" s="143"/>
      <c r="BE209" s="143"/>
      <c r="BF209" s="143"/>
      <c r="BG209" s="143"/>
      <c r="BH209" s="143"/>
      <c r="BI209" s="143"/>
      <c r="BJ209" s="143"/>
      <c r="BK209" s="143"/>
      <c r="BL209" s="143"/>
      <c r="BM209" s="143"/>
      <c r="BN209" s="143"/>
      <c r="BO209" s="143"/>
      <c r="BP209" s="143"/>
      <c r="BQ209" s="143"/>
      <c r="BR209" s="143"/>
      <c r="BS209" s="143"/>
      <c r="BT209" s="143"/>
      <c r="BU209" s="143"/>
      <c r="BV209" s="143"/>
    </row>
    <row r="210" spans="1:74" ht="63.75" x14ac:dyDescent="0.2">
      <c r="A210" s="136" t="s">
        <v>4425</v>
      </c>
      <c r="B210" s="137" t="s">
        <v>1191</v>
      </c>
      <c r="C210" s="118" t="s">
        <v>2677</v>
      </c>
      <c r="D210" s="118" t="s">
        <v>43</v>
      </c>
      <c r="E210" s="118" t="s">
        <v>2666</v>
      </c>
      <c r="F210" s="151">
        <v>43869</v>
      </c>
      <c r="G210" s="131">
        <v>1966</v>
      </c>
      <c r="H210" s="118">
        <f t="shared" si="1"/>
        <v>54</v>
      </c>
      <c r="I210" s="118" t="s">
        <v>77</v>
      </c>
      <c r="J210" s="137" t="s">
        <v>4426</v>
      </c>
      <c r="K210" s="137" t="s">
        <v>4427</v>
      </c>
      <c r="L210" s="137" t="s">
        <v>39</v>
      </c>
      <c r="M210" s="137" t="s">
        <v>571</v>
      </c>
      <c r="N210" s="137" t="s">
        <v>2669</v>
      </c>
      <c r="O210" s="137" t="s">
        <v>317</v>
      </c>
      <c r="P210" s="137" t="s">
        <v>4428</v>
      </c>
      <c r="Q210" s="137" t="s">
        <v>4429</v>
      </c>
      <c r="R210" s="138"/>
      <c r="S210" s="138"/>
      <c r="T210" s="138"/>
      <c r="U210" s="138"/>
      <c r="V210" s="138"/>
      <c r="W210" s="138"/>
      <c r="X210" s="138"/>
      <c r="Y210" s="138"/>
      <c r="Z210" s="138"/>
      <c r="AA210" s="138"/>
      <c r="AB210" s="137" t="s">
        <v>4430</v>
      </c>
      <c r="AC210" s="137" t="s">
        <v>4431</v>
      </c>
      <c r="AD210" s="137" t="s">
        <v>4432</v>
      </c>
      <c r="AE210" s="137" t="s">
        <v>4433</v>
      </c>
      <c r="AF210" s="137" t="s">
        <v>4434</v>
      </c>
      <c r="AG210" s="137" t="s">
        <v>4434</v>
      </c>
      <c r="AH210" s="137" t="s">
        <v>4435</v>
      </c>
      <c r="AI210" s="137" t="s">
        <v>4436</v>
      </c>
      <c r="AJ210" s="137" t="s">
        <v>4436</v>
      </c>
      <c r="AK210" s="137" t="s">
        <v>4437</v>
      </c>
      <c r="AL210" s="137" t="s">
        <v>4438</v>
      </c>
      <c r="AM210" s="137" t="s">
        <v>4438</v>
      </c>
      <c r="AN210" s="137" t="s">
        <v>4439</v>
      </c>
      <c r="AO210" s="137" t="s">
        <v>4440</v>
      </c>
      <c r="AP210" s="137" t="s">
        <v>4440</v>
      </c>
      <c r="AQ210" s="137" t="s">
        <v>4440</v>
      </c>
      <c r="AR210" s="137" t="s">
        <v>4441</v>
      </c>
      <c r="AS210" s="137" t="s">
        <v>4442</v>
      </c>
      <c r="AT210" s="137" t="s">
        <v>4441</v>
      </c>
      <c r="AU210" s="137" t="s">
        <v>4443</v>
      </c>
      <c r="AV210" s="137" t="s">
        <v>4442</v>
      </c>
      <c r="AW210" s="137" t="s">
        <v>4442</v>
      </c>
      <c r="AX210" s="137" t="s">
        <v>2675</v>
      </c>
      <c r="AY210" s="138"/>
      <c r="AZ210" s="138"/>
      <c r="BA210" s="138"/>
      <c r="BB210" s="138"/>
      <c r="BC210" s="138"/>
      <c r="BD210" s="138"/>
      <c r="BE210" s="138"/>
      <c r="BF210" s="138"/>
      <c r="BG210" s="138"/>
      <c r="BH210" s="138"/>
      <c r="BI210" s="138"/>
      <c r="BJ210" s="138"/>
      <c r="BK210" s="138"/>
      <c r="BL210" s="138"/>
      <c r="BM210" s="138"/>
      <c r="BN210" s="138"/>
      <c r="BO210" s="138"/>
      <c r="BP210" s="138"/>
      <c r="BQ210" s="138"/>
      <c r="BR210" s="138"/>
      <c r="BS210" s="138"/>
      <c r="BT210" s="138"/>
      <c r="BU210" s="138"/>
      <c r="BV210" s="138"/>
    </row>
    <row r="211" spans="1:74" ht="140.25" x14ac:dyDescent="0.2">
      <c r="A211" s="139" t="s">
        <v>4444</v>
      </c>
      <c r="B211" s="140" t="s">
        <v>1319</v>
      </c>
      <c r="C211" s="141" t="s">
        <v>2677</v>
      </c>
      <c r="D211" s="141" t="s">
        <v>43</v>
      </c>
      <c r="E211" s="141" t="s">
        <v>2787</v>
      </c>
      <c r="F211" s="142">
        <v>43869</v>
      </c>
      <c r="G211" s="148">
        <v>1972</v>
      </c>
      <c r="H211" s="141">
        <f t="shared" si="1"/>
        <v>48</v>
      </c>
      <c r="I211" s="141" t="s">
        <v>77</v>
      </c>
      <c r="J211" s="140" t="s">
        <v>4445</v>
      </c>
      <c r="K211" s="140" t="s">
        <v>4446</v>
      </c>
      <c r="L211" s="140" t="s">
        <v>4447</v>
      </c>
      <c r="M211" s="140" t="s">
        <v>571</v>
      </c>
      <c r="N211" s="140" t="s">
        <v>604</v>
      </c>
      <c r="O211" s="140" t="s">
        <v>317</v>
      </c>
      <c r="P211" s="140" t="s">
        <v>4448</v>
      </c>
      <c r="Q211" s="140" t="s">
        <v>4449</v>
      </c>
      <c r="R211" s="143"/>
      <c r="S211" s="143"/>
      <c r="T211" s="143"/>
      <c r="U211" s="143"/>
      <c r="V211" s="143"/>
      <c r="W211" s="143"/>
      <c r="X211" s="143"/>
      <c r="Y211" s="143"/>
      <c r="Z211" s="143"/>
      <c r="AA211" s="143"/>
      <c r="AB211" s="143"/>
      <c r="AC211" s="143"/>
      <c r="AD211" s="143"/>
      <c r="AE211" s="143"/>
      <c r="AF211" s="143"/>
      <c r="AG211" s="143"/>
      <c r="AH211" s="143"/>
      <c r="AI211" s="143"/>
      <c r="AJ211" s="143"/>
      <c r="AK211" s="140" t="s">
        <v>4450</v>
      </c>
      <c r="AL211" s="140" t="s">
        <v>4451</v>
      </c>
      <c r="AM211" s="140" t="s">
        <v>4452</v>
      </c>
      <c r="AN211" s="140" t="s">
        <v>4453</v>
      </c>
      <c r="AO211" s="140" t="s">
        <v>4454</v>
      </c>
      <c r="AP211" s="140" t="s">
        <v>4455</v>
      </c>
      <c r="AQ211" s="140" t="s">
        <v>4456</v>
      </c>
      <c r="AR211" s="140" t="s">
        <v>4456</v>
      </c>
      <c r="AS211" s="140" t="s">
        <v>4457</v>
      </c>
      <c r="AT211" s="140" t="s">
        <v>4458</v>
      </c>
      <c r="AU211" s="140" t="s">
        <v>4458</v>
      </c>
      <c r="AV211" s="140" t="s">
        <v>4458</v>
      </c>
      <c r="AW211" s="140" t="s">
        <v>4459</v>
      </c>
      <c r="AX211" s="140" t="s">
        <v>2675</v>
      </c>
      <c r="AY211" s="143"/>
      <c r="AZ211" s="143"/>
      <c r="BA211" s="143"/>
      <c r="BB211" s="143"/>
      <c r="BC211" s="143"/>
      <c r="BD211" s="143"/>
      <c r="BE211" s="143"/>
      <c r="BF211" s="143"/>
      <c r="BG211" s="143"/>
      <c r="BH211" s="143"/>
      <c r="BI211" s="143"/>
      <c r="BJ211" s="143"/>
      <c r="BK211" s="143"/>
      <c r="BL211" s="143"/>
      <c r="BM211" s="143"/>
      <c r="BN211" s="143"/>
      <c r="BO211" s="143"/>
      <c r="BP211" s="143"/>
      <c r="BQ211" s="143"/>
      <c r="BR211" s="143"/>
      <c r="BS211" s="143"/>
      <c r="BT211" s="143"/>
      <c r="BU211" s="143"/>
      <c r="BV211" s="143"/>
    </row>
    <row r="212" spans="1:74" ht="127.5" x14ac:dyDescent="0.2">
      <c r="A212" s="136" t="s">
        <v>4460</v>
      </c>
      <c r="B212" s="137" t="s">
        <v>1326</v>
      </c>
      <c r="C212" s="118" t="s">
        <v>2677</v>
      </c>
      <c r="D212" s="118" t="s">
        <v>43</v>
      </c>
      <c r="E212" s="118" t="s">
        <v>106</v>
      </c>
      <c r="F212" s="151">
        <v>43869</v>
      </c>
      <c r="G212" s="131">
        <v>1968</v>
      </c>
      <c r="H212" s="118">
        <f t="shared" si="1"/>
        <v>52</v>
      </c>
      <c r="I212" s="118" t="s">
        <v>77</v>
      </c>
      <c r="J212" s="137" t="s">
        <v>4461</v>
      </c>
      <c r="K212" s="147" t="s">
        <v>4462</v>
      </c>
      <c r="L212" s="137" t="s">
        <v>154</v>
      </c>
      <c r="M212" s="137" t="s">
        <v>571</v>
      </c>
      <c r="N212" s="137" t="s">
        <v>2782</v>
      </c>
      <c r="O212" s="137" t="s">
        <v>317</v>
      </c>
      <c r="P212" s="137" t="s">
        <v>4463</v>
      </c>
      <c r="Q212" s="137" t="s">
        <v>4464</v>
      </c>
      <c r="R212" s="138"/>
      <c r="S212" s="138"/>
      <c r="T212" s="138"/>
      <c r="U212" s="138"/>
      <c r="V212" s="138"/>
      <c r="W212" s="138"/>
      <c r="X212" s="138"/>
      <c r="Y212" s="138"/>
      <c r="Z212" s="138"/>
      <c r="AA212" s="138"/>
      <c r="AB212" s="138"/>
      <c r="AC212" s="138"/>
      <c r="AD212" s="138"/>
      <c r="AE212" s="138"/>
      <c r="AF212" s="138"/>
      <c r="AG212" s="138"/>
      <c r="AH212" s="138"/>
      <c r="AI212" s="138"/>
      <c r="AJ212" s="138"/>
      <c r="AK212" s="137" t="s">
        <v>4465</v>
      </c>
      <c r="AL212" s="137" t="s">
        <v>4465</v>
      </c>
      <c r="AM212" s="137" t="s">
        <v>4465</v>
      </c>
      <c r="AN212" s="137" t="s">
        <v>4465</v>
      </c>
      <c r="AO212" s="137" t="s">
        <v>4465</v>
      </c>
      <c r="AP212" s="137" t="s">
        <v>4466</v>
      </c>
      <c r="AQ212" s="138"/>
      <c r="AR212" s="138"/>
      <c r="AS212" s="138"/>
      <c r="AT212" s="138"/>
      <c r="AU212" s="138"/>
      <c r="AV212" s="138"/>
      <c r="AW212" s="137" t="s">
        <v>4467</v>
      </c>
      <c r="AX212" s="137" t="s">
        <v>2675</v>
      </c>
      <c r="AY212" s="138"/>
      <c r="AZ212" s="138"/>
      <c r="BA212" s="138"/>
      <c r="BB212" s="138"/>
      <c r="BC212" s="138"/>
      <c r="BD212" s="138"/>
      <c r="BE212" s="138"/>
      <c r="BF212" s="138"/>
      <c r="BG212" s="138"/>
      <c r="BH212" s="138"/>
      <c r="BI212" s="138"/>
      <c r="BJ212" s="138"/>
      <c r="BK212" s="138"/>
      <c r="BL212" s="138"/>
      <c r="BM212" s="138"/>
      <c r="BN212" s="138"/>
      <c r="BO212" s="138"/>
      <c r="BP212" s="138"/>
      <c r="BQ212" s="138"/>
      <c r="BR212" s="138"/>
      <c r="BS212" s="138"/>
      <c r="BT212" s="138"/>
      <c r="BU212" s="138"/>
      <c r="BV212" s="138"/>
    </row>
    <row r="213" spans="1:74" ht="127.5" x14ac:dyDescent="0.2">
      <c r="A213" s="139" t="s">
        <v>4468</v>
      </c>
      <c r="B213" s="140" t="s">
        <v>1333</v>
      </c>
      <c r="C213" s="141" t="s">
        <v>2677</v>
      </c>
      <c r="D213" s="141" t="s">
        <v>43</v>
      </c>
      <c r="E213" s="141" t="s">
        <v>145</v>
      </c>
      <c r="F213" s="142">
        <v>43869</v>
      </c>
      <c r="G213" s="148">
        <v>1972</v>
      </c>
      <c r="H213" s="141">
        <f t="shared" si="1"/>
        <v>48</v>
      </c>
      <c r="I213" s="141" t="s">
        <v>77</v>
      </c>
      <c r="J213" s="140" t="s">
        <v>4469</v>
      </c>
      <c r="K213" s="145" t="s">
        <v>4470</v>
      </c>
      <c r="L213" s="140" t="s">
        <v>71</v>
      </c>
      <c r="M213" s="140" t="s">
        <v>571</v>
      </c>
      <c r="N213" s="140" t="s">
        <v>2782</v>
      </c>
      <c r="O213" s="140" t="s">
        <v>317</v>
      </c>
      <c r="P213" s="140" t="s">
        <v>4471</v>
      </c>
      <c r="Q213" s="140"/>
      <c r="R213" s="143"/>
      <c r="S213" s="143"/>
      <c r="T213" s="143"/>
      <c r="U213" s="143"/>
      <c r="V213" s="143"/>
      <c r="W213" s="143"/>
      <c r="X213" s="143"/>
      <c r="Y213" s="143"/>
      <c r="Z213" s="143"/>
      <c r="AA213" s="143"/>
      <c r="AB213" s="143"/>
      <c r="AC213" s="143"/>
      <c r="AD213" s="143"/>
      <c r="AE213" s="143"/>
      <c r="AF213" s="143"/>
      <c r="AG213" s="143"/>
      <c r="AH213" s="143"/>
      <c r="AI213" s="143"/>
      <c r="AJ213" s="140" t="s">
        <v>4472</v>
      </c>
      <c r="AK213" s="140" t="s">
        <v>4473</v>
      </c>
      <c r="AL213" s="140" t="s">
        <v>4474</v>
      </c>
      <c r="AM213" s="140" t="s">
        <v>4474</v>
      </c>
      <c r="AN213" s="140" t="s">
        <v>4474</v>
      </c>
      <c r="AO213" s="140" t="s">
        <v>4474</v>
      </c>
      <c r="AP213" s="140" t="s">
        <v>4475</v>
      </c>
      <c r="AQ213" s="140" t="s">
        <v>4476</v>
      </c>
      <c r="AR213" s="140" t="s">
        <v>4476</v>
      </c>
      <c r="AS213" s="140" t="s">
        <v>4477</v>
      </c>
      <c r="AT213" s="140" t="s">
        <v>4476</v>
      </c>
      <c r="AU213" s="140" t="s">
        <v>4476</v>
      </c>
      <c r="AV213" s="140" t="s">
        <v>4476</v>
      </c>
      <c r="AW213" s="140" t="s">
        <v>4467</v>
      </c>
      <c r="AX213" s="140" t="s">
        <v>2675</v>
      </c>
      <c r="AY213" s="143"/>
      <c r="AZ213" s="143"/>
      <c r="BA213" s="143"/>
      <c r="BB213" s="143"/>
      <c r="BC213" s="143"/>
      <c r="BD213" s="143"/>
      <c r="BE213" s="143"/>
      <c r="BF213" s="143"/>
      <c r="BG213" s="143"/>
      <c r="BH213" s="143"/>
      <c r="BI213" s="143"/>
      <c r="BJ213" s="143"/>
      <c r="BK213" s="143"/>
      <c r="BL213" s="143"/>
      <c r="BM213" s="143"/>
      <c r="BN213" s="143"/>
      <c r="BO213" s="143"/>
      <c r="BP213" s="143"/>
      <c r="BQ213" s="143"/>
      <c r="BR213" s="143"/>
      <c r="BS213" s="143"/>
      <c r="BT213" s="143"/>
      <c r="BU213" s="143"/>
      <c r="BV213" s="143"/>
    </row>
    <row r="214" spans="1:74" ht="114.75" x14ac:dyDescent="0.2">
      <c r="A214" s="136" t="s">
        <v>4478</v>
      </c>
      <c r="B214" s="137" t="s">
        <v>1338</v>
      </c>
      <c r="C214" s="118" t="s">
        <v>2677</v>
      </c>
      <c r="D214" s="118" t="s">
        <v>43</v>
      </c>
      <c r="E214" s="118" t="s">
        <v>145</v>
      </c>
      <c r="F214" s="151">
        <v>43869</v>
      </c>
      <c r="G214" s="131">
        <v>1988</v>
      </c>
      <c r="H214" s="118">
        <f t="shared" si="1"/>
        <v>32</v>
      </c>
      <c r="I214" s="118" t="s">
        <v>77</v>
      </c>
      <c r="J214" s="137" t="s">
        <v>4479</v>
      </c>
      <c r="K214" s="137" t="s">
        <v>4480</v>
      </c>
      <c r="L214" s="137" t="s">
        <v>269</v>
      </c>
      <c r="M214" s="137" t="s">
        <v>571</v>
      </c>
      <c r="N214" s="137" t="s">
        <v>604</v>
      </c>
      <c r="O214" s="137" t="s">
        <v>445</v>
      </c>
      <c r="P214" s="137" t="s">
        <v>4481</v>
      </c>
      <c r="Q214" s="138"/>
      <c r="R214" s="138"/>
      <c r="S214" s="138"/>
      <c r="T214" s="138"/>
      <c r="U214" s="138"/>
      <c r="V214" s="138"/>
      <c r="W214" s="138"/>
      <c r="X214" s="138"/>
      <c r="Y214" s="138"/>
      <c r="Z214" s="138"/>
      <c r="AA214" s="138"/>
      <c r="AB214" s="138"/>
      <c r="AC214" s="138"/>
      <c r="AD214" s="138"/>
      <c r="AE214" s="138"/>
      <c r="AF214" s="138"/>
      <c r="AG214" s="138"/>
      <c r="AH214" s="138"/>
      <c r="AI214" s="138"/>
      <c r="AJ214" s="138"/>
      <c r="AK214" s="137" t="s">
        <v>4482</v>
      </c>
      <c r="AL214" s="137" t="s">
        <v>4482</v>
      </c>
      <c r="AM214" s="137" t="s">
        <v>4482</v>
      </c>
      <c r="AN214" s="137" t="s">
        <v>4482</v>
      </c>
      <c r="AO214" s="137" t="s">
        <v>4483</v>
      </c>
      <c r="AP214" s="137" t="s">
        <v>4484</v>
      </c>
      <c r="AQ214" s="137" t="s">
        <v>4485</v>
      </c>
      <c r="AR214" s="137" t="s">
        <v>4485</v>
      </c>
      <c r="AS214" s="137" t="s">
        <v>4485</v>
      </c>
      <c r="AT214" s="137" t="s">
        <v>4486</v>
      </c>
      <c r="AU214" s="137" t="s">
        <v>4487</v>
      </c>
      <c r="AV214" s="137" t="s">
        <v>4488</v>
      </c>
      <c r="AW214" s="137" t="s">
        <v>4489</v>
      </c>
      <c r="AX214" s="137" t="s">
        <v>2675</v>
      </c>
      <c r="AY214" s="138"/>
      <c r="AZ214" s="138"/>
      <c r="BA214" s="138"/>
      <c r="BB214" s="138"/>
      <c r="BC214" s="138"/>
      <c r="BD214" s="138"/>
      <c r="BE214" s="138"/>
      <c r="BF214" s="138"/>
      <c r="BG214" s="138"/>
      <c r="BH214" s="138"/>
      <c r="BI214" s="138"/>
      <c r="BJ214" s="138"/>
      <c r="BK214" s="138"/>
      <c r="BL214" s="138"/>
      <c r="BM214" s="138"/>
      <c r="BN214" s="138"/>
      <c r="BO214" s="138"/>
      <c r="BP214" s="138"/>
      <c r="BQ214" s="138"/>
      <c r="BR214" s="138"/>
      <c r="BS214" s="138"/>
      <c r="BT214" s="138"/>
      <c r="BU214" s="138"/>
      <c r="BV214" s="138"/>
    </row>
    <row r="215" spans="1:74" ht="38.25" x14ac:dyDescent="0.2">
      <c r="A215" s="139" t="s">
        <v>4490</v>
      </c>
      <c r="B215" s="140" t="s">
        <v>1345</v>
      </c>
      <c r="C215" s="141" t="s">
        <v>2677</v>
      </c>
      <c r="D215" s="141" t="s">
        <v>43</v>
      </c>
      <c r="E215" s="141" t="s">
        <v>145</v>
      </c>
      <c r="F215" s="142">
        <v>43869</v>
      </c>
      <c r="G215" s="148">
        <v>1937</v>
      </c>
      <c r="H215" s="141">
        <f t="shared" si="1"/>
        <v>83</v>
      </c>
      <c r="I215" s="141" t="s">
        <v>77</v>
      </c>
      <c r="J215" s="140" t="s">
        <v>4491</v>
      </c>
      <c r="K215" s="140" t="s">
        <v>4492</v>
      </c>
      <c r="L215" s="140" t="s">
        <v>71</v>
      </c>
      <c r="M215" s="140" t="s">
        <v>571</v>
      </c>
      <c r="N215" s="140" t="s">
        <v>2782</v>
      </c>
      <c r="O215" s="140" t="s">
        <v>317</v>
      </c>
      <c r="P215" s="140" t="s">
        <v>4493</v>
      </c>
      <c r="Q215" s="143"/>
      <c r="R215" s="143"/>
      <c r="S215" s="143"/>
      <c r="T215" s="143"/>
      <c r="U215" s="143"/>
      <c r="V215" s="143"/>
      <c r="W215" s="143"/>
      <c r="X215" s="143"/>
      <c r="Y215" s="143"/>
      <c r="Z215" s="143"/>
      <c r="AA215" s="143"/>
      <c r="AB215" s="143"/>
      <c r="AC215" s="143"/>
      <c r="AD215" s="143"/>
      <c r="AE215" s="143"/>
      <c r="AF215" s="143"/>
      <c r="AG215" s="143"/>
      <c r="AH215" s="143"/>
      <c r="AI215" s="143"/>
      <c r="AJ215" s="140" t="s">
        <v>4494</v>
      </c>
      <c r="AK215" s="140" t="s">
        <v>4494</v>
      </c>
      <c r="AL215" s="140" t="s">
        <v>4494</v>
      </c>
      <c r="AM215" s="140" t="s">
        <v>4495</v>
      </c>
      <c r="AN215" s="140" t="s">
        <v>4495</v>
      </c>
      <c r="AO215" s="140" t="s">
        <v>4495</v>
      </c>
      <c r="AP215" s="140" t="s">
        <v>4495</v>
      </c>
      <c r="AQ215" s="140" t="s">
        <v>4496</v>
      </c>
      <c r="AR215" s="140" t="s">
        <v>4496</v>
      </c>
      <c r="AS215" s="140" t="s">
        <v>4496</v>
      </c>
      <c r="AT215" s="140" t="s">
        <v>4496</v>
      </c>
      <c r="AU215" s="140" t="s">
        <v>4496</v>
      </c>
      <c r="AV215" s="140" t="s">
        <v>4496</v>
      </c>
      <c r="AW215" s="140" t="s">
        <v>4497</v>
      </c>
      <c r="AX215" s="140" t="s">
        <v>2675</v>
      </c>
      <c r="AY215" s="143"/>
      <c r="AZ215" s="143"/>
      <c r="BA215" s="143"/>
      <c r="BB215" s="143"/>
      <c r="BC215" s="143"/>
      <c r="BD215" s="143"/>
      <c r="BE215" s="143"/>
      <c r="BF215" s="143"/>
      <c r="BG215" s="143"/>
      <c r="BH215" s="143"/>
      <c r="BI215" s="143"/>
      <c r="BJ215" s="143"/>
      <c r="BK215" s="143"/>
      <c r="BL215" s="143"/>
      <c r="BM215" s="143"/>
      <c r="BN215" s="143"/>
      <c r="BO215" s="143"/>
      <c r="BP215" s="143"/>
      <c r="BQ215" s="143"/>
      <c r="BR215" s="143"/>
      <c r="BS215" s="143"/>
      <c r="BT215" s="143"/>
      <c r="BU215" s="143"/>
      <c r="BV215" s="143"/>
    </row>
    <row r="216" spans="1:74" ht="89.25" x14ac:dyDescent="0.2">
      <c r="A216" s="136" t="s">
        <v>4498</v>
      </c>
      <c r="B216" s="137" t="s">
        <v>1350</v>
      </c>
      <c r="C216" s="118" t="s">
        <v>2677</v>
      </c>
      <c r="D216" s="118" t="s">
        <v>43</v>
      </c>
      <c r="E216" s="118" t="s">
        <v>145</v>
      </c>
      <c r="F216" s="151">
        <v>43869</v>
      </c>
      <c r="G216" s="131">
        <v>1975</v>
      </c>
      <c r="H216" s="118">
        <f t="shared" si="1"/>
        <v>45</v>
      </c>
      <c r="I216" s="118" t="s">
        <v>77</v>
      </c>
      <c r="J216" s="137" t="s">
        <v>4499</v>
      </c>
      <c r="K216" s="137" t="s">
        <v>4500</v>
      </c>
      <c r="L216" s="137" t="s">
        <v>154</v>
      </c>
      <c r="M216" s="137" t="s">
        <v>571</v>
      </c>
      <c r="N216" s="137" t="s">
        <v>2782</v>
      </c>
      <c r="O216" s="137" t="s">
        <v>317</v>
      </c>
      <c r="P216" s="137" t="s">
        <v>4501</v>
      </c>
      <c r="Q216" s="137"/>
      <c r="R216" s="138"/>
      <c r="S216" s="138"/>
      <c r="T216" s="138"/>
      <c r="U216" s="138"/>
      <c r="V216" s="138"/>
      <c r="W216" s="138"/>
      <c r="X216" s="138"/>
      <c r="Y216" s="138"/>
      <c r="Z216" s="138"/>
      <c r="AA216" s="138"/>
      <c r="AB216" s="138"/>
      <c r="AC216" s="138"/>
      <c r="AD216" s="138"/>
      <c r="AE216" s="138"/>
      <c r="AF216" s="138"/>
      <c r="AG216" s="138"/>
      <c r="AH216" s="138"/>
      <c r="AI216" s="138"/>
      <c r="AJ216" s="137" t="s">
        <v>4502</v>
      </c>
      <c r="AK216" s="137" t="s">
        <v>4502</v>
      </c>
      <c r="AL216" s="137" t="s">
        <v>4502</v>
      </c>
      <c r="AM216" s="137" t="s">
        <v>4503</v>
      </c>
      <c r="AN216" s="137" t="s">
        <v>4503</v>
      </c>
      <c r="AO216" s="137" t="s">
        <v>4503</v>
      </c>
      <c r="AP216" s="137" t="s">
        <v>4503</v>
      </c>
      <c r="AQ216" s="137" t="s">
        <v>4504</v>
      </c>
      <c r="AR216" s="137" t="s">
        <v>4504</v>
      </c>
      <c r="AS216" s="137" t="s">
        <v>4505</v>
      </c>
      <c r="AT216" s="137" t="s">
        <v>4504</v>
      </c>
      <c r="AU216" s="137" t="s">
        <v>4504</v>
      </c>
      <c r="AV216" s="137" t="s">
        <v>4504</v>
      </c>
      <c r="AW216" s="137" t="s">
        <v>4467</v>
      </c>
      <c r="AX216" s="137" t="s">
        <v>2675</v>
      </c>
      <c r="AY216" s="138"/>
      <c r="AZ216" s="138"/>
      <c r="BA216" s="138"/>
      <c r="BB216" s="138"/>
      <c r="BC216" s="138"/>
      <c r="BD216" s="138"/>
      <c r="BE216" s="138"/>
      <c r="BF216" s="138"/>
      <c r="BG216" s="138"/>
      <c r="BH216" s="138"/>
      <c r="BI216" s="138"/>
      <c r="BJ216" s="138"/>
      <c r="BK216" s="138"/>
      <c r="BL216" s="138"/>
      <c r="BM216" s="138"/>
      <c r="BN216" s="138"/>
      <c r="BO216" s="138"/>
      <c r="BP216" s="138"/>
      <c r="BQ216" s="138"/>
      <c r="BR216" s="138"/>
      <c r="BS216" s="138"/>
      <c r="BT216" s="138"/>
      <c r="BU216" s="138"/>
      <c r="BV216" s="138"/>
    </row>
    <row r="217" spans="1:74" ht="51" x14ac:dyDescent="0.2">
      <c r="A217" s="139" t="s">
        <v>4506</v>
      </c>
      <c r="B217" s="140" t="s">
        <v>1355</v>
      </c>
      <c r="C217" s="141" t="s">
        <v>2677</v>
      </c>
      <c r="D217" s="141" t="s">
        <v>43</v>
      </c>
      <c r="E217" s="141" t="s">
        <v>145</v>
      </c>
      <c r="F217" s="142">
        <v>43869</v>
      </c>
      <c r="G217" s="148">
        <v>2008</v>
      </c>
      <c r="H217" s="141">
        <f t="shared" si="1"/>
        <v>12</v>
      </c>
      <c r="I217" s="141" t="s">
        <v>77</v>
      </c>
      <c r="J217" s="140" t="s">
        <v>4507</v>
      </c>
      <c r="K217" s="140" t="s">
        <v>4508</v>
      </c>
      <c r="L217" s="140" t="s">
        <v>66</v>
      </c>
      <c r="M217" s="140" t="s">
        <v>571</v>
      </c>
      <c r="N217" s="140" t="s">
        <v>604</v>
      </c>
      <c r="O217" s="140" t="s">
        <v>601</v>
      </c>
      <c r="P217" s="140" t="s">
        <v>4509</v>
      </c>
      <c r="Q217" s="140" t="s">
        <v>4510</v>
      </c>
      <c r="R217" s="143"/>
      <c r="S217" s="143"/>
      <c r="T217" s="143"/>
      <c r="U217" s="143"/>
      <c r="V217" s="143"/>
      <c r="W217" s="143"/>
      <c r="X217" s="143"/>
      <c r="Y217" s="143"/>
      <c r="Z217" s="143"/>
      <c r="AA217" s="143"/>
      <c r="AB217" s="140" t="s">
        <v>4511</v>
      </c>
      <c r="AC217" s="140" t="s">
        <v>4511</v>
      </c>
      <c r="AD217" s="140" t="s">
        <v>4511</v>
      </c>
      <c r="AE217" s="140" t="s">
        <v>4511</v>
      </c>
      <c r="AF217" s="140" t="s">
        <v>4511</v>
      </c>
      <c r="AG217" s="140" t="s">
        <v>4511</v>
      </c>
      <c r="AH217" s="140" t="s">
        <v>4511</v>
      </c>
      <c r="AI217" s="140" t="s">
        <v>4511</v>
      </c>
      <c r="AJ217" s="140" t="s">
        <v>4511</v>
      </c>
      <c r="AK217" s="140" t="s">
        <v>4511</v>
      </c>
      <c r="AL217" s="140" t="s">
        <v>4511</v>
      </c>
      <c r="AM217" s="140" t="s">
        <v>4511</v>
      </c>
      <c r="AN217" s="140" t="s">
        <v>4511</v>
      </c>
      <c r="AO217" s="140" t="s">
        <v>4511</v>
      </c>
      <c r="AP217" s="140" t="s">
        <v>4511</v>
      </c>
      <c r="AQ217" s="140" t="s">
        <v>4511</v>
      </c>
      <c r="AR217" s="140" t="s">
        <v>4512</v>
      </c>
      <c r="AS217" s="140" t="s">
        <v>4513</v>
      </c>
      <c r="AT217" s="140" t="s">
        <v>4513</v>
      </c>
      <c r="AU217" s="140" t="s">
        <v>4513</v>
      </c>
      <c r="AV217" s="143"/>
      <c r="AW217" s="143"/>
      <c r="AX217" s="140" t="s">
        <v>2675</v>
      </c>
      <c r="AY217" s="143"/>
      <c r="AZ217" s="143"/>
      <c r="BA217" s="143"/>
      <c r="BB217" s="143"/>
      <c r="BC217" s="143"/>
      <c r="BD217" s="143"/>
      <c r="BE217" s="143"/>
      <c r="BF217" s="143"/>
      <c r="BG217" s="143"/>
      <c r="BH217" s="143"/>
      <c r="BI217" s="143"/>
      <c r="BJ217" s="143"/>
      <c r="BK217" s="143"/>
      <c r="BL217" s="143"/>
      <c r="BM217" s="143"/>
      <c r="BN217" s="143"/>
      <c r="BO217" s="143"/>
      <c r="BP217" s="143"/>
      <c r="BQ217" s="143"/>
      <c r="BR217" s="143"/>
      <c r="BS217" s="143"/>
      <c r="BT217" s="143"/>
      <c r="BU217" s="143"/>
      <c r="BV217" s="143"/>
    </row>
    <row r="218" spans="1:74" ht="191.25" x14ac:dyDescent="0.2">
      <c r="A218" s="136" t="s">
        <v>4514</v>
      </c>
      <c r="B218" s="137" t="s">
        <v>1363</v>
      </c>
      <c r="C218" s="118" t="s">
        <v>2677</v>
      </c>
      <c r="D218" s="118" t="s">
        <v>43</v>
      </c>
      <c r="E218" s="118" t="s">
        <v>145</v>
      </c>
      <c r="F218" s="151">
        <v>43869</v>
      </c>
      <c r="G218" s="131">
        <v>2008</v>
      </c>
      <c r="H218" s="118">
        <f t="shared" si="1"/>
        <v>12</v>
      </c>
      <c r="I218" s="118" t="s">
        <v>38</v>
      </c>
      <c r="J218" s="137" t="s">
        <v>4515</v>
      </c>
      <c r="K218" s="137" t="s">
        <v>4516</v>
      </c>
      <c r="L218" s="137" t="s">
        <v>66</v>
      </c>
      <c r="M218" s="137" t="s">
        <v>571</v>
      </c>
      <c r="N218" s="137" t="s">
        <v>604</v>
      </c>
      <c r="O218" s="137" t="s">
        <v>75</v>
      </c>
      <c r="P218" s="137" t="s">
        <v>4517</v>
      </c>
      <c r="Q218" s="137" t="s">
        <v>4518</v>
      </c>
      <c r="R218" s="138"/>
      <c r="S218" s="138"/>
      <c r="T218" s="138"/>
      <c r="U218" s="138"/>
      <c r="V218" s="138"/>
      <c r="W218" s="138"/>
      <c r="X218" s="138"/>
      <c r="Y218" s="138"/>
      <c r="Z218" s="138"/>
      <c r="AA218" s="138"/>
      <c r="AB218" s="138"/>
      <c r="AC218" s="138"/>
      <c r="AD218" s="137" t="s">
        <v>4519</v>
      </c>
      <c r="AE218" s="137" t="s">
        <v>4520</v>
      </c>
      <c r="AF218" s="137" t="s">
        <v>4521</v>
      </c>
      <c r="AG218" s="137" t="s">
        <v>4522</v>
      </c>
      <c r="AH218" s="138"/>
      <c r="AI218" s="138"/>
      <c r="AJ218" s="138"/>
      <c r="AK218" s="138"/>
      <c r="AL218" s="137" t="s">
        <v>4522</v>
      </c>
      <c r="AM218" s="138"/>
      <c r="AN218" s="137" t="s">
        <v>4522</v>
      </c>
      <c r="AO218" s="137" t="s">
        <v>4523</v>
      </c>
      <c r="AP218" s="138"/>
      <c r="AQ218" s="137" t="s">
        <v>4524</v>
      </c>
      <c r="AR218" s="138"/>
      <c r="AS218" s="138"/>
      <c r="AT218" s="138"/>
      <c r="AU218" s="138"/>
      <c r="AV218" s="138"/>
      <c r="AW218" s="138"/>
      <c r="AX218" s="137" t="s">
        <v>2675</v>
      </c>
      <c r="AY218" s="138"/>
      <c r="AZ218" s="138"/>
      <c r="BA218" s="138"/>
      <c r="BB218" s="138"/>
      <c r="BC218" s="138"/>
      <c r="BD218" s="138"/>
      <c r="BE218" s="138"/>
      <c r="BF218" s="138"/>
      <c r="BG218" s="138"/>
      <c r="BH218" s="138"/>
      <c r="BI218" s="138"/>
      <c r="BJ218" s="138"/>
      <c r="BK218" s="138"/>
      <c r="BL218" s="138"/>
      <c r="BM218" s="138"/>
      <c r="BN218" s="138"/>
      <c r="BO218" s="138"/>
      <c r="BP218" s="138"/>
      <c r="BQ218" s="138"/>
      <c r="BR218" s="138"/>
      <c r="BS218" s="138"/>
      <c r="BT218" s="138"/>
      <c r="BU218" s="138"/>
      <c r="BV218" s="138"/>
    </row>
    <row r="219" spans="1:74" ht="102" x14ac:dyDescent="0.2">
      <c r="A219" s="139" t="s">
        <v>4525</v>
      </c>
      <c r="B219" s="140" t="s">
        <v>1369</v>
      </c>
      <c r="C219" s="141" t="s">
        <v>2677</v>
      </c>
      <c r="D219" s="141" t="s">
        <v>43</v>
      </c>
      <c r="E219" s="141" t="s">
        <v>3075</v>
      </c>
      <c r="F219" s="142">
        <v>43869</v>
      </c>
      <c r="G219" s="148">
        <v>1998</v>
      </c>
      <c r="H219" s="141">
        <f t="shared" si="1"/>
        <v>22</v>
      </c>
      <c r="I219" s="141" t="s">
        <v>77</v>
      </c>
      <c r="J219" s="140" t="s">
        <v>4526</v>
      </c>
      <c r="K219" s="140" t="s">
        <v>4527</v>
      </c>
      <c r="L219" s="140" t="s">
        <v>255</v>
      </c>
      <c r="M219" s="140" t="s">
        <v>571</v>
      </c>
      <c r="N219" s="140" t="s">
        <v>604</v>
      </c>
      <c r="O219" s="140" t="s">
        <v>287</v>
      </c>
      <c r="P219" s="140" t="s">
        <v>4528</v>
      </c>
      <c r="Q219" s="140" t="s">
        <v>4529</v>
      </c>
      <c r="R219" s="143"/>
      <c r="S219" s="143"/>
      <c r="T219" s="143"/>
      <c r="U219" s="143"/>
      <c r="V219" s="143"/>
      <c r="W219" s="143"/>
      <c r="X219" s="143"/>
      <c r="Y219" s="143"/>
      <c r="Z219" s="143"/>
      <c r="AA219" s="143"/>
      <c r="AB219" s="143"/>
      <c r="AC219" s="143"/>
      <c r="AD219" s="143"/>
      <c r="AE219" s="143"/>
      <c r="AF219" s="143"/>
      <c r="AG219" s="143"/>
      <c r="AH219" s="140" t="s">
        <v>4530</v>
      </c>
      <c r="AI219" s="140" t="s">
        <v>4530</v>
      </c>
      <c r="AJ219" s="140" t="s">
        <v>4530</v>
      </c>
      <c r="AK219" s="140" t="s">
        <v>4530</v>
      </c>
      <c r="AL219" s="140" t="s">
        <v>4530</v>
      </c>
      <c r="AM219" s="140" t="s">
        <v>4530</v>
      </c>
      <c r="AN219" s="140" t="s">
        <v>4530</v>
      </c>
      <c r="AO219" s="140" t="s">
        <v>4530</v>
      </c>
      <c r="AP219" s="140" t="s">
        <v>4531</v>
      </c>
      <c r="AQ219" s="140" t="s">
        <v>4532</v>
      </c>
      <c r="AR219" s="140" t="s">
        <v>4532</v>
      </c>
      <c r="AS219" s="140" t="s">
        <v>4532</v>
      </c>
      <c r="AT219" s="140" t="s">
        <v>4533</v>
      </c>
      <c r="AU219" s="143"/>
      <c r="AV219" s="143"/>
      <c r="AW219" s="143"/>
      <c r="AX219" s="140" t="s">
        <v>2675</v>
      </c>
      <c r="AY219" s="143"/>
      <c r="AZ219" s="143"/>
      <c r="BA219" s="143"/>
      <c r="BB219" s="143"/>
      <c r="BC219" s="143"/>
      <c r="BD219" s="143"/>
      <c r="BE219" s="143"/>
      <c r="BF219" s="143"/>
      <c r="BG219" s="143"/>
      <c r="BH219" s="143"/>
      <c r="BI219" s="143"/>
      <c r="BJ219" s="143"/>
      <c r="BK219" s="143"/>
      <c r="BL219" s="143"/>
      <c r="BM219" s="143"/>
      <c r="BN219" s="143"/>
      <c r="BO219" s="143"/>
      <c r="BP219" s="143"/>
      <c r="BQ219" s="143"/>
      <c r="BR219" s="143"/>
      <c r="BS219" s="143"/>
      <c r="BT219" s="143"/>
      <c r="BU219" s="143"/>
      <c r="BV219" s="143"/>
    </row>
    <row r="220" spans="1:74" ht="102" x14ac:dyDescent="0.2">
      <c r="A220" s="136" t="s">
        <v>4534</v>
      </c>
      <c r="B220" s="137" t="s">
        <v>1374</v>
      </c>
      <c r="C220" s="118" t="s">
        <v>2677</v>
      </c>
      <c r="D220" s="118" t="s">
        <v>43</v>
      </c>
      <c r="E220" s="118" t="s">
        <v>106</v>
      </c>
      <c r="F220" s="151">
        <v>43869</v>
      </c>
      <c r="G220" s="131">
        <v>1927</v>
      </c>
      <c r="H220" s="118">
        <f t="shared" si="1"/>
        <v>93</v>
      </c>
      <c r="I220" s="118" t="s">
        <v>38</v>
      </c>
      <c r="J220" s="137" t="s">
        <v>4535</v>
      </c>
      <c r="K220" s="137" t="s">
        <v>4536</v>
      </c>
      <c r="L220" s="137" t="s">
        <v>71</v>
      </c>
      <c r="M220" s="137" t="s">
        <v>98</v>
      </c>
      <c r="N220" s="137" t="s">
        <v>3055</v>
      </c>
      <c r="O220" s="137" t="s">
        <v>317</v>
      </c>
      <c r="P220" s="137" t="s">
        <v>4537</v>
      </c>
      <c r="Q220" s="137" t="s">
        <v>4538</v>
      </c>
      <c r="R220" s="138"/>
      <c r="S220" s="138"/>
      <c r="T220" s="138"/>
      <c r="U220" s="138"/>
      <c r="V220" s="138"/>
      <c r="W220" s="138"/>
      <c r="X220" s="138"/>
      <c r="Y220" s="138"/>
      <c r="Z220" s="138"/>
      <c r="AA220" s="138"/>
      <c r="AB220" s="138"/>
      <c r="AC220" s="138"/>
      <c r="AD220" s="138"/>
      <c r="AE220" s="138"/>
      <c r="AF220" s="138"/>
      <c r="AG220" s="138"/>
      <c r="AH220" s="138"/>
      <c r="AI220" s="138"/>
      <c r="AJ220" s="138"/>
      <c r="AK220" s="138"/>
      <c r="AL220" s="138"/>
      <c r="AM220" s="138"/>
      <c r="AN220" s="137" t="s">
        <v>4539</v>
      </c>
      <c r="AO220" s="137" t="s">
        <v>4539</v>
      </c>
      <c r="AP220" s="137" t="s">
        <v>4540</v>
      </c>
      <c r="AQ220" s="137" t="s">
        <v>4539</v>
      </c>
      <c r="AR220" s="137" t="s">
        <v>4539</v>
      </c>
      <c r="AS220" s="137" t="s">
        <v>4539</v>
      </c>
      <c r="AT220" s="137" t="s">
        <v>4541</v>
      </c>
      <c r="AU220" s="138"/>
      <c r="AV220" s="138"/>
      <c r="AW220" s="138"/>
      <c r="AX220" s="137" t="s">
        <v>2675</v>
      </c>
      <c r="AY220" s="138"/>
      <c r="AZ220" s="138"/>
      <c r="BA220" s="138"/>
      <c r="BB220" s="138"/>
      <c r="BC220" s="138"/>
      <c r="BD220" s="138"/>
      <c r="BE220" s="138"/>
      <c r="BF220" s="138"/>
      <c r="BG220" s="138"/>
      <c r="BH220" s="138"/>
      <c r="BI220" s="138"/>
      <c r="BJ220" s="138"/>
      <c r="BK220" s="138"/>
      <c r="BL220" s="138"/>
      <c r="BM220" s="138"/>
      <c r="BN220" s="138"/>
      <c r="BO220" s="138"/>
      <c r="BP220" s="138"/>
      <c r="BQ220" s="138"/>
      <c r="BR220" s="138"/>
      <c r="BS220" s="138"/>
      <c r="BT220" s="138"/>
      <c r="BU220" s="138"/>
      <c r="BV220" s="138"/>
    </row>
    <row r="221" spans="1:74" ht="165.75" x14ac:dyDescent="0.2">
      <c r="A221" s="139" t="s">
        <v>4542</v>
      </c>
      <c r="B221" s="140" t="s">
        <v>1378</v>
      </c>
      <c r="C221" s="141" t="s">
        <v>2677</v>
      </c>
      <c r="D221" s="141" t="s">
        <v>43</v>
      </c>
      <c r="E221" s="141" t="s">
        <v>106</v>
      </c>
      <c r="F221" s="142">
        <v>43838</v>
      </c>
      <c r="G221" s="148">
        <v>1982</v>
      </c>
      <c r="H221" s="141">
        <f t="shared" si="1"/>
        <v>38</v>
      </c>
      <c r="I221" s="141" t="s">
        <v>77</v>
      </c>
      <c r="J221" s="140" t="s">
        <v>4543</v>
      </c>
      <c r="K221" s="145" t="s">
        <v>4544</v>
      </c>
      <c r="L221" s="140" t="s">
        <v>4447</v>
      </c>
      <c r="M221" s="140" t="s">
        <v>571</v>
      </c>
      <c r="N221" s="140" t="s">
        <v>2782</v>
      </c>
      <c r="O221" s="140" t="s">
        <v>317</v>
      </c>
      <c r="P221" s="140" t="s">
        <v>4545</v>
      </c>
      <c r="Q221" s="140" t="s">
        <v>4546</v>
      </c>
      <c r="R221" s="143"/>
      <c r="S221" s="143"/>
      <c r="T221" s="143"/>
      <c r="U221" s="143"/>
      <c r="V221" s="140" t="s">
        <v>4547</v>
      </c>
      <c r="W221" s="140" t="s">
        <v>4547</v>
      </c>
      <c r="X221" s="140" t="s">
        <v>4547</v>
      </c>
      <c r="Y221" s="140" t="s">
        <v>4547</v>
      </c>
      <c r="Z221" s="140" t="s">
        <v>4547</v>
      </c>
      <c r="AA221" s="140" t="s">
        <v>4547</v>
      </c>
      <c r="AB221" s="140" t="s">
        <v>4547</v>
      </c>
      <c r="AC221" s="140" t="s">
        <v>4547</v>
      </c>
      <c r="AD221" s="140" t="s">
        <v>4547</v>
      </c>
      <c r="AE221" s="140" t="s">
        <v>4547</v>
      </c>
      <c r="AF221" s="140" t="s">
        <v>4547</v>
      </c>
      <c r="AG221" s="140" t="s">
        <v>4547</v>
      </c>
      <c r="AH221" s="140" t="s">
        <v>4547</v>
      </c>
      <c r="AI221" s="140" t="s">
        <v>4547</v>
      </c>
      <c r="AJ221" s="140" t="s">
        <v>4547</v>
      </c>
      <c r="AK221" s="140" t="s">
        <v>4547</v>
      </c>
      <c r="AL221" s="140" t="s">
        <v>4548</v>
      </c>
      <c r="AM221" s="140" t="s">
        <v>4549</v>
      </c>
      <c r="AN221" s="140" t="s">
        <v>4550</v>
      </c>
      <c r="AO221" s="140" t="s">
        <v>4551</v>
      </c>
      <c r="AP221" s="140" t="s">
        <v>4551</v>
      </c>
      <c r="AQ221" s="140" t="s">
        <v>4551</v>
      </c>
      <c r="AR221" s="140" t="s">
        <v>4551</v>
      </c>
      <c r="AS221" s="140" t="s">
        <v>4552</v>
      </c>
      <c r="AT221" s="140" t="s">
        <v>4553</v>
      </c>
      <c r="AU221" s="140" t="s">
        <v>4553</v>
      </c>
      <c r="AV221" s="140" t="s">
        <v>4554</v>
      </c>
      <c r="AW221" s="140" t="s">
        <v>2675</v>
      </c>
      <c r="AX221" s="140"/>
      <c r="AY221" s="143"/>
      <c r="AZ221" s="143"/>
      <c r="BA221" s="143"/>
      <c r="BB221" s="143"/>
      <c r="BC221" s="143"/>
      <c r="BD221" s="143"/>
      <c r="BE221" s="143"/>
      <c r="BF221" s="143"/>
      <c r="BG221" s="143"/>
      <c r="BH221" s="143"/>
      <c r="BI221" s="143"/>
      <c r="BJ221" s="143"/>
      <c r="BK221" s="143"/>
      <c r="BL221" s="143"/>
      <c r="BM221" s="143"/>
      <c r="BN221" s="143"/>
      <c r="BO221" s="143"/>
      <c r="BP221" s="143"/>
      <c r="BQ221" s="143"/>
      <c r="BR221" s="143"/>
      <c r="BS221" s="143"/>
      <c r="BT221" s="143"/>
      <c r="BU221" s="143"/>
      <c r="BV221" s="143"/>
    </row>
    <row r="222" spans="1:74" ht="153" x14ac:dyDescent="0.2">
      <c r="A222" s="136" t="s">
        <v>4555</v>
      </c>
      <c r="B222" s="137" t="s">
        <v>1383</v>
      </c>
      <c r="C222" s="118" t="s">
        <v>2677</v>
      </c>
      <c r="D222" s="118" t="s">
        <v>43</v>
      </c>
      <c r="E222" s="118" t="s">
        <v>106</v>
      </c>
      <c r="F222" s="151">
        <v>43838</v>
      </c>
      <c r="G222" s="131">
        <v>1985</v>
      </c>
      <c r="H222" s="118">
        <f t="shared" si="1"/>
        <v>35</v>
      </c>
      <c r="I222" s="118" t="s">
        <v>77</v>
      </c>
      <c r="J222" s="137" t="s">
        <v>4556</v>
      </c>
      <c r="K222" s="137" t="s">
        <v>4557</v>
      </c>
      <c r="L222" s="137" t="s">
        <v>4558</v>
      </c>
      <c r="M222" s="137" t="s">
        <v>571</v>
      </c>
      <c r="N222" s="137" t="s">
        <v>2782</v>
      </c>
      <c r="O222" s="137" t="s">
        <v>317</v>
      </c>
      <c r="P222" s="137" t="s">
        <v>4559</v>
      </c>
      <c r="Q222" s="137" t="s">
        <v>4560</v>
      </c>
      <c r="R222" s="138"/>
      <c r="S222" s="138"/>
      <c r="T222" s="138"/>
      <c r="U222" s="138"/>
      <c r="V222" s="137" t="s">
        <v>4561</v>
      </c>
      <c r="W222" s="137" t="s">
        <v>4561</v>
      </c>
      <c r="X222" s="138"/>
      <c r="Y222" s="138"/>
      <c r="Z222" s="138"/>
      <c r="AA222" s="138"/>
      <c r="AB222" s="138"/>
      <c r="AC222" s="138"/>
      <c r="AD222" s="138"/>
      <c r="AE222" s="138"/>
      <c r="AF222" s="138"/>
      <c r="AG222" s="138"/>
      <c r="AH222" s="138"/>
      <c r="AI222" s="138"/>
      <c r="AJ222" s="138"/>
      <c r="AK222" s="138"/>
      <c r="AL222" s="137" t="s">
        <v>4562</v>
      </c>
      <c r="AM222" s="138"/>
      <c r="AN222" s="138"/>
      <c r="AO222" s="138"/>
      <c r="AP222" s="137" t="s">
        <v>4563</v>
      </c>
      <c r="AQ222" s="137" t="s">
        <v>4563</v>
      </c>
      <c r="AR222" s="137" t="s">
        <v>4564</v>
      </c>
      <c r="AS222" s="137" t="s">
        <v>4565</v>
      </c>
      <c r="AT222" s="137" t="s">
        <v>4565</v>
      </c>
      <c r="AU222" s="137" t="s">
        <v>4565</v>
      </c>
      <c r="AV222" s="137" t="s">
        <v>4554</v>
      </c>
      <c r="AW222" s="137" t="s">
        <v>2675</v>
      </c>
      <c r="AX222" s="138"/>
      <c r="AY222" s="138"/>
      <c r="AZ222" s="138"/>
      <c r="BA222" s="138"/>
      <c r="BB222" s="138"/>
      <c r="BC222" s="138"/>
      <c r="BD222" s="138"/>
      <c r="BE222" s="138"/>
      <c r="BF222" s="138"/>
      <c r="BG222" s="138"/>
      <c r="BH222" s="138"/>
      <c r="BI222" s="138"/>
      <c r="BJ222" s="138"/>
      <c r="BK222" s="138"/>
      <c r="BL222" s="138"/>
      <c r="BM222" s="138"/>
      <c r="BN222" s="138"/>
      <c r="BO222" s="138"/>
      <c r="BP222" s="138"/>
      <c r="BQ222" s="138"/>
      <c r="BR222" s="138"/>
      <c r="BS222" s="138"/>
      <c r="BT222" s="138"/>
      <c r="BU222" s="138"/>
      <c r="BV222" s="138"/>
    </row>
    <row r="223" spans="1:74" ht="204" x14ac:dyDescent="0.2">
      <c r="A223" s="139" t="s">
        <v>4566</v>
      </c>
      <c r="B223" s="140" t="s">
        <v>1387</v>
      </c>
      <c r="C223" s="141" t="s">
        <v>2664</v>
      </c>
      <c r="D223" s="141" t="s">
        <v>43</v>
      </c>
      <c r="E223" s="141" t="s">
        <v>106</v>
      </c>
      <c r="F223" s="142">
        <v>43898</v>
      </c>
      <c r="G223" s="148">
        <v>1970</v>
      </c>
      <c r="H223" s="141">
        <f t="shared" si="1"/>
        <v>50</v>
      </c>
      <c r="I223" s="141" t="s">
        <v>38</v>
      </c>
      <c r="J223" s="140" t="s">
        <v>4567</v>
      </c>
      <c r="K223" s="145" t="s">
        <v>4568</v>
      </c>
      <c r="L223" s="140" t="s">
        <v>4569</v>
      </c>
      <c r="M223" s="140" t="s">
        <v>571</v>
      </c>
      <c r="N223" s="140" t="s">
        <v>3062</v>
      </c>
      <c r="O223" s="140" t="s">
        <v>317</v>
      </c>
      <c r="P223" s="140" t="s">
        <v>4570</v>
      </c>
      <c r="Q223" s="140" t="s">
        <v>4571</v>
      </c>
      <c r="R223" s="143"/>
      <c r="S223" s="143"/>
      <c r="T223" s="143"/>
      <c r="U223" s="143"/>
      <c r="V223" s="143"/>
      <c r="W223" s="143"/>
      <c r="X223" s="143"/>
      <c r="Y223" s="143"/>
      <c r="Z223" s="143"/>
      <c r="AA223" s="143"/>
      <c r="AB223" s="143"/>
      <c r="AC223" s="143"/>
      <c r="AD223" s="143"/>
      <c r="AE223" s="143"/>
      <c r="AF223" s="143"/>
      <c r="AG223" s="143"/>
      <c r="AH223" s="143"/>
      <c r="AI223" s="143"/>
      <c r="AJ223" s="140" t="s">
        <v>4572</v>
      </c>
      <c r="AK223" s="140" t="s">
        <v>4573</v>
      </c>
      <c r="AL223" s="140" t="s">
        <v>4574</v>
      </c>
      <c r="AM223" s="140" t="s">
        <v>4575</v>
      </c>
      <c r="AN223" s="140" t="s">
        <v>4576</v>
      </c>
      <c r="AO223" s="140" t="s">
        <v>4577</v>
      </c>
      <c r="AP223" s="140" t="s">
        <v>4578</v>
      </c>
      <c r="AQ223" s="140" t="s">
        <v>4579</v>
      </c>
      <c r="AR223" s="140" t="s">
        <v>4580</v>
      </c>
      <c r="AS223" s="140" t="s">
        <v>4458</v>
      </c>
      <c r="AT223" s="140" t="s">
        <v>4458</v>
      </c>
      <c r="AU223" s="140" t="s">
        <v>4458</v>
      </c>
      <c r="AV223" s="140" t="s">
        <v>4581</v>
      </c>
      <c r="AW223" s="143"/>
      <c r="AX223" s="140" t="s">
        <v>4582</v>
      </c>
      <c r="AY223" s="140" t="s">
        <v>2675</v>
      </c>
      <c r="AZ223" s="143"/>
      <c r="BA223" s="143"/>
      <c r="BB223" s="143"/>
      <c r="BC223" s="143"/>
      <c r="BD223" s="143"/>
      <c r="BE223" s="143"/>
      <c r="BF223" s="143"/>
      <c r="BG223" s="143"/>
      <c r="BH223" s="143"/>
      <c r="BI223" s="143"/>
      <c r="BJ223" s="143"/>
      <c r="BK223" s="143"/>
      <c r="BL223" s="143"/>
      <c r="BM223" s="143"/>
      <c r="BN223" s="143"/>
      <c r="BO223" s="143"/>
      <c r="BP223" s="143"/>
      <c r="BQ223" s="143"/>
      <c r="BR223" s="143"/>
      <c r="BS223" s="143"/>
      <c r="BT223" s="143"/>
      <c r="BU223" s="143"/>
      <c r="BV223" s="143"/>
    </row>
    <row r="224" spans="1:74" ht="127.5" x14ac:dyDescent="0.2">
      <c r="A224" s="136" t="s">
        <v>4583</v>
      </c>
      <c r="B224" s="137" t="s">
        <v>1395</v>
      </c>
      <c r="C224" s="118" t="s">
        <v>3152</v>
      </c>
      <c r="D224" s="118" t="s">
        <v>43</v>
      </c>
      <c r="E224" s="118" t="s">
        <v>106</v>
      </c>
      <c r="F224" s="151">
        <v>43838</v>
      </c>
      <c r="G224" s="131">
        <v>1987</v>
      </c>
      <c r="H224" s="118">
        <f t="shared" si="1"/>
        <v>33</v>
      </c>
      <c r="I224" s="118" t="s">
        <v>38</v>
      </c>
      <c r="J224" s="137" t="s">
        <v>4584</v>
      </c>
      <c r="K224" s="138"/>
      <c r="L224" s="137" t="s">
        <v>1396</v>
      </c>
      <c r="M224" s="137" t="s">
        <v>98</v>
      </c>
      <c r="N224" s="137" t="s">
        <v>4585</v>
      </c>
      <c r="O224" s="137" t="s">
        <v>4586</v>
      </c>
      <c r="P224" s="137" t="s">
        <v>4587</v>
      </c>
      <c r="Q224" s="137"/>
      <c r="R224" s="137" t="s">
        <v>4588</v>
      </c>
      <c r="S224" s="137" t="s">
        <v>4588</v>
      </c>
      <c r="T224" s="137" t="s">
        <v>4588</v>
      </c>
      <c r="U224" s="137" t="s">
        <v>4588</v>
      </c>
      <c r="V224" s="137" t="s">
        <v>4588</v>
      </c>
      <c r="W224" s="137" t="s">
        <v>4588</v>
      </c>
      <c r="X224" s="137" t="s">
        <v>4588</v>
      </c>
      <c r="Y224" s="137" t="s">
        <v>4588</v>
      </c>
      <c r="Z224" s="137" t="s">
        <v>4588</v>
      </c>
      <c r="AA224" s="137" t="s">
        <v>4588</v>
      </c>
      <c r="AB224" s="137" t="s">
        <v>4589</v>
      </c>
      <c r="AC224" s="137" t="s">
        <v>4590</v>
      </c>
      <c r="AD224" s="137" t="s">
        <v>4590</v>
      </c>
      <c r="AE224" s="137" t="s">
        <v>4590</v>
      </c>
      <c r="AF224" s="137" t="s">
        <v>4590</v>
      </c>
      <c r="AG224" s="137" t="s">
        <v>4591</v>
      </c>
      <c r="AH224" s="137" t="s">
        <v>4592</v>
      </c>
      <c r="AI224" s="137" t="s">
        <v>4593</v>
      </c>
      <c r="AJ224" s="137" t="s">
        <v>4594</v>
      </c>
      <c r="AK224" s="137" t="s">
        <v>4595</v>
      </c>
      <c r="AL224" s="137" t="s">
        <v>4595</v>
      </c>
      <c r="AM224" s="137" t="s">
        <v>4596</v>
      </c>
      <c r="AN224" s="137" t="s">
        <v>4597</v>
      </c>
      <c r="AO224" s="137" t="s">
        <v>4597</v>
      </c>
      <c r="AP224" s="137" t="s">
        <v>4598</v>
      </c>
      <c r="AQ224" s="137" t="s">
        <v>4599</v>
      </c>
      <c r="AR224" s="137" t="s">
        <v>4600</v>
      </c>
      <c r="AS224" s="137" t="s">
        <v>4601</v>
      </c>
      <c r="AT224" s="137" t="s">
        <v>4601</v>
      </c>
      <c r="AU224" s="137" t="s">
        <v>4601</v>
      </c>
      <c r="AV224" s="137" t="s">
        <v>4601</v>
      </c>
      <c r="AW224" s="137" t="s">
        <v>4602</v>
      </c>
      <c r="AX224" s="137" t="s">
        <v>3026</v>
      </c>
      <c r="AY224" s="137" t="s">
        <v>3026</v>
      </c>
      <c r="AZ224" s="137" t="s">
        <v>2675</v>
      </c>
      <c r="BA224" s="138"/>
      <c r="BB224" s="138"/>
      <c r="BC224" s="138"/>
      <c r="BD224" s="138"/>
      <c r="BE224" s="138"/>
      <c r="BF224" s="138"/>
      <c r="BG224" s="138"/>
      <c r="BH224" s="138"/>
      <c r="BI224" s="138"/>
      <c r="BJ224" s="138"/>
      <c r="BK224" s="138"/>
      <c r="BL224" s="138"/>
      <c r="BM224" s="138"/>
      <c r="BN224" s="138"/>
      <c r="BO224" s="138"/>
      <c r="BP224" s="138"/>
      <c r="BQ224" s="138"/>
      <c r="BR224" s="138"/>
      <c r="BS224" s="138"/>
      <c r="BT224" s="138"/>
      <c r="BU224" s="138"/>
      <c r="BV224" s="138"/>
    </row>
    <row r="225" spans="1:74" ht="114.75" x14ac:dyDescent="0.2">
      <c r="A225" s="139" t="s">
        <v>4603</v>
      </c>
      <c r="B225" s="140" t="s">
        <v>1405</v>
      </c>
      <c r="C225" s="141" t="s">
        <v>3152</v>
      </c>
      <c r="D225" s="141" t="s">
        <v>43</v>
      </c>
      <c r="E225" s="141" t="s">
        <v>106</v>
      </c>
      <c r="F225" s="142">
        <v>43838</v>
      </c>
      <c r="G225" s="148">
        <v>1983</v>
      </c>
      <c r="H225" s="141">
        <f t="shared" si="1"/>
        <v>37</v>
      </c>
      <c r="I225" s="141" t="s">
        <v>38</v>
      </c>
      <c r="J225" s="140" t="s">
        <v>4604</v>
      </c>
      <c r="K225" s="143"/>
      <c r="L225" s="140" t="s">
        <v>269</v>
      </c>
      <c r="M225" s="140" t="s">
        <v>571</v>
      </c>
      <c r="N225" s="140" t="s">
        <v>2782</v>
      </c>
      <c r="O225" s="140" t="s">
        <v>317</v>
      </c>
      <c r="P225" s="140" t="s">
        <v>4605</v>
      </c>
      <c r="Q225" s="140" t="s">
        <v>4606</v>
      </c>
      <c r="R225" s="143"/>
      <c r="S225" s="143"/>
      <c r="T225" s="143"/>
      <c r="U225" s="143"/>
      <c r="V225" s="143"/>
      <c r="W225" s="143"/>
      <c r="X225" s="143"/>
      <c r="Y225" s="143"/>
      <c r="Z225" s="143"/>
      <c r="AA225" s="143"/>
      <c r="AB225" s="143"/>
      <c r="AC225" s="143"/>
      <c r="AD225" s="143"/>
      <c r="AE225" s="143"/>
      <c r="AF225" s="143"/>
      <c r="AG225" s="143"/>
      <c r="AH225" s="143"/>
      <c r="AI225" s="143"/>
      <c r="AJ225" s="143"/>
      <c r="AK225" s="140" t="s">
        <v>4607</v>
      </c>
      <c r="AL225" s="140" t="s">
        <v>4607</v>
      </c>
      <c r="AM225" s="143"/>
      <c r="AN225" s="143"/>
      <c r="AO225" s="143"/>
      <c r="AP225" s="143"/>
      <c r="AQ225" s="140" t="s">
        <v>4608</v>
      </c>
      <c r="AR225" s="140" t="s">
        <v>4609</v>
      </c>
      <c r="AS225" s="140" t="s">
        <v>4609</v>
      </c>
      <c r="AT225" s="140" t="s">
        <v>4609</v>
      </c>
      <c r="AU225" s="140" t="s">
        <v>4610</v>
      </c>
      <c r="AV225" s="143"/>
      <c r="AW225" s="140" t="s">
        <v>4611</v>
      </c>
      <c r="AX225" s="140" t="s">
        <v>4611</v>
      </c>
      <c r="AY225" s="140" t="s">
        <v>4611</v>
      </c>
      <c r="AZ225" s="140" t="s">
        <v>2675</v>
      </c>
      <c r="BA225" s="143"/>
      <c r="BB225" s="143"/>
      <c r="BC225" s="143"/>
      <c r="BD225" s="143"/>
      <c r="BE225" s="143"/>
      <c r="BF225" s="143"/>
      <c r="BG225" s="143"/>
      <c r="BH225" s="143"/>
      <c r="BI225" s="143"/>
      <c r="BJ225" s="143"/>
      <c r="BK225" s="143"/>
      <c r="BL225" s="143"/>
      <c r="BM225" s="143"/>
      <c r="BN225" s="143"/>
      <c r="BO225" s="143"/>
      <c r="BP225" s="143"/>
      <c r="BQ225" s="143"/>
      <c r="BR225" s="143"/>
      <c r="BS225" s="143"/>
      <c r="BT225" s="143"/>
      <c r="BU225" s="143"/>
      <c r="BV225" s="143"/>
    </row>
    <row r="226" spans="1:74" ht="153" x14ac:dyDescent="0.2">
      <c r="A226" s="136" t="s">
        <v>4612</v>
      </c>
      <c r="B226" s="137" t="s">
        <v>1410</v>
      </c>
      <c r="C226" s="118" t="s">
        <v>2664</v>
      </c>
      <c r="D226" s="118" t="s">
        <v>43</v>
      </c>
      <c r="E226" s="118" t="s">
        <v>106</v>
      </c>
      <c r="F226" s="151">
        <v>43929</v>
      </c>
      <c r="G226" s="131">
        <v>1986</v>
      </c>
      <c r="H226" s="118">
        <f t="shared" si="1"/>
        <v>34</v>
      </c>
      <c r="I226" s="118" t="s">
        <v>38</v>
      </c>
      <c r="J226" s="137" t="s">
        <v>4613</v>
      </c>
      <c r="K226" s="147" t="s">
        <v>4614</v>
      </c>
      <c r="L226" s="137" t="s">
        <v>2145</v>
      </c>
      <c r="M226" s="137" t="s">
        <v>82</v>
      </c>
      <c r="N226" s="137" t="s">
        <v>82</v>
      </c>
      <c r="O226" s="137" t="s">
        <v>82</v>
      </c>
      <c r="P226" s="137" t="s">
        <v>4615</v>
      </c>
      <c r="Q226" s="138"/>
      <c r="R226" s="138"/>
      <c r="S226" s="138"/>
      <c r="T226" s="138"/>
      <c r="U226" s="138"/>
      <c r="V226" s="138"/>
      <c r="W226" s="138"/>
      <c r="X226" s="138"/>
      <c r="Y226" s="138"/>
      <c r="Z226" s="138"/>
      <c r="AA226" s="138"/>
      <c r="AB226" s="138"/>
      <c r="AC226" s="138"/>
      <c r="AD226" s="138"/>
      <c r="AE226" s="138"/>
      <c r="AF226" s="138"/>
      <c r="AG226" s="138"/>
      <c r="AH226" s="138"/>
      <c r="AI226" s="138"/>
      <c r="AJ226" s="138"/>
      <c r="AK226" s="138"/>
      <c r="AL226" s="137" t="s">
        <v>4616</v>
      </c>
      <c r="AM226" s="137" t="s">
        <v>4617</v>
      </c>
      <c r="AN226" s="137" t="s">
        <v>4618</v>
      </c>
      <c r="AO226" s="137" t="s">
        <v>4619</v>
      </c>
      <c r="AP226" s="137" t="s">
        <v>4620</v>
      </c>
      <c r="AQ226" s="137" t="s">
        <v>4621</v>
      </c>
      <c r="AR226" s="137" t="s">
        <v>4622</v>
      </c>
      <c r="AS226" s="137" t="s">
        <v>4622</v>
      </c>
      <c r="AT226" s="137" t="s">
        <v>4622</v>
      </c>
      <c r="AU226" s="137" t="s">
        <v>4622</v>
      </c>
      <c r="AV226" s="137" t="s">
        <v>4622</v>
      </c>
      <c r="AW226" s="137" t="s">
        <v>4622</v>
      </c>
      <c r="AX226" s="137" t="s">
        <v>4622</v>
      </c>
      <c r="AY226" s="137" t="s">
        <v>4622</v>
      </c>
      <c r="AZ226" s="137" t="s">
        <v>4622</v>
      </c>
      <c r="BA226" s="137" t="s">
        <v>2675</v>
      </c>
      <c r="BB226" s="137"/>
      <c r="BC226" s="137"/>
      <c r="BD226" s="137"/>
      <c r="BE226" s="137"/>
      <c r="BF226" s="137"/>
      <c r="BG226" s="137"/>
      <c r="BH226" s="137"/>
      <c r="BI226" s="137"/>
      <c r="BJ226" s="137"/>
      <c r="BK226" s="137"/>
      <c r="BL226" s="137"/>
      <c r="BM226" s="137"/>
      <c r="BN226" s="137"/>
      <c r="BO226" s="137"/>
      <c r="BP226" s="137"/>
      <c r="BQ226" s="137"/>
      <c r="BR226" s="137"/>
      <c r="BS226" s="137"/>
      <c r="BT226" s="137"/>
      <c r="BU226" s="137"/>
      <c r="BV226" s="137"/>
    </row>
    <row r="227" spans="1:74" ht="153" x14ac:dyDescent="0.2">
      <c r="A227" s="139" t="s">
        <v>4623</v>
      </c>
      <c r="B227" s="140" t="s">
        <v>1419</v>
      </c>
      <c r="C227" s="141" t="s">
        <v>2664</v>
      </c>
      <c r="D227" s="141" t="s">
        <v>43</v>
      </c>
      <c r="E227" s="141" t="s">
        <v>106</v>
      </c>
      <c r="F227" s="142">
        <v>43929</v>
      </c>
      <c r="G227" s="148">
        <v>1963</v>
      </c>
      <c r="H227" s="141">
        <f t="shared" si="1"/>
        <v>57</v>
      </c>
      <c r="I227" s="141" t="s">
        <v>77</v>
      </c>
      <c r="J227" s="140" t="s">
        <v>4613</v>
      </c>
      <c r="K227" s="145" t="s">
        <v>4624</v>
      </c>
      <c r="L227" s="140" t="s">
        <v>3174</v>
      </c>
      <c r="M227" s="140" t="s">
        <v>82</v>
      </c>
      <c r="N227" s="140" t="s">
        <v>82</v>
      </c>
      <c r="O227" s="140" t="s">
        <v>82</v>
      </c>
      <c r="P227" s="140" t="s">
        <v>4615</v>
      </c>
      <c r="Q227" s="143"/>
      <c r="R227" s="143"/>
      <c r="S227" s="143"/>
      <c r="T227" s="143"/>
      <c r="U227" s="143"/>
      <c r="V227" s="143"/>
      <c r="W227" s="143"/>
      <c r="X227" s="143"/>
      <c r="Y227" s="143"/>
      <c r="Z227" s="143"/>
      <c r="AA227" s="143"/>
      <c r="AB227" s="143"/>
      <c r="AC227" s="143"/>
      <c r="AD227" s="143"/>
      <c r="AE227" s="143"/>
      <c r="AF227" s="143"/>
      <c r="AG227" s="143"/>
      <c r="AH227" s="143"/>
      <c r="AI227" s="143"/>
      <c r="AJ227" s="143"/>
      <c r="AK227" s="143"/>
      <c r="AL227" s="140" t="s">
        <v>4616</v>
      </c>
      <c r="AM227" s="140" t="s">
        <v>4617</v>
      </c>
      <c r="AN227" s="140" t="s">
        <v>4618</v>
      </c>
      <c r="AO227" s="140" t="s">
        <v>4619</v>
      </c>
      <c r="AP227" s="140" t="s">
        <v>4620</v>
      </c>
      <c r="AQ227" s="140"/>
      <c r="AR227" s="140" t="s">
        <v>4622</v>
      </c>
      <c r="AS227" s="140" t="s">
        <v>4622</v>
      </c>
      <c r="AT227" s="140" t="s">
        <v>4622</v>
      </c>
      <c r="AU227" s="140" t="s">
        <v>4622</v>
      </c>
      <c r="AV227" s="140" t="s">
        <v>4622</v>
      </c>
      <c r="AW227" s="140" t="s">
        <v>4622</v>
      </c>
      <c r="AX227" s="140" t="s">
        <v>4622</v>
      </c>
      <c r="AY227" s="140" t="s">
        <v>4622</v>
      </c>
      <c r="AZ227" s="140" t="s">
        <v>4622</v>
      </c>
      <c r="BA227" s="140" t="s">
        <v>2675</v>
      </c>
      <c r="BB227" s="140"/>
      <c r="BC227" s="140"/>
      <c r="BD227" s="140"/>
      <c r="BE227" s="140"/>
      <c r="BF227" s="140"/>
      <c r="BG227" s="140"/>
      <c r="BH227" s="140"/>
      <c r="BI227" s="140"/>
      <c r="BJ227" s="140"/>
      <c r="BK227" s="140"/>
      <c r="BL227" s="140"/>
      <c r="BM227" s="140"/>
      <c r="BN227" s="140"/>
      <c r="BO227" s="140"/>
      <c r="BP227" s="140"/>
      <c r="BQ227" s="140"/>
      <c r="BR227" s="140"/>
      <c r="BS227" s="140"/>
      <c r="BT227" s="140"/>
      <c r="BU227" s="140"/>
      <c r="BV227" s="140"/>
    </row>
    <row r="228" spans="1:74" ht="153" x14ac:dyDescent="0.2">
      <c r="A228" s="136" t="s">
        <v>4625</v>
      </c>
      <c r="B228" s="137" t="s">
        <v>1425</v>
      </c>
      <c r="C228" s="118" t="s">
        <v>2664</v>
      </c>
      <c r="D228" s="118" t="s">
        <v>43</v>
      </c>
      <c r="E228" s="151">
        <v>43838</v>
      </c>
      <c r="F228" s="151">
        <v>43929</v>
      </c>
      <c r="G228" s="118">
        <v>1979</v>
      </c>
      <c r="H228" s="118">
        <f t="shared" si="1"/>
        <v>41</v>
      </c>
      <c r="I228" s="118" t="s">
        <v>38</v>
      </c>
      <c r="J228" s="137" t="s">
        <v>4626</v>
      </c>
      <c r="K228" s="147" t="s">
        <v>4627</v>
      </c>
      <c r="L228" s="138" t="s">
        <v>866</v>
      </c>
      <c r="M228" s="137" t="s">
        <v>82</v>
      </c>
      <c r="N228" s="137" t="s">
        <v>82</v>
      </c>
      <c r="O228" s="137" t="s">
        <v>82</v>
      </c>
      <c r="P228" s="137" t="s">
        <v>4615</v>
      </c>
      <c r="Q228" s="138"/>
      <c r="R228" s="138"/>
      <c r="S228" s="138"/>
      <c r="T228" s="138"/>
      <c r="U228" s="138"/>
      <c r="V228" s="138"/>
      <c r="W228" s="138"/>
      <c r="X228" s="138"/>
      <c r="Y228" s="138"/>
      <c r="Z228" s="138"/>
      <c r="AA228" s="138"/>
      <c r="AB228" s="138"/>
      <c r="AC228" s="138"/>
      <c r="AD228" s="138"/>
      <c r="AE228" s="138"/>
      <c r="AF228" s="138"/>
      <c r="AG228" s="138"/>
      <c r="AH228" s="138"/>
      <c r="AI228" s="138"/>
      <c r="AJ228" s="138"/>
      <c r="AK228" s="138"/>
      <c r="AL228" s="137" t="s">
        <v>4616</v>
      </c>
      <c r="AM228" s="137" t="s">
        <v>4617</v>
      </c>
      <c r="AN228" s="137" t="s">
        <v>4618</v>
      </c>
      <c r="AO228" s="137" t="s">
        <v>4619</v>
      </c>
      <c r="AP228" s="137" t="s">
        <v>4620</v>
      </c>
      <c r="AQ228" s="138"/>
      <c r="AR228" s="138"/>
      <c r="AS228" s="138"/>
      <c r="AT228" s="138"/>
      <c r="AU228" s="138"/>
      <c r="AV228" s="138"/>
      <c r="AW228" s="137" t="s">
        <v>4628</v>
      </c>
      <c r="AX228" s="138"/>
      <c r="AY228" s="138"/>
      <c r="AZ228" s="137" t="s">
        <v>4629</v>
      </c>
      <c r="BA228" s="137" t="s">
        <v>2675</v>
      </c>
      <c r="BB228" s="137"/>
      <c r="BC228" s="137"/>
      <c r="BD228" s="137"/>
      <c r="BE228" s="137"/>
      <c r="BF228" s="137"/>
      <c r="BG228" s="137"/>
      <c r="BH228" s="137"/>
      <c r="BI228" s="137"/>
      <c r="BJ228" s="137"/>
      <c r="BK228" s="137"/>
      <c r="BL228" s="137"/>
      <c r="BM228" s="137"/>
      <c r="BN228" s="137"/>
      <c r="BO228" s="137"/>
      <c r="BP228" s="137"/>
      <c r="BQ228" s="137"/>
      <c r="BR228" s="137"/>
      <c r="BS228" s="137"/>
      <c r="BT228" s="137"/>
      <c r="BU228" s="137"/>
      <c r="BV228" s="137"/>
    </row>
    <row r="229" spans="1:74" ht="153" x14ac:dyDescent="0.2">
      <c r="A229" s="139" t="s">
        <v>4630</v>
      </c>
      <c r="B229" s="140" t="s">
        <v>1432</v>
      </c>
      <c r="C229" s="141" t="s">
        <v>2664</v>
      </c>
      <c r="D229" s="141" t="s">
        <v>43</v>
      </c>
      <c r="E229" s="141" t="s">
        <v>106</v>
      </c>
      <c r="F229" s="142">
        <v>43929</v>
      </c>
      <c r="G229" s="141">
        <v>2007</v>
      </c>
      <c r="H229" s="141">
        <f t="shared" si="1"/>
        <v>13</v>
      </c>
      <c r="I229" s="141" t="s">
        <v>38</v>
      </c>
      <c r="J229" s="140" t="s">
        <v>4626</v>
      </c>
      <c r="K229" s="145" t="s">
        <v>4627</v>
      </c>
      <c r="L229" s="143" t="s">
        <v>66</v>
      </c>
      <c r="M229" s="140" t="s">
        <v>82</v>
      </c>
      <c r="N229" s="140" t="s">
        <v>82</v>
      </c>
      <c r="O229" s="140" t="s">
        <v>82</v>
      </c>
      <c r="P229" s="140" t="s">
        <v>4615</v>
      </c>
      <c r="Q229" s="143"/>
      <c r="R229" s="143"/>
      <c r="S229" s="143"/>
      <c r="T229" s="143"/>
      <c r="U229" s="143"/>
      <c r="V229" s="143"/>
      <c r="W229" s="143"/>
      <c r="X229" s="143"/>
      <c r="Y229" s="143"/>
      <c r="Z229" s="143"/>
      <c r="AA229" s="143"/>
      <c r="AB229" s="143"/>
      <c r="AC229" s="143"/>
      <c r="AD229" s="143"/>
      <c r="AE229" s="143"/>
      <c r="AF229" s="143"/>
      <c r="AG229" s="143"/>
      <c r="AH229" s="143"/>
      <c r="AI229" s="143"/>
      <c r="AJ229" s="143"/>
      <c r="AK229" s="143"/>
      <c r="AL229" s="140" t="s">
        <v>4616</v>
      </c>
      <c r="AM229" s="140" t="s">
        <v>4617</v>
      </c>
      <c r="AN229" s="140" t="s">
        <v>4618</v>
      </c>
      <c r="AO229" s="140" t="s">
        <v>4619</v>
      </c>
      <c r="AP229" s="140" t="s">
        <v>4620</v>
      </c>
      <c r="AQ229" s="143"/>
      <c r="AR229" s="143"/>
      <c r="AS229" s="143"/>
      <c r="AT229" s="143"/>
      <c r="AU229" s="143"/>
      <c r="AV229" s="143"/>
      <c r="AW229" s="143"/>
      <c r="AX229" s="143"/>
      <c r="AY229" s="143"/>
      <c r="AZ229" s="140" t="s">
        <v>4629</v>
      </c>
      <c r="BA229" s="140" t="s">
        <v>2675</v>
      </c>
      <c r="BB229" s="140"/>
      <c r="BC229" s="140"/>
      <c r="BD229" s="140"/>
      <c r="BE229" s="140"/>
      <c r="BF229" s="140"/>
      <c r="BG229" s="140"/>
      <c r="BH229" s="140"/>
      <c r="BI229" s="140"/>
      <c r="BJ229" s="140"/>
      <c r="BK229" s="140"/>
      <c r="BL229" s="140"/>
      <c r="BM229" s="140"/>
      <c r="BN229" s="140"/>
      <c r="BO229" s="140"/>
      <c r="BP229" s="140"/>
      <c r="BQ229" s="140"/>
      <c r="BR229" s="140"/>
      <c r="BS229" s="140"/>
      <c r="BT229" s="140"/>
      <c r="BU229" s="140"/>
      <c r="BV229" s="140"/>
    </row>
    <row r="230" spans="1:74" ht="153" x14ac:dyDescent="0.2">
      <c r="A230" s="136" t="s">
        <v>4631</v>
      </c>
      <c r="B230" s="137" t="s">
        <v>1437</v>
      </c>
      <c r="C230" s="118" t="s">
        <v>2664</v>
      </c>
      <c r="D230" s="118" t="s">
        <v>43</v>
      </c>
      <c r="E230" s="118" t="s">
        <v>106</v>
      </c>
      <c r="F230" s="151">
        <v>43929</v>
      </c>
      <c r="G230" s="118">
        <v>2010</v>
      </c>
      <c r="H230" s="118">
        <f t="shared" si="1"/>
        <v>10</v>
      </c>
      <c r="I230" s="118" t="s">
        <v>77</v>
      </c>
      <c r="J230" s="137" t="s">
        <v>4626</v>
      </c>
      <c r="K230" s="147" t="s">
        <v>4627</v>
      </c>
      <c r="L230" s="138" t="s">
        <v>66</v>
      </c>
      <c r="M230" s="137" t="s">
        <v>82</v>
      </c>
      <c r="N230" s="137" t="s">
        <v>82</v>
      </c>
      <c r="O230" s="137" t="s">
        <v>82</v>
      </c>
      <c r="P230" s="137" t="s">
        <v>4615</v>
      </c>
      <c r="Q230" s="138"/>
      <c r="R230" s="138"/>
      <c r="S230" s="138"/>
      <c r="T230" s="138"/>
      <c r="U230" s="138"/>
      <c r="V230" s="138"/>
      <c r="W230" s="138"/>
      <c r="X230" s="138"/>
      <c r="Y230" s="138"/>
      <c r="Z230" s="138"/>
      <c r="AA230" s="138"/>
      <c r="AB230" s="138"/>
      <c r="AC230" s="138"/>
      <c r="AD230" s="138"/>
      <c r="AE230" s="138"/>
      <c r="AF230" s="138"/>
      <c r="AG230" s="138"/>
      <c r="AH230" s="138"/>
      <c r="AI230" s="138"/>
      <c r="AJ230" s="138"/>
      <c r="AK230" s="138"/>
      <c r="AL230" s="137" t="s">
        <v>4616</v>
      </c>
      <c r="AM230" s="137" t="s">
        <v>4617</v>
      </c>
      <c r="AN230" s="137" t="s">
        <v>4618</v>
      </c>
      <c r="AO230" s="137" t="s">
        <v>4619</v>
      </c>
      <c r="AP230" s="137" t="s">
        <v>4620</v>
      </c>
      <c r="AQ230" s="138"/>
      <c r="AR230" s="138"/>
      <c r="AS230" s="138"/>
      <c r="AT230" s="138"/>
      <c r="AU230" s="138"/>
      <c r="AV230" s="138"/>
      <c r="AW230" s="138"/>
      <c r="AX230" s="138"/>
      <c r="AY230" s="138"/>
      <c r="AZ230" s="137" t="s">
        <v>4629</v>
      </c>
      <c r="BA230" s="137" t="s">
        <v>2675</v>
      </c>
      <c r="BB230" s="137"/>
      <c r="BC230" s="137"/>
      <c r="BD230" s="137"/>
      <c r="BE230" s="137"/>
      <c r="BF230" s="137"/>
      <c r="BG230" s="137"/>
      <c r="BH230" s="137"/>
      <c r="BI230" s="137"/>
      <c r="BJ230" s="137"/>
      <c r="BK230" s="137"/>
      <c r="BL230" s="137"/>
      <c r="BM230" s="137"/>
      <c r="BN230" s="137"/>
      <c r="BO230" s="137"/>
      <c r="BP230" s="137"/>
      <c r="BQ230" s="137"/>
      <c r="BR230" s="137"/>
      <c r="BS230" s="137"/>
      <c r="BT230" s="137"/>
      <c r="BU230" s="137"/>
      <c r="BV230" s="137"/>
    </row>
    <row r="231" spans="1:74" ht="153" x14ac:dyDescent="0.2">
      <c r="A231" s="139" t="s">
        <v>4632</v>
      </c>
      <c r="B231" s="140" t="s">
        <v>1442</v>
      </c>
      <c r="C231" s="141" t="s">
        <v>2664</v>
      </c>
      <c r="D231" s="141" t="s">
        <v>43</v>
      </c>
      <c r="E231" s="141" t="s">
        <v>106</v>
      </c>
      <c r="F231" s="142">
        <v>43929</v>
      </c>
      <c r="G231" s="141">
        <v>1982</v>
      </c>
      <c r="H231" s="141">
        <f t="shared" si="1"/>
        <v>38</v>
      </c>
      <c r="I231" s="141" t="s">
        <v>77</v>
      </c>
      <c r="J231" s="140" t="s">
        <v>4626</v>
      </c>
      <c r="K231" s="145" t="s">
        <v>4627</v>
      </c>
      <c r="L231" s="143" t="s">
        <v>243</v>
      </c>
      <c r="M231" s="140" t="s">
        <v>82</v>
      </c>
      <c r="N231" s="140" t="s">
        <v>82</v>
      </c>
      <c r="O231" s="140" t="s">
        <v>82</v>
      </c>
      <c r="P231" s="140" t="s">
        <v>4615</v>
      </c>
      <c r="Q231" s="143"/>
      <c r="R231" s="143"/>
      <c r="S231" s="143"/>
      <c r="T231" s="143"/>
      <c r="U231" s="143"/>
      <c r="V231" s="143"/>
      <c r="W231" s="143"/>
      <c r="X231" s="143"/>
      <c r="Y231" s="143"/>
      <c r="Z231" s="143"/>
      <c r="AA231" s="143"/>
      <c r="AB231" s="143"/>
      <c r="AC231" s="143"/>
      <c r="AD231" s="143"/>
      <c r="AE231" s="143"/>
      <c r="AF231" s="143"/>
      <c r="AG231" s="143"/>
      <c r="AH231" s="143"/>
      <c r="AI231" s="143"/>
      <c r="AJ231" s="143"/>
      <c r="AK231" s="143"/>
      <c r="AL231" s="140" t="s">
        <v>4616</v>
      </c>
      <c r="AM231" s="140" t="s">
        <v>4617</v>
      </c>
      <c r="AN231" s="140" t="s">
        <v>4618</v>
      </c>
      <c r="AO231" s="140" t="s">
        <v>4619</v>
      </c>
      <c r="AP231" s="140" t="s">
        <v>4620</v>
      </c>
      <c r="AQ231" s="143"/>
      <c r="AR231" s="143"/>
      <c r="AS231" s="143"/>
      <c r="AT231" s="143"/>
      <c r="AU231" s="143"/>
      <c r="AV231" s="143"/>
      <c r="AW231" s="143"/>
      <c r="AX231" s="143"/>
      <c r="AY231" s="140" t="s">
        <v>4633</v>
      </c>
      <c r="AZ231" s="140" t="s">
        <v>4629</v>
      </c>
      <c r="BA231" s="140" t="s">
        <v>2675</v>
      </c>
      <c r="BB231" s="140"/>
      <c r="BC231" s="140"/>
      <c r="BD231" s="140"/>
      <c r="BE231" s="140"/>
      <c r="BF231" s="140"/>
      <c r="BG231" s="140"/>
      <c r="BH231" s="140"/>
      <c r="BI231" s="140"/>
      <c r="BJ231" s="140"/>
      <c r="BK231" s="140"/>
      <c r="BL231" s="140"/>
      <c r="BM231" s="140"/>
      <c r="BN231" s="140"/>
      <c r="BO231" s="140"/>
      <c r="BP231" s="140"/>
      <c r="BQ231" s="140"/>
      <c r="BR231" s="140"/>
      <c r="BS231" s="140"/>
      <c r="BT231" s="140"/>
      <c r="BU231" s="140"/>
      <c r="BV231" s="140"/>
    </row>
    <row r="232" spans="1:74" ht="114.75" x14ac:dyDescent="0.2">
      <c r="A232" s="136" t="s">
        <v>4634</v>
      </c>
      <c r="B232" s="137" t="s">
        <v>1447</v>
      </c>
      <c r="C232" s="118" t="s">
        <v>2664</v>
      </c>
      <c r="D232" s="118" t="s">
        <v>43</v>
      </c>
      <c r="E232" s="131"/>
      <c r="F232" s="151">
        <v>43869</v>
      </c>
      <c r="G232" s="118">
        <v>1981</v>
      </c>
      <c r="H232" s="118">
        <f t="shared" si="1"/>
        <v>39</v>
      </c>
      <c r="I232" s="118" t="s">
        <v>77</v>
      </c>
      <c r="J232" s="137" t="s">
        <v>4635</v>
      </c>
      <c r="K232" s="147" t="s">
        <v>4636</v>
      </c>
      <c r="L232" s="137" t="s">
        <v>91</v>
      </c>
      <c r="M232" s="137" t="s">
        <v>2439</v>
      </c>
      <c r="N232" s="137" t="s">
        <v>4637</v>
      </c>
      <c r="O232" s="137" t="s">
        <v>4637</v>
      </c>
      <c r="P232" s="137" t="s">
        <v>1448</v>
      </c>
      <c r="Q232" s="138"/>
      <c r="R232" s="138"/>
      <c r="S232" s="138"/>
      <c r="T232" s="138"/>
      <c r="U232" s="138"/>
      <c r="V232" s="138"/>
      <c r="W232" s="138"/>
      <c r="X232" s="138"/>
      <c r="Y232" s="138"/>
      <c r="Z232" s="138"/>
      <c r="AA232" s="138"/>
      <c r="AB232" s="138"/>
      <c r="AC232" s="138"/>
      <c r="AD232" s="138"/>
      <c r="AE232" s="138"/>
      <c r="AF232" s="138"/>
      <c r="AG232" s="138"/>
      <c r="AH232" s="138"/>
      <c r="AI232" s="138"/>
      <c r="AJ232" s="138"/>
      <c r="AK232" s="138"/>
      <c r="AL232" s="137" t="s">
        <v>4638</v>
      </c>
      <c r="AM232" s="137" t="s">
        <v>4639</v>
      </c>
      <c r="AN232" s="137" t="s">
        <v>4640</v>
      </c>
      <c r="AO232" s="137" t="s">
        <v>4640</v>
      </c>
      <c r="AP232" s="137" t="s">
        <v>4641</v>
      </c>
      <c r="AQ232" s="137" t="s">
        <v>4640</v>
      </c>
      <c r="AR232" s="137" t="s">
        <v>4642</v>
      </c>
      <c r="AS232" s="137" t="s">
        <v>4642</v>
      </c>
      <c r="AT232" s="137" t="s">
        <v>4642</v>
      </c>
      <c r="AU232" s="137" t="s">
        <v>4642</v>
      </c>
      <c r="AV232" s="137" t="s">
        <v>4643</v>
      </c>
      <c r="AW232" s="137" t="s">
        <v>4640</v>
      </c>
      <c r="AX232" s="137" t="s">
        <v>4644</v>
      </c>
      <c r="AY232" s="137" t="s">
        <v>4645</v>
      </c>
      <c r="AZ232" s="137" t="s">
        <v>2675</v>
      </c>
      <c r="BA232" s="138"/>
      <c r="BB232" s="138"/>
      <c r="BC232" s="138"/>
      <c r="BD232" s="138"/>
      <c r="BE232" s="138"/>
      <c r="BF232" s="138"/>
      <c r="BG232" s="138"/>
      <c r="BH232" s="138"/>
      <c r="BI232" s="138"/>
      <c r="BJ232" s="138"/>
      <c r="BK232" s="138"/>
      <c r="BL232" s="138"/>
      <c r="BM232" s="138"/>
      <c r="BN232" s="138"/>
      <c r="BO232" s="138"/>
      <c r="BP232" s="138"/>
      <c r="BQ232" s="138"/>
      <c r="BR232" s="138"/>
      <c r="BS232" s="138"/>
      <c r="BT232" s="138"/>
      <c r="BU232" s="138"/>
      <c r="BV232" s="138"/>
    </row>
    <row r="233" spans="1:74" ht="38.25" x14ac:dyDescent="0.2">
      <c r="A233" s="139" t="s">
        <v>4646</v>
      </c>
      <c r="B233" s="140" t="s">
        <v>1451</v>
      </c>
      <c r="C233" s="141" t="s">
        <v>2664</v>
      </c>
      <c r="D233" s="141" t="s">
        <v>43</v>
      </c>
      <c r="E233" s="148"/>
      <c r="F233" s="142">
        <v>43869</v>
      </c>
      <c r="G233" s="141">
        <v>1948</v>
      </c>
      <c r="H233" s="141">
        <f t="shared" si="1"/>
        <v>72</v>
      </c>
      <c r="I233" s="141" t="s">
        <v>38</v>
      </c>
      <c r="J233" s="140" t="s">
        <v>4647</v>
      </c>
      <c r="K233" s="145" t="s">
        <v>4648</v>
      </c>
      <c r="L233" s="140" t="s">
        <v>71</v>
      </c>
      <c r="M233" s="140" t="s">
        <v>571</v>
      </c>
      <c r="N233" s="140" t="s">
        <v>3062</v>
      </c>
      <c r="O233" s="140" t="s">
        <v>317</v>
      </c>
      <c r="P233" s="140" t="s">
        <v>4649</v>
      </c>
      <c r="Q233" s="143"/>
      <c r="R233" s="143"/>
      <c r="S233" s="143"/>
      <c r="T233" s="143"/>
      <c r="U233" s="143"/>
      <c r="V233" s="143"/>
      <c r="W233" s="143"/>
      <c r="X233" s="143"/>
      <c r="Y233" s="143"/>
      <c r="Z233" s="143"/>
      <c r="AA233" s="143"/>
      <c r="AB233" s="143"/>
      <c r="AC233" s="143"/>
      <c r="AD233" s="143"/>
      <c r="AE233" s="143"/>
      <c r="AF233" s="143"/>
      <c r="AG233" s="143"/>
      <c r="AH233" s="143"/>
      <c r="AI233" s="143"/>
      <c r="AJ233" s="143"/>
      <c r="AK233" s="140" t="s">
        <v>4650</v>
      </c>
      <c r="AL233" s="140" t="s">
        <v>4650</v>
      </c>
      <c r="AM233" s="140" t="s">
        <v>4650</v>
      </c>
      <c r="AN233" s="140" t="s">
        <v>4650</v>
      </c>
      <c r="AO233" s="140" t="s">
        <v>4650</v>
      </c>
      <c r="AP233" s="140" t="s">
        <v>4650</v>
      </c>
      <c r="AQ233" s="143"/>
      <c r="AR233" s="140" t="s">
        <v>4651</v>
      </c>
      <c r="AS233" s="140" t="s">
        <v>4651</v>
      </c>
      <c r="AT233" s="140" t="s">
        <v>4651</v>
      </c>
      <c r="AU233" s="140" t="s">
        <v>3026</v>
      </c>
      <c r="AV233" s="140" t="s">
        <v>3026</v>
      </c>
      <c r="AW233" s="140" t="s">
        <v>3026</v>
      </c>
      <c r="AX233" s="140" t="s">
        <v>3025</v>
      </c>
      <c r="AY233" s="140" t="s">
        <v>3026</v>
      </c>
      <c r="AZ233" s="140" t="s">
        <v>2675</v>
      </c>
      <c r="BA233" s="143"/>
      <c r="BB233" s="143"/>
      <c r="BC233" s="143"/>
      <c r="BD233" s="143"/>
      <c r="BE233" s="143"/>
      <c r="BF233" s="143"/>
      <c r="BG233" s="143"/>
      <c r="BH233" s="143"/>
      <c r="BI233" s="143"/>
      <c r="BJ233" s="143"/>
      <c r="BK233" s="143"/>
      <c r="BL233" s="143"/>
      <c r="BM233" s="143"/>
      <c r="BN233" s="143"/>
      <c r="BO233" s="143"/>
      <c r="BP233" s="143"/>
      <c r="BQ233" s="143"/>
      <c r="BR233" s="143"/>
      <c r="BS233" s="143"/>
      <c r="BT233" s="143"/>
      <c r="BU233" s="143"/>
      <c r="BV233" s="143"/>
    </row>
    <row r="234" spans="1:74" ht="38.25" x14ac:dyDescent="0.2">
      <c r="A234" s="136" t="s">
        <v>4652</v>
      </c>
      <c r="B234" s="137" t="s">
        <v>1458</v>
      </c>
      <c r="C234" s="118" t="s">
        <v>2664</v>
      </c>
      <c r="D234" s="118" t="s">
        <v>43</v>
      </c>
      <c r="E234" s="131"/>
      <c r="F234" s="151">
        <v>43869</v>
      </c>
      <c r="G234" s="118">
        <v>1945</v>
      </c>
      <c r="H234" s="118">
        <f t="shared" si="1"/>
        <v>75</v>
      </c>
      <c r="I234" s="118" t="s">
        <v>77</v>
      </c>
      <c r="J234" s="137" t="s">
        <v>4653</v>
      </c>
      <c r="K234" s="147" t="s">
        <v>4654</v>
      </c>
      <c r="L234" s="137" t="s">
        <v>71</v>
      </c>
      <c r="M234" s="137" t="s">
        <v>571</v>
      </c>
      <c r="N234" s="137" t="s">
        <v>3062</v>
      </c>
      <c r="O234" s="137" t="s">
        <v>317</v>
      </c>
      <c r="P234" s="137" t="s">
        <v>4649</v>
      </c>
      <c r="Q234" s="138"/>
      <c r="R234" s="138"/>
      <c r="S234" s="138"/>
      <c r="T234" s="138"/>
      <c r="U234" s="138"/>
      <c r="V234" s="138"/>
      <c r="W234" s="138"/>
      <c r="X234" s="138"/>
      <c r="Y234" s="138"/>
      <c r="Z234" s="138"/>
      <c r="AA234" s="138"/>
      <c r="AB234" s="138"/>
      <c r="AC234" s="138"/>
      <c r="AD234" s="138"/>
      <c r="AE234" s="138"/>
      <c r="AF234" s="138"/>
      <c r="AG234" s="138"/>
      <c r="AH234" s="138"/>
      <c r="AI234" s="138"/>
      <c r="AJ234" s="138"/>
      <c r="AK234" s="137" t="s">
        <v>4650</v>
      </c>
      <c r="AL234" s="137" t="s">
        <v>4650</v>
      </c>
      <c r="AM234" s="137" t="s">
        <v>4650</v>
      </c>
      <c r="AN234" s="137" t="s">
        <v>4650</v>
      </c>
      <c r="AO234" s="137" t="s">
        <v>4650</v>
      </c>
      <c r="AP234" s="137" t="s">
        <v>4650</v>
      </c>
      <c r="AQ234" s="138"/>
      <c r="AR234" s="137" t="s">
        <v>4651</v>
      </c>
      <c r="AS234" s="137" t="s">
        <v>4651</v>
      </c>
      <c r="AT234" s="137" t="s">
        <v>4651</v>
      </c>
      <c r="AU234" s="137" t="s">
        <v>3026</v>
      </c>
      <c r="AV234" s="137" t="s">
        <v>3026</v>
      </c>
      <c r="AW234" s="137" t="s">
        <v>3026</v>
      </c>
      <c r="AX234" s="137" t="s">
        <v>3025</v>
      </c>
      <c r="AY234" s="137" t="s">
        <v>3026</v>
      </c>
      <c r="AZ234" s="137" t="s">
        <v>2675</v>
      </c>
      <c r="BA234" s="138"/>
      <c r="BB234" s="138"/>
      <c r="BC234" s="138"/>
      <c r="BD234" s="138"/>
      <c r="BE234" s="138"/>
      <c r="BF234" s="138"/>
      <c r="BG234" s="138"/>
      <c r="BH234" s="138"/>
      <c r="BI234" s="138"/>
      <c r="BJ234" s="138"/>
      <c r="BK234" s="138"/>
      <c r="BL234" s="138"/>
      <c r="BM234" s="138"/>
      <c r="BN234" s="138"/>
      <c r="BO234" s="138"/>
      <c r="BP234" s="138"/>
      <c r="BQ234" s="138"/>
      <c r="BR234" s="138"/>
      <c r="BS234" s="138"/>
      <c r="BT234" s="138"/>
      <c r="BU234" s="138"/>
      <c r="BV234" s="138"/>
    </row>
    <row r="235" spans="1:74" ht="63.75" x14ac:dyDescent="0.2">
      <c r="A235" s="139" t="s">
        <v>4655</v>
      </c>
      <c r="B235" s="140" t="s">
        <v>1461</v>
      </c>
      <c r="C235" s="141" t="s">
        <v>2664</v>
      </c>
      <c r="D235" s="141" t="s">
        <v>43</v>
      </c>
      <c r="E235" s="148"/>
      <c r="F235" s="142">
        <v>43869</v>
      </c>
      <c r="G235" s="141">
        <v>1952</v>
      </c>
      <c r="H235" s="141">
        <f t="shared" si="1"/>
        <v>68</v>
      </c>
      <c r="I235" s="141" t="s">
        <v>38</v>
      </c>
      <c r="J235" s="140" t="s">
        <v>4656</v>
      </c>
      <c r="K235" s="140" t="s">
        <v>4657</v>
      </c>
      <c r="L235" s="140" t="s">
        <v>71</v>
      </c>
      <c r="M235" s="140" t="s">
        <v>98</v>
      </c>
      <c r="N235" s="140" t="s">
        <v>4658</v>
      </c>
      <c r="O235" s="140" t="s">
        <v>317</v>
      </c>
      <c r="P235" s="140" t="s">
        <v>1465</v>
      </c>
      <c r="Q235" s="143"/>
      <c r="R235" s="143"/>
      <c r="S235" s="143"/>
      <c r="T235" s="143"/>
      <c r="U235" s="143"/>
      <c r="V235" s="143"/>
      <c r="W235" s="143"/>
      <c r="X235" s="143"/>
      <c r="Y235" s="143"/>
      <c r="Z235" s="143"/>
      <c r="AA235" s="143"/>
      <c r="AB235" s="140" t="s">
        <v>4659</v>
      </c>
      <c r="AC235" s="140" t="s">
        <v>4660</v>
      </c>
      <c r="AD235" s="140" t="s">
        <v>4661</v>
      </c>
      <c r="AE235" s="140" t="s">
        <v>4662</v>
      </c>
      <c r="AF235" s="140" t="s">
        <v>4663</v>
      </c>
      <c r="AG235" s="140" t="s">
        <v>4663</v>
      </c>
      <c r="AH235" s="140" t="s">
        <v>4664</v>
      </c>
      <c r="AI235" s="140" t="s">
        <v>4664</v>
      </c>
      <c r="AJ235" s="140" t="s">
        <v>4664</v>
      </c>
      <c r="AK235" s="140" t="s">
        <v>3812</v>
      </c>
      <c r="AL235" s="140" t="s">
        <v>4661</v>
      </c>
      <c r="AM235" s="140" t="s">
        <v>4661</v>
      </c>
      <c r="AN235" s="140" t="s">
        <v>4661</v>
      </c>
      <c r="AO235" s="140" t="s">
        <v>4661</v>
      </c>
      <c r="AP235" s="140" t="s">
        <v>4661</v>
      </c>
      <c r="AQ235" s="140" t="s">
        <v>4661</v>
      </c>
      <c r="AR235" s="140" t="s">
        <v>4661</v>
      </c>
      <c r="AS235" s="140" t="s">
        <v>4661</v>
      </c>
      <c r="AT235" s="140" t="s">
        <v>4661</v>
      </c>
      <c r="AU235" s="140" t="s">
        <v>4661</v>
      </c>
      <c r="AV235" s="140" t="s">
        <v>4661</v>
      </c>
      <c r="AW235" s="140" t="s">
        <v>4661</v>
      </c>
      <c r="AX235" s="140" t="s">
        <v>4665</v>
      </c>
      <c r="AY235" s="140" t="s">
        <v>4661</v>
      </c>
      <c r="AZ235" s="140" t="s">
        <v>2675</v>
      </c>
      <c r="BA235" s="143"/>
      <c r="BB235" s="143"/>
      <c r="BC235" s="143"/>
      <c r="BD235" s="143"/>
      <c r="BE235" s="143"/>
      <c r="BF235" s="143"/>
      <c r="BG235" s="143"/>
      <c r="BH235" s="143"/>
      <c r="BI235" s="143"/>
      <c r="BJ235" s="143"/>
      <c r="BK235" s="143"/>
      <c r="BL235" s="143"/>
      <c r="BM235" s="143"/>
      <c r="BN235" s="143"/>
      <c r="BO235" s="143"/>
      <c r="BP235" s="143"/>
      <c r="BQ235" s="143"/>
      <c r="BR235" s="143"/>
      <c r="BS235" s="143"/>
      <c r="BT235" s="143"/>
      <c r="BU235" s="143"/>
      <c r="BV235" s="143"/>
    </row>
    <row r="236" spans="1:74" ht="102" x14ac:dyDescent="0.2">
      <c r="A236" s="136" t="s">
        <v>4666</v>
      </c>
      <c r="B236" s="137" t="s">
        <v>1468</v>
      </c>
      <c r="C236" s="118" t="s">
        <v>2664</v>
      </c>
      <c r="D236" s="118" t="s">
        <v>43</v>
      </c>
      <c r="E236" s="131"/>
      <c r="F236" s="151">
        <v>43869</v>
      </c>
      <c r="G236" s="118">
        <v>1964</v>
      </c>
      <c r="H236" s="118">
        <f t="shared" si="1"/>
        <v>56</v>
      </c>
      <c r="I236" s="118" t="s">
        <v>38</v>
      </c>
      <c r="J236" s="137" t="s">
        <v>4445</v>
      </c>
      <c r="K236" s="147" t="s">
        <v>4667</v>
      </c>
      <c r="L236" s="137" t="s">
        <v>1469</v>
      </c>
      <c r="M236" s="137" t="s">
        <v>571</v>
      </c>
      <c r="N236" s="137" t="s">
        <v>604</v>
      </c>
      <c r="O236" s="137" t="s">
        <v>317</v>
      </c>
      <c r="P236" s="137" t="s">
        <v>4668</v>
      </c>
      <c r="Q236" s="137"/>
      <c r="R236" s="138"/>
      <c r="S236" s="138"/>
      <c r="T236" s="138"/>
      <c r="U236" s="138"/>
      <c r="V236" s="138"/>
      <c r="W236" s="138"/>
      <c r="X236" s="138"/>
      <c r="Y236" s="138"/>
      <c r="Z236" s="138"/>
      <c r="AA236" s="138"/>
      <c r="AB236" s="138"/>
      <c r="AC236" s="138"/>
      <c r="AD236" s="138"/>
      <c r="AE236" s="138"/>
      <c r="AF236" s="138"/>
      <c r="AG236" s="138"/>
      <c r="AH236" s="138"/>
      <c r="AI236" s="138"/>
      <c r="AJ236" s="138"/>
      <c r="AK236" s="137" t="s">
        <v>4669</v>
      </c>
      <c r="AL236" s="137" t="s">
        <v>4670</v>
      </c>
      <c r="AM236" s="137" t="s">
        <v>4671</v>
      </c>
      <c r="AN236" s="137" t="s">
        <v>4672</v>
      </c>
      <c r="AO236" s="137" t="s">
        <v>4673</v>
      </c>
      <c r="AP236" s="137" t="s">
        <v>4674</v>
      </c>
      <c r="AQ236" s="137" t="s">
        <v>349</v>
      </c>
      <c r="AR236" s="137" t="s">
        <v>349</v>
      </c>
      <c r="AS236" s="137" t="s">
        <v>349</v>
      </c>
      <c r="AT236" s="137" t="s">
        <v>349</v>
      </c>
      <c r="AU236" s="137" t="s">
        <v>349</v>
      </c>
      <c r="AV236" s="137" t="s">
        <v>349</v>
      </c>
      <c r="AW236" s="137" t="s">
        <v>4675</v>
      </c>
      <c r="AX236" s="137" t="s">
        <v>3025</v>
      </c>
      <c r="AY236" s="137" t="s">
        <v>3026</v>
      </c>
      <c r="AZ236" s="137" t="s">
        <v>2675</v>
      </c>
      <c r="BA236" s="138"/>
      <c r="BB236" s="138"/>
      <c r="BC236" s="138"/>
      <c r="BD236" s="138"/>
      <c r="BE236" s="138"/>
      <c r="BF236" s="138"/>
      <c r="BG236" s="138"/>
      <c r="BH236" s="138"/>
      <c r="BI236" s="138"/>
      <c r="BJ236" s="138"/>
      <c r="BK236" s="138"/>
      <c r="BL236" s="138"/>
      <c r="BM236" s="138"/>
      <c r="BN236" s="138"/>
      <c r="BO236" s="138"/>
      <c r="BP236" s="138"/>
      <c r="BQ236" s="138"/>
      <c r="BR236" s="138"/>
      <c r="BS236" s="138"/>
      <c r="BT236" s="138"/>
      <c r="BU236" s="138"/>
      <c r="BV236" s="138"/>
    </row>
    <row r="237" spans="1:74" ht="38.25" x14ac:dyDescent="0.2">
      <c r="A237" s="139" t="s">
        <v>4676</v>
      </c>
      <c r="B237" s="140" t="s">
        <v>1475</v>
      </c>
      <c r="C237" s="141" t="s">
        <v>2664</v>
      </c>
      <c r="D237" s="141" t="s">
        <v>43</v>
      </c>
      <c r="E237" s="148"/>
      <c r="F237" s="142">
        <v>43869</v>
      </c>
      <c r="G237" s="141">
        <v>2019</v>
      </c>
      <c r="H237" s="141">
        <f t="shared" si="1"/>
        <v>1</v>
      </c>
      <c r="I237" s="141" t="s">
        <v>77</v>
      </c>
      <c r="J237" s="140" t="s">
        <v>4677</v>
      </c>
      <c r="K237" s="145" t="s">
        <v>4678</v>
      </c>
      <c r="L237" s="140" t="s">
        <v>3767</v>
      </c>
      <c r="M237" s="140" t="s">
        <v>571</v>
      </c>
      <c r="N237" s="140" t="s">
        <v>604</v>
      </c>
      <c r="O237" s="140" t="s">
        <v>317</v>
      </c>
      <c r="P237" s="140" t="s">
        <v>1479</v>
      </c>
      <c r="Q237" s="140"/>
      <c r="R237" s="143"/>
      <c r="S237" s="143"/>
      <c r="T237" s="143"/>
      <c r="U237" s="143"/>
      <c r="V237" s="143"/>
      <c r="W237" s="143"/>
      <c r="X237" s="143"/>
      <c r="Y237" s="143"/>
      <c r="Z237" s="143"/>
      <c r="AA237" s="143"/>
      <c r="AB237" s="143"/>
      <c r="AC237" s="143"/>
      <c r="AD237" s="143"/>
      <c r="AE237" s="140" t="s">
        <v>4679</v>
      </c>
      <c r="AF237" s="140" t="s">
        <v>4679</v>
      </c>
      <c r="AG237" s="140" t="s">
        <v>4679</v>
      </c>
      <c r="AH237" s="140" t="s">
        <v>4679</v>
      </c>
      <c r="AI237" s="140" t="s">
        <v>4679</v>
      </c>
      <c r="AJ237" s="140" t="s">
        <v>4679</v>
      </c>
      <c r="AK237" s="140" t="s">
        <v>4679</v>
      </c>
      <c r="AL237" s="140" t="s">
        <v>4679</v>
      </c>
      <c r="AM237" s="140" t="s">
        <v>4679</v>
      </c>
      <c r="AN237" s="140" t="s">
        <v>4679</v>
      </c>
      <c r="AO237" s="140" t="s">
        <v>4679</v>
      </c>
      <c r="AP237" s="140" t="s">
        <v>4679</v>
      </c>
      <c r="AQ237" s="140" t="s">
        <v>4679</v>
      </c>
      <c r="AR237" s="140" t="s">
        <v>4679</v>
      </c>
      <c r="AS237" s="140" t="s">
        <v>4679</v>
      </c>
      <c r="AT237" s="140" t="s">
        <v>4679</v>
      </c>
      <c r="AU237" s="140" t="s">
        <v>4680</v>
      </c>
      <c r="AV237" s="140" t="s">
        <v>3026</v>
      </c>
      <c r="AW237" s="140" t="s">
        <v>3026</v>
      </c>
      <c r="AX237" s="140" t="s">
        <v>3025</v>
      </c>
      <c r="AY237" s="140" t="s">
        <v>3026</v>
      </c>
      <c r="AZ237" s="140" t="s">
        <v>2675</v>
      </c>
      <c r="BA237" s="143"/>
      <c r="BB237" s="143"/>
      <c r="BC237" s="143"/>
      <c r="BD237" s="143"/>
      <c r="BE237" s="143"/>
      <c r="BF237" s="143"/>
      <c r="BG237" s="143"/>
      <c r="BH237" s="143"/>
      <c r="BI237" s="143"/>
      <c r="BJ237" s="143"/>
      <c r="BK237" s="143"/>
      <c r="BL237" s="143"/>
      <c r="BM237" s="143"/>
      <c r="BN237" s="143"/>
      <c r="BO237" s="143"/>
      <c r="BP237" s="143"/>
      <c r="BQ237" s="143"/>
      <c r="BR237" s="143"/>
      <c r="BS237" s="143"/>
      <c r="BT237" s="143"/>
      <c r="BU237" s="143"/>
      <c r="BV237" s="143"/>
    </row>
    <row r="238" spans="1:74" ht="63.75" x14ac:dyDescent="0.2">
      <c r="A238" s="136" t="s">
        <v>4681</v>
      </c>
      <c r="B238" s="137" t="s">
        <v>1482</v>
      </c>
      <c r="C238" s="118" t="s">
        <v>2664</v>
      </c>
      <c r="D238" s="118" t="s">
        <v>43</v>
      </c>
      <c r="E238" s="118" t="s">
        <v>2678</v>
      </c>
      <c r="F238" s="151">
        <v>43869</v>
      </c>
      <c r="G238" s="118">
        <v>1954</v>
      </c>
      <c r="H238" s="118">
        <f t="shared" si="1"/>
        <v>66</v>
      </c>
      <c r="I238" s="118" t="s">
        <v>77</v>
      </c>
      <c r="J238" s="137" t="s">
        <v>4682</v>
      </c>
      <c r="K238" s="137" t="s">
        <v>4683</v>
      </c>
      <c r="L238" s="137" t="s">
        <v>243</v>
      </c>
      <c r="M238" s="137" t="s">
        <v>571</v>
      </c>
      <c r="N238" s="137" t="s">
        <v>4684</v>
      </c>
      <c r="O238" s="137" t="s">
        <v>317</v>
      </c>
      <c r="P238" s="137" t="s">
        <v>4685</v>
      </c>
      <c r="Q238" s="137"/>
      <c r="R238" s="138"/>
      <c r="S238" s="138"/>
      <c r="T238" s="138"/>
      <c r="U238" s="138"/>
      <c r="V238" s="138"/>
      <c r="W238" s="138"/>
      <c r="X238" s="138"/>
      <c r="Y238" s="138"/>
      <c r="Z238" s="138"/>
      <c r="AA238" s="138"/>
      <c r="AB238" s="138"/>
      <c r="AC238" s="138"/>
      <c r="AD238" s="138"/>
      <c r="AE238" s="138"/>
      <c r="AF238" s="138"/>
      <c r="AG238" s="138"/>
      <c r="AH238" s="138"/>
      <c r="AI238" s="137" t="s">
        <v>4686</v>
      </c>
      <c r="AJ238" s="138"/>
      <c r="AK238" s="138"/>
      <c r="AL238" s="138"/>
      <c r="AM238" s="138"/>
      <c r="AN238" s="137" t="s">
        <v>4687</v>
      </c>
      <c r="AO238" s="137" t="s">
        <v>4688</v>
      </c>
      <c r="AP238" s="137" t="s">
        <v>4689</v>
      </c>
      <c r="AQ238" s="137" t="s">
        <v>4690</v>
      </c>
      <c r="AR238" s="137" t="s">
        <v>4690</v>
      </c>
      <c r="AS238" s="137" t="s">
        <v>4690</v>
      </c>
      <c r="AT238" s="137" t="s">
        <v>4690</v>
      </c>
      <c r="AU238" s="137" t="s">
        <v>4690</v>
      </c>
      <c r="AV238" s="137" t="s">
        <v>4690</v>
      </c>
      <c r="AW238" s="137" t="s">
        <v>4691</v>
      </c>
      <c r="AX238" s="137" t="s">
        <v>2675</v>
      </c>
      <c r="AY238" s="138"/>
      <c r="AZ238" s="138"/>
      <c r="BA238" s="138"/>
      <c r="BB238" s="138"/>
      <c r="BC238" s="138"/>
      <c r="BD238" s="138"/>
      <c r="BE238" s="138"/>
      <c r="BF238" s="138"/>
      <c r="BG238" s="138"/>
      <c r="BH238" s="138"/>
      <c r="BI238" s="138"/>
      <c r="BJ238" s="138"/>
      <c r="BK238" s="138"/>
      <c r="BL238" s="138"/>
      <c r="BM238" s="138"/>
      <c r="BN238" s="138"/>
      <c r="BO238" s="138"/>
      <c r="BP238" s="138"/>
      <c r="BQ238" s="138"/>
      <c r="BR238" s="138"/>
      <c r="BS238" s="138"/>
      <c r="BT238" s="138"/>
      <c r="BU238" s="138"/>
      <c r="BV238" s="138"/>
    </row>
    <row r="239" spans="1:74" ht="140.25" x14ac:dyDescent="0.2">
      <c r="A239" s="139" t="s">
        <v>4692</v>
      </c>
      <c r="B239" s="140" t="s">
        <v>1489</v>
      </c>
      <c r="C239" s="141" t="s">
        <v>3157</v>
      </c>
      <c r="D239" s="141" t="s">
        <v>43</v>
      </c>
      <c r="E239" s="141" t="s">
        <v>145</v>
      </c>
      <c r="F239" s="142">
        <v>43869</v>
      </c>
      <c r="G239" s="141">
        <v>1982</v>
      </c>
      <c r="H239" s="141">
        <f t="shared" si="1"/>
        <v>38</v>
      </c>
      <c r="I239" s="141" t="s">
        <v>38</v>
      </c>
      <c r="J239" s="140" t="s">
        <v>4693</v>
      </c>
      <c r="K239" s="140" t="s">
        <v>4694</v>
      </c>
      <c r="L239" s="140" t="s">
        <v>4695</v>
      </c>
      <c r="M239" s="140" t="s">
        <v>571</v>
      </c>
      <c r="N239" s="140" t="s">
        <v>604</v>
      </c>
      <c r="O239" s="140" t="s">
        <v>75</v>
      </c>
      <c r="P239" s="140" t="s">
        <v>1490</v>
      </c>
      <c r="Q239" s="140" t="s">
        <v>4696</v>
      </c>
      <c r="R239" s="143"/>
      <c r="S239" s="143"/>
      <c r="T239" s="143"/>
      <c r="U239" s="143"/>
      <c r="V239" s="143"/>
      <c r="W239" s="143"/>
      <c r="X239" s="143"/>
      <c r="Y239" s="143"/>
      <c r="Z239" s="143"/>
      <c r="AA239" s="143"/>
      <c r="AB239" s="143"/>
      <c r="AC239" s="143"/>
      <c r="AD239" s="143"/>
      <c r="AE239" s="143"/>
      <c r="AF239" s="143"/>
      <c r="AG239" s="143"/>
      <c r="AH239" s="143"/>
      <c r="AI239" s="143"/>
      <c r="AJ239" s="140" t="s">
        <v>4697</v>
      </c>
      <c r="AK239" s="140" t="s">
        <v>4697</v>
      </c>
      <c r="AL239" s="140" t="s">
        <v>4697</v>
      </c>
      <c r="AM239" s="140" t="s">
        <v>4697</v>
      </c>
      <c r="AN239" s="140" t="s">
        <v>4698</v>
      </c>
      <c r="AO239" s="140" t="s">
        <v>4699</v>
      </c>
      <c r="AP239" s="140" t="s">
        <v>4700</v>
      </c>
      <c r="AQ239" s="140" t="s">
        <v>4701</v>
      </c>
      <c r="AR239" s="140" t="s">
        <v>4701</v>
      </c>
      <c r="AS239" s="140" t="s">
        <v>4701</v>
      </c>
      <c r="AT239" s="140" t="s">
        <v>4701</v>
      </c>
      <c r="AU239" s="140" t="s">
        <v>4701</v>
      </c>
      <c r="AV239" s="140" t="s">
        <v>4701</v>
      </c>
      <c r="AW239" s="140" t="s">
        <v>4702</v>
      </c>
      <c r="AX239" s="143"/>
      <c r="AY239" s="143"/>
      <c r="AZ239" s="143"/>
      <c r="BA239" s="143"/>
      <c r="BB239" s="143"/>
      <c r="BC239" s="143"/>
      <c r="BD239" s="143"/>
      <c r="BE239" s="143"/>
      <c r="BF239" s="143"/>
      <c r="BG239" s="143"/>
      <c r="BH239" s="143"/>
      <c r="BI239" s="143"/>
      <c r="BJ239" s="143"/>
      <c r="BK239" s="143"/>
      <c r="BL239" s="143"/>
      <c r="BM239" s="143"/>
      <c r="BN239" s="143"/>
      <c r="BO239" s="143"/>
      <c r="BP239" s="143"/>
      <c r="BQ239" s="143"/>
      <c r="BR239" s="143"/>
      <c r="BS239" s="143"/>
      <c r="BT239" s="143"/>
      <c r="BU239" s="143"/>
      <c r="BV239" s="143"/>
    </row>
    <row r="240" spans="1:74" ht="89.25" x14ac:dyDescent="0.2">
      <c r="A240" s="136" t="s">
        <v>4703</v>
      </c>
      <c r="B240" s="137" t="s">
        <v>1493</v>
      </c>
      <c r="C240" s="118" t="s">
        <v>3157</v>
      </c>
      <c r="D240" s="118" t="s">
        <v>43</v>
      </c>
      <c r="E240" s="118" t="s">
        <v>145</v>
      </c>
      <c r="F240" s="151">
        <v>43869</v>
      </c>
      <c r="G240" s="118">
        <v>1969</v>
      </c>
      <c r="H240" s="118">
        <f t="shared" si="1"/>
        <v>51</v>
      </c>
      <c r="I240" s="118" t="s">
        <v>77</v>
      </c>
      <c r="J240" s="137" t="s">
        <v>4704</v>
      </c>
      <c r="K240" s="147" t="s">
        <v>4705</v>
      </c>
      <c r="L240" s="137" t="s">
        <v>4706</v>
      </c>
      <c r="M240" s="137" t="s">
        <v>571</v>
      </c>
      <c r="N240" s="137" t="s">
        <v>604</v>
      </c>
      <c r="O240" s="137" t="s">
        <v>1096</v>
      </c>
      <c r="P240" s="137" t="s">
        <v>1497</v>
      </c>
      <c r="Q240" s="137" t="s">
        <v>4707</v>
      </c>
      <c r="R240" s="137" t="s">
        <v>4708</v>
      </c>
      <c r="S240" s="137" t="s">
        <v>4708</v>
      </c>
      <c r="T240" s="137" t="s">
        <v>4708</v>
      </c>
      <c r="U240" s="137" t="s">
        <v>4708</v>
      </c>
      <c r="V240" s="137" t="s">
        <v>4708</v>
      </c>
      <c r="W240" s="137" t="s">
        <v>4708</v>
      </c>
      <c r="X240" s="137" t="s">
        <v>4708</v>
      </c>
      <c r="Y240" s="137" t="s">
        <v>4708</v>
      </c>
      <c r="Z240" s="137" t="s">
        <v>4708</v>
      </c>
      <c r="AA240" s="137" t="s">
        <v>4708</v>
      </c>
      <c r="AB240" s="137" t="s">
        <v>4708</v>
      </c>
      <c r="AC240" s="137" t="s">
        <v>4708</v>
      </c>
      <c r="AD240" s="137" t="s">
        <v>4708</v>
      </c>
      <c r="AE240" s="137" t="s">
        <v>4708</v>
      </c>
      <c r="AF240" s="137" t="s">
        <v>4708</v>
      </c>
      <c r="AG240" s="137" t="s">
        <v>4708</v>
      </c>
      <c r="AH240" s="137" t="s">
        <v>4708</v>
      </c>
      <c r="AI240" s="137" t="s">
        <v>4708</v>
      </c>
      <c r="AJ240" s="137" t="s">
        <v>4708</v>
      </c>
      <c r="AK240" s="137" t="s">
        <v>4708</v>
      </c>
      <c r="AL240" s="137" t="s">
        <v>4708</v>
      </c>
      <c r="AM240" s="137" t="s">
        <v>4708</v>
      </c>
      <c r="AN240" s="137" t="s">
        <v>4708</v>
      </c>
      <c r="AO240" s="137" t="s">
        <v>4708</v>
      </c>
      <c r="AP240" s="137" t="s">
        <v>4708</v>
      </c>
      <c r="AQ240" s="137" t="s">
        <v>4709</v>
      </c>
      <c r="AR240" s="137" t="s">
        <v>4710</v>
      </c>
      <c r="AS240" s="137" t="s">
        <v>4710</v>
      </c>
      <c r="AT240" s="137" t="s">
        <v>4710</v>
      </c>
      <c r="AU240" s="137" t="s">
        <v>4710</v>
      </c>
      <c r="AV240" s="137" t="s">
        <v>4710</v>
      </c>
      <c r="AW240" s="137" t="s">
        <v>4710</v>
      </c>
      <c r="AX240" s="137" t="s">
        <v>4702</v>
      </c>
      <c r="AY240" s="138"/>
      <c r="AZ240" s="138"/>
      <c r="BA240" s="138"/>
      <c r="BB240" s="138"/>
      <c r="BC240" s="138"/>
      <c r="BD240" s="138"/>
      <c r="BE240" s="138"/>
      <c r="BF240" s="138"/>
      <c r="BG240" s="138"/>
      <c r="BH240" s="138"/>
      <c r="BI240" s="138"/>
      <c r="BJ240" s="138"/>
      <c r="BK240" s="138"/>
      <c r="BL240" s="138"/>
      <c r="BM240" s="138"/>
      <c r="BN240" s="138"/>
      <c r="BO240" s="138"/>
      <c r="BP240" s="138"/>
      <c r="BQ240" s="138"/>
      <c r="BR240" s="138"/>
      <c r="BS240" s="138"/>
      <c r="BT240" s="138"/>
      <c r="BU240" s="138"/>
      <c r="BV240" s="138"/>
    </row>
    <row r="241" spans="1:74" ht="63.75" x14ac:dyDescent="0.2">
      <c r="A241" s="139" t="s">
        <v>4711</v>
      </c>
      <c r="B241" s="140" t="s">
        <v>1500</v>
      </c>
      <c r="C241" s="141" t="s">
        <v>3157</v>
      </c>
      <c r="D241" s="141" t="s">
        <v>43</v>
      </c>
      <c r="E241" s="141" t="s">
        <v>2690</v>
      </c>
      <c r="F241" s="142">
        <v>43869</v>
      </c>
      <c r="G241" s="141">
        <v>1970</v>
      </c>
      <c r="H241" s="141">
        <f t="shared" si="1"/>
        <v>50</v>
      </c>
      <c r="I241" s="141" t="s">
        <v>77</v>
      </c>
      <c r="J241" s="140" t="s">
        <v>4704</v>
      </c>
      <c r="K241" s="145" t="s">
        <v>4712</v>
      </c>
      <c r="L241" s="140" t="s">
        <v>4706</v>
      </c>
      <c r="M241" s="140" t="s">
        <v>571</v>
      </c>
      <c r="N241" s="140" t="s">
        <v>604</v>
      </c>
      <c r="O241" s="140" t="s">
        <v>1096</v>
      </c>
      <c r="P241" s="140" t="s">
        <v>1504</v>
      </c>
      <c r="Q241" s="140" t="s">
        <v>4713</v>
      </c>
      <c r="R241" s="143"/>
      <c r="S241" s="143"/>
      <c r="T241" s="143"/>
      <c r="U241" s="143"/>
      <c r="V241" s="143"/>
      <c r="W241" s="143"/>
      <c r="X241" s="143"/>
      <c r="Y241" s="143"/>
      <c r="Z241" s="143"/>
      <c r="AA241" s="143"/>
      <c r="AB241" s="143"/>
      <c r="AC241" s="143"/>
      <c r="AD241" s="143"/>
      <c r="AE241" s="143"/>
      <c r="AF241" s="143"/>
      <c r="AG241" s="143"/>
      <c r="AH241" s="143"/>
      <c r="AI241" s="143"/>
      <c r="AJ241" s="143"/>
      <c r="AK241" s="140" t="s">
        <v>4714</v>
      </c>
      <c r="AL241" s="140" t="s">
        <v>4715</v>
      </c>
      <c r="AM241" s="143"/>
      <c r="AN241" s="143"/>
      <c r="AO241" s="143"/>
      <c r="AP241" s="143"/>
      <c r="AQ241" s="143"/>
      <c r="AR241" s="140" t="s">
        <v>4716</v>
      </c>
      <c r="AS241" s="143"/>
      <c r="AT241" s="143"/>
      <c r="AU241" s="143"/>
      <c r="AV241" s="143"/>
      <c r="AW241" s="143"/>
      <c r="AX241" s="140" t="s">
        <v>4702</v>
      </c>
      <c r="AY241" s="143"/>
      <c r="AZ241" s="143"/>
      <c r="BA241" s="143"/>
      <c r="BB241" s="143"/>
      <c r="BC241" s="143"/>
      <c r="BD241" s="143"/>
      <c r="BE241" s="143"/>
      <c r="BF241" s="143"/>
      <c r="BG241" s="143"/>
      <c r="BH241" s="143"/>
      <c r="BI241" s="143"/>
      <c r="BJ241" s="143"/>
      <c r="BK241" s="143"/>
      <c r="BL241" s="143"/>
      <c r="BM241" s="143"/>
      <c r="BN241" s="143"/>
      <c r="BO241" s="143"/>
      <c r="BP241" s="143"/>
      <c r="BQ241" s="143"/>
      <c r="BR241" s="143"/>
      <c r="BS241" s="143"/>
      <c r="BT241" s="143"/>
      <c r="BU241" s="143"/>
      <c r="BV241" s="143"/>
    </row>
    <row r="242" spans="1:74" ht="63.75" x14ac:dyDescent="0.2">
      <c r="A242" s="136" t="s">
        <v>4717</v>
      </c>
      <c r="B242" s="137" t="s">
        <v>1507</v>
      </c>
      <c r="C242" s="118" t="s">
        <v>3157</v>
      </c>
      <c r="D242" s="118" t="s">
        <v>43</v>
      </c>
      <c r="E242" s="118" t="s">
        <v>2666</v>
      </c>
      <c r="F242" s="151">
        <v>43869</v>
      </c>
      <c r="G242" s="118">
        <v>2001</v>
      </c>
      <c r="H242" s="118">
        <f t="shared" si="1"/>
        <v>19</v>
      </c>
      <c r="I242" s="118" t="s">
        <v>38</v>
      </c>
      <c r="J242" s="137" t="s">
        <v>4704</v>
      </c>
      <c r="K242" s="147" t="s">
        <v>4718</v>
      </c>
      <c r="L242" s="137" t="s">
        <v>255</v>
      </c>
      <c r="M242" s="137" t="s">
        <v>571</v>
      </c>
      <c r="N242" s="137" t="s">
        <v>604</v>
      </c>
      <c r="O242" s="137" t="s">
        <v>1096</v>
      </c>
      <c r="P242" s="137" t="s">
        <v>1510</v>
      </c>
      <c r="Q242" s="138"/>
      <c r="R242" s="138"/>
      <c r="S242" s="138"/>
      <c r="T242" s="138"/>
      <c r="U242" s="138"/>
      <c r="V242" s="138"/>
      <c r="W242" s="138"/>
      <c r="X242" s="138"/>
      <c r="Y242" s="138"/>
      <c r="Z242" s="138"/>
      <c r="AA242" s="138"/>
      <c r="AB242" s="138"/>
      <c r="AC242" s="138"/>
      <c r="AD242" s="138"/>
      <c r="AE242" s="138"/>
      <c r="AF242" s="138"/>
      <c r="AG242" s="138"/>
      <c r="AH242" s="138"/>
      <c r="AI242" s="138"/>
      <c r="AJ242" s="138"/>
      <c r="AK242" s="137" t="s">
        <v>4719</v>
      </c>
      <c r="AL242" s="137" t="s">
        <v>4719</v>
      </c>
      <c r="AM242" s="137" t="s">
        <v>4719</v>
      </c>
      <c r="AN242" s="137" t="s">
        <v>4720</v>
      </c>
      <c r="AO242" s="137" t="s">
        <v>4721</v>
      </c>
      <c r="AP242" s="138"/>
      <c r="AQ242" s="137" t="s">
        <v>4722</v>
      </c>
      <c r="AR242" s="137" t="s">
        <v>349</v>
      </c>
      <c r="AS242" s="137" t="s">
        <v>349</v>
      </c>
      <c r="AT242" s="137" t="s">
        <v>349</v>
      </c>
      <c r="AU242" s="137" t="s">
        <v>349</v>
      </c>
      <c r="AV242" s="137" t="s">
        <v>349</v>
      </c>
      <c r="AW242" s="137" t="s">
        <v>349</v>
      </c>
      <c r="AX242" s="137" t="s">
        <v>4723</v>
      </c>
      <c r="AY242" s="137" t="s">
        <v>3026</v>
      </c>
      <c r="AZ242" s="137" t="s">
        <v>4702</v>
      </c>
      <c r="BA242" s="138"/>
      <c r="BB242" s="138"/>
      <c r="BC242" s="138"/>
      <c r="BD242" s="138"/>
      <c r="BE242" s="138"/>
      <c r="BF242" s="138"/>
      <c r="BG242" s="138"/>
      <c r="BH242" s="138"/>
      <c r="BI242" s="138"/>
      <c r="BJ242" s="138"/>
      <c r="BK242" s="138"/>
      <c r="BL242" s="138"/>
      <c r="BM242" s="138"/>
      <c r="BN242" s="138"/>
      <c r="BO242" s="138"/>
      <c r="BP242" s="138"/>
      <c r="BQ242" s="138"/>
      <c r="BR242" s="138"/>
      <c r="BS242" s="138"/>
      <c r="BT242" s="138"/>
      <c r="BU242" s="138"/>
      <c r="BV242" s="138"/>
    </row>
    <row r="243" spans="1:74" ht="51" x14ac:dyDescent="0.2">
      <c r="A243" s="139" t="s">
        <v>4724</v>
      </c>
      <c r="B243" s="140" t="s">
        <v>1513</v>
      </c>
      <c r="C243" s="141" t="s">
        <v>3152</v>
      </c>
      <c r="D243" s="141" t="s">
        <v>43</v>
      </c>
      <c r="E243" s="141" t="s">
        <v>106</v>
      </c>
      <c r="F243" s="142">
        <v>43869</v>
      </c>
      <c r="G243" s="141">
        <v>2001</v>
      </c>
      <c r="H243" s="141">
        <f t="shared" si="1"/>
        <v>19</v>
      </c>
      <c r="I243" s="141" t="s">
        <v>77</v>
      </c>
      <c r="J243" s="140" t="s">
        <v>4725</v>
      </c>
      <c r="K243" s="145" t="s">
        <v>4726</v>
      </c>
      <c r="L243" s="140" t="s">
        <v>255</v>
      </c>
      <c r="M243" s="140" t="s">
        <v>571</v>
      </c>
      <c r="N243" s="140" t="s">
        <v>604</v>
      </c>
      <c r="O243" s="140" t="s">
        <v>762</v>
      </c>
      <c r="P243" s="140" t="s">
        <v>4727</v>
      </c>
      <c r="Q243" s="143"/>
      <c r="R243" s="143"/>
      <c r="S243" s="143"/>
      <c r="T243" s="143"/>
      <c r="U243" s="143"/>
      <c r="V243" s="143"/>
      <c r="W243" s="143"/>
      <c r="X243" s="143"/>
      <c r="Y243" s="143"/>
      <c r="Z243" s="143"/>
      <c r="AA243" s="143"/>
      <c r="AB243" s="143"/>
      <c r="AC243" s="143"/>
      <c r="AD243" s="143"/>
      <c r="AE243" s="143"/>
      <c r="AF243" s="143"/>
      <c r="AG243" s="143"/>
      <c r="AH243" s="143"/>
      <c r="AI243" s="143"/>
      <c r="AJ243" s="143"/>
      <c r="AK243" s="143"/>
      <c r="AL243" s="143"/>
      <c r="AM243" s="143"/>
      <c r="AN243" s="143"/>
      <c r="AO243" s="143"/>
      <c r="AP243" s="143"/>
      <c r="AQ243" s="140" t="s">
        <v>4728</v>
      </c>
      <c r="AR243" s="140" t="s">
        <v>4729</v>
      </c>
      <c r="AS243" s="140" t="s">
        <v>4730</v>
      </c>
      <c r="AT243" s="140" t="s">
        <v>4730</v>
      </c>
      <c r="AU243" s="140" t="s">
        <v>4730</v>
      </c>
      <c r="AV243" s="140" t="s">
        <v>4730</v>
      </c>
      <c r="AW243" s="140" t="s">
        <v>4731</v>
      </c>
      <c r="AX243" s="140" t="s">
        <v>3025</v>
      </c>
      <c r="AY243" s="140" t="s">
        <v>3026</v>
      </c>
      <c r="AZ243" s="140" t="s">
        <v>4702</v>
      </c>
      <c r="BA243" s="143"/>
      <c r="BB243" s="143"/>
      <c r="BC243" s="143"/>
      <c r="BD243" s="143"/>
      <c r="BE243" s="143"/>
      <c r="BF243" s="143"/>
      <c r="BG243" s="143"/>
      <c r="BH243" s="143"/>
      <c r="BI243" s="143"/>
      <c r="BJ243" s="143"/>
      <c r="BK243" s="143"/>
      <c r="BL243" s="143"/>
      <c r="BM243" s="143"/>
      <c r="BN243" s="143"/>
      <c r="BO243" s="143"/>
      <c r="BP243" s="143"/>
      <c r="BQ243" s="143"/>
      <c r="BR243" s="143"/>
      <c r="BS243" s="143"/>
      <c r="BT243" s="143"/>
      <c r="BU243" s="143"/>
      <c r="BV243" s="143"/>
    </row>
    <row r="244" spans="1:74" ht="25.5" x14ac:dyDescent="0.2">
      <c r="A244" s="136" t="s">
        <v>4732</v>
      </c>
      <c r="B244" s="137" t="s">
        <v>1520</v>
      </c>
      <c r="C244" s="118" t="s">
        <v>3152</v>
      </c>
      <c r="D244" s="118" t="s">
        <v>43</v>
      </c>
      <c r="E244" s="118" t="s">
        <v>2691</v>
      </c>
      <c r="F244" s="151">
        <v>43869</v>
      </c>
      <c r="G244" s="118">
        <v>2018</v>
      </c>
      <c r="H244" s="118">
        <f t="shared" si="1"/>
        <v>2</v>
      </c>
      <c r="I244" s="118" t="s">
        <v>38</v>
      </c>
      <c r="J244" s="137" t="s">
        <v>4725</v>
      </c>
      <c r="K244" s="147" t="s">
        <v>4733</v>
      </c>
      <c r="L244" s="137" t="s">
        <v>3767</v>
      </c>
      <c r="M244" s="137" t="s">
        <v>571</v>
      </c>
      <c r="N244" s="137" t="s">
        <v>604</v>
      </c>
      <c r="O244" s="137" t="s">
        <v>762</v>
      </c>
      <c r="P244" s="137" t="s">
        <v>4734</v>
      </c>
      <c r="Q244" s="138"/>
      <c r="R244" s="138"/>
      <c r="S244" s="138"/>
      <c r="T244" s="138"/>
      <c r="U244" s="138"/>
      <c r="V244" s="138"/>
      <c r="W244" s="138"/>
      <c r="X244" s="138"/>
      <c r="Y244" s="138"/>
      <c r="Z244" s="138"/>
      <c r="AA244" s="138"/>
      <c r="AB244" s="138"/>
      <c r="AC244" s="138"/>
      <c r="AD244" s="138"/>
      <c r="AE244" s="138"/>
      <c r="AF244" s="138"/>
      <c r="AG244" s="138"/>
      <c r="AH244" s="138"/>
      <c r="AI244" s="138"/>
      <c r="AJ244" s="138"/>
      <c r="AK244" s="138"/>
      <c r="AL244" s="138"/>
      <c r="AM244" s="138"/>
      <c r="AN244" s="138"/>
      <c r="AO244" s="138"/>
      <c r="AP244" s="138"/>
      <c r="AQ244" s="137" t="s">
        <v>4735</v>
      </c>
      <c r="AR244" s="138"/>
      <c r="AS244" s="138"/>
      <c r="AT244" s="138"/>
      <c r="AU244" s="138"/>
      <c r="AV244" s="138"/>
      <c r="AW244" s="137" t="s">
        <v>4731</v>
      </c>
      <c r="AX244" s="137" t="s">
        <v>3025</v>
      </c>
      <c r="AY244" s="137" t="s">
        <v>3026</v>
      </c>
      <c r="AZ244" s="137" t="s">
        <v>4702</v>
      </c>
      <c r="BA244" s="138"/>
      <c r="BB244" s="138"/>
      <c r="BC244" s="138"/>
      <c r="BD244" s="138"/>
      <c r="BE244" s="138"/>
      <c r="BF244" s="138"/>
      <c r="BG244" s="138"/>
      <c r="BH244" s="138"/>
      <c r="BI244" s="138"/>
      <c r="BJ244" s="138"/>
      <c r="BK244" s="138"/>
      <c r="BL244" s="138"/>
      <c r="BM244" s="138"/>
      <c r="BN244" s="138"/>
      <c r="BO244" s="138"/>
      <c r="BP244" s="138"/>
      <c r="BQ244" s="138"/>
      <c r="BR244" s="138"/>
      <c r="BS244" s="138"/>
      <c r="BT244" s="138"/>
      <c r="BU244" s="138"/>
      <c r="BV244" s="138"/>
    </row>
    <row r="245" spans="1:74" ht="76.5" x14ac:dyDescent="0.2">
      <c r="A245" s="139" t="s">
        <v>4736</v>
      </c>
      <c r="B245" s="140" t="s">
        <v>1527</v>
      </c>
      <c r="C245" s="141" t="s">
        <v>3157</v>
      </c>
      <c r="D245" s="141" t="s">
        <v>43</v>
      </c>
      <c r="E245" s="141" t="s">
        <v>106</v>
      </c>
      <c r="F245" s="142">
        <v>43869</v>
      </c>
      <c r="G245" s="141">
        <v>1960</v>
      </c>
      <c r="H245" s="141">
        <f t="shared" si="1"/>
        <v>60</v>
      </c>
      <c r="I245" s="141" t="s">
        <v>77</v>
      </c>
      <c r="J245" s="140" t="s">
        <v>4737</v>
      </c>
      <c r="K245" s="145" t="s">
        <v>4738</v>
      </c>
      <c r="L245" s="140" t="s">
        <v>1528</v>
      </c>
      <c r="M245" s="140" t="s">
        <v>571</v>
      </c>
      <c r="N245" s="140" t="s">
        <v>604</v>
      </c>
      <c r="O245" s="140" t="s">
        <v>633</v>
      </c>
      <c r="P245" s="140" t="s">
        <v>4739</v>
      </c>
      <c r="Q245" s="143"/>
      <c r="R245" s="143"/>
      <c r="S245" s="143"/>
      <c r="T245" s="143"/>
      <c r="U245" s="143"/>
      <c r="V245" s="143"/>
      <c r="W245" s="143"/>
      <c r="X245" s="143"/>
      <c r="Y245" s="143"/>
      <c r="Z245" s="143"/>
      <c r="AA245" s="143"/>
      <c r="AB245" s="143"/>
      <c r="AC245" s="143"/>
      <c r="AD245" s="143"/>
      <c r="AE245" s="143"/>
      <c r="AF245" s="143"/>
      <c r="AG245" s="143"/>
      <c r="AH245" s="143"/>
      <c r="AI245" s="143"/>
      <c r="AJ245" s="143"/>
      <c r="AK245" s="143"/>
      <c r="AL245" s="143"/>
      <c r="AM245" s="143"/>
      <c r="AN245" s="140" t="s">
        <v>4740</v>
      </c>
      <c r="AO245" s="140" t="s">
        <v>4741</v>
      </c>
      <c r="AP245" s="140" t="s">
        <v>4742</v>
      </c>
      <c r="AQ245" s="140" t="s">
        <v>4743</v>
      </c>
      <c r="AR245" s="140" t="s">
        <v>4743</v>
      </c>
      <c r="AS245" s="140" t="s">
        <v>4743</v>
      </c>
      <c r="AT245" s="140" t="s">
        <v>4743</v>
      </c>
      <c r="AU245" s="140" t="s">
        <v>4743</v>
      </c>
      <c r="AV245" s="140" t="s">
        <v>4743</v>
      </c>
      <c r="AW245" s="140" t="s">
        <v>4731</v>
      </c>
      <c r="AX245" s="140" t="s">
        <v>3025</v>
      </c>
      <c r="AY245" s="140" t="s">
        <v>3026</v>
      </c>
      <c r="AZ245" s="140" t="s">
        <v>4702</v>
      </c>
      <c r="BA245" s="143"/>
      <c r="BB245" s="143"/>
      <c r="BC245" s="143"/>
      <c r="BD245" s="143"/>
      <c r="BE245" s="143"/>
      <c r="BF245" s="143"/>
      <c r="BG245" s="143"/>
      <c r="BH245" s="143"/>
      <c r="BI245" s="143"/>
      <c r="BJ245" s="143"/>
      <c r="BK245" s="143"/>
      <c r="BL245" s="143"/>
      <c r="BM245" s="143"/>
      <c r="BN245" s="143"/>
      <c r="BO245" s="143"/>
      <c r="BP245" s="143"/>
      <c r="BQ245" s="143"/>
      <c r="BR245" s="143"/>
      <c r="BS245" s="143"/>
      <c r="BT245" s="143"/>
      <c r="BU245" s="143"/>
      <c r="BV245" s="143"/>
    </row>
    <row r="246" spans="1:74" ht="38.25" x14ac:dyDescent="0.2">
      <c r="A246" s="136" t="s">
        <v>4744</v>
      </c>
      <c r="B246" s="137" t="s">
        <v>1534</v>
      </c>
      <c r="C246" s="118" t="s">
        <v>3157</v>
      </c>
      <c r="D246" s="118" t="s">
        <v>43</v>
      </c>
      <c r="E246" s="118" t="s">
        <v>106</v>
      </c>
      <c r="F246" s="151">
        <v>43869</v>
      </c>
      <c r="G246" s="118">
        <v>1993</v>
      </c>
      <c r="H246" s="118">
        <f t="shared" si="1"/>
        <v>27</v>
      </c>
      <c r="I246" s="118" t="s">
        <v>38</v>
      </c>
      <c r="J246" s="137" t="s">
        <v>4745</v>
      </c>
      <c r="K246" s="147" t="s">
        <v>4746</v>
      </c>
      <c r="L246" s="137" t="s">
        <v>635</v>
      </c>
      <c r="M246" s="137" t="s">
        <v>571</v>
      </c>
      <c r="N246" s="137" t="s">
        <v>317</v>
      </c>
      <c r="O246" s="137" t="s">
        <v>317</v>
      </c>
      <c r="P246" s="137" t="s">
        <v>1535</v>
      </c>
      <c r="Q246" s="138"/>
      <c r="R246" s="138"/>
      <c r="S246" s="138"/>
      <c r="T246" s="138"/>
      <c r="U246" s="138"/>
      <c r="V246" s="138"/>
      <c r="W246" s="138"/>
      <c r="X246" s="138"/>
      <c r="Y246" s="138"/>
      <c r="Z246" s="138"/>
      <c r="AA246" s="138"/>
      <c r="AB246" s="138"/>
      <c r="AC246" s="138"/>
      <c r="AD246" s="138"/>
      <c r="AE246" s="138"/>
      <c r="AF246" s="138"/>
      <c r="AG246" s="138"/>
      <c r="AH246" s="138"/>
      <c r="AI246" s="137" t="s">
        <v>4747</v>
      </c>
      <c r="AJ246" s="137" t="s">
        <v>4748</v>
      </c>
      <c r="AK246" s="137" t="s">
        <v>4748</v>
      </c>
      <c r="AL246" s="137" t="s">
        <v>4749</v>
      </c>
      <c r="AM246" s="137" t="s">
        <v>4750</v>
      </c>
      <c r="AN246" s="137" t="s">
        <v>4750</v>
      </c>
      <c r="AO246" s="137" t="s">
        <v>4750</v>
      </c>
      <c r="AP246" s="137" t="s">
        <v>4750</v>
      </c>
      <c r="AQ246" s="137" t="s">
        <v>4750</v>
      </c>
      <c r="AR246" s="137" t="s">
        <v>4750</v>
      </c>
      <c r="AS246" s="137" t="s">
        <v>4750</v>
      </c>
      <c r="AT246" s="137" t="s">
        <v>4750</v>
      </c>
      <c r="AU246" s="137" t="s">
        <v>4750</v>
      </c>
      <c r="AV246" s="137" t="s">
        <v>4750</v>
      </c>
      <c r="AW246" s="137" t="s">
        <v>4750</v>
      </c>
      <c r="AX246" s="137" t="s">
        <v>3025</v>
      </c>
      <c r="AY246" s="137" t="s">
        <v>3026</v>
      </c>
      <c r="AZ246" s="137" t="s">
        <v>4702</v>
      </c>
      <c r="BA246" s="138"/>
      <c r="BB246" s="138"/>
      <c r="BC246" s="138"/>
      <c r="BD246" s="138"/>
      <c r="BE246" s="138"/>
      <c r="BF246" s="138"/>
      <c r="BG246" s="138"/>
      <c r="BH246" s="138"/>
      <c r="BI246" s="138"/>
      <c r="BJ246" s="138"/>
      <c r="BK246" s="138"/>
      <c r="BL246" s="138"/>
      <c r="BM246" s="138"/>
      <c r="BN246" s="138"/>
      <c r="BO246" s="138"/>
      <c r="BP246" s="138"/>
      <c r="BQ246" s="138"/>
      <c r="BR246" s="138"/>
      <c r="BS246" s="138"/>
      <c r="BT246" s="138"/>
      <c r="BU246" s="138"/>
      <c r="BV246" s="138"/>
    </row>
    <row r="247" spans="1:74" ht="76.5" x14ac:dyDescent="0.2">
      <c r="A247" s="139" t="s">
        <v>4751</v>
      </c>
      <c r="B247" s="140" t="s">
        <v>1538</v>
      </c>
      <c r="C247" s="141" t="s">
        <v>2677</v>
      </c>
      <c r="D247" s="141" t="s">
        <v>43</v>
      </c>
      <c r="E247" s="141" t="s">
        <v>145</v>
      </c>
      <c r="F247" s="142">
        <v>43898</v>
      </c>
      <c r="G247" s="141">
        <v>1978</v>
      </c>
      <c r="H247" s="141">
        <f t="shared" si="1"/>
        <v>42</v>
      </c>
      <c r="I247" s="141" t="s">
        <v>77</v>
      </c>
      <c r="J247" s="140" t="s">
        <v>4752</v>
      </c>
      <c r="K247" s="140" t="s">
        <v>4753</v>
      </c>
      <c r="L247" s="140" t="s">
        <v>71</v>
      </c>
      <c r="M247" s="140" t="s">
        <v>98</v>
      </c>
      <c r="N247" s="140" t="s">
        <v>2782</v>
      </c>
      <c r="O247" s="140" t="s">
        <v>317</v>
      </c>
      <c r="P247" s="140" t="s">
        <v>4754</v>
      </c>
      <c r="Q247" s="140" t="s">
        <v>4755</v>
      </c>
      <c r="R247" s="143"/>
      <c r="S247" s="143"/>
      <c r="T247" s="143"/>
      <c r="U247" s="143"/>
      <c r="V247" s="143"/>
      <c r="W247" s="143"/>
      <c r="X247" s="143"/>
      <c r="Y247" s="143"/>
      <c r="Z247" s="143"/>
      <c r="AA247" s="143"/>
      <c r="AB247" s="143"/>
      <c r="AC247" s="143"/>
      <c r="AD247" s="143"/>
      <c r="AE247" s="143"/>
      <c r="AF247" s="143"/>
      <c r="AG247" s="140" t="s">
        <v>4756</v>
      </c>
      <c r="AH247" s="140" t="s">
        <v>4756</v>
      </c>
      <c r="AI247" s="140" t="s">
        <v>4756</v>
      </c>
      <c r="AJ247" s="140" t="s">
        <v>4756</v>
      </c>
      <c r="AK247" s="140" t="s">
        <v>4756</v>
      </c>
      <c r="AL247" s="140" t="s">
        <v>4756</v>
      </c>
      <c r="AM247" s="140" t="s">
        <v>4756</v>
      </c>
      <c r="AN247" s="140" t="s">
        <v>4756</v>
      </c>
      <c r="AO247" s="140" t="s">
        <v>4756</v>
      </c>
      <c r="AP247" s="140" t="s">
        <v>4757</v>
      </c>
      <c r="AQ247" s="140" t="s">
        <v>4757</v>
      </c>
      <c r="AR247" s="140" t="s">
        <v>4758</v>
      </c>
      <c r="AS247" s="140" t="s">
        <v>4758</v>
      </c>
      <c r="AT247" s="140" t="s">
        <v>4758</v>
      </c>
      <c r="AU247" s="140" t="s">
        <v>4758</v>
      </c>
      <c r="AV247" s="140" t="s">
        <v>4758</v>
      </c>
      <c r="AW247" s="140" t="s">
        <v>4758</v>
      </c>
      <c r="AX247" s="140" t="s">
        <v>4758</v>
      </c>
      <c r="AY247" s="140" t="s">
        <v>2675</v>
      </c>
      <c r="AZ247" s="143"/>
      <c r="BA247" s="143"/>
      <c r="BB247" s="143"/>
      <c r="BC247" s="143"/>
      <c r="BD247" s="143"/>
      <c r="BE247" s="143"/>
      <c r="BF247" s="143"/>
      <c r="BG247" s="143"/>
      <c r="BH247" s="143"/>
      <c r="BI247" s="143"/>
      <c r="BJ247" s="143"/>
      <c r="BK247" s="143"/>
      <c r="BL247" s="143"/>
      <c r="BM247" s="143"/>
      <c r="BN247" s="143"/>
      <c r="BO247" s="143"/>
      <c r="BP247" s="143"/>
      <c r="BQ247" s="143"/>
      <c r="BR247" s="143"/>
      <c r="BS247" s="143"/>
      <c r="BT247" s="143"/>
      <c r="BU247" s="143"/>
      <c r="BV247" s="143"/>
    </row>
    <row r="248" spans="1:74" ht="89.25" x14ac:dyDescent="0.2">
      <c r="A248" s="136" t="s">
        <v>4759</v>
      </c>
      <c r="B248" s="137" t="s">
        <v>1542</v>
      </c>
      <c r="C248" s="118" t="s">
        <v>3157</v>
      </c>
      <c r="D248" s="118" t="s">
        <v>43</v>
      </c>
      <c r="E248" s="118" t="s">
        <v>145</v>
      </c>
      <c r="F248" s="151">
        <v>43898</v>
      </c>
      <c r="G248" s="118">
        <v>1969</v>
      </c>
      <c r="H248" s="118">
        <f t="shared" si="1"/>
        <v>51</v>
      </c>
      <c r="I248" s="118" t="s">
        <v>77</v>
      </c>
      <c r="J248" s="137" t="s">
        <v>4760</v>
      </c>
      <c r="K248" s="137" t="s">
        <v>4761</v>
      </c>
      <c r="L248" s="137" t="s">
        <v>71</v>
      </c>
      <c r="M248" s="137" t="s">
        <v>98</v>
      </c>
      <c r="N248" s="137" t="s">
        <v>2782</v>
      </c>
      <c r="O248" s="137" t="s">
        <v>317</v>
      </c>
      <c r="P248" s="137" t="s">
        <v>1544</v>
      </c>
      <c r="Q248" s="137" t="s">
        <v>4762</v>
      </c>
      <c r="R248" s="138"/>
      <c r="S248" s="138"/>
      <c r="T248" s="138"/>
      <c r="U248" s="138"/>
      <c r="V248" s="138"/>
      <c r="W248" s="138"/>
      <c r="X248" s="138"/>
      <c r="Y248" s="138"/>
      <c r="Z248" s="138"/>
      <c r="AA248" s="138"/>
      <c r="AB248" s="138"/>
      <c r="AC248" s="138"/>
      <c r="AD248" s="138"/>
      <c r="AE248" s="138"/>
      <c r="AF248" s="138"/>
      <c r="AG248" s="137" t="s">
        <v>4757</v>
      </c>
      <c r="AH248" s="137" t="s">
        <v>4763</v>
      </c>
      <c r="AI248" s="137" t="s">
        <v>4763</v>
      </c>
      <c r="AJ248" s="137" t="s">
        <v>4763</v>
      </c>
      <c r="AK248" s="137" t="s">
        <v>4763</v>
      </c>
      <c r="AL248" s="137" t="s">
        <v>4763</v>
      </c>
      <c r="AM248" s="137" t="s">
        <v>4763</v>
      </c>
      <c r="AN248" s="137" t="s">
        <v>4763</v>
      </c>
      <c r="AO248" s="137" t="s">
        <v>4763</v>
      </c>
      <c r="AP248" s="137" t="s">
        <v>4763</v>
      </c>
      <c r="AQ248" s="137" t="s">
        <v>4764</v>
      </c>
      <c r="AR248" s="138"/>
      <c r="AS248" s="138"/>
      <c r="AT248" s="138"/>
      <c r="AU248" s="138"/>
      <c r="AV248" s="138"/>
      <c r="AW248" s="138"/>
      <c r="AX248" s="138"/>
      <c r="AY248" s="137" t="s">
        <v>2675</v>
      </c>
      <c r="AZ248" s="138"/>
      <c r="BA248" s="138"/>
      <c r="BB248" s="138"/>
      <c r="BC248" s="138"/>
      <c r="BD248" s="138"/>
      <c r="BE248" s="138"/>
      <c r="BF248" s="138"/>
      <c r="BG248" s="138"/>
      <c r="BH248" s="138"/>
      <c r="BI248" s="138"/>
      <c r="BJ248" s="138"/>
      <c r="BK248" s="138"/>
      <c r="BL248" s="138"/>
      <c r="BM248" s="138"/>
      <c r="BN248" s="138"/>
      <c r="BO248" s="138"/>
      <c r="BP248" s="138"/>
      <c r="BQ248" s="138"/>
      <c r="BR248" s="138"/>
      <c r="BS248" s="138"/>
      <c r="BT248" s="138"/>
      <c r="BU248" s="138"/>
      <c r="BV248" s="138"/>
    </row>
    <row r="249" spans="1:74" ht="153" x14ac:dyDescent="0.2">
      <c r="A249" s="139" t="s">
        <v>4765</v>
      </c>
      <c r="B249" s="140" t="s">
        <v>4766</v>
      </c>
      <c r="C249" s="141" t="s">
        <v>3157</v>
      </c>
      <c r="D249" s="141" t="s">
        <v>43</v>
      </c>
      <c r="E249" s="141" t="s">
        <v>145</v>
      </c>
      <c r="F249" s="142">
        <v>43869</v>
      </c>
      <c r="G249" s="141">
        <v>1970</v>
      </c>
      <c r="H249" s="141">
        <f t="shared" si="1"/>
        <v>50</v>
      </c>
      <c r="I249" s="141" t="s">
        <v>77</v>
      </c>
      <c r="J249" s="140" t="s">
        <v>4767</v>
      </c>
      <c r="K249" s="140" t="s">
        <v>4768</v>
      </c>
      <c r="L249" s="140" t="s">
        <v>416</v>
      </c>
      <c r="M249" s="140" t="s">
        <v>98</v>
      </c>
      <c r="N249" s="140" t="s">
        <v>2782</v>
      </c>
      <c r="O249" s="140" t="s">
        <v>317</v>
      </c>
      <c r="P249" s="140" t="s">
        <v>1549</v>
      </c>
      <c r="Q249" s="140" t="s">
        <v>4769</v>
      </c>
      <c r="R249" s="140" t="s">
        <v>4770</v>
      </c>
      <c r="S249" s="140" t="s">
        <v>4770</v>
      </c>
      <c r="T249" s="140" t="s">
        <v>4770</v>
      </c>
      <c r="U249" s="140" t="s">
        <v>4770</v>
      </c>
      <c r="V249" s="140" t="s">
        <v>4770</v>
      </c>
      <c r="W249" s="140" t="s">
        <v>4770</v>
      </c>
      <c r="X249" s="140" t="s">
        <v>4770</v>
      </c>
      <c r="Y249" s="140" t="s">
        <v>4770</v>
      </c>
      <c r="Z249" s="140" t="s">
        <v>4770</v>
      </c>
      <c r="AA249" s="140" t="s">
        <v>4770</v>
      </c>
      <c r="AB249" s="140" t="s">
        <v>4770</v>
      </c>
      <c r="AC249" s="140" t="s">
        <v>4770</v>
      </c>
      <c r="AD249" s="140" t="s">
        <v>4770</v>
      </c>
      <c r="AE249" s="140" t="s">
        <v>4770</v>
      </c>
      <c r="AF249" s="140" t="s">
        <v>4770</v>
      </c>
      <c r="AG249" s="140" t="s">
        <v>4770</v>
      </c>
      <c r="AH249" s="140" t="s">
        <v>4770</v>
      </c>
      <c r="AI249" s="140" t="s">
        <v>4770</v>
      </c>
      <c r="AJ249" s="140" t="s">
        <v>4770</v>
      </c>
      <c r="AK249" s="140" t="s">
        <v>4770</v>
      </c>
      <c r="AL249" s="140" t="s">
        <v>4770</v>
      </c>
      <c r="AM249" s="140" t="s">
        <v>4770</v>
      </c>
      <c r="AN249" s="140" t="s">
        <v>4770</v>
      </c>
      <c r="AO249" s="140" t="s">
        <v>4770</v>
      </c>
      <c r="AP249" s="140" t="s">
        <v>4770</v>
      </c>
      <c r="AQ249" s="140" t="s">
        <v>4770</v>
      </c>
      <c r="AR249" s="140" t="s">
        <v>4770</v>
      </c>
      <c r="AS249" s="140" t="s">
        <v>4770</v>
      </c>
      <c r="AT249" s="140" t="s">
        <v>4770</v>
      </c>
      <c r="AU249" s="140" t="s">
        <v>4770</v>
      </c>
      <c r="AV249" s="140" t="s">
        <v>4770</v>
      </c>
      <c r="AW249" s="140" t="s">
        <v>4770</v>
      </c>
      <c r="AX249" s="140" t="s">
        <v>2675</v>
      </c>
      <c r="AY249" s="143"/>
      <c r="AZ249" s="143"/>
      <c r="BA249" s="143"/>
      <c r="BB249" s="143"/>
      <c r="BC249" s="143"/>
      <c r="BD249" s="143"/>
      <c r="BE249" s="143"/>
      <c r="BF249" s="143"/>
      <c r="BG249" s="143"/>
      <c r="BH249" s="143"/>
      <c r="BI249" s="143"/>
      <c r="BJ249" s="143"/>
      <c r="BK249" s="143"/>
      <c r="BL249" s="143"/>
      <c r="BM249" s="143"/>
      <c r="BN249" s="143"/>
      <c r="BO249" s="143"/>
      <c r="BP249" s="143"/>
      <c r="BQ249" s="143"/>
      <c r="BR249" s="143"/>
      <c r="BS249" s="143"/>
      <c r="BT249" s="143"/>
      <c r="BU249" s="143"/>
      <c r="BV249" s="143"/>
    </row>
    <row r="250" spans="1:74" ht="25.5" x14ac:dyDescent="0.2">
      <c r="A250" s="136" t="s">
        <v>4771</v>
      </c>
      <c r="B250" s="137" t="s">
        <v>1552</v>
      </c>
      <c r="C250" s="118" t="s">
        <v>3152</v>
      </c>
      <c r="D250" s="118" t="s">
        <v>71</v>
      </c>
      <c r="E250" s="131"/>
      <c r="F250" s="151">
        <v>43929</v>
      </c>
      <c r="G250" s="118">
        <v>1969</v>
      </c>
      <c r="H250" s="118">
        <f t="shared" si="1"/>
        <v>51</v>
      </c>
      <c r="I250" s="118" t="s">
        <v>77</v>
      </c>
      <c r="J250" s="137" t="s">
        <v>125</v>
      </c>
      <c r="K250" s="138"/>
      <c r="L250" s="138"/>
      <c r="M250" s="137" t="s">
        <v>571</v>
      </c>
      <c r="N250" s="137"/>
      <c r="O250" s="137"/>
      <c r="P250" s="138"/>
      <c r="Q250" s="138"/>
      <c r="R250" s="138"/>
      <c r="S250" s="138"/>
      <c r="T250" s="138"/>
      <c r="U250" s="138"/>
      <c r="V250" s="138"/>
      <c r="W250" s="138"/>
      <c r="X250" s="138"/>
      <c r="Y250" s="138"/>
      <c r="Z250" s="138"/>
      <c r="AA250" s="138"/>
      <c r="AB250" s="138"/>
      <c r="AC250" s="138"/>
      <c r="AD250" s="138"/>
      <c r="AE250" s="138"/>
      <c r="AF250" s="138"/>
      <c r="AG250" s="138"/>
      <c r="AH250" s="138"/>
      <c r="AI250" s="138"/>
      <c r="AJ250" s="138"/>
      <c r="AK250" s="138"/>
      <c r="AL250" s="138"/>
      <c r="AM250" s="138"/>
      <c r="AN250" s="138"/>
      <c r="AO250" s="138"/>
      <c r="AP250" s="138"/>
      <c r="AQ250" s="138"/>
      <c r="AR250" s="138"/>
      <c r="AS250" s="138"/>
      <c r="AT250" s="138"/>
      <c r="AU250" s="138"/>
      <c r="AV250" s="138"/>
      <c r="AW250" s="138"/>
      <c r="AX250" s="138"/>
      <c r="AY250" s="138"/>
      <c r="AZ250" s="138"/>
      <c r="BA250" s="138"/>
      <c r="BB250" s="138"/>
      <c r="BC250" s="138"/>
      <c r="BD250" s="138"/>
      <c r="BE250" s="138"/>
      <c r="BF250" s="138"/>
      <c r="BG250" s="138"/>
      <c r="BH250" s="138"/>
      <c r="BI250" s="138"/>
      <c r="BJ250" s="138"/>
      <c r="BK250" s="138"/>
      <c r="BL250" s="138"/>
      <c r="BM250" s="138"/>
      <c r="BN250" s="138"/>
      <c r="BO250" s="138"/>
      <c r="BP250" s="138"/>
      <c r="BQ250" s="138"/>
      <c r="BR250" s="138"/>
      <c r="BS250" s="138"/>
      <c r="BT250" s="138"/>
      <c r="BU250" s="138"/>
      <c r="BV250" s="138"/>
    </row>
    <row r="251" spans="1:74" ht="25.5" x14ac:dyDescent="0.2">
      <c r="A251" s="139" t="s">
        <v>4772</v>
      </c>
      <c r="B251" s="140" t="s">
        <v>1555</v>
      </c>
      <c r="C251" s="141" t="s">
        <v>3152</v>
      </c>
      <c r="D251" s="141" t="s">
        <v>71</v>
      </c>
      <c r="E251" s="148"/>
      <c r="F251" s="142">
        <v>43929</v>
      </c>
      <c r="G251" s="141">
        <v>1945</v>
      </c>
      <c r="H251" s="141">
        <f t="shared" si="1"/>
        <v>75</v>
      </c>
      <c r="I251" s="141" t="s">
        <v>38</v>
      </c>
      <c r="J251" s="140" t="s">
        <v>125</v>
      </c>
      <c r="K251" s="143"/>
      <c r="L251" s="143"/>
      <c r="M251" s="140" t="s">
        <v>571</v>
      </c>
      <c r="N251" s="140"/>
      <c r="O251" s="140"/>
      <c r="P251" s="143"/>
      <c r="Q251" s="143"/>
      <c r="R251" s="143"/>
      <c r="S251" s="143"/>
      <c r="T251" s="143"/>
      <c r="U251" s="143"/>
      <c r="V251" s="143"/>
      <c r="W251" s="143"/>
      <c r="X251" s="143"/>
      <c r="Y251" s="143"/>
      <c r="Z251" s="143"/>
      <c r="AA251" s="143"/>
      <c r="AB251" s="143"/>
      <c r="AC251" s="143"/>
      <c r="AD251" s="143"/>
      <c r="AE251" s="143"/>
      <c r="AF251" s="143"/>
      <c r="AG251" s="143"/>
      <c r="AH251" s="143"/>
      <c r="AI251" s="143"/>
      <c r="AJ251" s="143"/>
      <c r="AK251" s="143"/>
      <c r="AL251" s="143"/>
      <c r="AM251" s="143"/>
      <c r="AN251" s="143"/>
      <c r="AO251" s="143"/>
      <c r="AP251" s="143"/>
      <c r="AQ251" s="143"/>
      <c r="AR251" s="143"/>
      <c r="AS251" s="143"/>
      <c r="AT251" s="143"/>
      <c r="AU251" s="143"/>
      <c r="AV251" s="143"/>
      <c r="AW251" s="143"/>
      <c r="AX251" s="143"/>
      <c r="AY251" s="143"/>
      <c r="AZ251" s="143"/>
      <c r="BA251" s="143"/>
      <c r="BB251" s="143"/>
      <c r="BC251" s="143"/>
      <c r="BD251" s="143"/>
      <c r="BE251" s="143"/>
      <c r="BF251" s="143"/>
      <c r="BG251" s="143"/>
      <c r="BH251" s="143"/>
      <c r="BI251" s="143"/>
      <c r="BJ251" s="143"/>
      <c r="BK251" s="143"/>
      <c r="BL251" s="143"/>
      <c r="BM251" s="143"/>
      <c r="BN251" s="143"/>
      <c r="BO251" s="143"/>
      <c r="BP251" s="143"/>
      <c r="BQ251" s="143"/>
      <c r="BR251" s="143"/>
      <c r="BS251" s="143"/>
      <c r="BT251" s="143"/>
      <c r="BU251" s="143"/>
      <c r="BV251" s="143"/>
    </row>
    <row r="252" spans="1:74" ht="25.5" x14ac:dyDescent="0.2">
      <c r="A252" s="136" t="s">
        <v>4773</v>
      </c>
      <c r="B252" s="137" t="s">
        <v>1558</v>
      </c>
      <c r="C252" s="118" t="s">
        <v>3152</v>
      </c>
      <c r="D252" s="118" t="s">
        <v>71</v>
      </c>
      <c r="E252" s="131"/>
      <c r="F252" s="151">
        <v>43929</v>
      </c>
      <c r="G252" s="118">
        <v>1975</v>
      </c>
      <c r="H252" s="118">
        <f t="shared" si="1"/>
        <v>45</v>
      </c>
      <c r="I252" s="118" t="s">
        <v>77</v>
      </c>
      <c r="J252" s="137" t="s">
        <v>125</v>
      </c>
      <c r="K252" s="138"/>
      <c r="L252" s="138"/>
      <c r="M252" s="137" t="s">
        <v>571</v>
      </c>
      <c r="N252" s="137"/>
      <c r="O252" s="137"/>
      <c r="P252" s="138"/>
      <c r="Q252" s="138"/>
      <c r="R252" s="138"/>
      <c r="S252" s="138"/>
      <c r="T252" s="138"/>
      <c r="U252" s="138"/>
      <c r="V252" s="138"/>
      <c r="W252" s="138"/>
      <c r="X252" s="138"/>
      <c r="Y252" s="138"/>
      <c r="Z252" s="138"/>
      <c r="AA252" s="138"/>
      <c r="AB252" s="138"/>
      <c r="AC252" s="138"/>
      <c r="AD252" s="138"/>
      <c r="AE252" s="138"/>
      <c r="AF252" s="138"/>
      <c r="AG252" s="138"/>
      <c r="AH252" s="138"/>
      <c r="AI252" s="138"/>
      <c r="AJ252" s="138"/>
      <c r="AK252" s="138"/>
      <c r="AL252" s="138"/>
      <c r="AM252" s="138"/>
      <c r="AN252" s="138"/>
      <c r="AO252" s="138"/>
      <c r="AP252" s="138"/>
      <c r="AQ252" s="138"/>
      <c r="AR252" s="138"/>
      <c r="AS252" s="138"/>
      <c r="AT252" s="138"/>
      <c r="AU252" s="138"/>
      <c r="AV252" s="138"/>
      <c r="AW252" s="138"/>
      <c r="AX252" s="138"/>
      <c r="AY252" s="138"/>
      <c r="AZ252" s="138"/>
      <c r="BA252" s="138"/>
      <c r="BB252" s="138"/>
      <c r="BC252" s="138"/>
      <c r="BD252" s="138"/>
      <c r="BE252" s="138"/>
      <c r="BF252" s="138"/>
      <c r="BG252" s="138"/>
      <c r="BH252" s="138"/>
      <c r="BI252" s="138"/>
      <c r="BJ252" s="138"/>
      <c r="BK252" s="138"/>
      <c r="BL252" s="138"/>
      <c r="BM252" s="138"/>
      <c r="BN252" s="138"/>
      <c r="BO252" s="138"/>
      <c r="BP252" s="138"/>
      <c r="BQ252" s="138"/>
      <c r="BR252" s="138"/>
      <c r="BS252" s="138"/>
      <c r="BT252" s="138"/>
      <c r="BU252" s="138"/>
      <c r="BV252" s="138"/>
    </row>
    <row r="253" spans="1:74" ht="102" x14ac:dyDescent="0.2">
      <c r="A253" s="139" t="s">
        <v>4774</v>
      </c>
      <c r="B253" s="140" t="s">
        <v>1562</v>
      </c>
      <c r="C253" s="141" t="s">
        <v>2664</v>
      </c>
      <c r="D253" s="141" t="s">
        <v>43</v>
      </c>
      <c r="E253" s="141" t="s">
        <v>145</v>
      </c>
      <c r="F253" s="142">
        <v>43898</v>
      </c>
      <c r="G253" s="141">
        <v>1948</v>
      </c>
      <c r="H253" s="141">
        <f t="shared" si="1"/>
        <v>72</v>
      </c>
      <c r="I253" s="141" t="s">
        <v>77</v>
      </c>
      <c r="J253" s="140" t="s">
        <v>4775</v>
      </c>
      <c r="K253" s="140" t="s">
        <v>4776</v>
      </c>
      <c r="L253" s="140" t="s">
        <v>71</v>
      </c>
      <c r="M253" s="140" t="s">
        <v>98</v>
      </c>
      <c r="N253" s="140" t="s">
        <v>2782</v>
      </c>
      <c r="O253" s="140" t="s">
        <v>317</v>
      </c>
      <c r="P253" s="140" t="s">
        <v>4777</v>
      </c>
      <c r="Q253" s="140" t="s">
        <v>4778</v>
      </c>
      <c r="R253" s="143"/>
      <c r="S253" s="143"/>
      <c r="T253" s="143"/>
      <c r="U253" s="143"/>
      <c r="V253" s="143"/>
      <c r="W253" s="143"/>
      <c r="X253" s="143"/>
      <c r="Y253" s="143"/>
      <c r="Z253" s="143"/>
      <c r="AA253" s="143"/>
      <c r="AB253" s="143"/>
      <c r="AC253" s="143"/>
      <c r="AD253" s="143"/>
      <c r="AE253" s="143"/>
      <c r="AF253" s="143"/>
      <c r="AG253" s="143"/>
      <c r="AH253" s="143"/>
      <c r="AI253" s="143"/>
      <c r="AJ253" s="143"/>
      <c r="AK253" s="143"/>
      <c r="AL253" s="143"/>
      <c r="AM253" s="143"/>
      <c r="AN253" s="143"/>
      <c r="AO253" s="143"/>
      <c r="AP253" s="143"/>
      <c r="AQ253" s="143"/>
      <c r="AR253" s="143"/>
      <c r="AS253" s="143"/>
      <c r="AT253" s="143"/>
      <c r="AU253" s="143"/>
      <c r="AV253" s="143"/>
      <c r="AW253" s="143"/>
      <c r="AX253" s="143"/>
      <c r="AY253" s="140" t="s">
        <v>2675</v>
      </c>
      <c r="AZ253" s="143"/>
      <c r="BA253" s="143"/>
      <c r="BB253" s="143"/>
      <c r="BC253" s="143"/>
      <c r="BD253" s="143"/>
      <c r="BE253" s="143"/>
      <c r="BF253" s="143"/>
      <c r="BG253" s="143"/>
      <c r="BH253" s="143"/>
      <c r="BI253" s="143"/>
      <c r="BJ253" s="143"/>
      <c r="BK253" s="143"/>
      <c r="BL253" s="143"/>
      <c r="BM253" s="143"/>
      <c r="BN253" s="143"/>
      <c r="BO253" s="143"/>
      <c r="BP253" s="143"/>
      <c r="BQ253" s="143"/>
      <c r="BR253" s="143"/>
      <c r="BS253" s="143"/>
      <c r="BT253" s="143"/>
      <c r="BU253" s="143"/>
      <c r="BV253" s="143"/>
    </row>
    <row r="254" spans="1:74" ht="51" x14ac:dyDescent="0.2">
      <c r="A254" s="136" t="s">
        <v>4779</v>
      </c>
      <c r="B254" s="137" t="s">
        <v>4780</v>
      </c>
      <c r="C254" s="118" t="s">
        <v>3157</v>
      </c>
      <c r="D254" s="118" t="s">
        <v>43</v>
      </c>
      <c r="E254" s="118" t="s">
        <v>106</v>
      </c>
      <c r="F254" s="151">
        <v>43929</v>
      </c>
      <c r="G254" s="118">
        <v>1957</v>
      </c>
      <c r="H254" s="118">
        <f t="shared" si="1"/>
        <v>63</v>
      </c>
      <c r="I254" s="118" t="s">
        <v>38</v>
      </c>
      <c r="J254" s="137" t="s">
        <v>125</v>
      </c>
      <c r="K254" s="147" t="s">
        <v>4781</v>
      </c>
      <c r="L254" s="137" t="s">
        <v>71</v>
      </c>
      <c r="M254" s="137" t="s">
        <v>98</v>
      </c>
      <c r="N254" s="137" t="s">
        <v>2782</v>
      </c>
      <c r="O254" s="137" t="s">
        <v>317</v>
      </c>
      <c r="P254" s="137" t="s">
        <v>1572</v>
      </c>
      <c r="Q254" s="137" t="s">
        <v>4782</v>
      </c>
      <c r="R254" s="137" t="s">
        <v>4783</v>
      </c>
      <c r="S254" s="137" t="s">
        <v>4783</v>
      </c>
      <c r="T254" s="137" t="s">
        <v>4783</v>
      </c>
      <c r="U254" s="137" t="s">
        <v>4783</v>
      </c>
      <c r="V254" s="137" t="s">
        <v>4783</v>
      </c>
      <c r="W254" s="137" t="s">
        <v>4783</v>
      </c>
      <c r="X254" s="137" t="s">
        <v>4783</v>
      </c>
      <c r="Y254" s="137" t="s">
        <v>4783</v>
      </c>
      <c r="Z254" s="137" t="s">
        <v>4783</v>
      </c>
      <c r="AA254" s="137" t="s">
        <v>4783</v>
      </c>
      <c r="AB254" s="137" t="s">
        <v>4783</v>
      </c>
      <c r="AC254" s="137" t="s">
        <v>4783</v>
      </c>
      <c r="AD254" s="137" t="s">
        <v>4783</v>
      </c>
      <c r="AE254" s="137" t="s">
        <v>4783</v>
      </c>
      <c r="AF254" s="137" t="s">
        <v>4783</v>
      </c>
      <c r="AG254" s="137" t="s">
        <v>4783</v>
      </c>
      <c r="AH254" s="137" t="s">
        <v>4783</v>
      </c>
      <c r="AI254" s="137" t="s">
        <v>4783</v>
      </c>
      <c r="AJ254" s="137" t="s">
        <v>4783</v>
      </c>
      <c r="AK254" s="137" t="s">
        <v>4783</v>
      </c>
      <c r="AL254" s="137" t="s">
        <v>4783</v>
      </c>
      <c r="AM254" s="137" t="s">
        <v>4783</v>
      </c>
      <c r="AN254" s="137" t="s">
        <v>4783</v>
      </c>
      <c r="AO254" s="137" t="s">
        <v>4783</v>
      </c>
      <c r="AP254" s="137" t="s">
        <v>4783</v>
      </c>
      <c r="AQ254" s="137" t="s">
        <v>4783</v>
      </c>
      <c r="AR254" s="137" t="s">
        <v>4783</v>
      </c>
      <c r="AS254" s="137" t="s">
        <v>4783</v>
      </c>
      <c r="AT254" s="137" t="s">
        <v>4783</v>
      </c>
      <c r="AU254" s="137" t="s">
        <v>4783</v>
      </c>
      <c r="AV254" s="137" t="s">
        <v>4783</v>
      </c>
      <c r="AW254" s="137" t="s">
        <v>4783</v>
      </c>
      <c r="AX254" s="137" t="s">
        <v>4783</v>
      </c>
      <c r="AY254" s="137" t="s">
        <v>4783</v>
      </c>
      <c r="AZ254" s="137" t="s">
        <v>2675</v>
      </c>
      <c r="BA254" s="138"/>
      <c r="BB254" s="138"/>
      <c r="BC254" s="138"/>
      <c r="BD254" s="138"/>
      <c r="BE254" s="138"/>
      <c r="BF254" s="138"/>
      <c r="BG254" s="138"/>
      <c r="BH254" s="138"/>
      <c r="BI254" s="138"/>
      <c r="BJ254" s="138"/>
      <c r="BK254" s="138"/>
      <c r="BL254" s="138"/>
      <c r="BM254" s="138"/>
      <c r="BN254" s="138"/>
      <c r="BO254" s="138"/>
      <c r="BP254" s="138"/>
      <c r="BQ254" s="138"/>
      <c r="BR254" s="138"/>
      <c r="BS254" s="138"/>
      <c r="BT254" s="138"/>
      <c r="BU254" s="138"/>
      <c r="BV254" s="138"/>
    </row>
    <row r="255" spans="1:74" ht="140.25" x14ac:dyDescent="0.2">
      <c r="A255" s="139" t="s">
        <v>4784</v>
      </c>
      <c r="B255" s="140" t="s">
        <v>1575</v>
      </c>
      <c r="C255" s="141" t="s">
        <v>3157</v>
      </c>
      <c r="D255" s="141" t="s">
        <v>43</v>
      </c>
      <c r="E255" s="141" t="s">
        <v>145</v>
      </c>
      <c r="F255" s="142">
        <v>43898</v>
      </c>
      <c r="G255" s="141">
        <v>1980</v>
      </c>
      <c r="H255" s="141">
        <f t="shared" si="1"/>
        <v>40</v>
      </c>
      <c r="I255" s="141" t="s">
        <v>77</v>
      </c>
      <c r="J255" s="140" t="s">
        <v>4785</v>
      </c>
      <c r="K255" s="140" t="s">
        <v>4786</v>
      </c>
      <c r="L255" s="140" t="s">
        <v>920</v>
      </c>
      <c r="M255" s="140" t="s">
        <v>98</v>
      </c>
      <c r="N255" s="140" t="s">
        <v>2841</v>
      </c>
      <c r="O255" s="140" t="s">
        <v>317</v>
      </c>
      <c r="P255" s="140" t="s">
        <v>4787</v>
      </c>
      <c r="Q255" s="140" t="s">
        <v>4788</v>
      </c>
      <c r="R255" s="140" t="s">
        <v>4789</v>
      </c>
      <c r="S255" s="140" t="s">
        <v>4789</v>
      </c>
      <c r="T255" s="140" t="s">
        <v>4789</v>
      </c>
      <c r="U255" s="140" t="s">
        <v>4789</v>
      </c>
      <c r="V255" s="140" t="s">
        <v>4789</v>
      </c>
      <c r="W255" s="140" t="s">
        <v>4789</v>
      </c>
      <c r="X255" s="140" t="s">
        <v>4789</v>
      </c>
      <c r="Y255" s="140" t="s">
        <v>4789</v>
      </c>
      <c r="Z255" s="140" t="s">
        <v>4789</v>
      </c>
      <c r="AA255" s="140" t="s">
        <v>4789</v>
      </c>
      <c r="AB255" s="140" t="s">
        <v>4789</v>
      </c>
      <c r="AC255" s="140" t="s">
        <v>4789</v>
      </c>
      <c r="AD255" s="140" t="s">
        <v>4789</v>
      </c>
      <c r="AE255" s="140" t="s">
        <v>4789</v>
      </c>
      <c r="AF255" s="140" t="s">
        <v>4789</v>
      </c>
      <c r="AG255" s="140" t="s">
        <v>4789</v>
      </c>
      <c r="AH255" s="140" t="s">
        <v>4789</v>
      </c>
      <c r="AI255" s="140" t="s">
        <v>4790</v>
      </c>
      <c r="AJ255" s="140" t="s">
        <v>4791</v>
      </c>
      <c r="AK255" s="140" t="s">
        <v>4792</v>
      </c>
      <c r="AL255" s="140" t="s">
        <v>4791</v>
      </c>
      <c r="AM255" s="140" t="s">
        <v>4791</v>
      </c>
      <c r="AN255" s="140" t="s">
        <v>4791</v>
      </c>
      <c r="AO255" s="140" t="s">
        <v>4791</v>
      </c>
      <c r="AP255" s="140" t="s">
        <v>3307</v>
      </c>
      <c r="AQ255" s="143"/>
      <c r="AR255" s="143"/>
      <c r="AS255" s="143"/>
      <c r="AT255" s="143"/>
      <c r="AU255" s="143"/>
      <c r="AV255" s="143"/>
      <c r="AW255" s="143"/>
      <c r="AX255" s="143"/>
      <c r="AY255" s="140" t="s">
        <v>2675</v>
      </c>
      <c r="AZ255" s="143"/>
      <c r="BA255" s="143"/>
      <c r="BB255" s="143"/>
      <c r="BC255" s="143"/>
      <c r="BD255" s="143"/>
      <c r="BE255" s="143"/>
      <c r="BF255" s="143"/>
      <c r="BG255" s="143"/>
      <c r="BH255" s="143"/>
      <c r="BI255" s="143"/>
      <c r="BJ255" s="143"/>
      <c r="BK255" s="143"/>
      <c r="BL255" s="143"/>
      <c r="BM255" s="143"/>
      <c r="BN255" s="143"/>
      <c r="BO255" s="143"/>
      <c r="BP255" s="143"/>
      <c r="BQ255" s="143"/>
      <c r="BR255" s="143"/>
      <c r="BS255" s="143"/>
      <c r="BT255" s="143"/>
      <c r="BU255" s="143"/>
      <c r="BV255" s="143"/>
    </row>
    <row r="256" spans="1:74" ht="63.75" x14ac:dyDescent="0.2">
      <c r="A256" s="136" t="s">
        <v>4793</v>
      </c>
      <c r="B256" s="137" t="s">
        <v>1581</v>
      </c>
      <c r="C256" s="118" t="s">
        <v>2677</v>
      </c>
      <c r="D256" s="118" t="s">
        <v>43</v>
      </c>
      <c r="E256" s="118" t="s">
        <v>145</v>
      </c>
      <c r="F256" s="151">
        <v>43869</v>
      </c>
      <c r="G256" s="118">
        <v>1969</v>
      </c>
      <c r="H256" s="118">
        <f t="shared" si="1"/>
        <v>51</v>
      </c>
      <c r="I256" s="118" t="s">
        <v>38</v>
      </c>
      <c r="J256" s="137" t="s">
        <v>4469</v>
      </c>
      <c r="K256" s="137" t="s">
        <v>4794</v>
      </c>
      <c r="L256" s="138"/>
      <c r="M256" s="137" t="s">
        <v>571</v>
      </c>
      <c r="N256" s="137" t="s">
        <v>2782</v>
      </c>
      <c r="O256" s="137" t="s">
        <v>317</v>
      </c>
      <c r="P256" s="137" t="s">
        <v>1584</v>
      </c>
      <c r="Q256" s="138"/>
      <c r="R256" s="138"/>
      <c r="S256" s="138"/>
      <c r="T256" s="138"/>
      <c r="U256" s="138"/>
      <c r="V256" s="138"/>
      <c r="W256" s="138"/>
      <c r="X256" s="138"/>
      <c r="Y256" s="138"/>
      <c r="Z256" s="138"/>
      <c r="AA256" s="138"/>
      <c r="AB256" s="138"/>
      <c r="AC256" s="138"/>
      <c r="AD256" s="138"/>
      <c r="AE256" s="138"/>
      <c r="AF256" s="138"/>
      <c r="AG256" s="137" t="s">
        <v>4795</v>
      </c>
      <c r="AH256" s="137" t="s">
        <v>4795</v>
      </c>
      <c r="AI256" s="137" t="s">
        <v>4795</v>
      </c>
      <c r="AJ256" s="137" t="s">
        <v>4795</v>
      </c>
      <c r="AK256" s="137" t="s">
        <v>4796</v>
      </c>
      <c r="AL256" s="137" t="s">
        <v>4796</v>
      </c>
      <c r="AM256" s="137" t="s">
        <v>4796</v>
      </c>
      <c r="AN256" s="137" t="s">
        <v>4796</v>
      </c>
      <c r="AO256" s="137" t="s">
        <v>4796</v>
      </c>
      <c r="AP256" s="137" t="s">
        <v>4797</v>
      </c>
      <c r="AQ256" s="138"/>
      <c r="AR256" s="138"/>
      <c r="AS256" s="138"/>
      <c r="AT256" s="138"/>
      <c r="AU256" s="138"/>
      <c r="AV256" s="138"/>
      <c r="AW256" s="138"/>
      <c r="AX256" s="137" t="s">
        <v>2675</v>
      </c>
      <c r="AY256" s="138"/>
      <c r="AZ256" s="138"/>
      <c r="BA256" s="138"/>
      <c r="BB256" s="138"/>
      <c r="BC256" s="138"/>
      <c r="BD256" s="138"/>
      <c r="BE256" s="138"/>
      <c r="BF256" s="138"/>
      <c r="BG256" s="138"/>
      <c r="BH256" s="138"/>
      <c r="BI256" s="138"/>
      <c r="BJ256" s="138"/>
      <c r="BK256" s="138"/>
      <c r="BL256" s="138"/>
      <c r="BM256" s="138"/>
      <c r="BN256" s="138"/>
      <c r="BO256" s="138"/>
      <c r="BP256" s="138"/>
      <c r="BQ256" s="138"/>
      <c r="BR256" s="138"/>
      <c r="BS256" s="138"/>
      <c r="BT256" s="138"/>
      <c r="BU256" s="138"/>
      <c r="BV256" s="138"/>
    </row>
    <row r="257" spans="1:74" ht="38.25" x14ac:dyDescent="0.2">
      <c r="A257" s="139" t="s">
        <v>4798</v>
      </c>
      <c r="B257" s="140" t="s">
        <v>1587</v>
      </c>
      <c r="C257" s="141" t="s">
        <v>2677</v>
      </c>
      <c r="D257" s="141" t="s">
        <v>43</v>
      </c>
      <c r="E257" s="141" t="s">
        <v>145</v>
      </c>
      <c r="F257" s="142">
        <v>43869</v>
      </c>
      <c r="G257" s="141">
        <v>1961</v>
      </c>
      <c r="H257" s="141">
        <f t="shared" si="1"/>
        <v>59</v>
      </c>
      <c r="I257" s="141" t="s">
        <v>77</v>
      </c>
      <c r="J257" s="140" t="s">
        <v>4799</v>
      </c>
      <c r="K257" s="140" t="s">
        <v>4800</v>
      </c>
      <c r="L257" s="143"/>
      <c r="M257" s="140" t="s">
        <v>571</v>
      </c>
      <c r="N257" s="140" t="s">
        <v>2782</v>
      </c>
      <c r="O257" s="140" t="s">
        <v>317</v>
      </c>
      <c r="P257" s="140" t="s">
        <v>1590</v>
      </c>
      <c r="Q257" s="143"/>
      <c r="R257" s="143"/>
      <c r="S257" s="143"/>
      <c r="T257" s="143"/>
      <c r="U257" s="143"/>
      <c r="V257" s="143"/>
      <c r="W257" s="143"/>
      <c r="X257" s="143"/>
      <c r="Y257" s="143"/>
      <c r="Z257" s="143"/>
      <c r="AA257" s="143"/>
      <c r="AB257" s="143"/>
      <c r="AC257" s="143"/>
      <c r="AD257" s="143"/>
      <c r="AE257" s="143"/>
      <c r="AF257" s="143"/>
      <c r="AG257" s="140" t="s">
        <v>4801</v>
      </c>
      <c r="AH257" s="140" t="s">
        <v>4801</v>
      </c>
      <c r="AI257" s="140" t="s">
        <v>4801</v>
      </c>
      <c r="AJ257" s="140" t="s">
        <v>4801</v>
      </c>
      <c r="AK257" s="140" t="s">
        <v>4801</v>
      </c>
      <c r="AL257" s="140" t="s">
        <v>4801</v>
      </c>
      <c r="AM257" s="140" t="s">
        <v>4801</v>
      </c>
      <c r="AN257" s="140" t="s">
        <v>4801</v>
      </c>
      <c r="AO257" s="140" t="s">
        <v>4801</v>
      </c>
      <c r="AP257" s="140" t="s">
        <v>4801</v>
      </c>
      <c r="AQ257" s="140" t="s">
        <v>4801</v>
      </c>
      <c r="AR257" s="140" t="s">
        <v>4801</v>
      </c>
      <c r="AS257" s="140" t="s">
        <v>4801</v>
      </c>
      <c r="AT257" s="140" t="s">
        <v>4801</v>
      </c>
      <c r="AU257" s="140" t="s">
        <v>4801</v>
      </c>
      <c r="AV257" s="140" t="s">
        <v>4801</v>
      </c>
      <c r="AW257" s="140" t="s">
        <v>4802</v>
      </c>
      <c r="AX257" s="140" t="s">
        <v>2675</v>
      </c>
      <c r="AY257" s="143"/>
      <c r="AZ257" s="143"/>
      <c r="BA257" s="143"/>
      <c r="BB257" s="143"/>
      <c r="BC257" s="143"/>
      <c r="BD257" s="143"/>
      <c r="BE257" s="143"/>
      <c r="BF257" s="143"/>
      <c r="BG257" s="143"/>
      <c r="BH257" s="143"/>
      <c r="BI257" s="143"/>
      <c r="BJ257" s="143"/>
      <c r="BK257" s="143"/>
      <c r="BL257" s="143"/>
      <c r="BM257" s="143"/>
      <c r="BN257" s="143"/>
      <c r="BO257" s="143"/>
      <c r="BP257" s="143"/>
      <c r="BQ257" s="143"/>
      <c r="BR257" s="143"/>
      <c r="BS257" s="143"/>
      <c r="BT257" s="143"/>
      <c r="BU257" s="143"/>
      <c r="BV257" s="143"/>
    </row>
    <row r="258" spans="1:74" ht="63.75" x14ac:dyDescent="0.2">
      <c r="A258" s="136" t="s">
        <v>4803</v>
      </c>
      <c r="B258" s="137" t="s">
        <v>1593</v>
      </c>
      <c r="C258" s="118" t="s">
        <v>2677</v>
      </c>
      <c r="D258" s="118" t="s">
        <v>43</v>
      </c>
      <c r="E258" s="118" t="s">
        <v>2787</v>
      </c>
      <c r="F258" s="151">
        <v>43869</v>
      </c>
      <c r="G258" s="118">
        <v>1963</v>
      </c>
      <c r="H258" s="118">
        <f t="shared" si="1"/>
        <v>57</v>
      </c>
      <c r="I258" s="118" t="s">
        <v>77</v>
      </c>
      <c r="J258" s="137" t="s">
        <v>4804</v>
      </c>
      <c r="K258" s="137" t="s">
        <v>4805</v>
      </c>
      <c r="L258" s="138"/>
      <c r="M258" s="137" t="s">
        <v>571</v>
      </c>
      <c r="N258" s="137" t="s">
        <v>2758</v>
      </c>
      <c r="O258" s="137" t="s">
        <v>317</v>
      </c>
      <c r="P258" s="137" t="s">
        <v>4806</v>
      </c>
      <c r="Q258" s="137" t="s">
        <v>4807</v>
      </c>
      <c r="R258" s="137" t="s">
        <v>4808</v>
      </c>
      <c r="S258" s="137" t="s">
        <v>4808</v>
      </c>
      <c r="T258" s="137" t="s">
        <v>4808</v>
      </c>
      <c r="U258" s="137" t="s">
        <v>4808</v>
      </c>
      <c r="V258" s="137" t="s">
        <v>4808</v>
      </c>
      <c r="W258" s="137" t="s">
        <v>4808</v>
      </c>
      <c r="X258" s="137" t="s">
        <v>4809</v>
      </c>
      <c r="Y258" s="137" t="s">
        <v>4810</v>
      </c>
      <c r="Z258" s="137" t="s">
        <v>4810</v>
      </c>
      <c r="AA258" s="137" t="s">
        <v>4810</v>
      </c>
      <c r="AB258" s="137" t="s">
        <v>4810</v>
      </c>
      <c r="AC258" s="137" t="s">
        <v>4810</v>
      </c>
      <c r="AD258" s="137" t="s">
        <v>4810</v>
      </c>
      <c r="AE258" s="137" t="s">
        <v>4810</v>
      </c>
      <c r="AF258" s="137" t="s">
        <v>4810</v>
      </c>
      <c r="AG258" s="137" t="s">
        <v>4810</v>
      </c>
      <c r="AH258" s="137" t="s">
        <v>4810</v>
      </c>
      <c r="AI258" s="137" t="s">
        <v>4810</v>
      </c>
      <c r="AJ258" s="137" t="s">
        <v>4810</v>
      </c>
      <c r="AK258" s="137" t="s">
        <v>4811</v>
      </c>
      <c r="AL258" s="137" t="s">
        <v>4808</v>
      </c>
      <c r="AM258" s="137" t="s">
        <v>4808</v>
      </c>
      <c r="AN258" s="137" t="s">
        <v>4812</v>
      </c>
      <c r="AO258" s="137" t="s">
        <v>4813</v>
      </c>
      <c r="AP258" s="138"/>
      <c r="AQ258" s="137" t="s">
        <v>4814</v>
      </c>
      <c r="AR258" s="137" t="s">
        <v>4814</v>
      </c>
      <c r="AS258" s="137" t="s">
        <v>4814</v>
      </c>
      <c r="AT258" s="137" t="s">
        <v>4814</v>
      </c>
      <c r="AU258" s="137" t="s">
        <v>4814</v>
      </c>
      <c r="AV258" s="137" t="s">
        <v>4815</v>
      </c>
      <c r="AW258" s="137" t="s">
        <v>4816</v>
      </c>
      <c r="AX258" s="137" t="s">
        <v>2675</v>
      </c>
      <c r="AY258" s="138"/>
      <c r="AZ258" s="138"/>
      <c r="BA258" s="138"/>
      <c r="BB258" s="138"/>
      <c r="BC258" s="138"/>
      <c r="BD258" s="138"/>
      <c r="BE258" s="138"/>
      <c r="BF258" s="138"/>
      <c r="BG258" s="138"/>
      <c r="BH258" s="138"/>
      <c r="BI258" s="138"/>
      <c r="BJ258" s="138"/>
      <c r="BK258" s="138"/>
      <c r="BL258" s="138"/>
      <c r="BM258" s="138"/>
      <c r="BN258" s="138"/>
      <c r="BO258" s="138"/>
      <c r="BP258" s="138"/>
      <c r="BQ258" s="138"/>
      <c r="BR258" s="138"/>
      <c r="BS258" s="138"/>
      <c r="BT258" s="138"/>
      <c r="BU258" s="138"/>
      <c r="BV258" s="138"/>
    </row>
    <row r="259" spans="1:74" ht="89.25" x14ac:dyDescent="0.2">
      <c r="A259" s="139" t="s">
        <v>4817</v>
      </c>
      <c r="B259" s="140" t="s">
        <v>1598</v>
      </c>
      <c r="C259" s="141" t="s">
        <v>2664</v>
      </c>
      <c r="D259" s="141" t="s">
        <v>43</v>
      </c>
      <c r="E259" s="141" t="s">
        <v>106</v>
      </c>
      <c r="F259" s="142">
        <v>43869</v>
      </c>
      <c r="G259" s="141">
        <v>1970</v>
      </c>
      <c r="H259" s="141">
        <f t="shared" si="1"/>
        <v>50</v>
      </c>
      <c r="I259" s="141" t="s">
        <v>77</v>
      </c>
      <c r="J259" s="140" t="s">
        <v>4818</v>
      </c>
      <c r="K259" s="140" t="s">
        <v>4819</v>
      </c>
      <c r="L259" s="140" t="s">
        <v>71</v>
      </c>
      <c r="M259" s="140" t="s">
        <v>571</v>
      </c>
      <c r="N259" s="140" t="s">
        <v>3062</v>
      </c>
      <c r="O259" s="140" t="s">
        <v>317</v>
      </c>
      <c r="P259" s="140" t="s">
        <v>4820</v>
      </c>
      <c r="Q259" s="140" t="s">
        <v>4821</v>
      </c>
      <c r="R259" s="140" t="s">
        <v>4822</v>
      </c>
      <c r="S259" s="140" t="s">
        <v>4822</v>
      </c>
      <c r="T259" s="140" t="s">
        <v>4822</v>
      </c>
      <c r="U259" s="140" t="s">
        <v>4822</v>
      </c>
      <c r="V259" s="140" t="s">
        <v>4822</v>
      </c>
      <c r="W259" s="140" t="s">
        <v>4822</v>
      </c>
      <c r="X259" s="140" t="s">
        <v>4822</v>
      </c>
      <c r="Y259" s="140" t="s">
        <v>4822</v>
      </c>
      <c r="Z259" s="140" t="s">
        <v>4822</v>
      </c>
      <c r="AA259" s="140" t="s">
        <v>4822</v>
      </c>
      <c r="AB259" s="140" t="s">
        <v>4822</v>
      </c>
      <c r="AC259" s="140" t="s">
        <v>4822</v>
      </c>
      <c r="AD259" s="140" t="s">
        <v>4822</v>
      </c>
      <c r="AE259" s="140" t="s">
        <v>4822</v>
      </c>
      <c r="AF259" s="140" t="s">
        <v>4822</v>
      </c>
      <c r="AG259" s="140" t="s">
        <v>4822</v>
      </c>
      <c r="AH259" s="140" t="s">
        <v>4822</v>
      </c>
      <c r="AI259" s="140" t="s">
        <v>4822</v>
      </c>
      <c r="AJ259" s="140" t="s">
        <v>4822</v>
      </c>
      <c r="AK259" s="140" t="s">
        <v>4822</v>
      </c>
      <c r="AL259" s="140" t="s">
        <v>4822</v>
      </c>
      <c r="AM259" s="140" t="s">
        <v>4822</v>
      </c>
      <c r="AN259" s="140" t="s">
        <v>4822</v>
      </c>
      <c r="AO259" s="140" t="s">
        <v>4823</v>
      </c>
      <c r="AP259" s="140" t="s">
        <v>4824</v>
      </c>
      <c r="AQ259" s="140" t="s">
        <v>4824</v>
      </c>
      <c r="AR259" s="140" t="s">
        <v>4824</v>
      </c>
      <c r="AS259" s="140" t="s">
        <v>4825</v>
      </c>
      <c r="AT259" s="140" t="s">
        <v>4824</v>
      </c>
      <c r="AU259" s="140" t="s">
        <v>4824</v>
      </c>
      <c r="AV259" s="140" t="s">
        <v>4824</v>
      </c>
      <c r="AW259" s="140" t="s">
        <v>4824</v>
      </c>
      <c r="AX259" s="140" t="s">
        <v>4824</v>
      </c>
      <c r="AY259" s="140" t="s">
        <v>4824</v>
      </c>
      <c r="AZ259" s="143"/>
      <c r="BA259" s="140" t="s">
        <v>4826</v>
      </c>
      <c r="BB259" s="140"/>
      <c r="BC259" s="140"/>
      <c r="BD259" s="140"/>
      <c r="BE259" s="140"/>
      <c r="BF259" s="140"/>
      <c r="BG259" s="140"/>
      <c r="BH259" s="140"/>
      <c r="BI259" s="140"/>
      <c r="BJ259" s="140"/>
      <c r="BK259" s="140"/>
      <c r="BL259" s="140"/>
      <c r="BM259" s="140"/>
      <c r="BN259" s="140"/>
      <c r="BO259" s="140"/>
      <c r="BP259" s="140"/>
      <c r="BQ259" s="140"/>
      <c r="BR259" s="140"/>
      <c r="BS259" s="140"/>
      <c r="BT259" s="140"/>
      <c r="BU259" s="140"/>
      <c r="BV259" s="140"/>
    </row>
    <row r="260" spans="1:74" ht="76.5" x14ac:dyDescent="0.2">
      <c r="A260" s="136" t="s">
        <v>4827</v>
      </c>
      <c r="B260" s="137" t="s">
        <v>1602</v>
      </c>
      <c r="C260" s="118" t="s">
        <v>2664</v>
      </c>
      <c r="D260" s="118" t="s">
        <v>43</v>
      </c>
      <c r="E260" s="118" t="s">
        <v>2787</v>
      </c>
      <c r="F260" s="151">
        <v>43869</v>
      </c>
      <c r="G260" s="118">
        <v>1982</v>
      </c>
      <c r="H260" s="118">
        <f t="shared" si="1"/>
        <v>38</v>
      </c>
      <c r="I260" s="118" t="s">
        <v>38</v>
      </c>
      <c r="J260" s="137" t="s">
        <v>4828</v>
      </c>
      <c r="K260" s="137" t="s">
        <v>4829</v>
      </c>
      <c r="L260" s="137" t="s">
        <v>4830</v>
      </c>
      <c r="M260" s="137" t="s">
        <v>571</v>
      </c>
      <c r="N260" s="137" t="s">
        <v>2782</v>
      </c>
      <c r="O260" s="137" t="s">
        <v>317</v>
      </c>
      <c r="P260" s="137" t="s">
        <v>4831</v>
      </c>
      <c r="Q260" s="137" t="s">
        <v>4832</v>
      </c>
      <c r="R260" s="138"/>
      <c r="S260" s="138"/>
      <c r="T260" s="138"/>
      <c r="U260" s="138"/>
      <c r="V260" s="138"/>
      <c r="W260" s="138"/>
      <c r="X260" s="138"/>
      <c r="Y260" s="138"/>
      <c r="Z260" s="138"/>
      <c r="AA260" s="138"/>
      <c r="AB260" s="138"/>
      <c r="AC260" s="138"/>
      <c r="AD260" s="138"/>
      <c r="AE260" s="138"/>
      <c r="AF260" s="138"/>
      <c r="AG260" s="137" t="s">
        <v>4833</v>
      </c>
      <c r="AH260" s="137" t="s">
        <v>4833</v>
      </c>
      <c r="AI260" s="137" t="s">
        <v>4833</v>
      </c>
      <c r="AJ260" s="137" t="s">
        <v>4833</v>
      </c>
      <c r="AK260" s="137" t="s">
        <v>4833</v>
      </c>
      <c r="AL260" s="137" t="s">
        <v>4833</v>
      </c>
      <c r="AM260" s="137" t="s">
        <v>4833</v>
      </c>
      <c r="AN260" s="137" t="s">
        <v>4833</v>
      </c>
      <c r="AO260" s="137" t="s">
        <v>4834</v>
      </c>
      <c r="AP260" s="137" t="s">
        <v>4834</v>
      </c>
      <c r="AQ260" s="137" t="s">
        <v>4458</v>
      </c>
      <c r="AR260" s="138"/>
      <c r="AS260" s="138"/>
      <c r="AT260" s="138"/>
      <c r="AU260" s="138"/>
      <c r="AV260" s="138"/>
      <c r="AW260" s="137" t="s">
        <v>4835</v>
      </c>
      <c r="AX260" s="138"/>
      <c r="AY260" s="138"/>
      <c r="AZ260" s="138"/>
      <c r="BA260" s="138"/>
      <c r="BB260" s="138"/>
      <c r="BC260" s="138"/>
      <c r="BD260" s="138"/>
      <c r="BE260" s="138"/>
      <c r="BF260" s="138"/>
      <c r="BG260" s="138"/>
      <c r="BH260" s="138"/>
      <c r="BI260" s="138"/>
      <c r="BJ260" s="138"/>
      <c r="BK260" s="138"/>
      <c r="BL260" s="138"/>
      <c r="BM260" s="138"/>
      <c r="BN260" s="138"/>
      <c r="BO260" s="138"/>
      <c r="BP260" s="138"/>
      <c r="BQ260" s="138"/>
      <c r="BR260" s="138"/>
      <c r="BS260" s="138"/>
      <c r="BT260" s="138"/>
      <c r="BU260" s="138"/>
      <c r="BV260" s="138"/>
    </row>
    <row r="261" spans="1:74" ht="102" x14ac:dyDescent="0.2">
      <c r="A261" s="139" t="s">
        <v>4836</v>
      </c>
      <c r="B261" s="140" t="s">
        <v>1609</v>
      </c>
      <c r="C261" s="141" t="s">
        <v>2664</v>
      </c>
      <c r="D261" s="141" t="s">
        <v>43</v>
      </c>
      <c r="E261" s="141" t="s">
        <v>2787</v>
      </c>
      <c r="F261" s="142">
        <v>43869</v>
      </c>
      <c r="G261" s="141">
        <v>1987</v>
      </c>
      <c r="H261" s="141">
        <f t="shared" si="1"/>
        <v>33</v>
      </c>
      <c r="I261" s="141" t="s">
        <v>77</v>
      </c>
      <c r="J261" s="140" t="s">
        <v>4828</v>
      </c>
      <c r="K261" s="140" t="s">
        <v>4837</v>
      </c>
      <c r="L261" s="140" t="s">
        <v>828</v>
      </c>
      <c r="M261" s="140" t="s">
        <v>571</v>
      </c>
      <c r="N261" s="140" t="s">
        <v>2782</v>
      </c>
      <c r="O261" s="140" t="s">
        <v>317</v>
      </c>
      <c r="P261" s="140" t="s">
        <v>4838</v>
      </c>
      <c r="Q261" s="140" t="s">
        <v>4839</v>
      </c>
      <c r="R261" s="143"/>
      <c r="S261" s="143"/>
      <c r="T261" s="143"/>
      <c r="U261" s="143"/>
      <c r="V261" s="143"/>
      <c r="W261" s="143"/>
      <c r="X261" s="143"/>
      <c r="Y261" s="143"/>
      <c r="Z261" s="140" t="s">
        <v>4840</v>
      </c>
      <c r="AA261" s="140" t="s">
        <v>4841</v>
      </c>
      <c r="AB261" s="140" t="s">
        <v>4841</v>
      </c>
      <c r="AC261" s="140" t="s">
        <v>4841</v>
      </c>
      <c r="AD261" s="140" t="s">
        <v>4841</v>
      </c>
      <c r="AE261" s="140" t="s">
        <v>4841</v>
      </c>
      <c r="AF261" s="140" t="s">
        <v>4841</v>
      </c>
      <c r="AG261" s="140" t="s">
        <v>4841</v>
      </c>
      <c r="AH261" s="140" t="s">
        <v>4841</v>
      </c>
      <c r="AI261" s="140" t="s">
        <v>4841</v>
      </c>
      <c r="AJ261" s="140" t="s">
        <v>4841</v>
      </c>
      <c r="AK261" s="140" t="s">
        <v>4841</v>
      </c>
      <c r="AL261" s="140" t="s">
        <v>4841</v>
      </c>
      <c r="AM261" s="140" t="s">
        <v>4841</v>
      </c>
      <c r="AN261" s="140" t="s">
        <v>4842</v>
      </c>
      <c r="AO261" s="140" t="s">
        <v>4843</v>
      </c>
      <c r="AP261" s="140" t="s">
        <v>4844</v>
      </c>
      <c r="AQ261" s="140" t="s">
        <v>4844</v>
      </c>
      <c r="AR261" s="140" t="s">
        <v>4844</v>
      </c>
      <c r="AS261" s="140" t="s">
        <v>4844</v>
      </c>
      <c r="AT261" s="140" t="s">
        <v>4844</v>
      </c>
      <c r="AU261" s="140" t="s">
        <v>4844</v>
      </c>
      <c r="AV261" s="140" t="s">
        <v>4844</v>
      </c>
      <c r="AW261" s="140" t="s">
        <v>4845</v>
      </c>
      <c r="AX261" s="143"/>
      <c r="AY261" s="143"/>
      <c r="AZ261" s="143"/>
      <c r="BA261" s="143"/>
      <c r="BB261" s="143"/>
      <c r="BC261" s="143"/>
      <c r="BD261" s="143"/>
      <c r="BE261" s="143"/>
      <c r="BF261" s="143"/>
      <c r="BG261" s="143"/>
      <c r="BH261" s="143"/>
      <c r="BI261" s="143"/>
      <c r="BJ261" s="143"/>
      <c r="BK261" s="143"/>
      <c r="BL261" s="143"/>
      <c r="BM261" s="143"/>
      <c r="BN261" s="143"/>
      <c r="BO261" s="143"/>
      <c r="BP261" s="143"/>
      <c r="BQ261" s="143"/>
      <c r="BR261" s="143"/>
      <c r="BS261" s="143"/>
      <c r="BT261" s="143"/>
      <c r="BU261" s="143"/>
      <c r="BV261" s="143"/>
    </row>
    <row r="262" spans="1:74" ht="76.5" x14ac:dyDescent="0.2">
      <c r="A262" s="136" t="s">
        <v>4846</v>
      </c>
      <c r="B262" s="137" t="s">
        <v>1616</v>
      </c>
      <c r="C262" s="118" t="s">
        <v>3157</v>
      </c>
      <c r="D262" s="118" t="s">
        <v>43</v>
      </c>
      <c r="E262" s="118" t="s">
        <v>145</v>
      </c>
      <c r="F262" s="151">
        <v>43898</v>
      </c>
      <c r="G262" s="118">
        <v>1944</v>
      </c>
      <c r="H262" s="118">
        <f t="shared" si="1"/>
        <v>76</v>
      </c>
      <c r="I262" s="118" t="s">
        <v>38</v>
      </c>
      <c r="J262" s="137" t="s">
        <v>4847</v>
      </c>
      <c r="K262" s="137" t="s">
        <v>4848</v>
      </c>
      <c r="L262" s="137" t="s">
        <v>71</v>
      </c>
      <c r="M262" s="137" t="s">
        <v>571</v>
      </c>
      <c r="N262" s="137" t="s">
        <v>4849</v>
      </c>
      <c r="O262" s="137" t="s">
        <v>317</v>
      </c>
      <c r="P262" s="137" t="s">
        <v>4850</v>
      </c>
      <c r="Q262" s="137" t="s">
        <v>4851</v>
      </c>
      <c r="R262" s="137" t="s">
        <v>4852</v>
      </c>
      <c r="S262" s="137" t="s">
        <v>4852</v>
      </c>
      <c r="T262" s="137" t="s">
        <v>4852</v>
      </c>
      <c r="U262" s="137" t="s">
        <v>4853</v>
      </c>
      <c r="V262" s="137" t="s">
        <v>4854</v>
      </c>
      <c r="W262" s="138"/>
      <c r="X262" s="138"/>
      <c r="Y262" s="138"/>
      <c r="Z262" s="137" t="s">
        <v>4855</v>
      </c>
      <c r="AA262" s="137" t="s">
        <v>4855</v>
      </c>
      <c r="AB262" s="137" t="s">
        <v>4855</v>
      </c>
      <c r="AC262" s="137" t="s">
        <v>4855</v>
      </c>
      <c r="AD262" s="137" t="s">
        <v>4855</v>
      </c>
      <c r="AE262" s="137" t="s">
        <v>4855</v>
      </c>
      <c r="AF262" s="137" t="s">
        <v>4855</v>
      </c>
      <c r="AG262" s="137" t="s">
        <v>4855</v>
      </c>
      <c r="AH262" s="137" t="s">
        <v>4855</v>
      </c>
      <c r="AI262" s="137" t="s">
        <v>4855</v>
      </c>
      <c r="AJ262" s="137" t="s">
        <v>4855</v>
      </c>
      <c r="AK262" s="137" t="s">
        <v>4855</v>
      </c>
      <c r="AL262" s="137" t="s">
        <v>4855</v>
      </c>
      <c r="AM262" s="137" t="s">
        <v>4855</v>
      </c>
      <c r="AN262" s="137" t="s">
        <v>4855</v>
      </c>
      <c r="AO262" s="137" t="s">
        <v>4855</v>
      </c>
      <c r="AP262" s="137" t="s">
        <v>4855</v>
      </c>
      <c r="AQ262" s="137" t="s">
        <v>4855</v>
      </c>
      <c r="AR262" s="137" t="s">
        <v>4855</v>
      </c>
      <c r="AS262" s="137" t="s">
        <v>4855</v>
      </c>
      <c r="AT262" s="138"/>
      <c r="AU262" s="138"/>
      <c r="AV262" s="138"/>
      <c r="AW262" s="138"/>
      <c r="AX262" s="138"/>
      <c r="AY262" s="137" t="s">
        <v>2675</v>
      </c>
      <c r="AZ262" s="138"/>
      <c r="BA262" s="138"/>
      <c r="BB262" s="138"/>
      <c r="BC262" s="138"/>
      <c r="BD262" s="138"/>
      <c r="BE262" s="138"/>
      <c r="BF262" s="138"/>
      <c r="BG262" s="138"/>
      <c r="BH262" s="138"/>
      <c r="BI262" s="138"/>
      <c r="BJ262" s="138"/>
      <c r="BK262" s="138"/>
      <c r="BL262" s="138"/>
      <c r="BM262" s="138"/>
      <c r="BN262" s="138"/>
      <c r="BO262" s="138"/>
      <c r="BP262" s="138"/>
      <c r="BQ262" s="138"/>
      <c r="BR262" s="138"/>
      <c r="BS262" s="138"/>
      <c r="BT262" s="138"/>
      <c r="BU262" s="138"/>
      <c r="BV262" s="138"/>
    </row>
    <row r="263" spans="1:74" ht="165.75" x14ac:dyDescent="0.2">
      <c r="A263" s="139" t="s">
        <v>4856</v>
      </c>
      <c r="B263" s="140" t="s">
        <v>1625</v>
      </c>
      <c r="C263" s="141" t="s">
        <v>3157</v>
      </c>
      <c r="D263" s="141" t="s">
        <v>43</v>
      </c>
      <c r="E263" s="141" t="s">
        <v>145</v>
      </c>
      <c r="F263" s="142">
        <v>43898</v>
      </c>
      <c r="G263" s="141">
        <v>1996</v>
      </c>
      <c r="H263" s="141">
        <f t="shared" si="1"/>
        <v>24</v>
      </c>
      <c r="I263" s="141" t="s">
        <v>38</v>
      </c>
      <c r="J263" s="140" t="s">
        <v>4857</v>
      </c>
      <c r="K263" s="140" t="s">
        <v>4746</v>
      </c>
      <c r="L263" s="140" t="s">
        <v>1626</v>
      </c>
      <c r="M263" s="140" t="s">
        <v>571</v>
      </c>
      <c r="N263" s="140" t="s">
        <v>2782</v>
      </c>
      <c r="O263" s="140" t="s">
        <v>317</v>
      </c>
      <c r="P263" s="140" t="s">
        <v>4858</v>
      </c>
      <c r="Q263" s="140" t="s">
        <v>4859</v>
      </c>
      <c r="R263" s="143"/>
      <c r="S263" s="143"/>
      <c r="T263" s="143"/>
      <c r="U263" s="143"/>
      <c r="V263" s="143"/>
      <c r="W263" s="143"/>
      <c r="X263" s="143"/>
      <c r="Y263" s="143"/>
      <c r="Z263" s="143"/>
      <c r="AA263" s="143"/>
      <c r="AB263" s="143"/>
      <c r="AC263" s="143"/>
      <c r="AD263" s="143"/>
      <c r="AE263" s="143"/>
      <c r="AF263" s="143"/>
      <c r="AG263" s="143"/>
      <c r="AH263" s="140" t="s">
        <v>4860</v>
      </c>
      <c r="AI263" s="140" t="s">
        <v>4861</v>
      </c>
      <c r="AJ263" s="140" t="s">
        <v>4862</v>
      </c>
      <c r="AK263" s="140" t="s">
        <v>4863</v>
      </c>
      <c r="AL263" s="140" t="s">
        <v>4862</v>
      </c>
      <c r="AM263" s="140" t="s">
        <v>4864</v>
      </c>
      <c r="AN263" s="140" t="s">
        <v>4862</v>
      </c>
      <c r="AO263" s="140" t="s">
        <v>4865</v>
      </c>
      <c r="AP263" s="140" t="s">
        <v>4862</v>
      </c>
      <c r="AQ263" s="140" t="s">
        <v>3026</v>
      </c>
      <c r="AR263" s="143"/>
      <c r="AS263" s="143"/>
      <c r="AT263" s="143"/>
      <c r="AU263" s="143"/>
      <c r="AV263" s="143"/>
      <c r="AW263" s="143"/>
      <c r="AX263" s="143"/>
      <c r="AY263" s="140" t="s">
        <v>2675</v>
      </c>
      <c r="AZ263" s="143"/>
      <c r="BA263" s="143"/>
      <c r="BB263" s="143"/>
      <c r="BC263" s="143"/>
      <c r="BD263" s="143"/>
      <c r="BE263" s="143"/>
      <c r="BF263" s="143"/>
      <c r="BG263" s="143"/>
      <c r="BH263" s="143"/>
      <c r="BI263" s="143"/>
      <c r="BJ263" s="143"/>
      <c r="BK263" s="143"/>
      <c r="BL263" s="143"/>
      <c r="BM263" s="143"/>
      <c r="BN263" s="143"/>
      <c r="BO263" s="143"/>
      <c r="BP263" s="143"/>
      <c r="BQ263" s="143"/>
      <c r="BR263" s="143"/>
      <c r="BS263" s="143"/>
      <c r="BT263" s="143"/>
      <c r="BU263" s="143"/>
      <c r="BV263" s="143"/>
    </row>
    <row r="264" spans="1:74" ht="51" x14ac:dyDescent="0.2">
      <c r="A264" s="136" t="s">
        <v>4866</v>
      </c>
      <c r="B264" s="137" t="s">
        <v>4867</v>
      </c>
      <c r="C264" s="118" t="s">
        <v>3157</v>
      </c>
      <c r="D264" s="118" t="s">
        <v>43</v>
      </c>
      <c r="E264" s="118" t="s">
        <v>2678</v>
      </c>
      <c r="F264" s="151">
        <v>43898</v>
      </c>
      <c r="G264" s="118">
        <v>1959</v>
      </c>
      <c r="H264" s="118">
        <f t="shared" si="1"/>
        <v>61</v>
      </c>
      <c r="I264" s="118" t="s">
        <v>77</v>
      </c>
      <c r="J264" s="137" t="s">
        <v>4868</v>
      </c>
      <c r="K264" s="147" t="s">
        <v>4869</v>
      </c>
      <c r="L264" s="137" t="s">
        <v>39</v>
      </c>
      <c r="M264" s="137" t="s">
        <v>571</v>
      </c>
      <c r="N264" s="137" t="s">
        <v>82</v>
      </c>
      <c r="O264" s="137" t="s">
        <v>82</v>
      </c>
      <c r="P264" s="137" t="s">
        <v>4870</v>
      </c>
      <c r="Q264" s="138"/>
      <c r="R264" s="137" t="s">
        <v>349</v>
      </c>
      <c r="S264" s="137" t="s">
        <v>349</v>
      </c>
      <c r="T264" s="137" t="s">
        <v>349</v>
      </c>
      <c r="U264" s="137" t="s">
        <v>349</v>
      </c>
      <c r="V264" s="137" t="s">
        <v>349</v>
      </c>
      <c r="W264" s="137" t="s">
        <v>349</v>
      </c>
      <c r="X264" s="137" t="s">
        <v>349</v>
      </c>
      <c r="Y264" s="137" t="s">
        <v>349</v>
      </c>
      <c r="Z264" s="137" t="s">
        <v>349</v>
      </c>
      <c r="AA264" s="137" t="s">
        <v>349</v>
      </c>
      <c r="AB264" s="137" t="s">
        <v>349</v>
      </c>
      <c r="AC264" s="137" t="s">
        <v>349</v>
      </c>
      <c r="AD264" s="137" t="s">
        <v>349</v>
      </c>
      <c r="AE264" s="137" t="s">
        <v>349</v>
      </c>
      <c r="AF264" s="137" t="s">
        <v>349</v>
      </c>
      <c r="AG264" s="137" t="s">
        <v>349</v>
      </c>
      <c r="AH264" s="137" t="s">
        <v>349</v>
      </c>
      <c r="AI264" s="137" t="s">
        <v>349</v>
      </c>
      <c r="AJ264" s="137" t="s">
        <v>349</v>
      </c>
      <c r="AK264" s="137" t="s">
        <v>349</v>
      </c>
      <c r="AL264" s="137" t="s">
        <v>4871</v>
      </c>
      <c r="AM264" s="137" t="s">
        <v>349</v>
      </c>
      <c r="AN264" s="137" t="s">
        <v>4872</v>
      </c>
      <c r="AO264" s="137" t="s">
        <v>4873</v>
      </c>
      <c r="AP264" s="137" t="s">
        <v>548</v>
      </c>
      <c r="AQ264" s="137" t="s">
        <v>349</v>
      </c>
      <c r="AR264" s="137" t="s">
        <v>349</v>
      </c>
      <c r="AS264" s="137" t="s">
        <v>349</v>
      </c>
      <c r="AT264" s="137" t="s">
        <v>349</v>
      </c>
      <c r="AU264" s="137" t="s">
        <v>349</v>
      </c>
      <c r="AV264" s="137" t="s">
        <v>349</v>
      </c>
      <c r="AW264" s="137" t="s">
        <v>349</v>
      </c>
      <c r="AX264" s="137" t="s">
        <v>4874</v>
      </c>
      <c r="AY264" s="137" t="s">
        <v>4875</v>
      </c>
      <c r="AZ264" s="137" t="s">
        <v>2675</v>
      </c>
      <c r="BA264" s="138"/>
      <c r="BB264" s="138"/>
      <c r="BC264" s="138"/>
      <c r="BD264" s="138"/>
      <c r="BE264" s="138"/>
      <c r="BF264" s="138"/>
      <c r="BG264" s="138"/>
      <c r="BH264" s="138"/>
      <c r="BI264" s="138"/>
      <c r="BJ264" s="138"/>
      <c r="BK264" s="138"/>
      <c r="BL264" s="138"/>
      <c r="BM264" s="138"/>
      <c r="BN264" s="138"/>
      <c r="BO264" s="138"/>
      <c r="BP264" s="138"/>
      <c r="BQ264" s="138"/>
      <c r="BR264" s="138"/>
      <c r="BS264" s="138"/>
      <c r="BT264" s="138"/>
      <c r="BU264" s="138"/>
      <c r="BV264" s="138"/>
    </row>
    <row r="265" spans="1:74" ht="114.75" x14ac:dyDescent="0.2">
      <c r="A265" s="139" t="s">
        <v>4876</v>
      </c>
      <c r="B265" s="140" t="s">
        <v>1637</v>
      </c>
      <c r="C265" s="141" t="s">
        <v>3157</v>
      </c>
      <c r="D265" s="141" t="s">
        <v>43</v>
      </c>
      <c r="E265" s="141" t="s">
        <v>3075</v>
      </c>
      <c r="F265" s="142">
        <v>43838</v>
      </c>
      <c r="G265" s="141">
        <v>1982</v>
      </c>
      <c r="H265" s="141">
        <f t="shared" si="1"/>
        <v>38</v>
      </c>
      <c r="I265" s="141" t="s">
        <v>38</v>
      </c>
      <c r="J265" s="140" t="s">
        <v>4877</v>
      </c>
      <c r="K265" s="140" t="s">
        <v>4878</v>
      </c>
      <c r="L265" s="140" t="s">
        <v>4879</v>
      </c>
      <c r="M265" s="140" t="s">
        <v>82</v>
      </c>
      <c r="N265" s="140"/>
      <c r="O265" s="140"/>
      <c r="P265" s="140" t="s">
        <v>4880</v>
      </c>
      <c r="Q265" s="143"/>
      <c r="R265" s="143"/>
      <c r="S265" s="143"/>
      <c r="T265" s="143"/>
      <c r="U265" s="143"/>
      <c r="V265" s="143"/>
      <c r="W265" s="143"/>
      <c r="X265" s="143"/>
      <c r="Y265" s="143"/>
      <c r="Z265" s="143"/>
      <c r="AA265" s="143"/>
      <c r="AB265" s="143"/>
      <c r="AC265" s="143"/>
      <c r="AD265" s="143"/>
      <c r="AE265" s="143"/>
      <c r="AF265" s="140" t="s">
        <v>4881</v>
      </c>
      <c r="AG265" s="140" t="s">
        <v>4881</v>
      </c>
      <c r="AH265" s="140" t="s">
        <v>4881</v>
      </c>
      <c r="AI265" s="140" t="s">
        <v>4881</v>
      </c>
      <c r="AJ265" s="140" t="s">
        <v>4881</v>
      </c>
      <c r="AK265" s="140" t="s">
        <v>4881</v>
      </c>
      <c r="AL265" s="140" t="s">
        <v>4881</v>
      </c>
      <c r="AM265" s="140" t="s">
        <v>4881</v>
      </c>
      <c r="AN265" s="140" t="s">
        <v>4881</v>
      </c>
      <c r="AO265" s="140" t="s">
        <v>4881</v>
      </c>
      <c r="AP265" s="140" t="s">
        <v>4881</v>
      </c>
      <c r="AQ265" s="140" t="s">
        <v>4882</v>
      </c>
      <c r="AR265" s="140" t="s">
        <v>4883</v>
      </c>
      <c r="AS265" s="140" t="s">
        <v>4884</v>
      </c>
      <c r="AT265" s="140" t="s">
        <v>4885</v>
      </c>
      <c r="AU265" s="140" t="s">
        <v>4886</v>
      </c>
      <c r="AV265" s="140" t="s">
        <v>4887</v>
      </c>
      <c r="AW265" s="140" t="s">
        <v>4888</v>
      </c>
      <c r="AX265" s="140" t="s">
        <v>4889</v>
      </c>
      <c r="AY265" s="140" t="s">
        <v>4889</v>
      </c>
      <c r="AZ265" s="140" t="s">
        <v>4889</v>
      </c>
      <c r="BA265" s="140" t="s">
        <v>3026</v>
      </c>
      <c r="BB265" s="140"/>
      <c r="BC265" s="140"/>
      <c r="BD265" s="140"/>
      <c r="BE265" s="140"/>
      <c r="BF265" s="140"/>
      <c r="BG265" s="140"/>
      <c r="BH265" s="140"/>
      <c r="BI265" s="140"/>
      <c r="BJ265" s="140"/>
      <c r="BK265" s="140"/>
      <c r="BL265" s="140"/>
      <c r="BM265" s="140"/>
      <c r="BN265" s="140"/>
      <c r="BO265" s="140"/>
      <c r="BP265" s="140"/>
      <c r="BQ265" s="140"/>
      <c r="BR265" s="140"/>
      <c r="BS265" s="140"/>
      <c r="BT265" s="140"/>
      <c r="BU265" s="140"/>
      <c r="BV265" s="140"/>
    </row>
    <row r="266" spans="1:74" ht="102" x14ac:dyDescent="0.2">
      <c r="A266" s="136" t="s">
        <v>4890</v>
      </c>
      <c r="B266" s="137" t="s">
        <v>1643</v>
      </c>
      <c r="C266" s="118" t="s">
        <v>3157</v>
      </c>
      <c r="D266" s="118" t="s">
        <v>43</v>
      </c>
      <c r="E266" s="118" t="s">
        <v>4891</v>
      </c>
      <c r="F266" s="151">
        <v>43959</v>
      </c>
      <c r="G266" s="118">
        <v>1978</v>
      </c>
      <c r="H266" s="118">
        <f t="shared" si="1"/>
        <v>42</v>
      </c>
      <c r="I266" s="118" t="s">
        <v>38</v>
      </c>
      <c r="J266" s="137" t="s">
        <v>4892</v>
      </c>
      <c r="K266" s="147" t="s">
        <v>4893</v>
      </c>
      <c r="L266" s="137" t="s">
        <v>1644</v>
      </c>
      <c r="M266" s="137" t="s">
        <v>82</v>
      </c>
      <c r="N266" s="137" t="s">
        <v>82</v>
      </c>
      <c r="O266" s="137" t="s">
        <v>82</v>
      </c>
      <c r="P266" s="137" t="s">
        <v>4894</v>
      </c>
      <c r="Q266" s="138"/>
      <c r="R266" s="138"/>
      <c r="S266" s="138"/>
      <c r="T266" s="138"/>
      <c r="U266" s="138"/>
      <c r="V266" s="138"/>
      <c r="W266" s="138"/>
      <c r="X266" s="138"/>
      <c r="Y266" s="138"/>
      <c r="Z266" s="138"/>
      <c r="AA266" s="138"/>
      <c r="AB266" s="138"/>
      <c r="AC266" s="138"/>
      <c r="AD266" s="138"/>
      <c r="AE266" s="137" t="s">
        <v>4895</v>
      </c>
      <c r="AF266" s="137" t="s">
        <v>1110</v>
      </c>
      <c r="AG266" s="137" t="s">
        <v>1110</v>
      </c>
      <c r="AH266" s="137" t="s">
        <v>4896</v>
      </c>
      <c r="AI266" s="137" t="s">
        <v>4897</v>
      </c>
      <c r="AJ266" s="137" t="s">
        <v>4898</v>
      </c>
      <c r="AK266" s="137" t="s">
        <v>4899</v>
      </c>
      <c r="AL266" s="137" t="s">
        <v>4899</v>
      </c>
      <c r="AM266" s="137" t="s">
        <v>4900</v>
      </c>
      <c r="AN266" s="137" t="s">
        <v>4899</v>
      </c>
      <c r="AO266" s="137" t="s">
        <v>4899</v>
      </c>
      <c r="AP266" s="137" t="s">
        <v>4901</v>
      </c>
      <c r="AQ266" s="137" t="s">
        <v>4902</v>
      </c>
      <c r="AR266" s="137" t="s">
        <v>4899</v>
      </c>
      <c r="AS266" s="137" t="s">
        <v>4899</v>
      </c>
      <c r="AT266" s="137" t="s">
        <v>4899</v>
      </c>
      <c r="AU266" s="137" t="s">
        <v>4899</v>
      </c>
      <c r="AV266" s="137" t="s">
        <v>4903</v>
      </c>
      <c r="AW266" s="137" t="s">
        <v>4899</v>
      </c>
      <c r="AX266" s="137" t="s">
        <v>4899</v>
      </c>
      <c r="AY266" s="137" t="s">
        <v>4904</v>
      </c>
      <c r="AZ266" s="137" t="s">
        <v>4905</v>
      </c>
      <c r="BA266" s="137" t="s">
        <v>2675</v>
      </c>
      <c r="BB266" s="137"/>
      <c r="BC266" s="137"/>
      <c r="BD266" s="137"/>
      <c r="BE266" s="137"/>
      <c r="BF266" s="137"/>
      <c r="BG266" s="137"/>
      <c r="BH266" s="137"/>
      <c r="BI266" s="137"/>
      <c r="BJ266" s="137"/>
      <c r="BK266" s="137"/>
      <c r="BL266" s="137"/>
      <c r="BM266" s="137"/>
      <c r="BN266" s="137"/>
      <c r="BO266" s="137"/>
      <c r="BP266" s="137"/>
      <c r="BQ266" s="137"/>
      <c r="BR266" s="137"/>
      <c r="BS266" s="137"/>
      <c r="BT266" s="137"/>
      <c r="BU266" s="137"/>
      <c r="BV266" s="137"/>
    </row>
    <row r="267" spans="1:74" ht="76.5" x14ac:dyDescent="0.2">
      <c r="A267" s="139" t="s">
        <v>4906</v>
      </c>
      <c r="B267" s="140" t="s">
        <v>4907</v>
      </c>
      <c r="C267" s="141" t="s">
        <v>3152</v>
      </c>
      <c r="D267" s="141" t="s">
        <v>43</v>
      </c>
      <c r="E267" s="142">
        <v>43898</v>
      </c>
      <c r="F267" s="142">
        <v>43990</v>
      </c>
      <c r="G267" s="148">
        <v>1978</v>
      </c>
      <c r="H267" s="141">
        <f t="shared" si="1"/>
        <v>42</v>
      </c>
      <c r="I267" s="141" t="s">
        <v>77</v>
      </c>
      <c r="J267" s="140" t="s">
        <v>4908</v>
      </c>
      <c r="K267" s="140"/>
      <c r="L267" s="140" t="s">
        <v>4909</v>
      </c>
      <c r="M267" s="140" t="s">
        <v>571</v>
      </c>
      <c r="N267" s="140" t="s">
        <v>2782</v>
      </c>
      <c r="O267" s="140" t="s">
        <v>317</v>
      </c>
      <c r="P267" s="140" t="s">
        <v>4910</v>
      </c>
      <c r="Q267" s="140" t="s">
        <v>4911</v>
      </c>
      <c r="R267" s="140" t="s">
        <v>4912</v>
      </c>
      <c r="S267" s="140" t="s">
        <v>4912</v>
      </c>
      <c r="T267" s="140" t="s">
        <v>4912</v>
      </c>
      <c r="U267" s="140" t="s">
        <v>4912</v>
      </c>
      <c r="V267" s="140" t="s">
        <v>4912</v>
      </c>
      <c r="W267" s="140" t="s">
        <v>4912</v>
      </c>
      <c r="X267" s="140" t="s">
        <v>4912</v>
      </c>
      <c r="Y267" s="140" t="s">
        <v>4912</v>
      </c>
      <c r="Z267" s="140" t="s">
        <v>4912</v>
      </c>
      <c r="AA267" s="140" t="s">
        <v>4912</v>
      </c>
      <c r="AB267" s="140" t="s">
        <v>4912</v>
      </c>
      <c r="AC267" s="140" t="s">
        <v>4912</v>
      </c>
      <c r="AD267" s="140" t="s">
        <v>4912</v>
      </c>
      <c r="AE267" s="140" t="s">
        <v>4912</v>
      </c>
      <c r="AF267" s="140" t="s">
        <v>4912</v>
      </c>
      <c r="AG267" s="140" t="s">
        <v>4912</v>
      </c>
      <c r="AH267" s="140" t="s">
        <v>4912</v>
      </c>
      <c r="AI267" s="140" t="s">
        <v>4912</v>
      </c>
      <c r="AJ267" s="140" t="s">
        <v>4912</v>
      </c>
      <c r="AK267" s="140" t="s">
        <v>4912</v>
      </c>
      <c r="AL267" s="140" t="s">
        <v>4912</v>
      </c>
      <c r="AM267" s="140" t="s">
        <v>4913</v>
      </c>
      <c r="AN267" s="143"/>
      <c r="AO267" s="140" t="s">
        <v>4914</v>
      </c>
      <c r="AP267" s="143"/>
      <c r="AQ267" s="140" t="s">
        <v>4915</v>
      </c>
      <c r="AR267" s="140" t="s">
        <v>4916</v>
      </c>
      <c r="AS267" s="140" t="s">
        <v>4916</v>
      </c>
      <c r="AT267" s="140" t="s">
        <v>4917</v>
      </c>
      <c r="AU267" s="140" t="s">
        <v>4918</v>
      </c>
      <c r="AV267" s="140" t="s">
        <v>4919</v>
      </c>
      <c r="AW267" s="140" t="s">
        <v>3026</v>
      </c>
      <c r="AX267" s="140" t="s">
        <v>3026</v>
      </c>
      <c r="AY267" s="140" t="s">
        <v>4920</v>
      </c>
      <c r="AZ267" s="140" t="s">
        <v>3026</v>
      </c>
      <c r="BA267" s="140" t="s">
        <v>2675</v>
      </c>
      <c r="BB267" s="143"/>
      <c r="BC267" s="143"/>
      <c r="BD267" s="143"/>
      <c r="BE267" s="143"/>
      <c r="BF267" s="143"/>
      <c r="BG267" s="143"/>
      <c r="BH267" s="143"/>
      <c r="BI267" s="143"/>
      <c r="BJ267" s="143"/>
      <c r="BK267" s="143"/>
      <c r="BL267" s="143"/>
      <c r="BM267" s="143"/>
      <c r="BN267" s="143"/>
      <c r="BO267" s="143"/>
      <c r="BP267" s="143"/>
      <c r="BQ267" s="143"/>
      <c r="BR267" s="143"/>
      <c r="BS267" s="143"/>
      <c r="BT267" s="143"/>
      <c r="BU267" s="143"/>
      <c r="BV267" s="143"/>
    </row>
    <row r="268" spans="1:74" ht="76.5" x14ac:dyDescent="0.2">
      <c r="A268" s="136" t="s">
        <v>4921</v>
      </c>
      <c r="B268" s="137" t="s">
        <v>1659</v>
      </c>
      <c r="C268" s="118" t="s">
        <v>3152</v>
      </c>
      <c r="D268" s="118" t="s">
        <v>43</v>
      </c>
      <c r="E268" s="118" t="s">
        <v>2764</v>
      </c>
      <c r="F268" s="151">
        <v>43898</v>
      </c>
      <c r="G268" s="131">
        <v>1978</v>
      </c>
      <c r="H268" s="118">
        <f t="shared" si="1"/>
        <v>42</v>
      </c>
      <c r="I268" s="118" t="s">
        <v>77</v>
      </c>
      <c r="J268" s="137" t="s">
        <v>4922</v>
      </c>
      <c r="K268" s="137"/>
      <c r="L268" s="137" t="s">
        <v>243</v>
      </c>
      <c r="M268" s="137" t="s">
        <v>571</v>
      </c>
      <c r="N268" s="137" t="s">
        <v>636</v>
      </c>
      <c r="O268" s="137" t="s">
        <v>636</v>
      </c>
      <c r="P268" s="137" t="s">
        <v>4923</v>
      </c>
      <c r="Q268" s="138"/>
      <c r="R268" s="137" t="s">
        <v>4924</v>
      </c>
      <c r="S268" s="137" t="s">
        <v>4924</v>
      </c>
      <c r="T268" s="137" t="s">
        <v>4924</v>
      </c>
      <c r="U268" s="137" t="s">
        <v>4924</v>
      </c>
      <c r="V268" s="137" t="s">
        <v>4924</v>
      </c>
      <c r="W268" s="137" t="s">
        <v>4924</v>
      </c>
      <c r="X268" s="137" t="s">
        <v>4924</v>
      </c>
      <c r="Y268" s="137" t="s">
        <v>4924</v>
      </c>
      <c r="Z268" s="137" t="s">
        <v>4924</v>
      </c>
      <c r="AA268" s="137" t="s">
        <v>4924</v>
      </c>
      <c r="AB268" s="137" t="s">
        <v>4924</v>
      </c>
      <c r="AC268" s="137" t="s">
        <v>4924</v>
      </c>
      <c r="AD268" s="137" t="s">
        <v>4924</v>
      </c>
      <c r="AE268" s="137" t="s">
        <v>4924</v>
      </c>
      <c r="AF268" s="137" t="s">
        <v>4924</v>
      </c>
      <c r="AG268" s="137" t="s">
        <v>4924</v>
      </c>
      <c r="AH268" s="137" t="s">
        <v>4925</v>
      </c>
      <c r="AI268" s="137" t="s">
        <v>4926</v>
      </c>
      <c r="AJ268" s="137" t="s">
        <v>4926</v>
      </c>
      <c r="AK268" s="137" t="s">
        <v>4927</v>
      </c>
      <c r="AL268" s="137" t="s">
        <v>4928</v>
      </c>
      <c r="AM268" s="137" t="s">
        <v>4929</v>
      </c>
      <c r="AN268" s="137" t="s">
        <v>4930</v>
      </c>
      <c r="AO268" s="137" t="s">
        <v>4929</v>
      </c>
      <c r="AP268" s="137" t="s">
        <v>4929</v>
      </c>
      <c r="AQ268" s="137" t="s">
        <v>4929</v>
      </c>
      <c r="AR268" s="137" t="s">
        <v>4929</v>
      </c>
      <c r="AS268" s="137" t="s">
        <v>4929</v>
      </c>
      <c r="AT268" s="137" t="s">
        <v>4929</v>
      </c>
      <c r="AU268" s="137" t="s">
        <v>4931</v>
      </c>
      <c r="AV268" s="137" t="s">
        <v>4929</v>
      </c>
      <c r="AW268" s="137" t="s">
        <v>4929</v>
      </c>
      <c r="AX268" s="137" t="s">
        <v>4929</v>
      </c>
      <c r="AY268" s="137" t="s">
        <v>4932</v>
      </c>
      <c r="AZ268" s="138"/>
      <c r="BA268" s="138"/>
      <c r="BB268" s="138"/>
      <c r="BC268" s="138"/>
      <c r="BD268" s="138"/>
      <c r="BE268" s="138"/>
      <c r="BF268" s="138"/>
      <c r="BG268" s="138"/>
      <c r="BH268" s="138"/>
      <c r="BI268" s="138"/>
      <c r="BJ268" s="138"/>
      <c r="BK268" s="138"/>
      <c r="BL268" s="138"/>
      <c r="BM268" s="138"/>
      <c r="BN268" s="138"/>
      <c r="BO268" s="138"/>
      <c r="BP268" s="138"/>
      <c r="BQ268" s="138"/>
      <c r="BR268" s="138"/>
      <c r="BS268" s="138"/>
      <c r="BT268" s="138"/>
      <c r="BU268" s="138"/>
      <c r="BV268" s="138"/>
    </row>
    <row r="269" spans="1:74" ht="89.25" x14ac:dyDescent="0.2">
      <c r="A269" s="139" t="s">
        <v>4933</v>
      </c>
      <c r="B269" s="140" t="s">
        <v>1666</v>
      </c>
      <c r="C269" s="141" t="s">
        <v>3152</v>
      </c>
      <c r="D269" s="141" t="s">
        <v>43</v>
      </c>
      <c r="E269" s="141" t="s">
        <v>2764</v>
      </c>
      <c r="F269" s="142">
        <v>43898</v>
      </c>
      <c r="G269" s="148">
        <v>1976</v>
      </c>
      <c r="H269" s="141">
        <f t="shared" si="1"/>
        <v>44</v>
      </c>
      <c r="I269" s="141" t="s">
        <v>77</v>
      </c>
      <c r="J269" s="140" t="s">
        <v>4922</v>
      </c>
      <c r="K269" s="140"/>
      <c r="L269" s="140" t="s">
        <v>4318</v>
      </c>
      <c r="M269" s="140" t="s">
        <v>571</v>
      </c>
      <c r="N269" s="140" t="s">
        <v>636</v>
      </c>
      <c r="O269" s="140" t="s">
        <v>636</v>
      </c>
      <c r="P269" s="140" t="s">
        <v>4934</v>
      </c>
      <c r="Q269" s="143"/>
      <c r="R269" s="140" t="s">
        <v>4935</v>
      </c>
      <c r="S269" s="140" t="s">
        <v>4935</v>
      </c>
      <c r="T269" s="140" t="s">
        <v>4935</v>
      </c>
      <c r="U269" s="140" t="s">
        <v>4935</v>
      </c>
      <c r="V269" s="140" t="s">
        <v>4935</v>
      </c>
      <c r="W269" s="140" t="s">
        <v>4935</v>
      </c>
      <c r="X269" s="140" t="s">
        <v>4935</v>
      </c>
      <c r="Y269" s="140" t="s">
        <v>4935</v>
      </c>
      <c r="Z269" s="140" t="s">
        <v>4935</v>
      </c>
      <c r="AA269" s="140" t="s">
        <v>4935</v>
      </c>
      <c r="AB269" s="140" t="s">
        <v>4935</v>
      </c>
      <c r="AC269" s="140" t="s">
        <v>4935</v>
      </c>
      <c r="AD269" s="140" t="s">
        <v>4935</v>
      </c>
      <c r="AE269" s="140" t="s">
        <v>4935</v>
      </c>
      <c r="AF269" s="140" t="s">
        <v>4935</v>
      </c>
      <c r="AG269" s="140" t="s">
        <v>4935</v>
      </c>
      <c r="AH269" s="140" t="s">
        <v>4936</v>
      </c>
      <c r="AI269" s="140" t="s">
        <v>4937</v>
      </c>
      <c r="AJ269" s="140" t="s">
        <v>4938</v>
      </c>
      <c r="AK269" s="140" t="s">
        <v>4939</v>
      </c>
      <c r="AL269" s="140" t="s">
        <v>4940</v>
      </c>
      <c r="AM269" s="140" t="s">
        <v>4941</v>
      </c>
      <c r="AN269" s="140" t="s">
        <v>4935</v>
      </c>
      <c r="AO269" s="140" t="s">
        <v>4935</v>
      </c>
      <c r="AP269" s="140" t="s">
        <v>4935</v>
      </c>
      <c r="AQ269" s="140" t="s">
        <v>4935</v>
      </c>
      <c r="AR269" s="140" t="s">
        <v>4935</v>
      </c>
      <c r="AS269" s="140" t="s">
        <v>4935</v>
      </c>
      <c r="AT269" s="140" t="s">
        <v>4935</v>
      </c>
      <c r="AU269" s="140" t="s">
        <v>4942</v>
      </c>
      <c r="AV269" s="140" t="s">
        <v>4935</v>
      </c>
      <c r="AW269" s="140" t="s">
        <v>4935</v>
      </c>
      <c r="AX269" s="140" t="s">
        <v>4935</v>
      </c>
      <c r="AY269" s="140" t="s">
        <v>4932</v>
      </c>
      <c r="AZ269" s="143"/>
      <c r="BA269" s="143"/>
      <c r="BB269" s="143"/>
      <c r="BC269" s="143"/>
      <c r="BD269" s="143"/>
      <c r="BE269" s="143"/>
      <c r="BF269" s="143"/>
      <c r="BG269" s="143"/>
      <c r="BH269" s="143"/>
      <c r="BI269" s="143"/>
      <c r="BJ269" s="143"/>
      <c r="BK269" s="143"/>
      <c r="BL269" s="143"/>
      <c r="BM269" s="143"/>
      <c r="BN269" s="143"/>
      <c r="BO269" s="143"/>
      <c r="BP269" s="143"/>
      <c r="BQ269" s="143"/>
      <c r="BR269" s="143"/>
      <c r="BS269" s="143"/>
      <c r="BT269" s="143"/>
      <c r="BU269" s="143"/>
      <c r="BV269" s="143"/>
    </row>
    <row r="270" spans="1:74" ht="38.25" x14ac:dyDescent="0.2">
      <c r="A270" s="136" t="s">
        <v>4943</v>
      </c>
      <c r="B270" s="137" t="s">
        <v>1671</v>
      </c>
      <c r="C270" s="118" t="s">
        <v>3157</v>
      </c>
      <c r="D270" s="118" t="s">
        <v>43</v>
      </c>
      <c r="E270" s="131"/>
      <c r="F270" s="151">
        <v>43929</v>
      </c>
      <c r="G270" s="131">
        <v>1969</v>
      </c>
      <c r="H270" s="118">
        <f t="shared" si="1"/>
        <v>51</v>
      </c>
      <c r="I270" s="118" t="s">
        <v>77</v>
      </c>
      <c r="J270" s="137" t="s">
        <v>4944</v>
      </c>
      <c r="K270" s="147" t="s">
        <v>4945</v>
      </c>
      <c r="L270" s="137" t="s">
        <v>71</v>
      </c>
      <c r="M270" s="137" t="s">
        <v>98</v>
      </c>
      <c r="N270" s="137" t="s">
        <v>50</v>
      </c>
      <c r="O270" s="137" t="s">
        <v>50</v>
      </c>
      <c r="P270" s="137" t="s">
        <v>4946</v>
      </c>
      <c r="Q270" s="137" t="s">
        <v>4947</v>
      </c>
      <c r="R270" s="138"/>
      <c r="S270" s="138"/>
      <c r="T270" s="138"/>
      <c r="U270" s="138"/>
      <c r="V270" s="138"/>
      <c r="W270" s="138"/>
      <c r="X270" s="138"/>
      <c r="Y270" s="138"/>
      <c r="Z270" s="138"/>
      <c r="AA270" s="138"/>
      <c r="AB270" s="138"/>
      <c r="AC270" s="138"/>
      <c r="AD270" s="138"/>
      <c r="AE270" s="138"/>
      <c r="AF270" s="138"/>
      <c r="AG270" s="138"/>
      <c r="AH270" s="138"/>
      <c r="AI270" s="138"/>
      <c r="AJ270" s="138"/>
      <c r="AK270" s="138"/>
      <c r="AL270" s="138"/>
      <c r="AM270" s="138"/>
      <c r="AN270" s="138"/>
      <c r="AO270" s="138"/>
      <c r="AP270" s="138"/>
      <c r="AQ270" s="138"/>
      <c r="AR270" s="138"/>
      <c r="AS270" s="138"/>
      <c r="AT270" s="138"/>
      <c r="AU270" s="138"/>
      <c r="AV270" s="138"/>
      <c r="AW270" s="138"/>
      <c r="AX270" s="138"/>
      <c r="AY270" s="138"/>
      <c r="AZ270" s="137" t="s">
        <v>2675</v>
      </c>
      <c r="BA270" s="138"/>
      <c r="BB270" s="138"/>
      <c r="BC270" s="138"/>
      <c r="BD270" s="138"/>
      <c r="BE270" s="138"/>
      <c r="BF270" s="138"/>
      <c r="BG270" s="138"/>
      <c r="BH270" s="138"/>
      <c r="BI270" s="138"/>
      <c r="BJ270" s="138"/>
      <c r="BK270" s="138"/>
      <c r="BL270" s="138"/>
      <c r="BM270" s="138"/>
      <c r="BN270" s="138"/>
      <c r="BO270" s="138"/>
      <c r="BP270" s="138"/>
      <c r="BQ270" s="138"/>
      <c r="BR270" s="138"/>
      <c r="BS270" s="138"/>
      <c r="BT270" s="138"/>
      <c r="BU270" s="138"/>
      <c r="BV270" s="138"/>
    </row>
    <row r="271" spans="1:74" ht="178.5" x14ac:dyDescent="0.2">
      <c r="A271" s="139" t="s">
        <v>4948</v>
      </c>
      <c r="B271" s="140" t="s">
        <v>1676</v>
      </c>
      <c r="C271" s="141" t="s">
        <v>3157</v>
      </c>
      <c r="D271" s="141" t="s">
        <v>43</v>
      </c>
      <c r="E271" s="141" t="s">
        <v>106</v>
      </c>
      <c r="F271" s="142">
        <v>43898</v>
      </c>
      <c r="G271" s="148">
        <v>1992</v>
      </c>
      <c r="H271" s="141">
        <f t="shared" si="1"/>
        <v>28</v>
      </c>
      <c r="I271" s="141" t="s">
        <v>38</v>
      </c>
      <c r="J271" s="140" t="s">
        <v>4949</v>
      </c>
      <c r="K271" s="140"/>
      <c r="L271" s="140" t="s">
        <v>4950</v>
      </c>
      <c r="M271" s="140" t="s">
        <v>571</v>
      </c>
      <c r="N271" s="140" t="s">
        <v>2758</v>
      </c>
      <c r="O271" s="140" t="s">
        <v>50</v>
      </c>
      <c r="P271" s="140" t="s">
        <v>4951</v>
      </c>
      <c r="Q271" s="140" t="s">
        <v>4952</v>
      </c>
      <c r="R271" s="143"/>
      <c r="S271" s="143"/>
      <c r="T271" s="143"/>
      <c r="U271" s="143"/>
      <c r="V271" s="143"/>
      <c r="W271" s="143"/>
      <c r="X271" s="143"/>
      <c r="Y271" s="143"/>
      <c r="Z271" s="143"/>
      <c r="AA271" s="143"/>
      <c r="AB271" s="143"/>
      <c r="AC271" s="143"/>
      <c r="AD271" s="143"/>
      <c r="AE271" s="143"/>
      <c r="AF271" s="143"/>
      <c r="AG271" s="143"/>
      <c r="AH271" s="143"/>
      <c r="AI271" s="143"/>
      <c r="AJ271" s="143"/>
      <c r="AK271" s="143"/>
      <c r="AL271" s="143"/>
      <c r="AM271" s="143"/>
      <c r="AN271" s="140" t="s">
        <v>4953</v>
      </c>
      <c r="AO271" s="140" t="s">
        <v>4954</v>
      </c>
      <c r="AP271" s="140" t="s">
        <v>4954</v>
      </c>
      <c r="AQ271" s="140" t="s">
        <v>4955</v>
      </c>
      <c r="AR271" s="140" t="s">
        <v>4954</v>
      </c>
      <c r="AS271" s="140" t="s">
        <v>4956</v>
      </c>
      <c r="AT271" s="140" t="s">
        <v>4957</v>
      </c>
      <c r="AU271" s="140" t="s">
        <v>4957</v>
      </c>
      <c r="AV271" s="140" t="s">
        <v>4957</v>
      </c>
      <c r="AW271" s="143"/>
      <c r="AX271" s="143"/>
      <c r="AY271" s="140" t="s">
        <v>2675</v>
      </c>
      <c r="AZ271" s="143"/>
      <c r="BA271" s="143"/>
      <c r="BB271" s="140" t="s">
        <v>4958</v>
      </c>
      <c r="BC271" s="143"/>
      <c r="BD271" s="143"/>
      <c r="BE271" s="143"/>
      <c r="BF271" s="143"/>
      <c r="BG271" s="143"/>
      <c r="BH271" s="143"/>
      <c r="BI271" s="143"/>
      <c r="BJ271" s="143"/>
      <c r="BK271" s="143"/>
      <c r="BL271" s="143"/>
      <c r="BM271" s="143"/>
      <c r="BN271" s="143"/>
      <c r="BO271" s="143"/>
      <c r="BP271" s="143"/>
      <c r="BQ271" s="143"/>
      <c r="BR271" s="143"/>
      <c r="BS271" s="143"/>
      <c r="BT271" s="143"/>
      <c r="BU271" s="143"/>
      <c r="BV271" s="143"/>
    </row>
    <row r="272" spans="1:74" ht="216.75" x14ac:dyDescent="0.2">
      <c r="A272" s="136" t="s">
        <v>4959</v>
      </c>
      <c r="B272" s="137" t="s">
        <v>1684</v>
      </c>
      <c r="C272" s="118" t="s">
        <v>3157</v>
      </c>
      <c r="D272" s="118" t="s">
        <v>43</v>
      </c>
      <c r="E272" s="118" t="s">
        <v>145</v>
      </c>
      <c r="F272" s="151">
        <v>43898</v>
      </c>
      <c r="G272" s="131">
        <v>1990</v>
      </c>
      <c r="H272" s="118">
        <f t="shared" si="1"/>
        <v>30</v>
      </c>
      <c r="I272" s="118" t="s">
        <v>38</v>
      </c>
      <c r="J272" s="137" t="s">
        <v>4960</v>
      </c>
      <c r="K272" s="138"/>
      <c r="L272" s="137" t="s">
        <v>4961</v>
      </c>
      <c r="M272" s="137" t="s">
        <v>98</v>
      </c>
      <c r="N272" s="137" t="s">
        <v>3640</v>
      </c>
      <c r="O272" s="137" t="s">
        <v>50</v>
      </c>
      <c r="P272" s="137" t="s">
        <v>4962</v>
      </c>
      <c r="Q272" s="137" t="s">
        <v>4963</v>
      </c>
      <c r="R272" s="138"/>
      <c r="S272" s="138"/>
      <c r="T272" s="138"/>
      <c r="U272" s="138"/>
      <c r="V272" s="138"/>
      <c r="W272" s="138"/>
      <c r="X272" s="138"/>
      <c r="Y272" s="138"/>
      <c r="Z272" s="138"/>
      <c r="AA272" s="138"/>
      <c r="AB272" s="138"/>
      <c r="AC272" s="138"/>
      <c r="AD272" s="138"/>
      <c r="AE272" s="138"/>
      <c r="AF272" s="138"/>
      <c r="AG272" s="138"/>
      <c r="AH272" s="138"/>
      <c r="AI272" s="137" t="s">
        <v>4964</v>
      </c>
      <c r="AJ272" s="137" t="s">
        <v>4964</v>
      </c>
      <c r="AK272" s="137" t="s">
        <v>4964</v>
      </c>
      <c r="AL272" s="137" t="s">
        <v>4965</v>
      </c>
      <c r="AM272" s="137" t="s">
        <v>4966</v>
      </c>
      <c r="AN272" s="137" t="s">
        <v>4966</v>
      </c>
      <c r="AO272" s="137" t="s">
        <v>4966</v>
      </c>
      <c r="AP272" s="137" t="s">
        <v>4966</v>
      </c>
      <c r="AQ272" s="137" t="s">
        <v>4966</v>
      </c>
      <c r="AR272" s="137" t="s">
        <v>4966</v>
      </c>
      <c r="AS272" s="137" t="s">
        <v>4966</v>
      </c>
      <c r="AT272" s="137" t="s">
        <v>4967</v>
      </c>
      <c r="AU272" s="137" t="s">
        <v>4967</v>
      </c>
      <c r="AV272" s="137" t="s">
        <v>4967</v>
      </c>
      <c r="AW272" s="137" t="s">
        <v>4967</v>
      </c>
      <c r="AX272" s="137" t="s">
        <v>4967</v>
      </c>
      <c r="AY272" s="137" t="s">
        <v>2675</v>
      </c>
      <c r="AZ272" s="138"/>
      <c r="BA272" s="137" t="s">
        <v>4968</v>
      </c>
      <c r="BB272" s="137" t="s">
        <v>4969</v>
      </c>
      <c r="BC272" s="138"/>
      <c r="BD272" s="138"/>
      <c r="BE272" s="138"/>
      <c r="BF272" s="138"/>
      <c r="BG272" s="138"/>
      <c r="BH272" s="138"/>
      <c r="BI272" s="138"/>
      <c r="BJ272" s="138"/>
      <c r="BK272" s="138"/>
      <c r="BL272" s="138"/>
      <c r="BM272" s="138"/>
      <c r="BN272" s="138"/>
      <c r="BO272" s="138"/>
      <c r="BP272" s="138"/>
      <c r="BQ272" s="138"/>
      <c r="BR272" s="138"/>
      <c r="BS272" s="138"/>
      <c r="BT272" s="138"/>
      <c r="BU272" s="138"/>
      <c r="BV272" s="138"/>
    </row>
    <row r="273" spans="1:74" ht="51" x14ac:dyDescent="0.2">
      <c r="A273" s="139" t="s">
        <v>4970</v>
      </c>
      <c r="B273" s="140" t="s">
        <v>1691</v>
      </c>
      <c r="C273" s="141" t="s">
        <v>3157</v>
      </c>
      <c r="D273" s="141" t="s">
        <v>43</v>
      </c>
      <c r="E273" s="141" t="s">
        <v>145</v>
      </c>
      <c r="F273" s="142">
        <v>43898</v>
      </c>
      <c r="G273" s="148">
        <v>1994</v>
      </c>
      <c r="H273" s="141">
        <f t="shared" si="1"/>
        <v>26</v>
      </c>
      <c r="I273" s="141" t="s">
        <v>38</v>
      </c>
      <c r="J273" s="140" t="s">
        <v>3689</v>
      </c>
      <c r="K273" s="145" t="s">
        <v>4971</v>
      </c>
      <c r="L273" s="140" t="s">
        <v>3631</v>
      </c>
      <c r="M273" s="140" t="s">
        <v>571</v>
      </c>
      <c r="N273" s="140" t="s">
        <v>604</v>
      </c>
      <c r="O273" s="140" t="s">
        <v>50</v>
      </c>
      <c r="P273" s="140" t="s">
        <v>4972</v>
      </c>
      <c r="Q273" s="140" t="s">
        <v>4973</v>
      </c>
      <c r="R273" s="143"/>
      <c r="S273" s="143"/>
      <c r="T273" s="143"/>
      <c r="U273" s="143"/>
      <c r="V273" s="143"/>
      <c r="W273" s="143"/>
      <c r="X273" s="143"/>
      <c r="Y273" s="143"/>
      <c r="Z273" s="143"/>
      <c r="AA273" s="143"/>
      <c r="AB273" s="143"/>
      <c r="AC273" s="143"/>
      <c r="AD273" s="143"/>
      <c r="AE273" s="143"/>
      <c r="AF273" s="143"/>
      <c r="AG273" s="143"/>
      <c r="AH273" s="143"/>
      <c r="AI273" s="143"/>
      <c r="AJ273" s="143"/>
      <c r="AK273" s="143"/>
      <c r="AL273" s="140" t="s">
        <v>4974</v>
      </c>
      <c r="AM273" s="140" t="s">
        <v>4974</v>
      </c>
      <c r="AN273" s="140" t="s">
        <v>4974</v>
      </c>
      <c r="AO273" s="140" t="s">
        <v>4974</v>
      </c>
      <c r="AP273" s="140" t="s">
        <v>4974</v>
      </c>
      <c r="AQ273" s="140" t="s">
        <v>4975</v>
      </c>
      <c r="AR273" s="140" t="s">
        <v>4975</v>
      </c>
      <c r="AS273" s="140" t="s">
        <v>4976</v>
      </c>
      <c r="AT273" s="140" t="s">
        <v>4977</v>
      </c>
      <c r="AU273" s="143"/>
      <c r="AV273" s="143"/>
      <c r="AW273" s="140" t="s">
        <v>4978</v>
      </c>
      <c r="AX273" s="143"/>
      <c r="AY273" s="140" t="s">
        <v>2675</v>
      </c>
      <c r="AZ273" s="143"/>
      <c r="BA273" s="140" t="s">
        <v>4979</v>
      </c>
      <c r="BB273" s="143"/>
      <c r="BC273" s="143"/>
      <c r="BD273" s="143"/>
      <c r="BE273" s="143"/>
      <c r="BF273" s="143"/>
      <c r="BG273" s="143"/>
      <c r="BH273" s="143"/>
      <c r="BI273" s="143"/>
      <c r="BJ273" s="143"/>
      <c r="BK273" s="143"/>
      <c r="BL273" s="143"/>
      <c r="BM273" s="143"/>
      <c r="BN273" s="143"/>
      <c r="BO273" s="143"/>
      <c r="BP273" s="143"/>
      <c r="BQ273" s="143"/>
      <c r="BR273" s="143"/>
      <c r="BS273" s="143"/>
      <c r="BT273" s="143"/>
      <c r="BU273" s="143"/>
      <c r="BV273" s="143"/>
    </row>
    <row r="274" spans="1:74" ht="51" x14ac:dyDescent="0.2">
      <c r="A274" s="136" t="s">
        <v>4980</v>
      </c>
      <c r="B274" s="137" t="s">
        <v>1697</v>
      </c>
      <c r="C274" s="118" t="s">
        <v>3157</v>
      </c>
      <c r="D274" s="118" t="s">
        <v>43</v>
      </c>
      <c r="E274" s="118" t="s">
        <v>106</v>
      </c>
      <c r="F274" s="151">
        <v>43959</v>
      </c>
      <c r="G274" s="131">
        <v>1992</v>
      </c>
      <c r="H274" s="118">
        <f t="shared" si="1"/>
        <v>28</v>
      </c>
      <c r="I274" s="118" t="s">
        <v>77</v>
      </c>
      <c r="J274" s="137" t="s">
        <v>4981</v>
      </c>
      <c r="K274" s="147" t="s">
        <v>4982</v>
      </c>
      <c r="L274" s="137" t="s">
        <v>154</v>
      </c>
      <c r="M274" s="137" t="s">
        <v>571</v>
      </c>
      <c r="N274" s="137" t="s">
        <v>636</v>
      </c>
      <c r="O274" s="137" t="s">
        <v>338</v>
      </c>
      <c r="P274" s="137" t="s">
        <v>4983</v>
      </c>
      <c r="Q274" s="138"/>
      <c r="R274" s="137" t="s">
        <v>4984</v>
      </c>
      <c r="S274" s="137" t="s">
        <v>4984</v>
      </c>
      <c r="T274" s="137" t="s">
        <v>4984</v>
      </c>
      <c r="U274" s="137" t="s">
        <v>4984</v>
      </c>
      <c r="V274" s="137" t="s">
        <v>4984</v>
      </c>
      <c r="W274" s="137" t="s">
        <v>4984</v>
      </c>
      <c r="X274" s="137" t="s">
        <v>4984</v>
      </c>
      <c r="Y274" s="137" t="s">
        <v>4984</v>
      </c>
      <c r="Z274" s="137" t="s">
        <v>4984</v>
      </c>
      <c r="AA274" s="137" t="s">
        <v>4984</v>
      </c>
      <c r="AB274" s="137" t="s">
        <v>4984</v>
      </c>
      <c r="AC274" s="137" t="s">
        <v>4984</v>
      </c>
      <c r="AD274" s="137" t="s">
        <v>4984</v>
      </c>
      <c r="AE274" s="137" t="s">
        <v>4984</v>
      </c>
      <c r="AF274" s="137" t="s">
        <v>4984</v>
      </c>
      <c r="AG274" s="137" t="s">
        <v>4984</v>
      </c>
      <c r="AH274" s="137" t="s">
        <v>4984</v>
      </c>
      <c r="AI274" s="137" t="s">
        <v>4985</v>
      </c>
      <c r="AJ274" s="137" t="s">
        <v>4986</v>
      </c>
      <c r="AK274" s="137" t="s">
        <v>4987</v>
      </c>
      <c r="AL274" s="137" t="s">
        <v>4988</v>
      </c>
      <c r="AM274" s="137" t="s">
        <v>4988</v>
      </c>
      <c r="AN274" s="137" t="s">
        <v>4988</v>
      </c>
      <c r="AO274" s="137" t="s">
        <v>4988</v>
      </c>
      <c r="AP274" s="137" t="s">
        <v>4988</v>
      </c>
      <c r="AQ274" s="137" t="s">
        <v>4988</v>
      </c>
      <c r="AR274" s="137" t="s">
        <v>4988</v>
      </c>
      <c r="AS274" s="137" t="s">
        <v>4988</v>
      </c>
      <c r="AT274" s="137" t="s">
        <v>4988</v>
      </c>
      <c r="AU274" s="137" t="s">
        <v>4988</v>
      </c>
      <c r="AV274" s="137" t="s">
        <v>4989</v>
      </c>
      <c r="AW274" s="137" t="s">
        <v>4990</v>
      </c>
      <c r="AX274" s="137" t="s">
        <v>4991</v>
      </c>
      <c r="AY274" s="138"/>
      <c r="AZ274" s="138"/>
      <c r="BA274" s="137" t="s">
        <v>4992</v>
      </c>
      <c r="BB274" s="138"/>
      <c r="BC274" s="138"/>
      <c r="BD274" s="138"/>
      <c r="BE274" s="138"/>
      <c r="BF274" s="138"/>
      <c r="BG274" s="138"/>
      <c r="BH274" s="138"/>
      <c r="BI274" s="138"/>
      <c r="BJ274" s="138"/>
      <c r="BK274" s="138"/>
      <c r="BL274" s="138"/>
      <c r="BM274" s="138"/>
      <c r="BN274" s="138"/>
      <c r="BO274" s="138"/>
      <c r="BP274" s="138"/>
      <c r="BQ274" s="138"/>
      <c r="BR274" s="138"/>
      <c r="BS274" s="138"/>
      <c r="BT274" s="138"/>
      <c r="BU274" s="138"/>
      <c r="BV274" s="138"/>
    </row>
    <row r="275" spans="1:74" ht="76.5" x14ac:dyDescent="0.2">
      <c r="A275" s="139" t="s">
        <v>4993</v>
      </c>
      <c r="B275" s="140" t="s">
        <v>374</v>
      </c>
      <c r="C275" s="141" t="s">
        <v>3152</v>
      </c>
      <c r="D275" s="141" t="s">
        <v>43</v>
      </c>
      <c r="E275" s="141" t="s">
        <v>106</v>
      </c>
      <c r="F275" s="142">
        <v>43990</v>
      </c>
      <c r="G275" s="148">
        <v>1964</v>
      </c>
      <c r="H275" s="141">
        <f t="shared" si="1"/>
        <v>56</v>
      </c>
      <c r="I275" s="141" t="s">
        <v>77</v>
      </c>
      <c r="J275" s="140" t="s">
        <v>4994</v>
      </c>
      <c r="K275" s="143"/>
      <c r="L275" s="140" t="s">
        <v>416</v>
      </c>
      <c r="M275" s="140" t="s">
        <v>571</v>
      </c>
      <c r="N275" s="140" t="s">
        <v>4995</v>
      </c>
      <c r="O275" s="140" t="s">
        <v>4995</v>
      </c>
      <c r="P275" s="140"/>
      <c r="Q275" s="143"/>
      <c r="R275" s="140" t="s">
        <v>4996</v>
      </c>
      <c r="S275" s="140" t="s">
        <v>4996</v>
      </c>
      <c r="T275" s="140" t="s">
        <v>4996</v>
      </c>
      <c r="U275" s="140" t="s">
        <v>4996</v>
      </c>
      <c r="V275" s="140" t="s">
        <v>4996</v>
      </c>
      <c r="W275" s="140" t="s">
        <v>4996</v>
      </c>
      <c r="X275" s="140" t="s">
        <v>4996</v>
      </c>
      <c r="Y275" s="140" t="s">
        <v>4996</v>
      </c>
      <c r="Z275" s="140" t="s">
        <v>4996</v>
      </c>
      <c r="AA275" s="140" t="s">
        <v>4996</v>
      </c>
      <c r="AB275" s="140" t="s">
        <v>4996</v>
      </c>
      <c r="AC275" s="140" t="s">
        <v>4996</v>
      </c>
      <c r="AD275" s="140" t="s">
        <v>4996</v>
      </c>
      <c r="AE275" s="140" t="s">
        <v>4996</v>
      </c>
      <c r="AF275" s="140" t="s">
        <v>4996</v>
      </c>
      <c r="AG275" s="140" t="s">
        <v>4996</v>
      </c>
      <c r="AH275" s="140" t="s">
        <v>4996</v>
      </c>
      <c r="AI275" s="140" t="s">
        <v>4996</v>
      </c>
      <c r="AJ275" s="140" t="s">
        <v>4996</v>
      </c>
      <c r="AK275" s="140" t="s">
        <v>4996</v>
      </c>
      <c r="AL275" s="140" t="s">
        <v>4996</v>
      </c>
      <c r="AM275" s="140" t="s">
        <v>4996</v>
      </c>
      <c r="AN275" s="140" t="s">
        <v>4996</v>
      </c>
      <c r="AO275" s="140" t="s">
        <v>4996</v>
      </c>
      <c r="AP275" s="140" t="s">
        <v>4997</v>
      </c>
      <c r="AQ275" s="140" t="s">
        <v>4998</v>
      </c>
      <c r="AR275" s="140" t="s">
        <v>4999</v>
      </c>
      <c r="AS275" s="140" t="s">
        <v>5000</v>
      </c>
      <c r="AT275" s="140" t="s">
        <v>5001</v>
      </c>
      <c r="AU275" s="140" t="s">
        <v>5002</v>
      </c>
      <c r="AV275" s="140" t="s">
        <v>5001</v>
      </c>
      <c r="AW275" s="140" t="s">
        <v>5003</v>
      </c>
      <c r="AX275" s="143"/>
      <c r="AY275" s="143"/>
      <c r="AZ275" s="143"/>
      <c r="BA275" s="143"/>
      <c r="BB275" s="140" t="s">
        <v>2675</v>
      </c>
      <c r="BC275" s="143"/>
      <c r="BD275" s="143"/>
      <c r="BE275" s="143"/>
      <c r="BF275" s="143"/>
      <c r="BG275" s="143"/>
      <c r="BH275" s="143"/>
      <c r="BI275" s="143"/>
      <c r="BJ275" s="143"/>
      <c r="BK275" s="143"/>
      <c r="BL275" s="143"/>
      <c r="BM275" s="143"/>
      <c r="BN275" s="143"/>
      <c r="BO275" s="143"/>
      <c r="BP275" s="143"/>
      <c r="BQ275" s="143"/>
      <c r="BR275" s="143"/>
      <c r="BS275" s="143"/>
      <c r="BT275" s="143"/>
      <c r="BU275" s="143"/>
      <c r="BV275" s="143"/>
    </row>
    <row r="276" spans="1:74" ht="25.5" x14ac:dyDescent="0.2">
      <c r="A276" s="136" t="s">
        <v>5004</v>
      </c>
      <c r="B276" s="137" t="s">
        <v>1705</v>
      </c>
      <c r="C276" s="118" t="s">
        <v>3152</v>
      </c>
      <c r="D276" s="118" t="s">
        <v>71</v>
      </c>
      <c r="E276" s="118"/>
      <c r="F276" s="131"/>
      <c r="G276" s="131"/>
      <c r="H276" s="118"/>
      <c r="I276" s="118"/>
      <c r="J276" s="137"/>
      <c r="K276" s="137"/>
      <c r="L276" s="138"/>
      <c r="M276" s="137"/>
      <c r="N276" s="137"/>
      <c r="O276" s="137"/>
      <c r="P276" s="137"/>
      <c r="Q276" s="138"/>
      <c r="R276" s="138"/>
      <c r="S276" s="138"/>
      <c r="T276" s="138"/>
      <c r="U276" s="138"/>
      <c r="V276" s="138"/>
      <c r="W276" s="138"/>
      <c r="X276" s="138"/>
      <c r="Y276" s="138"/>
      <c r="Z276" s="138"/>
      <c r="AA276" s="138"/>
      <c r="AB276" s="138"/>
      <c r="AC276" s="138"/>
      <c r="AD276" s="138"/>
      <c r="AE276" s="138"/>
      <c r="AF276" s="138"/>
      <c r="AG276" s="138"/>
      <c r="AH276" s="138"/>
      <c r="AI276" s="138"/>
      <c r="AJ276" s="138"/>
      <c r="AK276" s="138"/>
      <c r="AL276" s="138"/>
      <c r="AM276" s="138"/>
      <c r="AN276" s="138"/>
      <c r="AO276" s="138"/>
      <c r="AP276" s="138"/>
      <c r="AQ276" s="138"/>
      <c r="AR276" s="138"/>
      <c r="AS276" s="138"/>
      <c r="AT276" s="138"/>
      <c r="AU276" s="138"/>
      <c r="AV276" s="138"/>
      <c r="AW276" s="138"/>
      <c r="AX276" s="138"/>
      <c r="AY276" s="138"/>
      <c r="AZ276" s="138"/>
      <c r="BA276" s="138"/>
      <c r="BB276" s="138"/>
      <c r="BC276" s="138"/>
      <c r="BD276" s="138"/>
      <c r="BE276" s="138"/>
      <c r="BF276" s="138"/>
      <c r="BG276" s="138"/>
      <c r="BH276" s="138"/>
      <c r="BI276" s="138"/>
      <c r="BJ276" s="138"/>
      <c r="BK276" s="138"/>
      <c r="BL276" s="138"/>
      <c r="BM276" s="138"/>
      <c r="BN276" s="138"/>
      <c r="BO276" s="138"/>
      <c r="BP276" s="138"/>
      <c r="BQ276" s="138"/>
      <c r="BR276" s="138"/>
      <c r="BS276" s="138"/>
      <c r="BT276" s="138"/>
      <c r="BU276" s="138"/>
      <c r="BV276" s="138"/>
    </row>
    <row r="277" spans="1:74" ht="153" x14ac:dyDescent="0.2">
      <c r="A277" s="139" t="s">
        <v>5005</v>
      </c>
      <c r="B277" s="140" t="s">
        <v>1714</v>
      </c>
      <c r="C277" s="141" t="s">
        <v>3157</v>
      </c>
      <c r="D277" s="141" t="s">
        <v>43</v>
      </c>
      <c r="E277" s="142">
        <v>43898</v>
      </c>
      <c r="F277" s="142">
        <v>43898</v>
      </c>
      <c r="G277" s="141">
        <v>1973</v>
      </c>
      <c r="H277" s="141">
        <f>2020-G277</f>
        <v>47</v>
      </c>
      <c r="I277" s="141" t="s">
        <v>77</v>
      </c>
      <c r="J277" s="140" t="s">
        <v>5006</v>
      </c>
      <c r="K277" s="140">
        <v>935.29131600000005</v>
      </c>
      <c r="L277" s="140" t="s">
        <v>243</v>
      </c>
      <c r="M277" s="140" t="s">
        <v>82</v>
      </c>
      <c r="N277" s="140" t="s">
        <v>81</v>
      </c>
      <c r="O277" s="140" t="s">
        <v>42</v>
      </c>
      <c r="P277" s="140" t="s">
        <v>5007</v>
      </c>
      <c r="Q277" s="140" t="s">
        <v>5008</v>
      </c>
      <c r="R277" s="140" t="s">
        <v>5009</v>
      </c>
      <c r="S277" s="140" t="s">
        <v>5009</v>
      </c>
      <c r="T277" s="140" t="s">
        <v>5009</v>
      </c>
      <c r="U277" s="140" t="s">
        <v>5009</v>
      </c>
      <c r="V277" s="140" t="s">
        <v>5009</v>
      </c>
      <c r="W277" s="140" t="s">
        <v>5009</v>
      </c>
      <c r="X277" s="140" t="s">
        <v>5009</v>
      </c>
      <c r="Y277" s="140" t="s">
        <v>5009</v>
      </c>
      <c r="Z277" s="140" t="s">
        <v>5009</v>
      </c>
      <c r="AA277" s="140" t="s">
        <v>5010</v>
      </c>
      <c r="AB277" s="140" t="s">
        <v>5011</v>
      </c>
      <c r="AC277" s="140" t="s">
        <v>5009</v>
      </c>
      <c r="AD277" s="140" t="s">
        <v>5012</v>
      </c>
      <c r="AE277" s="140" t="s">
        <v>5009</v>
      </c>
      <c r="AF277" s="140" t="s">
        <v>5009</v>
      </c>
      <c r="AG277" s="140" t="s">
        <v>5009</v>
      </c>
      <c r="AH277" s="140" t="s">
        <v>5009</v>
      </c>
      <c r="AI277" s="140" t="s">
        <v>5013</v>
      </c>
      <c r="AJ277" s="140" t="s">
        <v>5014</v>
      </c>
      <c r="AK277" s="140" t="s">
        <v>5009</v>
      </c>
      <c r="AL277" s="140" t="s">
        <v>5015</v>
      </c>
      <c r="AM277" s="140" t="s">
        <v>5009</v>
      </c>
      <c r="AN277" s="140" t="s">
        <v>5009</v>
      </c>
      <c r="AO277" s="140" t="s">
        <v>5009</v>
      </c>
      <c r="AP277" s="140" t="s">
        <v>5016</v>
      </c>
      <c r="AQ277" s="140" t="s">
        <v>5017</v>
      </c>
      <c r="AR277" s="143"/>
      <c r="AS277" s="143"/>
      <c r="AT277" s="143"/>
      <c r="AU277" s="140" t="s">
        <v>5018</v>
      </c>
      <c r="AV277" s="143"/>
      <c r="AW277" s="143"/>
      <c r="AX277" s="143"/>
      <c r="AY277" s="140" t="s">
        <v>5019</v>
      </c>
      <c r="AZ277" s="140" t="s">
        <v>5020</v>
      </c>
      <c r="BA277" s="143"/>
      <c r="BB277" s="143"/>
      <c r="BC277" s="143"/>
      <c r="BD277" s="143"/>
      <c r="BE277" s="143"/>
      <c r="BF277" s="143"/>
      <c r="BG277" s="143"/>
      <c r="BH277" s="143"/>
      <c r="BI277" s="143"/>
      <c r="BJ277" s="143"/>
      <c r="BK277" s="143"/>
      <c r="BL277" s="143"/>
      <c r="BM277" s="143"/>
      <c r="BN277" s="143"/>
      <c r="BO277" s="143"/>
      <c r="BP277" s="143"/>
      <c r="BQ277" s="143"/>
      <c r="BR277" s="143"/>
      <c r="BS277" s="143"/>
      <c r="BT277" s="143"/>
      <c r="BU277" s="143"/>
      <c r="BV277" s="143"/>
    </row>
    <row r="278" spans="1:74" ht="102" x14ac:dyDescent="0.2">
      <c r="A278" s="136" t="s">
        <v>5021</v>
      </c>
      <c r="B278" s="137" t="s">
        <v>1720</v>
      </c>
      <c r="C278" s="118" t="s">
        <v>3157</v>
      </c>
      <c r="D278" s="118" t="s">
        <v>43</v>
      </c>
      <c r="E278" s="118" t="s">
        <v>145</v>
      </c>
      <c r="F278" s="151">
        <v>43929</v>
      </c>
      <c r="G278" s="118">
        <v>2019</v>
      </c>
      <c r="H278" s="118">
        <v>1</v>
      </c>
      <c r="I278" s="118" t="s">
        <v>77</v>
      </c>
      <c r="J278" s="137" t="s">
        <v>5022</v>
      </c>
      <c r="K278" s="137" t="s">
        <v>5023</v>
      </c>
      <c r="L278" s="137" t="s">
        <v>1476</v>
      </c>
      <c r="M278" s="137" t="s">
        <v>82</v>
      </c>
      <c r="N278" s="137" t="s">
        <v>604</v>
      </c>
      <c r="O278" s="137" t="s">
        <v>1722</v>
      </c>
      <c r="P278" s="137" t="s">
        <v>5024</v>
      </c>
      <c r="Q278" s="137" t="s">
        <v>5025</v>
      </c>
      <c r="R278" s="137" t="s">
        <v>5026</v>
      </c>
      <c r="S278" s="137" t="s">
        <v>5026</v>
      </c>
      <c r="T278" s="137" t="s">
        <v>5026</v>
      </c>
      <c r="U278" s="137" t="s">
        <v>5026</v>
      </c>
      <c r="V278" s="137" t="s">
        <v>5026</v>
      </c>
      <c r="W278" s="137" t="s">
        <v>5026</v>
      </c>
      <c r="X278" s="137" t="s">
        <v>5026</v>
      </c>
      <c r="Y278" s="137" t="s">
        <v>5026</v>
      </c>
      <c r="Z278" s="137" t="s">
        <v>5026</v>
      </c>
      <c r="AA278" s="137" t="s">
        <v>5026</v>
      </c>
      <c r="AB278" s="137" t="s">
        <v>5026</v>
      </c>
      <c r="AC278" s="137" t="s">
        <v>5026</v>
      </c>
      <c r="AD278" s="137" t="s">
        <v>5026</v>
      </c>
      <c r="AE278" s="137" t="s">
        <v>5026</v>
      </c>
      <c r="AF278" s="137" t="s">
        <v>5026</v>
      </c>
      <c r="AG278" s="137" t="s">
        <v>5026</v>
      </c>
      <c r="AH278" s="137" t="s">
        <v>5026</v>
      </c>
      <c r="AI278" s="137" t="s">
        <v>5026</v>
      </c>
      <c r="AJ278" s="137" t="s">
        <v>5026</v>
      </c>
      <c r="AK278" s="137" t="s">
        <v>5026</v>
      </c>
      <c r="AL278" s="137" t="s">
        <v>5026</v>
      </c>
      <c r="AM278" s="137" t="s">
        <v>5026</v>
      </c>
      <c r="AN278" s="137" t="s">
        <v>5026</v>
      </c>
      <c r="AO278" s="137" t="s">
        <v>5026</v>
      </c>
      <c r="AP278" s="137" t="s">
        <v>5026</v>
      </c>
      <c r="AQ278" s="137" t="s">
        <v>5026</v>
      </c>
      <c r="AR278" s="137" t="s">
        <v>5027</v>
      </c>
      <c r="AS278" s="137" t="s">
        <v>5028</v>
      </c>
      <c r="AT278" s="137" t="s">
        <v>5028</v>
      </c>
      <c r="AU278" s="137" t="s">
        <v>5028</v>
      </c>
      <c r="AV278" s="137" t="s">
        <v>5028</v>
      </c>
      <c r="AW278" s="137" t="s">
        <v>5028</v>
      </c>
      <c r="AX278" s="137" t="s">
        <v>5028</v>
      </c>
      <c r="AY278" s="137" t="s">
        <v>5028</v>
      </c>
      <c r="AZ278" s="137" t="s">
        <v>2675</v>
      </c>
      <c r="BA278" s="138"/>
      <c r="BB278" s="138"/>
      <c r="BC278" s="138"/>
      <c r="BD278" s="138"/>
      <c r="BE278" s="138"/>
      <c r="BF278" s="138"/>
      <c r="BG278" s="138"/>
      <c r="BH278" s="138"/>
      <c r="BI278" s="138"/>
      <c r="BJ278" s="138"/>
      <c r="BK278" s="138"/>
      <c r="BL278" s="138"/>
      <c r="BM278" s="138"/>
      <c r="BN278" s="138"/>
      <c r="BO278" s="138"/>
      <c r="BP278" s="138"/>
      <c r="BQ278" s="138"/>
      <c r="BR278" s="138"/>
      <c r="BS278" s="138"/>
      <c r="BT278" s="138"/>
      <c r="BU278" s="138"/>
      <c r="BV278" s="138"/>
    </row>
    <row r="279" spans="1:74" ht="216.75" x14ac:dyDescent="0.2">
      <c r="A279" s="139" t="s">
        <v>5029</v>
      </c>
      <c r="B279" s="140" t="s">
        <v>1727</v>
      </c>
      <c r="C279" s="141" t="s">
        <v>2664</v>
      </c>
      <c r="D279" s="141" t="s">
        <v>43</v>
      </c>
      <c r="E279" s="141" t="s">
        <v>3319</v>
      </c>
      <c r="F279" s="142">
        <v>43898</v>
      </c>
      <c r="G279" s="141">
        <v>1982</v>
      </c>
      <c r="H279" s="141">
        <f t="shared" ref="H279:H284" si="2">2020-G279</f>
        <v>38</v>
      </c>
      <c r="I279" s="141" t="s">
        <v>38</v>
      </c>
      <c r="J279" s="140" t="s">
        <v>5030</v>
      </c>
      <c r="K279" s="145" t="s">
        <v>5031</v>
      </c>
      <c r="L279" s="140" t="s">
        <v>5032</v>
      </c>
      <c r="M279" s="140" t="s">
        <v>82</v>
      </c>
      <c r="N279" s="140" t="s">
        <v>82</v>
      </c>
      <c r="O279" s="140" t="s">
        <v>42</v>
      </c>
      <c r="P279" s="143"/>
      <c r="Q279" s="143"/>
      <c r="R279" s="143"/>
      <c r="S279" s="143"/>
      <c r="T279" s="140" t="s">
        <v>1729</v>
      </c>
      <c r="U279" s="140" t="s">
        <v>1729</v>
      </c>
      <c r="V279" s="143"/>
      <c r="W279" s="143"/>
      <c r="X279" s="143"/>
      <c r="Y279" s="143"/>
      <c r="Z279" s="143"/>
      <c r="AA279" s="143"/>
      <c r="AB279" s="143"/>
      <c r="AC279" s="143"/>
      <c r="AD279" s="143"/>
      <c r="AE279" s="143"/>
      <c r="AF279" s="143"/>
      <c r="AG279" s="143"/>
      <c r="AH279" s="143"/>
      <c r="AI279" s="143"/>
      <c r="AJ279" s="143"/>
      <c r="AK279" s="143"/>
      <c r="AL279" s="143"/>
      <c r="AM279" s="143"/>
      <c r="AN279" s="140" t="s">
        <v>5033</v>
      </c>
      <c r="AO279" s="140" t="s">
        <v>5034</v>
      </c>
      <c r="AP279" s="140" t="s">
        <v>5035</v>
      </c>
      <c r="AQ279" s="140" t="s">
        <v>5036</v>
      </c>
      <c r="AR279" s="140" t="s">
        <v>5037</v>
      </c>
      <c r="AS279" s="140" t="s">
        <v>5038</v>
      </c>
      <c r="AT279" s="140" t="s">
        <v>5039</v>
      </c>
      <c r="AU279" s="140" t="s">
        <v>5040</v>
      </c>
      <c r="AV279" s="140" t="s">
        <v>1501</v>
      </c>
      <c r="AW279" s="143"/>
      <c r="AX279" s="143"/>
      <c r="AY279" s="140" t="s">
        <v>5041</v>
      </c>
      <c r="AZ279" s="143"/>
      <c r="BA279" s="143"/>
      <c r="BB279" s="143"/>
      <c r="BC279" s="143"/>
      <c r="BD279" s="143"/>
      <c r="BE279" s="143"/>
      <c r="BF279" s="143"/>
      <c r="BG279" s="143"/>
      <c r="BH279" s="143"/>
      <c r="BI279" s="143"/>
      <c r="BJ279" s="143"/>
      <c r="BK279" s="143"/>
      <c r="BL279" s="143"/>
      <c r="BM279" s="143"/>
      <c r="BN279" s="143"/>
      <c r="BO279" s="143"/>
      <c r="BP279" s="143"/>
      <c r="BQ279" s="143"/>
      <c r="BR279" s="143"/>
      <c r="BS279" s="143"/>
      <c r="BT279" s="143"/>
      <c r="BU279" s="143"/>
      <c r="BV279" s="143"/>
    </row>
    <row r="280" spans="1:74" ht="127.5" x14ac:dyDescent="0.2">
      <c r="A280" s="136" t="s">
        <v>5042</v>
      </c>
      <c r="B280" s="137" t="s">
        <v>1732</v>
      </c>
      <c r="C280" s="118" t="s">
        <v>3157</v>
      </c>
      <c r="D280" s="118" t="s">
        <v>43</v>
      </c>
      <c r="E280" s="118" t="s">
        <v>145</v>
      </c>
      <c r="F280" s="151">
        <v>43929</v>
      </c>
      <c r="G280" s="118">
        <v>1954</v>
      </c>
      <c r="H280" s="118">
        <f t="shared" si="2"/>
        <v>66</v>
      </c>
      <c r="I280" s="118" t="s">
        <v>77</v>
      </c>
      <c r="J280" s="137" t="s">
        <v>5043</v>
      </c>
      <c r="K280" s="137" t="s">
        <v>5044</v>
      </c>
      <c r="L280" s="137" t="s">
        <v>71</v>
      </c>
      <c r="M280" s="137" t="s">
        <v>98</v>
      </c>
      <c r="N280" s="137" t="s">
        <v>2782</v>
      </c>
      <c r="O280" s="137" t="s">
        <v>317</v>
      </c>
      <c r="P280" s="137" t="s">
        <v>5045</v>
      </c>
      <c r="Q280" s="137" t="s">
        <v>5046</v>
      </c>
      <c r="R280" s="138"/>
      <c r="S280" s="138"/>
      <c r="T280" s="138"/>
      <c r="U280" s="138"/>
      <c r="V280" s="138"/>
      <c r="W280" s="138"/>
      <c r="X280" s="138"/>
      <c r="Y280" s="138"/>
      <c r="Z280" s="138"/>
      <c r="AA280" s="138"/>
      <c r="AB280" s="138"/>
      <c r="AC280" s="138"/>
      <c r="AD280" s="138"/>
      <c r="AE280" s="138"/>
      <c r="AF280" s="138"/>
      <c r="AG280" s="138"/>
      <c r="AH280" s="138"/>
      <c r="AI280" s="138"/>
      <c r="AJ280" s="138"/>
      <c r="AK280" s="138"/>
      <c r="AL280" s="138"/>
      <c r="AM280" s="138"/>
      <c r="AN280" s="138"/>
      <c r="AO280" s="138"/>
      <c r="AP280" s="138"/>
      <c r="AQ280" s="138"/>
      <c r="AR280" s="138"/>
      <c r="AS280" s="138"/>
      <c r="AT280" s="138"/>
      <c r="AU280" s="138"/>
      <c r="AV280" s="138"/>
      <c r="AW280" s="138"/>
      <c r="AX280" s="137" t="s">
        <v>5047</v>
      </c>
      <c r="AY280" s="138"/>
      <c r="AZ280" s="137" t="s">
        <v>2675</v>
      </c>
      <c r="BA280" s="138"/>
      <c r="BB280" s="138"/>
      <c r="BC280" s="138"/>
      <c r="BD280" s="138"/>
      <c r="BE280" s="138"/>
      <c r="BF280" s="138"/>
      <c r="BG280" s="138"/>
      <c r="BH280" s="138"/>
      <c r="BI280" s="138"/>
      <c r="BJ280" s="138"/>
      <c r="BK280" s="138"/>
      <c r="BL280" s="138"/>
      <c r="BM280" s="138"/>
      <c r="BN280" s="138"/>
      <c r="BO280" s="138"/>
      <c r="BP280" s="138"/>
      <c r="BQ280" s="138"/>
      <c r="BR280" s="138"/>
      <c r="BS280" s="138"/>
      <c r="BT280" s="138"/>
      <c r="BU280" s="138"/>
      <c r="BV280" s="138"/>
    </row>
    <row r="281" spans="1:74" ht="89.25" x14ac:dyDescent="0.2">
      <c r="A281" s="139" t="s">
        <v>5048</v>
      </c>
      <c r="B281" s="140" t="s">
        <v>1736</v>
      </c>
      <c r="C281" s="141" t="s">
        <v>3157</v>
      </c>
      <c r="D281" s="141" t="s">
        <v>71</v>
      </c>
      <c r="E281" s="141" t="s">
        <v>106</v>
      </c>
      <c r="F281" s="142">
        <v>43898</v>
      </c>
      <c r="G281" s="141">
        <v>1969</v>
      </c>
      <c r="H281" s="141">
        <f t="shared" si="2"/>
        <v>51</v>
      </c>
      <c r="I281" s="141" t="s">
        <v>77</v>
      </c>
      <c r="J281" s="140" t="s">
        <v>5049</v>
      </c>
      <c r="K281" s="140"/>
      <c r="L281" s="140" t="s">
        <v>5050</v>
      </c>
      <c r="M281" s="140" t="s">
        <v>98</v>
      </c>
      <c r="N281" s="140" t="s">
        <v>5051</v>
      </c>
      <c r="O281" s="140" t="s">
        <v>317</v>
      </c>
      <c r="P281" s="140" t="s">
        <v>5052</v>
      </c>
      <c r="Q281" s="140" t="s">
        <v>5053</v>
      </c>
      <c r="R281" s="143"/>
      <c r="S281" s="143"/>
      <c r="T281" s="143"/>
      <c r="U281" s="143"/>
      <c r="V281" s="143"/>
      <c r="W281" s="143"/>
      <c r="X281" s="143"/>
      <c r="Y281" s="143"/>
      <c r="Z281" s="143"/>
      <c r="AA281" s="143"/>
      <c r="AB281" s="143"/>
      <c r="AC281" s="143"/>
      <c r="AD281" s="143"/>
      <c r="AE281" s="143"/>
      <c r="AF281" s="143"/>
      <c r="AG281" s="143"/>
      <c r="AH281" s="143"/>
      <c r="AI281" s="143"/>
      <c r="AJ281" s="143"/>
      <c r="AK281" s="140" t="s">
        <v>5054</v>
      </c>
      <c r="AL281" s="143"/>
      <c r="AM281" s="143"/>
      <c r="AN281" s="140" t="s">
        <v>5055</v>
      </c>
      <c r="AO281" s="140" t="s">
        <v>5056</v>
      </c>
      <c r="AP281" s="140" t="s">
        <v>5057</v>
      </c>
      <c r="AQ281" s="140" t="s">
        <v>5057</v>
      </c>
      <c r="AR281" s="140" t="s">
        <v>5057</v>
      </c>
      <c r="AS281" s="140" t="s">
        <v>5057</v>
      </c>
      <c r="AT281" s="140" t="s">
        <v>5057</v>
      </c>
      <c r="AU281" s="140" t="s">
        <v>5057</v>
      </c>
      <c r="AV281" s="140" t="s">
        <v>5057</v>
      </c>
      <c r="AW281" s="140" t="s">
        <v>5057</v>
      </c>
      <c r="AX281" s="140" t="s">
        <v>5057</v>
      </c>
      <c r="AY281" s="140" t="s">
        <v>5058</v>
      </c>
      <c r="AZ281" s="143"/>
      <c r="BA281" s="143"/>
      <c r="BB281" s="140" t="s">
        <v>4958</v>
      </c>
      <c r="BC281" s="143"/>
      <c r="BD281" s="143"/>
      <c r="BE281" s="143"/>
      <c r="BF281" s="143"/>
      <c r="BG281" s="143"/>
      <c r="BH281" s="143"/>
      <c r="BI281" s="143"/>
      <c r="BJ281" s="143"/>
      <c r="BK281" s="143"/>
      <c r="BL281" s="143"/>
      <c r="BM281" s="143"/>
      <c r="BN281" s="143"/>
      <c r="BO281" s="143"/>
      <c r="BP281" s="143"/>
      <c r="BQ281" s="143"/>
      <c r="BR281" s="143"/>
      <c r="BS281" s="143"/>
      <c r="BT281" s="143"/>
      <c r="BU281" s="143"/>
      <c r="BV281" s="143"/>
    </row>
    <row r="282" spans="1:74" ht="89.25" x14ac:dyDescent="0.2">
      <c r="A282" s="136" t="s">
        <v>5059</v>
      </c>
      <c r="B282" s="137" t="s">
        <v>1742</v>
      </c>
      <c r="C282" s="118" t="s">
        <v>3157</v>
      </c>
      <c r="D282" s="118" t="s">
        <v>43</v>
      </c>
      <c r="E282" s="118" t="s">
        <v>145</v>
      </c>
      <c r="F282" s="151">
        <v>43929</v>
      </c>
      <c r="G282" s="118">
        <v>1961</v>
      </c>
      <c r="H282" s="118">
        <f t="shared" si="2"/>
        <v>59</v>
      </c>
      <c r="I282" s="118" t="s">
        <v>77</v>
      </c>
      <c r="J282" s="137" t="s">
        <v>5060</v>
      </c>
      <c r="K282" s="137" t="s">
        <v>5061</v>
      </c>
      <c r="L282" s="137" t="s">
        <v>71</v>
      </c>
      <c r="M282" s="137" t="s">
        <v>571</v>
      </c>
      <c r="N282" s="137" t="s">
        <v>5062</v>
      </c>
      <c r="O282" s="137" t="s">
        <v>317</v>
      </c>
      <c r="P282" s="137" t="s">
        <v>5063</v>
      </c>
      <c r="Q282" s="137" t="s">
        <v>5064</v>
      </c>
      <c r="R282" s="138"/>
      <c r="S282" s="137" t="s">
        <v>5065</v>
      </c>
      <c r="T282" s="137" t="s">
        <v>5066</v>
      </c>
      <c r="U282" s="137" t="s">
        <v>5066</v>
      </c>
      <c r="V282" s="137" t="s">
        <v>5067</v>
      </c>
      <c r="W282" s="137" t="s">
        <v>5067</v>
      </c>
      <c r="X282" s="137" t="s">
        <v>5067</v>
      </c>
      <c r="Y282" s="137" t="s">
        <v>5067</v>
      </c>
      <c r="Z282" s="137" t="s">
        <v>5067</v>
      </c>
      <c r="AA282" s="137" t="s">
        <v>5067</v>
      </c>
      <c r="AB282" s="137" t="s">
        <v>5067</v>
      </c>
      <c r="AC282" s="137" t="s">
        <v>5067</v>
      </c>
      <c r="AD282" s="137" t="s">
        <v>5067</v>
      </c>
      <c r="AE282" s="137" t="s">
        <v>5067</v>
      </c>
      <c r="AF282" s="137" t="s">
        <v>5067</v>
      </c>
      <c r="AG282" s="137" t="s">
        <v>5067</v>
      </c>
      <c r="AH282" s="137" t="s">
        <v>5067</v>
      </c>
      <c r="AI282" s="137" t="s">
        <v>5067</v>
      </c>
      <c r="AJ282" s="137" t="s">
        <v>5067</v>
      </c>
      <c r="AK282" s="137" t="s">
        <v>5067</v>
      </c>
      <c r="AL282" s="137" t="s">
        <v>5067</v>
      </c>
      <c r="AM282" s="137" t="s">
        <v>5067</v>
      </c>
      <c r="AN282" s="137" t="s">
        <v>5067</v>
      </c>
      <c r="AO282" s="137" t="s">
        <v>5067</v>
      </c>
      <c r="AP282" s="137" t="s">
        <v>5067</v>
      </c>
      <c r="AQ282" s="137" t="s">
        <v>5067</v>
      </c>
      <c r="AR282" s="137" t="s">
        <v>5067</v>
      </c>
      <c r="AS282" s="137" t="s">
        <v>5067</v>
      </c>
      <c r="AT282" s="137" t="s">
        <v>5067</v>
      </c>
      <c r="AU282" s="137" t="s">
        <v>5067</v>
      </c>
      <c r="AV282" s="137" t="s">
        <v>5068</v>
      </c>
      <c r="AW282" s="138"/>
      <c r="AX282" s="138"/>
      <c r="AY282" s="137" t="s">
        <v>5069</v>
      </c>
      <c r="AZ282" s="137" t="s">
        <v>2675</v>
      </c>
      <c r="BA282" s="138"/>
      <c r="BB282" s="138"/>
      <c r="BC282" s="138"/>
      <c r="BD282" s="138"/>
      <c r="BE282" s="138"/>
      <c r="BF282" s="138"/>
      <c r="BG282" s="138"/>
      <c r="BH282" s="138"/>
      <c r="BI282" s="138"/>
      <c r="BJ282" s="138"/>
      <c r="BK282" s="138"/>
      <c r="BL282" s="138"/>
      <c r="BM282" s="138"/>
      <c r="BN282" s="138"/>
      <c r="BO282" s="138"/>
      <c r="BP282" s="138"/>
      <c r="BQ282" s="138"/>
      <c r="BR282" s="138"/>
      <c r="BS282" s="138"/>
      <c r="BT282" s="138"/>
      <c r="BU282" s="138"/>
      <c r="BV282" s="138"/>
    </row>
    <row r="283" spans="1:74" ht="140.25" x14ac:dyDescent="0.2">
      <c r="A283" s="139" t="s">
        <v>5070</v>
      </c>
      <c r="B283" s="140" t="s">
        <v>1747</v>
      </c>
      <c r="C283" s="141" t="s">
        <v>3157</v>
      </c>
      <c r="D283" s="141" t="s">
        <v>43</v>
      </c>
      <c r="E283" s="141" t="s">
        <v>145</v>
      </c>
      <c r="F283" s="142">
        <v>43929</v>
      </c>
      <c r="G283" s="141">
        <v>1984</v>
      </c>
      <c r="H283" s="141">
        <f t="shared" si="2"/>
        <v>36</v>
      </c>
      <c r="I283" s="141" t="s">
        <v>77</v>
      </c>
      <c r="J283" s="140" t="s">
        <v>5071</v>
      </c>
      <c r="K283" s="140" t="s">
        <v>5072</v>
      </c>
      <c r="L283" s="140" t="s">
        <v>828</v>
      </c>
      <c r="M283" s="140" t="s">
        <v>82</v>
      </c>
      <c r="N283" s="140" t="s">
        <v>5073</v>
      </c>
      <c r="O283" s="140" t="s">
        <v>1096</v>
      </c>
      <c r="P283" s="140" t="s">
        <v>5074</v>
      </c>
      <c r="Q283" s="140" t="s">
        <v>5075</v>
      </c>
      <c r="R283" s="143"/>
      <c r="S283" s="143"/>
      <c r="T283" s="143"/>
      <c r="U283" s="143"/>
      <c r="V283" s="143"/>
      <c r="W283" s="143"/>
      <c r="X283" s="143"/>
      <c r="Y283" s="143"/>
      <c r="Z283" s="143"/>
      <c r="AA283" s="143"/>
      <c r="AB283" s="143"/>
      <c r="AC283" s="143"/>
      <c r="AD283" s="143"/>
      <c r="AE283" s="143"/>
      <c r="AF283" s="143"/>
      <c r="AG283" s="143"/>
      <c r="AH283" s="143"/>
      <c r="AI283" s="143"/>
      <c r="AJ283" s="143"/>
      <c r="AK283" s="140" t="s">
        <v>5076</v>
      </c>
      <c r="AL283" s="140" t="s">
        <v>5077</v>
      </c>
      <c r="AM283" s="140" t="s">
        <v>5078</v>
      </c>
      <c r="AN283" s="140" t="s">
        <v>5079</v>
      </c>
      <c r="AO283" s="140" t="s">
        <v>5079</v>
      </c>
      <c r="AP283" s="140" t="s">
        <v>5080</v>
      </c>
      <c r="AQ283" s="140" t="s">
        <v>5080</v>
      </c>
      <c r="AR283" s="140" t="s">
        <v>5080</v>
      </c>
      <c r="AS283" s="140" t="s">
        <v>5080</v>
      </c>
      <c r="AT283" s="140" t="s">
        <v>5080</v>
      </c>
      <c r="AU283" s="140" t="s">
        <v>5081</v>
      </c>
      <c r="AV283" s="140" t="s">
        <v>5082</v>
      </c>
      <c r="AW283" s="140" t="s">
        <v>5083</v>
      </c>
      <c r="AX283" s="140" t="s">
        <v>5084</v>
      </c>
      <c r="AY283" s="140" t="s">
        <v>5085</v>
      </c>
      <c r="AZ283" s="140" t="s">
        <v>5086</v>
      </c>
      <c r="BA283" s="143"/>
      <c r="BB283" s="143"/>
      <c r="BC283" s="143"/>
      <c r="BD283" s="143"/>
      <c r="BE283" s="143"/>
      <c r="BF283" s="143"/>
      <c r="BG283" s="143"/>
      <c r="BH283" s="143"/>
      <c r="BI283" s="143"/>
      <c r="BJ283" s="143"/>
      <c r="BK283" s="143"/>
      <c r="BL283" s="143"/>
      <c r="BM283" s="143"/>
      <c r="BN283" s="143"/>
      <c r="BO283" s="143"/>
      <c r="BP283" s="143"/>
      <c r="BQ283" s="143"/>
      <c r="BR283" s="143"/>
      <c r="BS283" s="143"/>
      <c r="BT283" s="143"/>
      <c r="BU283" s="143"/>
      <c r="BV283" s="143"/>
    </row>
    <row r="284" spans="1:74" ht="102" x14ac:dyDescent="0.2">
      <c r="A284" s="136" t="s">
        <v>5087</v>
      </c>
      <c r="B284" s="137" t="s">
        <v>1751</v>
      </c>
      <c r="C284" s="118" t="s">
        <v>2664</v>
      </c>
      <c r="D284" s="118" t="s">
        <v>43</v>
      </c>
      <c r="E284" s="118" t="s">
        <v>145</v>
      </c>
      <c r="F284" s="151">
        <v>43898</v>
      </c>
      <c r="G284" s="118">
        <v>1968</v>
      </c>
      <c r="H284" s="118">
        <f t="shared" si="2"/>
        <v>52</v>
      </c>
      <c r="I284" s="118" t="s">
        <v>77</v>
      </c>
      <c r="J284" s="137" t="s">
        <v>5088</v>
      </c>
      <c r="K284" s="147" t="s">
        <v>5089</v>
      </c>
      <c r="L284" s="137" t="s">
        <v>269</v>
      </c>
      <c r="M284" s="137" t="s">
        <v>82</v>
      </c>
      <c r="N284" s="137" t="s">
        <v>5090</v>
      </c>
      <c r="O284" s="137" t="s">
        <v>445</v>
      </c>
      <c r="P284" s="137" t="s">
        <v>5091</v>
      </c>
      <c r="Q284" s="137" t="s">
        <v>5092</v>
      </c>
      <c r="R284" s="137" t="s">
        <v>5093</v>
      </c>
      <c r="S284" s="137" t="s">
        <v>5093</v>
      </c>
      <c r="T284" s="137" t="s">
        <v>5093</v>
      </c>
      <c r="U284" s="137" t="s">
        <v>5093</v>
      </c>
      <c r="V284" s="137" t="s">
        <v>5093</v>
      </c>
      <c r="W284" s="137" t="s">
        <v>5093</v>
      </c>
      <c r="X284" s="137" t="s">
        <v>5093</v>
      </c>
      <c r="Y284" s="137" t="s">
        <v>5093</v>
      </c>
      <c r="Z284" s="137" t="s">
        <v>5093</v>
      </c>
      <c r="AA284" s="137" t="s">
        <v>5093</v>
      </c>
      <c r="AB284" s="137" t="s">
        <v>5093</v>
      </c>
      <c r="AC284" s="137" t="s">
        <v>5093</v>
      </c>
      <c r="AD284" s="137" t="s">
        <v>5093</v>
      </c>
      <c r="AE284" s="137" t="s">
        <v>5093</v>
      </c>
      <c r="AF284" s="137" t="s">
        <v>5093</v>
      </c>
      <c r="AG284" s="137" t="s">
        <v>5093</v>
      </c>
      <c r="AH284" s="137" t="s">
        <v>5093</v>
      </c>
      <c r="AI284" s="137" t="s">
        <v>5093</v>
      </c>
      <c r="AJ284" s="137" t="s">
        <v>5093</v>
      </c>
      <c r="AK284" s="137" t="s">
        <v>5094</v>
      </c>
      <c r="AL284" s="137" t="s">
        <v>5094</v>
      </c>
      <c r="AM284" s="137" t="s">
        <v>5094</v>
      </c>
      <c r="AN284" s="137" t="s">
        <v>5094</v>
      </c>
      <c r="AO284" s="137" t="s">
        <v>5094</v>
      </c>
      <c r="AP284" s="137" t="s">
        <v>5094</v>
      </c>
      <c r="AQ284" s="137" t="s">
        <v>5094</v>
      </c>
      <c r="AR284" s="137" t="s">
        <v>5094</v>
      </c>
      <c r="AS284" s="137" t="s">
        <v>5094</v>
      </c>
      <c r="AT284" s="137" t="s">
        <v>5094</v>
      </c>
      <c r="AU284" s="137" t="s">
        <v>5095</v>
      </c>
      <c r="AV284" s="138"/>
      <c r="AW284" s="137" t="s">
        <v>5096</v>
      </c>
      <c r="AX284" s="138"/>
      <c r="AY284" s="137" t="s">
        <v>2675</v>
      </c>
      <c r="AZ284" s="138"/>
      <c r="BA284" s="138"/>
      <c r="BB284" s="138"/>
      <c r="BC284" s="138"/>
      <c r="BD284" s="138"/>
      <c r="BE284" s="138"/>
      <c r="BF284" s="138"/>
      <c r="BG284" s="138"/>
      <c r="BH284" s="138"/>
      <c r="BI284" s="138"/>
      <c r="BJ284" s="138"/>
      <c r="BK284" s="138"/>
      <c r="BL284" s="138"/>
      <c r="BM284" s="138"/>
      <c r="BN284" s="138"/>
      <c r="BO284" s="138"/>
      <c r="BP284" s="138"/>
      <c r="BQ284" s="138"/>
      <c r="BR284" s="138"/>
      <c r="BS284" s="138"/>
      <c r="BT284" s="138"/>
      <c r="BU284" s="138"/>
      <c r="BV284" s="138"/>
    </row>
    <row r="285" spans="1:74" ht="76.5" x14ac:dyDescent="0.2">
      <c r="A285" s="139" t="s">
        <v>5097</v>
      </c>
      <c r="B285" s="140" t="s">
        <v>1754</v>
      </c>
      <c r="C285" s="141" t="s">
        <v>3157</v>
      </c>
      <c r="D285" s="141" t="s">
        <v>43</v>
      </c>
      <c r="E285" s="141" t="s">
        <v>106</v>
      </c>
      <c r="F285" s="142">
        <v>43929</v>
      </c>
      <c r="G285" s="141">
        <v>1971</v>
      </c>
      <c r="H285" s="141">
        <f>2020-1971</f>
        <v>49</v>
      </c>
      <c r="I285" s="141" t="s">
        <v>77</v>
      </c>
      <c r="J285" s="140" t="s">
        <v>5098</v>
      </c>
      <c r="K285" s="140" t="s">
        <v>5099</v>
      </c>
      <c r="L285" s="140" t="s">
        <v>154</v>
      </c>
      <c r="M285" s="140" t="s">
        <v>571</v>
      </c>
      <c r="N285" s="140" t="s">
        <v>2782</v>
      </c>
      <c r="O285" s="140" t="s">
        <v>317</v>
      </c>
      <c r="P285" s="140" t="s">
        <v>5100</v>
      </c>
      <c r="Q285" s="140" t="s">
        <v>5101</v>
      </c>
      <c r="R285" s="140" t="s">
        <v>5102</v>
      </c>
      <c r="S285" s="140" t="s">
        <v>5102</v>
      </c>
      <c r="T285" s="140" t="s">
        <v>5102</v>
      </c>
      <c r="U285" s="140" t="s">
        <v>5102</v>
      </c>
      <c r="V285" s="140" t="s">
        <v>5102</v>
      </c>
      <c r="W285" s="140" t="s">
        <v>5102</v>
      </c>
      <c r="X285" s="140" t="s">
        <v>5102</v>
      </c>
      <c r="Y285" s="140" t="s">
        <v>5102</v>
      </c>
      <c r="Z285" s="140" t="s">
        <v>5102</v>
      </c>
      <c r="AA285" s="140" t="s">
        <v>5102</v>
      </c>
      <c r="AB285" s="140" t="s">
        <v>5102</v>
      </c>
      <c r="AC285" s="140" t="s">
        <v>5102</v>
      </c>
      <c r="AD285" s="140" t="s">
        <v>5102</v>
      </c>
      <c r="AE285" s="140" t="s">
        <v>5103</v>
      </c>
      <c r="AF285" s="140" t="s">
        <v>5103</v>
      </c>
      <c r="AG285" s="140" t="s">
        <v>5103</v>
      </c>
      <c r="AH285" s="140" t="s">
        <v>5103</v>
      </c>
      <c r="AI285" s="140" t="s">
        <v>5103</v>
      </c>
      <c r="AJ285" s="140" t="s">
        <v>5103</v>
      </c>
      <c r="AK285" s="140" t="s">
        <v>5103</v>
      </c>
      <c r="AL285" s="140" t="s">
        <v>5103</v>
      </c>
      <c r="AM285" s="140" t="s">
        <v>5103</v>
      </c>
      <c r="AN285" s="140" t="s">
        <v>5103</v>
      </c>
      <c r="AO285" s="140" t="s">
        <v>5103</v>
      </c>
      <c r="AP285" s="140" t="s">
        <v>5104</v>
      </c>
      <c r="AQ285" s="140" t="s">
        <v>5103</v>
      </c>
      <c r="AR285" s="140" t="s">
        <v>5103</v>
      </c>
      <c r="AS285" s="140" t="s">
        <v>5103</v>
      </c>
      <c r="AT285" s="140" t="s">
        <v>5105</v>
      </c>
      <c r="AU285" s="140" t="s">
        <v>5106</v>
      </c>
      <c r="AV285" s="140" t="s">
        <v>5106</v>
      </c>
      <c r="AW285" s="140" t="s">
        <v>5106</v>
      </c>
      <c r="AX285" s="140" t="s">
        <v>5106</v>
      </c>
      <c r="AY285" s="140" t="s">
        <v>5106</v>
      </c>
      <c r="AZ285" s="140" t="s">
        <v>2675</v>
      </c>
      <c r="BA285" s="143"/>
      <c r="BB285" s="143"/>
      <c r="BC285" s="143"/>
      <c r="BD285" s="143"/>
      <c r="BE285" s="143"/>
      <c r="BF285" s="143"/>
      <c r="BG285" s="143"/>
      <c r="BH285" s="143"/>
      <c r="BI285" s="143"/>
      <c r="BJ285" s="143"/>
      <c r="BK285" s="143"/>
      <c r="BL285" s="143"/>
      <c r="BM285" s="143"/>
      <c r="BN285" s="143"/>
      <c r="BO285" s="143"/>
      <c r="BP285" s="143"/>
      <c r="BQ285" s="143"/>
      <c r="BR285" s="143"/>
      <c r="BS285" s="143"/>
      <c r="BT285" s="143"/>
      <c r="BU285" s="143"/>
      <c r="BV285" s="143"/>
    </row>
    <row r="286" spans="1:74" ht="127.5" x14ac:dyDescent="0.2">
      <c r="A286" s="136" t="s">
        <v>5107</v>
      </c>
      <c r="B286" s="137" t="s">
        <v>1759</v>
      </c>
      <c r="C286" s="118" t="s">
        <v>3157</v>
      </c>
      <c r="D286" s="118" t="s">
        <v>43</v>
      </c>
      <c r="E286" s="118" t="s">
        <v>106</v>
      </c>
      <c r="F286" s="151">
        <v>43929</v>
      </c>
      <c r="G286" s="118">
        <v>1991</v>
      </c>
      <c r="H286" s="118">
        <f>2020-1991</f>
        <v>29</v>
      </c>
      <c r="I286" s="118" t="s">
        <v>77</v>
      </c>
      <c r="J286" s="137" t="s">
        <v>5108</v>
      </c>
      <c r="K286" s="137" t="s">
        <v>5109</v>
      </c>
      <c r="L286" s="137" t="s">
        <v>5110</v>
      </c>
      <c r="M286" s="137" t="s">
        <v>571</v>
      </c>
      <c r="N286" s="137" t="s">
        <v>2782</v>
      </c>
      <c r="O286" s="137" t="s">
        <v>317</v>
      </c>
      <c r="P286" s="137" t="s">
        <v>5111</v>
      </c>
      <c r="Q286" s="137" t="s">
        <v>5112</v>
      </c>
      <c r="R286" s="137" t="s">
        <v>5113</v>
      </c>
      <c r="S286" s="137" t="s">
        <v>5113</v>
      </c>
      <c r="T286" s="137" t="s">
        <v>5113</v>
      </c>
      <c r="U286" s="137" t="s">
        <v>5113</v>
      </c>
      <c r="V286" s="137" t="s">
        <v>5113</v>
      </c>
      <c r="W286" s="137" t="s">
        <v>5113</v>
      </c>
      <c r="X286" s="137" t="s">
        <v>5113</v>
      </c>
      <c r="Y286" s="137" t="s">
        <v>5113</v>
      </c>
      <c r="Z286" s="137" t="s">
        <v>5113</v>
      </c>
      <c r="AA286" s="137" t="s">
        <v>5113</v>
      </c>
      <c r="AB286" s="137" t="s">
        <v>5113</v>
      </c>
      <c r="AC286" s="137" t="s">
        <v>5113</v>
      </c>
      <c r="AD286" s="137" t="s">
        <v>5114</v>
      </c>
      <c r="AE286" s="137" t="s">
        <v>5114</v>
      </c>
      <c r="AF286" s="137" t="s">
        <v>5115</v>
      </c>
      <c r="AG286" s="137" t="s">
        <v>5115</v>
      </c>
      <c r="AH286" s="137" t="s">
        <v>5115</v>
      </c>
      <c r="AI286" s="137" t="s">
        <v>5115</v>
      </c>
      <c r="AJ286" s="137" t="s">
        <v>5115</v>
      </c>
      <c r="AK286" s="137" t="s">
        <v>5115</v>
      </c>
      <c r="AL286" s="137" t="s">
        <v>5115</v>
      </c>
      <c r="AM286" s="137" t="s">
        <v>5115</v>
      </c>
      <c r="AN286" s="137" t="s">
        <v>5115</v>
      </c>
      <c r="AO286" s="137" t="s">
        <v>5115</v>
      </c>
      <c r="AP286" s="137" t="s">
        <v>5116</v>
      </c>
      <c r="AQ286" s="137" t="s">
        <v>5117</v>
      </c>
      <c r="AR286" s="137" t="s">
        <v>5117</v>
      </c>
      <c r="AS286" s="137" t="s">
        <v>5117</v>
      </c>
      <c r="AT286" s="137" t="s">
        <v>5117</v>
      </c>
      <c r="AU286" s="137" t="s">
        <v>5117</v>
      </c>
      <c r="AV286" s="137" t="s">
        <v>5117</v>
      </c>
      <c r="AW286" s="137" t="s">
        <v>5117</v>
      </c>
      <c r="AX286" s="137" t="s">
        <v>5117</v>
      </c>
      <c r="AY286" s="137" t="s">
        <v>5118</v>
      </c>
      <c r="AZ286" s="137" t="s">
        <v>2675</v>
      </c>
      <c r="BA286" s="138"/>
      <c r="BB286" s="138"/>
      <c r="BC286" s="138"/>
      <c r="BD286" s="138"/>
      <c r="BE286" s="138"/>
      <c r="BF286" s="138"/>
      <c r="BG286" s="138"/>
      <c r="BH286" s="138"/>
      <c r="BI286" s="138"/>
      <c r="BJ286" s="138"/>
      <c r="BK286" s="138"/>
      <c r="BL286" s="138"/>
      <c r="BM286" s="138"/>
      <c r="BN286" s="138"/>
      <c r="BO286" s="138"/>
      <c r="BP286" s="138"/>
      <c r="BQ286" s="138"/>
      <c r="BR286" s="138"/>
      <c r="BS286" s="138"/>
      <c r="BT286" s="138"/>
      <c r="BU286" s="138"/>
      <c r="BV286" s="138"/>
    </row>
    <row r="287" spans="1:74" ht="25.5" x14ac:dyDescent="0.2">
      <c r="A287" s="139" t="s">
        <v>5119</v>
      </c>
      <c r="B287" s="140" t="s">
        <v>1763</v>
      </c>
      <c r="C287" s="141" t="s">
        <v>3152</v>
      </c>
      <c r="D287" s="141" t="s">
        <v>71</v>
      </c>
      <c r="E287" s="148"/>
      <c r="F287" s="148"/>
      <c r="G287" s="148"/>
      <c r="H287" s="141"/>
      <c r="I287" s="141"/>
      <c r="J287" s="140"/>
      <c r="K287" s="140"/>
      <c r="L287" s="143"/>
      <c r="M287" s="140"/>
      <c r="N287" s="140"/>
      <c r="O287" s="140"/>
      <c r="P287" s="140"/>
      <c r="Q287" s="143"/>
      <c r="R287" s="143"/>
      <c r="S287" s="143"/>
      <c r="T287" s="143"/>
      <c r="U287" s="143"/>
      <c r="V287" s="143"/>
      <c r="W287" s="143"/>
      <c r="X287" s="143"/>
      <c r="Y287" s="143"/>
      <c r="Z287" s="143"/>
      <c r="AA287" s="143"/>
      <c r="AB287" s="143"/>
      <c r="AC287" s="143"/>
      <c r="AD287" s="143"/>
      <c r="AE287" s="143"/>
      <c r="AF287" s="143"/>
      <c r="AG287" s="143"/>
      <c r="AH287" s="143"/>
      <c r="AI287" s="143"/>
      <c r="AJ287" s="143"/>
      <c r="AK287" s="143"/>
      <c r="AL287" s="143"/>
      <c r="AM287" s="143"/>
      <c r="AN287" s="143"/>
      <c r="AO287" s="143"/>
      <c r="AP287" s="143"/>
      <c r="AQ287" s="143"/>
      <c r="AR287" s="143"/>
      <c r="AS287" s="143"/>
      <c r="AT287" s="143"/>
      <c r="AU287" s="143"/>
      <c r="AV287" s="143"/>
      <c r="AW287" s="143"/>
      <c r="AX287" s="143"/>
      <c r="AY287" s="143"/>
      <c r="AZ287" s="143"/>
      <c r="BA287" s="143"/>
      <c r="BB287" s="143"/>
      <c r="BC287" s="143"/>
      <c r="BD287" s="143"/>
      <c r="BE287" s="143"/>
      <c r="BF287" s="143"/>
      <c r="BG287" s="143"/>
      <c r="BH287" s="143"/>
      <c r="BI287" s="143"/>
      <c r="BJ287" s="143"/>
      <c r="BK287" s="143"/>
      <c r="BL287" s="143"/>
      <c r="BM287" s="143"/>
      <c r="BN287" s="143"/>
      <c r="BO287" s="143"/>
      <c r="BP287" s="143"/>
      <c r="BQ287" s="143"/>
      <c r="BR287" s="143"/>
      <c r="BS287" s="143"/>
      <c r="BT287" s="143"/>
      <c r="BU287" s="143"/>
      <c r="BV287" s="143"/>
    </row>
    <row r="288" spans="1:74" ht="25.5" x14ac:dyDescent="0.2">
      <c r="A288" s="136" t="s">
        <v>5120</v>
      </c>
      <c r="B288" s="137" t="s">
        <v>1771</v>
      </c>
      <c r="C288" s="118" t="s">
        <v>3152</v>
      </c>
      <c r="D288" s="118" t="s">
        <v>71</v>
      </c>
      <c r="E288" s="131"/>
      <c r="F288" s="131"/>
      <c r="G288" s="131"/>
      <c r="H288" s="118"/>
      <c r="I288" s="118"/>
      <c r="J288" s="137"/>
      <c r="K288" s="137"/>
      <c r="L288" s="138"/>
      <c r="M288" s="137"/>
      <c r="N288" s="137"/>
      <c r="O288" s="137"/>
      <c r="P288" s="137"/>
      <c r="Q288" s="138"/>
      <c r="R288" s="138"/>
      <c r="S288" s="138"/>
      <c r="T288" s="138"/>
      <c r="U288" s="138"/>
      <c r="V288" s="138"/>
      <c r="W288" s="138"/>
      <c r="X288" s="138"/>
      <c r="Y288" s="138"/>
      <c r="Z288" s="138"/>
      <c r="AA288" s="138"/>
      <c r="AB288" s="138"/>
      <c r="AC288" s="138"/>
      <c r="AD288" s="138"/>
      <c r="AE288" s="138"/>
      <c r="AF288" s="138"/>
      <c r="AG288" s="138"/>
      <c r="AH288" s="138"/>
      <c r="AI288" s="138"/>
      <c r="AJ288" s="138"/>
      <c r="AK288" s="138"/>
      <c r="AL288" s="138"/>
      <c r="AM288" s="138"/>
      <c r="AN288" s="138"/>
      <c r="AO288" s="138"/>
      <c r="AP288" s="138"/>
      <c r="AQ288" s="138"/>
      <c r="AR288" s="138"/>
      <c r="AS288" s="138"/>
      <c r="AT288" s="138"/>
      <c r="AU288" s="138"/>
      <c r="AV288" s="138"/>
      <c r="AW288" s="138"/>
      <c r="AX288" s="138"/>
      <c r="AY288" s="138"/>
      <c r="AZ288" s="138"/>
      <c r="BA288" s="138"/>
      <c r="BB288" s="138"/>
      <c r="BC288" s="138"/>
      <c r="BD288" s="138"/>
      <c r="BE288" s="138"/>
      <c r="BF288" s="138"/>
      <c r="BG288" s="138"/>
      <c r="BH288" s="138"/>
      <c r="BI288" s="138"/>
      <c r="BJ288" s="138"/>
      <c r="BK288" s="138"/>
      <c r="BL288" s="138"/>
      <c r="BM288" s="138"/>
      <c r="BN288" s="138"/>
      <c r="BO288" s="138"/>
      <c r="BP288" s="138"/>
      <c r="BQ288" s="138"/>
      <c r="BR288" s="138"/>
      <c r="BS288" s="138"/>
      <c r="BT288" s="138"/>
      <c r="BU288" s="138"/>
      <c r="BV288" s="138"/>
    </row>
    <row r="289" spans="1:74" ht="25.5" x14ac:dyDescent="0.2">
      <c r="A289" s="139" t="s">
        <v>5121</v>
      </c>
      <c r="B289" s="140" t="s">
        <v>1780</v>
      </c>
      <c r="C289" s="141" t="s">
        <v>3152</v>
      </c>
      <c r="D289" s="141" t="s">
        <v>71</v>
      </c>
      <c r="E289" s="148"/>
      <c r="F289" s="148"/>
      <c r="G289" s="148"/>
      <c r="H289" s="141"/>
      <c r="I289" s="141"/>
      <c r="J289" s="140"/>
      <c r="K289" s="140"/>
      <c r="L289" s="143"/>
      <c r="M289" s="140"/>
      <c r="N289" s="140"/>
      <c r="O289" s="140"/>
      <c r="P289" s="140"/>
      <c r="Q289" s="143"/>
      <c r="R289" s="143"/>
      <c r="S289" s="143"/>
      <c r="T289" s="143"/>
      <c r="U289" s="143"/>
      <c r="V289" s="143"/>
      <c r="W289" s="143"/>
      <c r="X289" s="143"/>
      <c r="Y289" s="143"/>
      <c r="Z289" s="143"/>
      <c r="AA289" s="143"/>
      <c r="AB289" s="143"/>
      <c r="AC289" s="143"/>
      <c r="AD289" s="143"/>
      <c r="AE289" s="143"/>
      <c r="AF289" s="143"/>
      <c r="AG289" s="143"/>
      <c r="AH289" s="143"/>
      <c r="AI289" s="143"/>
      <c r="AJ289" s="143"/>
      <c r="AK289" s="143"/>
      <c r="AL289" s="143"/>
      <c r="AM289" s="143"/>
      <c r="AN289" s="143"/>
      <c r="AO289" s="143"/>
      <c r="AP289" s="143"/>
      <c r="AQ289" s="143"/>
      <c r="AR289" s="143"/>
      <c r="AS289" s="143"/>
      <c r="AT289" s="143"/>
      <c r="AU289" s="143"/>
      <c r="AV289" s="143"/>
      <c r="AW289" s="143"/>
      <c r="AX289" s="143"/>
      <c r="AY289" s="143"/>
      <c r="AZ289" s="143"/>
      <c r="BA289" s="143"/>
      <c r="BB289" s="143"/>
      <c r="BC289" s="143"/>
      <c r="BD289" s="143"/>
      <c r="BE289" s="143"/>
      <c r="BF289" s="143"/>
      <c r="BG289" s="143"/>
      <c r="BH289" s="143"/>
      <c r="BI289" s="143"/>
      <c r="BJ289" s="143"/>
      <c r="BK289" s="143"/>
      <c r="BL289" s="143"/>
      <c r="BM289" s="143"/>
      <c r="BN289" s="143"/>
      <c r="BO289" s="143"/>
      <c r="BP289" s="143"/>
      <c r="BQ289" s="143"/>
      <c r="BR289" s="143"/>
      <c r="BS289" s="143"/>
      <c r="BT289" s="143"/>
      <c r="BU289" s="143"/>
      <c r="BV289" s="143"/>
    </row>
    <row r="290" spans="1:74" ht="25.5" x14ac:dyDescent="0.2">
      <c r="A290" s="136" t="s">
        <v>5122</v>
      </c>
      <c r="B290" s="137" t="s">
        <v>1784</v>
      </c>
      <c r="C290" s="118" t="s">
        <v>3152</v>
      </c>
      <c r="D290" s="118" t="s">
        <v>71</v>
      </c>
      <c r="E290" s="131"/>
      <c r="F290" s="131"/>
      <c r="G290" s="131"/>
      <c r="H290" s="118"/>
      <c r="I290" s="118"/>
      <c r="J290" s="137"/>
      <c r="K290" s="137"/>
      <c r="L290" s="138"/>
      <c r="M290" s="137"/>
      <c r="N290" s="137"/>
      <c r="O290" s="137"/>
      <c r="P290" s="137"/>
      <c r="Q290" s="138"/>
      <c r="R290" s="138"/>
      <c r="S290" s="138"/>
      <c r="T290" s="138"/>
      <c r="U290" s="138"/>
      <c r="V290" s="138"/>
      <c r="W290" s="138"/>
      <c r="X290" s="138"/>
      <c r="Y290" s="138"/>
      <c r="Z290" s="138"/>
      <c r="AA290" s="138"/>
      <c r="AB290" s="138"/>
      <c r="AC290" s="138"/>
      <c r="AD290" s="138"/>
      <c r="AE290" s="138"/>
      <c r="AF290" s="138"/>
      <c r="AG290" s="138"/>
      <c r="AH290" s="138"/>
      <c r="AI290" s="138"/>
      <c r="AJ290" s="138"/>
      <c r="AK290" s="138"/>
      <c r="AL290" s="138"/>
      <c r="AM290" s="138"/>
      <c r="AN290" s="138"/>
      <c r="AO290" s="138"/>
      <c r="AP290" s="138"/>
      <c r="AQ290" s="138"/>
      <c r="AR290" s="138"/>
      <c r="AS290" s="138"/>
      <c r="AT290" s="138"/>
      <c r="AU290" s="138"/>
      <c r="AV290" s="138"/>
      <c r="AW290" s="138"/>
      <c r="AX290" s="138"/>
      <c r="AY290" s="138"/>
      <c r="AZ290" s="138"/>
      <c r="BA290" s="138"/>
      <c r="BB290" s="138"/>
      <c r="BC290" s="138"/>
      <c r="BD290" s="138"/>
      <c r="BE290" s="138"/>
      <c r="BF290" s="138"/>
      <c r="BG290" s="138"/>
      <c r="BH290" s="138"/>
      <c r="BI290" s="138"/>
      <c r="BJ290" s="138"/>
      <c r="BK290" s="138"/>
      <c r="BL290" s="138"/>
      <c r="BM290" s="138"/>
      <c r="BN290" s="138"/>
      <c r="BO290" s="138"/>
      <c r="BP290" s="138"/>
      <c r="BQ290" s="138"/>
      <c r="BR290" s="138"/>
      <c r="BS290" s="138"/>
      <c r="BT290" s="138"/>
      <c r="BU290" s="138"/>
      <c r="BV290" s="138"/>
    </row>
    <row r="291" spans="1:74" ht="25.5" x14ac:dyDescent="0.2">
      <c r="A291" s="139" t="s">
        <v>5123</v>
      </c>
      <c r="B291" s="140" t="s">
        <v>1787</v>
      </c>
      <c r="C291" s="141" t="s">
        <v>3152</v>
      </c>
      <c r="D291" s="141" t="s">
        <v>71</v>
      </c>
      <c r="E291" s="148"/>
      <c r="F291" s="148"/>
      <c r="G291" s="148"/>
      <c r="H291" s="141"/>
      <c r="I291" s="141"/>
      <c r="J291" s="140"/>
      <c r="K291" s="140"/>
      <c r="L291" s="143"/>
      <c r="M291" s="140"/>
      <c r="N291" s="140"/>
      <c r="O291" s="140"/>
      <c r="P291" s="140"/>
      <c r="Q291" s="143"/>
      <c r="R291" s="143"/>
      <c r="S291" s="143"/>
      <c r="T291" s="143"/>
      <c r="U291" s="143"/>
      <c r="V291" s="143"/>
      <c r="W291" s="143"/>
      <c r="X291" s="143"/>
      <c r="Y291" s="143"/>
      <c r="Z291" s="143"/>
      <c r="AA291" s="143"/>
      <c r="AB291" s="143"/>
      <c r="AC291" s="143"/>
      <c r="AD291" s="143"/>
      <c r="AE291" s="143"/>
      <c r="AF291" s="143"/>
      <c r="AG291" s="143"/>
      <c r="AH291" s="143"/>
      <c r="AI291" s="143"/>
      <c r="AJ291" s="143"/>
      <c r="AK291" s="143"/>
      <c r="AL291" s="143"/>
      <c r="AM291" s="143"/>
      <c r="AN291" s="143"/>
      <c r="AO291" s="143"/>
      <c r="AP291" s="143"/>
      <c r="AQ291" s="143"/>
      <c r="AR291" s="143"/>
      <c r="AS291" s="143"/>
      <c r="AT291" s="143"/>
      <c r="AU291" s="143"/>
      <c r="AV291" s="143"/>
      <c r="AW291" s="143"/>
      <c r="AX291" s="143"/>
      <c r="AY291" s="143"/>
      <c r="AZ291" s="143"/>
      <c r="BA291" s="143"/>
      <c r="BB291" s="143"/>
      <c r="BC291" s="143"/>
      <c r="BD291" s="143"/>
      <c r="BE291" s="143"/>
      <c r="BF291" s="143"/>
      <c r="BG291" s="143"/>
      <c r="BH291" s="143"/>
      <c r="BI291" s="143"/>
      <c r="BJ291" s="143"/>
      <c r="BK291" s="143"/>
      <c r="BL291" s="143"/>
      <c r="BM291" s="143"/>
      <c r="BN291" s="143"/>
      <c r="BO291" s="143"/>
      <c r="BP291" s="143"/>
      <c r="BQ291" s="143"/>
      <c r="BR291" s="143"/>
      <c r="BS291" s="143"/>
      <c r="BT291" s="143"/>
      <c r="BU291" s="143"/>
      <c r="BV291" s="143"/>
    </row>
    <row r="292" spans="1:74" ht="25.5" x14ac:dyDescent="0.2">
      <c r="A292" s="136" t="s">
        <v>5124</v>
      </c>
      <c r="B292" s="137" t="s">
        <v>1790</v>
      </c>
      <c r="C292" s="118" t="s">
        <v>3152</v>
      </c>
      <c r="D292" s="118" t="s">
        <v>71</v>
      </c>
      <c r="E292" s="131"/>
      <c r="F292" s="131"/>
      <c r="G292" s="131"/>
      <c r="H292" s="118"/>
      <c r="I292" s="118"/>
      <c r="J292" s="137"/>
      <c r="K292" s="137"/>
      <c r="L292" s="138"/>
      <c r="M292" s="137"/>
      <c r="N292" s="137"/>
      <c r="O292" s="137"/>
      <c r="P292" s="137"/>
      <c r="Q292" s="138"/>
      <c r="R292" s="138"/>
      <c r="S292" s="138"/>
      <c r="T292" s="138"/>
      <c r="U292" s="138"/>
      <c r="V292" s="138"/>
      <c r="W292" s="138"/>
      <c r="X292" s="138"/>
      <c r="Y292" s="138"/>
      <c r="Z292" s="138"/>
      <c r="AA292" s="138"/>
      <c r="AB292" s="138"/>
      <c r="AC292" s="138"/>
      <c r="AD292" s="138"/>
      <c r="AE292" s="138"/>
      <c r="AF292" s="138"/>
      <c r="AG292" s="138"/>
      <c r="AH292" s="138"/>
      <c r="AI292" s="138"/>
      <c r="AJ292" s="138"/>
      <c r="AK292" s="138"/>
      <c r="AL292" s="138"/>
      <c r="AM292" s="138"/>
      <c r="AN292" s="138"/>
      <c r="AO292" s="138"/>
      <c r="AP292" s="138"/>
      <c r="AQ292" s="138"/>
      <c r="AR292" s="138"/>
      <c r="AS292" s="138"/>
      <c r="AT292" s="138"/>
      <c r="AU292" s="138"/>
      <c r="AV292" s="138"/>
      <c r="AW292" s="138"/>
      <c r="AX292" s="138"/>
      <c r="AY292" s="138"/>
      <c r="AZ292" s="138"/>
      <c r="BA292" s="138"/>
      <c r="BB292" s="138"/>
      <c r="BC292" s="138"/>
      <c r="BD292" s="138"/>
      <c r="BE292" s="138"/>
      <c r="BF292" s="138"/>
      <c r="BG292" s="138"/>
      <c r="BH292" s="138"/>
      <c r="BI292" s="138"/>
      <c r="BJ292" s="138"/>
      <c r="BK292" s="138"/>
      <c r="BL292" s="138"/>
      <c r="BM292" s="138"/>
      <c r="BN292" s="138"/>
      <c r="BO292" s="138"/>
      <c r="BP292" s="138"/>
      <c r="BQ292" s="138"/>
      <c r="BR292" s="138"/>
      <c r="BS292" s="138"/>
      <c r="BT292" s="138"/>
      <c r="BU292" s="138"/>
      <c r="BV292" s="138"/>
    </row>
    <row r="293" spans="1:74" ht="25.5" x14ac:dyDescent="0.2">
      <c r="A293" s="139" t="s">
        <v>5125</v>
      </c>
      <c r="B293" s="140" t="s">
        <v>1793</v>
      </c>
      <c r="C293" s="141" t="s">
        <v>3152</v>
      </c>
      <c r="D293" s="141" t="s">
        <v>71</v>
      </c>
      <c r="E293" s="148"/>
      <c r="F293" s="148"/>
      <c r="G293" s="148"/>
      <c r="H293" s="141"/>
      <c r="I293" s="141"/>
      <c r="J293" s="140"/>
      <c r="K293" s="140"/>
      <c r="L293" s="143"/>
      <c r="M293" s="140"/>
      <c r="N293" s="140"/>
      <c r="O293" s="140"/>
      <c r="P293" s="140"/>
      <c r="Q293" s="143"/>
      <c r="R293" s="143"/>
      <c r="S293" s="143"/>
      <c r="T293" s="143"/>
      <c r="U293" s="143"/>
      <c r="V293" s="143"/>
      <c r="W293" s="143"/>
      <c r="X293" s="143"/>
      <c r="Y293" s="143"/>
      <c r="Z293" s="143"/>
      <c r="AA293" s="143"/>
      <c r="AB293" s="143"/>
      <c r="AC293" s="143"/>
      <c r="AD293" s="143"/>
      <c r="AE293" s="143"/>
      <c r="AF293" s="143"/>
      <c r="AG293" s="143"/>
      <c r="AH293" s="143"/>
      <c r="AI293" s="143"/>
      <c r="AJ293" s="143"/>
      <c r="AK293" s="143"/>
      <c r="AL293" s="143"/>
      <c r="AM293" s="143"/>
      <c r="AN293" s="143"/>
      <c r="AO293" s="143"/>
      <c r="AP293" s="143"/>
      <c r="AQ293" s="143"/>
      <c r="AR293" s="143"/>
      <c r="AS293" s="143"/>
      <c r="AT293" s="143"/>
      <c r="AU293" s="143"/>
      <c r="AV293" s="143"/>
      <c r="AW293" s="143"/>
      <c r="AX293" s="143"/>
      <c r="AY293" s="143"/>
      <c r="AZ293" s="143"/>
      <c r="BA293" s="143"/>
      <c r="BB293" s="143"/>
      <c r="BC293" s="143"/>
      <c r="BD293" s="143"/>
      <c r="BE293" s="143"/>
      <c r="BF293" s="143"/>
      <c r="BG293" s="143"/>
      <c r="BH293" s="143"/>
      <c r="BI293" s="143"/>
      <c r="BJ293" s="143"/>
      <c r="BK293" s="143"/>
      <c r="BL293" s="143"/>
      <c r="BM293" s="143"/>
      <c r="BN293" s="143"/>
      <c r="BO293" s="143"/>
      <c r="BP293" s="143"/>
      <c r="BQ293" s="143"/>
      <c r="BR293" s="143"/>
      <c r="BS293" s="143"/>
      <c r="BT293" s="143"/>
      <c r="BU293" s="143"/>
      <c r="BV293" s="143"/>
    </row>
    <row r="294" spans="1:74" ht="25.5" x14ac:dyDescent="0.2">
      <c r="A294" s="136" t="s">
        <v>5126</v>
      </c>
      <c r="B294" s="137" t="s">
        <v>1797</v>
      </c>
      <c r="C294" s="118" t="s">
        <v>3152</v>
      </c>
      <c r="D294" s="118" t="s">
        <v>71</v>
      </c>
      <c r="E294" s="131"/>
      <c r="F294" s="131"/>
      <c r="G294" s="131"/>
      <c r="H294" s="118"/>
      <c r="I294" s="118"/>
      <c r="J294" s="137"/>
      <c r="K294" s="137"/>
      <c r="L294" s="138"/>
      <c r="M294" s="137"/>
      <c r="N294" s="137"/>
      <c r="O294" s="137"/>
      <c r="P294" s="137"/>
      <c r="Q294" s="138"/>
      <c r="R294" s="138"/>
      <c r="S294" s="138"/>
      <c r="T294" s="138"/>
      <c r="U294" s="138"/>
      <c r="V294" s="138"/>
      <c r="W294" s="138"/>
      <c r="X294" s="138"/>
      <c r="Y294" s="138"/>
      <c r="Z294" s="138"/>
      <c r="AA294" s="138"/>
      <c r="AB294" s="138"/>
      <c r="AC294" s="138"/>
      <c r="AD294" s="138"/>
      <c r="AE294" s="138"/>
      <c r="AF294" s="138"/>
      <c r="AG294" s="138"/>
      <c r="AH294" s="138"/>
      <c r="AI294" s="138"/>
      <c r="AJ294" s="138"/>
      <c r="AK294" s="138"/>
      <c r="AL294" s="138"/>
      <c r="AM294" s="138"/>
      <c r="AN294" s="138"/>
      <c r="AO294" s="138"/>
      <c r="AP294" s="138"/>
      <c r="AQ294" s="138"/>
      <c r="AR294" s="138"/>
      <c r="AS294" s="138"/>
      <c r="AT294" s="138"/>
      <c r="AU294" s="138"/>
      <c r="AV294" s="138"/>
      <c r="AW294" s="138"/>
      <c r="AX294" s="138"/>
      <c r="AY294" s="138"/>
      <c r="AZ294" s="138"/>
      <c r="BA294" s="138"/>
      <c r="BB294" s="138"/>
      <c r="BC294" s="138"/>
      <c r="BD294" s="138"/>
      <c r="BE294" s="138"/>
      <c r="BF294" s="138"/>
      <c r="BG294" s="138"/>
      <c r="BH294" s="138"/>
      <c r="BI294" s="138"/>
      <c r="BJ294" s="138"/>
      <c r="BK294" s="138"/>
      <c r="BL294" s="138"/>
      <c r="BM294" s="138"/>
      <c r="BN294" s="138"/>
      <c r="BO294" s="138"/>
      <c r="BP294" s="138"/>
      <c r="BQ294" s="138"/>
      <c r="BR294" s="138"/>
      <c r="BS294" s="138"/>
      <c r="BT294" s="138"/>
      <c r="BU294" s="138"/>
      <c r="BV294" s="138"/>
    </row>
    <row r="295" spans="1:74" ht="25.5" x14ac:dyDescent="0.2">
      <c r="A295" s="139" t="s">
        <v>5127</v>
      </c>
      <c r="B295" s="140" t="s">
        <v>1804</v>
      </c>
      <c r="C295" s="141" t="s">
        <v>3152</v>
      </c>
      <c r="D295" s="141" t="s">
        <v>71</v>
      </c>
      <c r="E295" s="148"/>
      <c r="F295" s="148"/>
      <c r="G295" s="148"/>
      <c r="H295" s="141"/>
      <c r="I295" s="141"/>
      <c r="J295" s="140"/>
      <c r="K295" s="140"/>
      <c r="L295" s="143"/>
      <c r="M295" s="140"/>
      <c r="N295" s="140"/>
      <c r="O295" s="140"/>
      <c r="P295" s="140"/>
      <c r="Q295" s="143"/>
      <c r="R295" s="143"/>
      <c r="S295" s="143"/>
      <c r="T295" s="143"/>
      <c r="U295" s="143"/>
      <c r="V295" s="143"/>
      <c r="W295" s="143"/>
      <c r="X295" s="143"/>
      <c r="Y295" s="143"/>
      <c r="Z295" s="143"/>
      <c r="AA295" s="143"/>
      <c r="AB295" s="143"/>
      <c r="AC295" s="143"/>
      <c r="AD295" s="143"/>
      <c r="AE295" s="143"/>
      <c r="AF295" s="143"/>
      <c r="AG295" s="143"/>
      <c r="AH295" s="143"/>
      <c r="AI295" s="143"/>
      <c r="AJ295" s="143"/>
      <c r="AK295" s="143"/>
      <c r="AL295" s="143"/>
      <c r="AM295" s="143"/>
      <c r="AN295" s="143"/>
      <c r="AO295" s="143"/>
      <c r="AP295" s="143"/>
      <c r="AQ295" s="143"/>
      <c r="AR295" s="143"/>
      <c r="AS295" s="143"/>
      <c r="AT295" s="143"/>
      <c r="AU295" s="143"/>
      <c r="AV295" s="143"/>
      <c r="AW295" s="143"/>
      <c r="AX295" s="143"/>
      <c r="AY295" s="143"/>
      <c r="AZ295" s="143"/>
      <c r="BA295" s="143"/>
      <c r="BB295" s="143"/>
      <c r="BC295" s="143"/>
      <c r="BD295" s="143"/>
      <c r="BE295" s="143"/>
      <c r="BF295" s="143"/>
      <c r="BG295" s="143"/>
      <c r="BH295" s="143"/>
      <c r="BI295" s="143"/>
      <c r="BJ295" s="143"/>
      <c r="BK295" s="143"/>
      <c r="BL295" s="143"/>
      <c r="BM295" s="143"/>
      <c r="BN295" s="143"/>
      <c r="BO295" s="143"/>
      <c r="BP295" s="143"/>
      <c r="BQ295" s="143"/>
      <c r="BR295" s="143"/>
      <c r="BS295" s="143"/>
      <c r="BT295" s="143"/>
      <c r="BU295" s="143"/>
      <c r="BV295" s="143"/>
    </row>
    <row r="296" spans="1:74" ht="153" x14ac:dyDescent="0.2">
      <c r="A296" s="136" t="s">
        <v>5128</v>
      </c>
      <c r="B296" s="137" t="s">
        <v>1808</v>
      </c>
      <c r="C296" s="118" t="s">
        <v>3157</v>
      </c>
      <c r="D296" s="118" t="s">
        <v>43</v>
      </c>
      <c r="E296" s="131"/>
      <c r="F296" s="151">
        <v>43929</v>
      </c>
      <c r="G296" s="131">
        <v>2013</v>
      </c>
      <c r="H296" s="118">
        <f t="shared" ref="H296:H297" si="3">2020-G296</f>
        <v>7</v>
      </c>
      <c r="I296" s="118" t="s">
        <v>77</v>
      </c>
      <c r="J296" s="137" t="s">
        <v>4613</v>
      </c>
      <c r="K296" s="147" t="s">
        <v>4614</v>
      </c>
      <c r="L296" s="137" t="s">
        <v>66</v>
      </c>
      <c r="M296" s="137" t="s">
        <v>82</v>
      </c>
      <c r="N296" s="137" t="s">
        <v>42</v>
      </c>
      <c r="O296" s="137" t="s">
        <v>82</v>
      </c>
      <c r="P296" s="137" t="s">
        <v>2055</v>
      </c>
      <c r="Q296" s="138"/>
      <c r="R296" s="138"/>
      <c r="S296" s="138"/>
      <c r="T296" s="138"/>
      <c r="U296" s="138"/>
      <c r="V296" s="138"/>
      <c r="W296" s="138"/>
      <c r="X296" s="138"/>
      <c r="Y296" s="138"/>
      <c r="Z296" s="138"/>
      <c r="AA296" s="138"/>
      <c r="AB296" s="138"/>
      <c r="AC296" s="138"/>
      <c r="AD296" s="138"/>
      <c r="AE296" s="138"/>
      <c r="AF296" s="138"/>
      <c r="AG296" s="138"/>
      <c r="AH296" s="138"/>
      <c r="AI296" s="138"/>
      <c r="AJ296" s="138"/>
      <c r="AK296" s="138"/>
      <c r="AL296" s="137" t="s">
        <v>4616</v>
      </c>
      <c r="AM296" s="137" t="s">
        <v>4617</v>
      </c>
      <c r="AN296" s="137" t="s">
        <v>4618</v>
      </c>
      <c r="AO296" s="137" t="s">
        <v>4619</v>
      </c>
      <c r="AP296" s="137" t="s">
        <v>4620</v>
      </c>
      <c r="AQ296" s="137" t="s">
        <v>4622</v>
      </c>
      <c r="AR296" s="137" t="s">
        <v>4622</v>
      </c>
      <c r="AS296" s="137" t="s">
        <v>4622</v>
      </c>
      <c r="AT296" s="137" t="s">
        <v>4622</v>
      </c>
      <c r="AU296" s="137" t="s">
        <v>4622</v>
      </c>
      <c r="AV296" s="137" t="s">
        <v>4622</v>
      </c>
      <c r="AW296" s="137" t="s">
        <v>4622</v>
      </c>
      <c r="AX296" s="137" t="s">
        <v>4622</v>
      </c>
      <c r="AY296" s="137" t="s">
        <v>4622</v>
      </c>
      <c r="AZ296" s="137" t="s">
        <v>4622</v>
      </c>
      <c r="BA296" s="137" t="s">
        <v>2675</v>
      </c>
      <c r="BB296" s="137"/>
      <c r="BC296" s="137"/>
      <c r="BD296" s="137"/>
      <c r="BE296" s="137"/>
      <c r="BF296" s="137"/>
      <c r="BG296" s="137"/>
      <c r="BH296" s="137"/>
      <c r="BI296" s="137"/>
      <c r="BJ296" s="137"/>
      <c r="BK296" s="137"/>
      <c r="BL296" s="137"/>
      <c r="BM296" s="137"/>
      <c r="BN296" s="137"/>
      <c r="BO296" s="137"/>
      <c r="BP296" s="137"/>
      <c r="BQ296" s="137"/>
      <c r="BR296" s="137"/>
      <c r="BS296" s="137"/>
      <c r="BT296" s="137"/>
      <c r="BU296" s="137"/>
      <c r="BV296" s="137"/>
    </row>
    <row r="297" spans="1:74" ht="38.25" x14ac:dyDescent="0.2">
      <c r="A297" s="139" t="s">
        <v>5129</v>
      </c>
      <c r="B297" s="140" t="s">
        <v>1815</v>
      </c>
      <c r="C297" s="141" t="s">
        <v>3152</v>
      </c>
      <c r="D297" s="141" t="s">
        <v>43</v>
      </c>
      <c r="E297" s="148"/>
      <c r="F297" s="142">
        <v>43959</v>
      </c>
      <c r="G297" s="148">
        <v>1966</v>
      </c>
      <c r="H297" s="141">
        <f t="shared" si="3"/>
        <v>54</v>
      </c>
      <c r="I297" s="141" t="s">
        <v>77</v>
      </c>
      <c r="J297" s="140" t="s">
        <v>5130</v>
      </c>
      <c r="K297" s="145" t="s">
        <v>5131</v>
      </c>
      <c r="L297" s="143"/>
      <c r="M297" s="140" t="s">
        <v>82</v>
      </c>
      <c r="N297" s="140" t="s">
        <v>42</v>
      </c>
      <c r="O297" s="140" t="s">
        <v>82</v>
      </c>
      <c r="P297" s="140" t="s">
        <v>5132</v>
      </c>
      <c r="Q297" s="143"/>
      <c r="R297" s="143"/>
      <c r="S297" s="143"/>
      <c r="T297" s="143"/>
      <c r="U297" s="143"/>
      <c r="V297" s="143"/>
      <c r="W297" s="143"/>
      <c r="X297" s="143"/>
      <c r="Y297" s="143"/>
      <c r="Z297" s="143"/>
      <c r="AA297" s="143"/>
      <c r="AB297" s="143"/>
      <c r="AC297" s="143"/>
      <c r="AD297" s="143"/>
      <c r="AE297" s="143"/>
      <c r="AF297" s="143"/>
      <c r="AG297" s="143"/>
      <c r="AH297" s="143"/>
      <c r="AI297" s="143"/>
      <c r="AJ297" s="143"/>
      <c r="AK297" s="143"/>
      <c r="AL297" s="143"/>
      <c r="AM297" s="143"/>
      <c r="AN297" s="143"/>
      <c r="AO297" s="143"/>
      <c r="AP297" s="143"/>
      <c r="AQ297" s="143"/>
      <c r="AR297" s="140" t="s">
        <v>5133</v>
      </c>
      <c r="AS297" s="143"/>
      <c r="AT297" s="143"/>
      <c r="AU297" s="143"/>
      <c r="AV297" s="143"/>
      <c r="AW297" s="143"/>
      <c r="AX297" s="143"/>
      <c r="AY297" s="143"/>
      <c r="AZ297" s="143"/>
      <c r="BA297" s="140" t="s">
        <v>2675</v>
      </c>
      <c r="BB297" s="140"/>
      <c r="BC297" s="140"/>
      <c r="BD297" s="140"/>
      <c r="BE297" s="140"/>
      <c r="BF297" s="140"/>
      <c r="BG297" s="140"/>
      <c r="BH297" s="140"/>
      <c r="BI297" s="140"/>
      <c r="BJ297" s="140"/>
      <c r="BK297" s="140"/>
      <c r="BL297" s="140"/>
      <c r="BM297" s="140"/>
      <c r="BN297" s="140"/>
      <c r="BO297" s="140"/>
      <c r="BP297" s="140"/>
      <c r="BQ297" s="140"/>
      <c r="BR297" s="140"/>
      <c r="BS297" s="140"/>
      <c r="BT297" s="140"/>
      <c r="BU297" s="140"/>
      <c r="BV297" s="140"/>
    </row>
    <row r="298" spans="1:74" ht="76.5" x14ac:dyDescent="0.2">
      <c r="A298" s="136" t="s">
        <v>5134</v>
      </c>
      <c r="B298" s="137" t="s">
        <v>1823</v>
      </c>
      <c r="C298" s="118" t="s">
        <v>3152</v>
      </c>
      <c r="D298" s="118" t="s">
        <v>43</v>
      </c>
      <c r="E298" s="118" t="s">
        <v>5135</v>
      </c>
      <c r="F298" s="151">
        <v>43838</v>
      </c>
      <c r="G298" s="118">
        <v>1993</v>
      </c>
      <c r="H298" s="131">
        <f>2020-1993</f>
        <v>27</v>
      </c>
      <c r="I298" s="118" t="s">
        <v>77</v>
      </c>
      <c r="J298" s="137" t="s">
        <v>5136</v>
      </c>
      <c r="K298" s="138"/>
      <c r="L298" s="137" t="s">
        <v>673</v>
      </c>
      <c r="M298" s="137" t="s">
        <v>571</v>
      </c>
      <c r="N298" s="137" t="s">
        <v>3640</v>
      </c>
      <c r="O298" s="137" t="s">
        <v>317</v>
      </c>
      <c r="P298" s="137" t="s">
        <v>5137</v>
      </c>
      <c r="Q298" s="138"/>
      <c r="R298" s="138"/>
      <c r="S298" s="138"/>
      <c r="T298" s="138"/>
      <c r="U298" s="138"/>
      <c r="V298" s="138"/>
      <c r="W298" s="138"/>
      <c r="X298" s="138"/>
      <c r="Y298" s="138"/>
      <c r="Z298" s="138"/>
      <c r="AA298" s="138"/>
      <c r="AB298" s="138"/>
      <c r="AC298" s="138"/>
      <c r="AD298" s="138"/>
      <c r="AE298" s="138"/>
      <c r="AF298" s="138"/>
      <c r="AG298" s="138"/>
      <c r="AH298" s="137" t="s">
        <v>5138</v>
      </c>
      <c r="AI298" s="137" t="s">
        <v>5139</v>
      </c>
      <c r="AJ298" s="138"/>
      <c r="AK298" s="138"/>
      <c r="AL298" s="137" t="s">
        <v>5140</v>
      </c>
      <c r="AM298" s="137" t="s">
        <v>5140</v>
      </c>
      <c r="AN298" s="137" t="s">
        <v>5140</v>
      </c>
      <c r="AO298" s="137" t="s">
        <v>5140</v>
      </c>
      <c r="AP298" s="138"/>
      <c r="AQ298" s="138"/>
      <c r="AR298" s="138"/>
      <c r="AS298" s="138"/>
      <c r="AT298" s="138"/>
      <c r="AU298" s="138"/>
      <c r="AV298" s="138"/>
      <c r="AW298" s="137" t="s">
        <v>3447</v>
      </c>
      <c r="AX298" s="137" t="s">
        <v>2675</v>
      </c>
      <c r="AY298" s="138"/>
      <c r="AZ298" s="138"/>
      <c r="BA298" s="138"/>
      <c r="BB298" s="138"/>
      <c r="BC298" s="138"/>
      <c r="BD298" s="138"/>
      <c r="BE298" s="138"/>
      <c r="BF298" s="138"/>
      <c r="BG298" s="138"/>
      <c r="BH298" s="138"/>
      <c r="BI298" s="138"/>
      <c r="BJ298" s="138"/>
      <c r="BK298" s="138"/>
      <c r="BL298" s="138"/>
      <c r="BM298" s="138"/>
      <c r="BN298" s="138"/>
      <c r="BO298" s="138"/>
      <c r="BP298" s="138"/>
      <c r="BQ298" s="138"/>
      <c r="BR298" s="138"/>
      <c r="BS298" s="138"/>
      <c r="BT298" s="138"/>
      <c r="BU298" s="138"/>
      <c r="BV298" s="138"/>
    </row>
    <row r="299" spans="1:74" ht="102" x14ac:dyDescent="0.2">
      <c r="A299" s="139" t="s">
        <v>5141</v>
      </c>
      <c r="B299" s="140" t="s">
        <v>1833</v>
      </c>
      <c r="C299" s="141" t="s">
        <v>3152</v>
      </c>
      <c r="D299" s="141" t="s">
        <v>43</v>
      </c>
      <c r="E299" s="141" t="s">
        <v>2678</v>
      </c>
      <c r="F299" s="142">
        <v>43869</v>
      </c>
      <c r="G299" s="141">
        <v>1992</v>
      </c>
      <c r="H299" s="141">
        <v>28</v>
      </c>
      <c r="I299" s="141" t="s">
        <v>38</v>
      </c>
      <c r="J299" s="140" t="s">
        <v>5142</v>
      </c>
      <c r="K299" s="143"/>
      <c r="L299" s="140" t="s">
        <v>920</v>
      </c>
      <c r="M299" s="140" t="s">
        <v>82</v>
      </c>
      <c r="N299" s="140" t="s">
        <v>82</v>
      </c>
      <c r="O299" s="140" t="s">
        <v>1822</v>
      </c>
      <c r="P299" s="140" t="s">
        <v>5143</v>
      </c>
      <c r="Q299" s="143"/>
      <c r="R299" s="143"/>
      <c r="S299" s="143"/>
      <c r="T299" s="143"/>
      <c r="U299" s="143"/>
      <c r="V299" s="143"/>
      <c r="W299" s="143"/>
      <c r="X299" s="143"/>
      <c r="Y299" s="143"/>
      <c r="Z299" s="143"/>
      <c r="AA299" s="143"/>
      <c r="AB299" s="143"/>
      <c r="AC299" s="143"/>
      <c r="AD299" s="143"/>
      <c r="AE299" s="143"/>
      <c r="AF299" s="143"/>
      <c r="AG299" s="143"/>
      <c r="AH299" s="143"/>
      <c r="AI299" s="140" t="s">
        <v>5144</v>
      </c>
      <c r="AJ299" s="140" t="s">
        <v>5145</v>
      </c>
      <c r="AK299" s="140" t="s">
        <v>5145</v>
      </c>
      <c r="AL299" s="140" t="s">
        <v>5146</v>
      </c>
      <c r="AM299" s="140" t="s">
        <v>5145</v>
      </c>
      <c r="AN299" s="140" t="s">
        <v>5145</v>
      </c>
      <c r="AO299" s="140" t="s">
        <v>5145</v>
      </c>
      <c r="AP299" s="140" t="s">
        <v>5147</v>
      </c>
      <c r="AQ299" s="140" t="s">
        <v>5145</v>
      </c>
      <c r="AR299" s="140" t="s">
        <v>5145</v>
      </c>
      <c r="AS299" s="140" t="s">
        <v>5145</v>
      </c>
      <c r="AT299" s="140" t="s">
        <v>5145</v>
      </c>
      <c r="AU299" s="140" t="s">
        <v>5145</v>
      </c>
      <c r="AV299" s="140" t="s">
        <v>5145</v>
      </c>
      <c r="AW299" s="140" t="s">
        <v>5145</v>
      </c>
      <c r="AX299" s="140" t="s">
        <v>2675</v>
      </c>
      <c r="AY299" s="143"/>
      <c r="AZ299" s="143"/>
      <c r="BA299" s="143"/>
      <c r="BB299" s="143"/>
      <c r="BC299" s="143"/>
      <c r="BD299" s="143"/>
      <c r="BE299" s="143"/>
      <c r="BF299" s="143"/>
      <c r="BG299" s="143"/>
      <c r="BH299" s="143"/>
      <c r="BI299" s="143"/>
      <c r="BJ299" s="143"/>
      <c r="BK299" s="143"/>
      <c r="BL299" s="143"/>
      <c r="BM299" s="143"/>
      <c r="BN299" s="143"/>
      <c r="BO299" s="143"/>
      <c r="BP299" s="143"/>
      <c r="BQ299" s="143"/>
      <c r="BR299" s="143"/>
      <c r="BS299" s="143"/>
      <c r="BT299" s="143"/>
      <c r="BU299" s="143"/>
      <c r="BV299" s="143"/>
    </row>
    <row r="300" spans="1:74" ht="102" x14ac:dyDescent="0.2">
      <c r="A300" s="136" t="s">
        <v>5148</v>
      </c>
      <c r="B300" s="137" t="s">
        <v>5149</v>
      </c>
      <c r="C300" s="118" t="s">
        <v>2677</v>
      </c>
      <c r="D300" s="118" t="s">
        <v>43</v>
      </c>
      <c r="E300" s="151">
        <v>43838</v>
      </c>
      <c r="F300" s="151">
        <v>43990</v>
      </c>
      <c r="G300" s="118">
        <v>1975</v>
      </c>
      <c r="H300" s="118">
        <v>45</v>
      </c>
      <c r="I300" s="118" t="s">
        <v>38</v>
      </c>
      <c r="J300" s="137" t="s">
        <v>5150</v>
      </c>
      <c r="K300" s="138"/>
      <c r="L300" s="137" t="s">
        <v>1840</v>
      </c>
      <c r="M300" s="137" t="s">
        <v>82</v>
      </c>
      <c r="N300" s="137" t="s">
        <v>604</v>
      </c>
      <c r="O300" s="137" t="s">
        <v>82</v>
      </c>
      <c r="P300" s="137" t="s">
        <v>5151</v>
      </c>
      <c r="Q300" s="138"/>
      <c r="R300" s="138"/>
      <c r="S300" s="138"/>
      <c r="T300" s="138"/>
      <c r="U300" s="138"/>
      <c r="V300" s="138"/>
      <c r="W300" s="138"/>
      <c r="X300" s="138"/>
      <c r="Y300" s="138"/>
      <c r="Z300" s="138"/>
      <c r="AA300" s="138"/>
      <c r="AB300" s="138"/>
      <c r="AC300" s="138"/>
      <c r="AD300" s="138"/>
      <c r="AE300" s="138"/>
      <c r="AF300" s="138"/>
      <c r="AG300" s="138"/>
      <c r="AH300" s="138"/>
      <c r="AI300" s="138"/>
      <c r="AJ300" s="138"/>
      <c r="AK300" s="137" t="s">
        <v>5152</v>
      </c>
      <c r="AL300" s="137" t="s">
        <v>5153</v>
      </c>
      <c r="AM300" s="138"/>
      <c r="AN300" s="138"/>
      <c r="AO300" s="137" t="s">
        <v>5154</v>
      </c>
      <c r="AP300" s="137" t="s">
        <v>5155</v>
      </c>
      <c r="AQ300" s="137" t="s">
        <v>5156</v>
      </c>
      <c r="AR300" s="137" t="s">
        <v>5157</v>
      </c>
      <c r="AS300" s="137" t="s">
        <v>5158</v>
      </c>
      <c r="AT300" s="137" t="s">
        <v>5158</v>
      </c>
      <c r="AU300" s="137" t="s">
        <v>5158</v>
      </c>
      <c r="AV300" s="138"/>
      <c r="AW300" s="137" t="s">
        <v>5159</v>
      </c>
      <c r="AX300" s="138"/>
      <c r="AY300" s="138"/>
      <c r="AZ300" s="138"/>
      <c r="BA300" s="137" t="s">
        <v>5160</v>
      </c>
      <c r="BB300" s="137" t="s">
        <v>2675</v>
      </c>
      <c r="BC300" s="137"/>
      <c r="BD300" s="137"/>
      <c r="BE300" s="137"/>
      <c r="BF300" s="137"/>
      <c r="BG300" s="137"/>
      <c r="BH300" s="137"/>
      <c r="BI300" s="137"/>
      <c r="BJ300" s="137"/>
      <c r="BK300" s="137"/>
      <c r="BL300" s="137"/>
      <c r="BM300" s="137"/>
      <c r="BN300" s="137"/>
      <c r="BO300" s="137"/>
      <c r="BP300" s="137"/>
      <c r="BQ300" s="137"/>
      <c r="BR300" s="137"/>
      <c r="BS300" s="137"/>
      <c r="BT300" s="137"/>
      <c r="BU300" s="137"/>
      <c r="BV300" s="137"/>
    </row>
    <row r="301" spans="1:74" ht="51" x14ac:dyDescent="0.2">
      <c r="A301" s="139" t="s">
        <v>5161</v>
      </c>
      <c r="B301" s="140" t="s">
        <v>1848</v>
      </c>
      <c r="C301" s="141" t="s">
        <v>3157</v>
      </c>
      <c r="D301" s="141" t="s">
        <v>43</v>
      </c>
      <c r="E301" s="142">
        <v>43869</v>
      </c>
      <c r="F301" s="142">
        <v>43990</v>
      </c>
      <c r="G301" s="141">
        <v>1990</v>
      </c>
      <c r="H301" s="141">
        <f t="shared" ref="H301:H360" si="4">2020-G301</f>
        <v>30</v>
      </c>
      <c r="I301" s="141" t="s">
        <v>77</v>
      </c>
      <c r="J301" s="140" t="s">
        <v>5162</v>
      </c>
      <c r="K301" s="143"/>
      <c r="L301" s="140" t="s">
        <v>154</v>
      </c>
      <c r="M301" s="140" t="s">
        <v>82</v>
      </c>
      <c r="N301" s="140" t="s">
        <v>82</v>
      </c>
      <c r="O301" s="140" t="s">
        <v>82</v>
      </c>
      <c r="P301" s="140" t="s">
        <v>5163</v>
      </c>
      <c r="Q301" s="143"/>
      <c r="R301" s="143"/>
      <c r="S301" s="143"/>
      <c r="T301" s="143"/>
      <c r="U301" s="143"/>
      <c r="V301" s="143"/>
      <c r="W301" s="143"/>
      <c r="X301" s="143"/>
      <c r="Y301" s="143"/>
      <c r="Z301" s="143"/>
      <c r="AA301" s="143"/>
      <c r="AB301" s="143"/>
      <c r="AC301" s="143"/>
      <c r="AD301" s="143"/>
      <c r="AE301" s="143"/>
      <c r="AF301" s="143"/>
      <c r="AG301" s="143"/>
      <c r="AH301" s="143"/>
      <c r="AI301" s="143"/>
      <c r="AJ301" s="143"/>
      <c r="AK301" s="143"/>
      <c r="AL301" s="143"/>
      <c r="AM301" s="143"/>
      <c r="AN301" s="143"/>
      <c r="AO301" s="140" t="s">
        <v>5164</v>
      </c>
      <c r="AP301" s="140" t="s">
        <v>5165</v>
      </c>
      <c r="AQ301" s="140" t="s">
        <v>5166</v>
      </c>
      <c r="AR301" s="140" t="s">
        <v>5167</v>
      </c>
      <c r="AS301" s="140" t="s">
        <v>4458</v>
      </c>
      <c r="AT301" s="140" t="s">
        <v>4458</v>
      </c>
      <c r="AU301" s="140" t="s">
        <v>4458</v>
      </c>
      <c r="AV301" s="140" t="s">
        <v>4458</v>
      </c>
      <c r="AW301" s="140" t="s">
        <v>5168</v>
      </c>
      <c r="AX301" s="140" t="s">
        <v>5169</v>
      </c>
      <c r="AY301" s="140" t="s">
        <v>5168</v>
      </c>
      <c r="AZ301" s="140" t="s">
        <v>5168</v>
      </c>
      <c r="BA301" s="140" t="s">
        <v>5170</v>
      </c>
      <c r="BB301" s="140" t="s">
        <v>5171</v>
      </c>
      <c r="BC301" s="140" t="s">
        <v>2675</v>
      </c>
      <c r="BD301" s="143"/>
      <c r="BE301" s="143"/>
      <c r="BF301" s="143"/>
      <c r="BG301" s="143"/>
      <c r="BH301" s="143"/>
      <c r="BI301" s="143"/>
      <c r="BJ301" s="143"/>
      <c r="BK301" s="143"/>
      <c r="BL301" s="143"/>
      <c r="BM301" s="143"/>
      <c r="BN301" s="143"/>
      <c r="BO301" s="143"/>
      <c r="BP301" s="143"/>
      <c r="BQ301" s="143"/>
      <c r="BR301" s="143"/>
      <c r="BS301" s="143"/>
      <c r="BT301" s="143"/>
      <c r="BU301" s="143"/>
      <c r="BV301" s="143"/>
    </row>
    <row r="302" spans="1:74" ht="25.5" x14ac:dyDescent="0.2">
      <c r="A302" s="136" t="s">
        <v>5172</v>
      </c>
      <c r="B302" s="137" t="s">
        <v>5173</v>
      </c>
      <c r="C302" s="118" t="s">
        <v>3152</v>
      </c>
      <c r="D302" s="118" t="s">
        <v>71</v>
      </c>
      <c r="E302" s="131"/>
      <c r="F302" s="118"/>
      <c r="G302" s="118">
        <v>1947</v>
      </c>
      <c r="H302" s="118">
        <f t="shared" si="4"/>
        <v>73</v>
      </c>
      <c r="I302" s="118" t="s">
        <v>77</v>
      </c>
      <c r="J302" s="137" t="s">
        <v>5174</v>
      </c>
      <c r="K302" s="138"/>
      <c r="L302" s="138"/>
      <c r="M302" s="137"/>
      <c r="N302" s="137"/>
      <c r="O302" s="137"/>
      <c r="P302" s="138"/>
      <c r="Q302" s="138"/>
      <c r="R302" s="138"/>
      <c r="S302" s="138"/>
      <c r="T302" s="138"/>
      <c r="U302" s="138"/>
      <c r="V302" s="138"/>
      <c r="W302" s="138"/>
      <c r="X302" s="138"/>
      <c r="Y302" s="138"/>
      <c r="Z302" s="138"/>
      <c r="AA302" s="138"/>
      <c r="AB302" s="138"/>
      <c r="AC302" s="138"/>
      <c r="AD302" s="138"/>
      <c r="AE302" s="138"/>
      <c r="AF302" s="138"/>
      <c r="AG302" s="138"/>
      <c r="AH302" s="138"/>
      <c r="AI302" s="138"/>
      <c r="AJ302" s="138"/>
      <c r="AK302" s="138"/>
      <c r="AL302" s="138"/>
      <c r="AM302" s="138"/>
      <c r="AN302" s="138"/>
      <c r="AO302" s="138"/>
      <c r="AP302" s="138"/>
      <c r="AQ302" s="138"/>
      <c r="AR302" s="138"/>
      <c r="AS302" s="138"/>
      <c r="AT302" s="138"/>
      <c r="AU302" s="138"/>
      <c r="AV302" s="138"/>
      <c r="AW302" s="138"/>
      <c r="AX302" s="138"/>
      <c r="AY302" s="138"/>
      <c r="AZ302" s="138"/>
      <c r="BA302" s="138"/>
      <c r="BB302" s="138"/>
      <c r="BC302" s="138"/>
      <c r="BD302" s="138"/>
      <c r="BE302" s="138"/>
      <c r="BF302" s="138"/>
      <c r="BG302" s="138"/>
      <c r="BH302" s="138"/>
      <c r="BI302" s="138"/>
      <c r="BJ302" s="138"/>
      <c r="BK302" s="138"/>
      <c r="BL302" s="138"/>
      <c r="BM302" s="138"/>
      <c r="BN302" s="138"/>
      <c r="BO302" s="138"/>
      <c r="BP302" s="138"/>
      <c r="BQ302" s="138"/>
      <c r="BR302" s="138"/>
      <c r="BS302" s="138"/>
      <c r="BT302" s="138"/>
      <c r="BU302" s="138"/>
      <c r="BV302" s="138"/>
    </row>
    <row r="303" spans="1:74" ht="25.5" x14ac:dyDescent="0.2">
      <c r="A303" s="139" t="s">
        <v>5175</v>
      </c>
      <c r="B303" s="140" t="s">
        <v>1861</v>
      </c>
      <c r="C303" s="141" t="s">
        <v>3152</v>
      </c>
      <c r="D303" s="141" t="s">
        <v>71</v>
      </c>
      <c r="E303" s="148"/>
      <c r="F303" s="141"/>
      <c r="G303" s="141">
        <v>1985</v>
      </c>
      <c r="H303" s="141">
        <f t="shared" si="4"/>
        <v>35</v>
      </c>
      <c r="I303" s="141" t="s">
        <v>38</v>
      </c>
      <c r="J303" s="140" t="s">
        <v>5176</v>
      </c>
      <c r="K303" s="143"/>
      <c r="L303" s="143"/>
      <c r="M303" s="140"/>
      <c r="N303" s="140"/>
      <c r="O303" s="140"/>
      <c r="P303" s="143"/>
      <c r="Q303" s="143"/>
      <c r="R303" s="143"/>
      <c r="S303" s="143"/>
      <c r="T303" s="143"/>
      <c r="U303" s="143"/>
      <c r="V303" s="143"/>
      <c r="W303" s="143"/>
      <c r="X303" s="143"/>
      <c r="Y303" s="143"/>
      <c r="Z303" s="143"/>
      <c r="AA303" s="143"/>
      <c r="AB303" s="143"/>
      <c r="AC303" s="143"/>
      <c r="AD303" s="143"/>
      <c r="AE303" s="143"/>
      <c r="AF303" s="143"/>
      <c r="AG303" s="143"/>
      <c r="AH303" s="143"/>
      <c r="AI303" s="143"/>
      <c r="AJ303" s="143"/>
      <c r="AK303" s="143"/>
      <c r="AL303" s="143"/>
      <c r="AM303" s="143"/>
      <c r="AN303" s="143"/>
      <c r="AO303" s="143"/>
      <c r="AP303" s="143"/>
      <c r="AQ303" s="143"/>
      <c r="AR303" s="143"/>
      <c r="AS303" s="143"/>
      <c r="AT303" s="143"/>
      <c r="AU303" s="143"/>
      <c r="AV303" s="143"/>
      <c r="AW303" s="143"/>
      <c r="AX303" s="143"/>
      <c r="AY303" s="143"/>
      <c r="AZ303" s="143"/>
      <c r="BA303" s="143"/>
      <c r="BB303" s="143"/>
      <c r="BC303" s="143"/>
      <c r="BD303" s="143"/>
      <c r="BE303" s="143"/>
      <c r="BF303" s="143"/>
      <c r="BG303" s="143"/>
      <c r="BH303" s="143"/>
      <c r="BI303" s="143"/>
      <c r="BJ303" s="143"/>
      <c r="BK303" s="143"/>
      <c r="BL303" s="143"/>
      <c r="BM303" s="143"/>
      <c r="BN303" s="143"/>
      <c r="BO303" s="143"/>
      <c r="BP303" s="143"/>
      <c r="BQ303" s="143"/>
      <c r="BR303" s="143"/>
      <c r="BS303" s="143"/>
      <c r="BT303" s="143"/>
      <c r="BU303" s="143"/>
      <c r="BV303" s="143"/>
    </row>
    <row r="304" spans="1:74" ht="25.5" x14ac:dyDescent="0.2">
      <c r="A304" s="136" t="s">
        <v>5177</v>
      </c>
      <c r="B304" s="137" t="s">
        <v>1865</v>
      </c>
      <c r="C304" s="118" t="s">
        <v>3152</v>
      </c>
      <c r="D304" s="118" t="s">
        <v>71</v>
      </c>
      <c r="E304" s="131"/>
      <c r="F304" s="118"/>
      <c r="G304" s="118">
        <v>1950</v>
      </c>
      <c r="H304" s="118">
        <f t="shared" si="4"/>
        <v>70</v>
      </c>
      <c r="I304" s="118" t="s">
        <v>38</v>
      </c>
      <c r="J304" s="137" t="s">
        <v>5178</v>
      </c>
      <c r="K304" s="138"/>
      <c r="L304" s="138"/>
      <c r="M304" s="137"/>
      <c r="N304" s="137"/>
      <c r="O304" s="137"/>
      <c r="P304" s="138"/>
      <c r="Q304" s="138"/>
      <c r="R304" s="138"/>
      <c r="S304" s="138"/>
      <c r="T304" s="138"/>
      <c r="U304" s="138"/>
      <c r="V304" s="138"/>
      <c r="W304" s="138"/>
      <c r="X304" s="138"/>
      <c r="Y304" s="138"/>
      <c r="Z304" s="138"/>
      <c r="AA304" s="138"/>
      <c r="AB304" s="138"/>
      <c r="AC304" s="138"/>
      <c r="AD304" s="138"/>
      <c r="AE304" s="138"/>
      <c r="AF304" s="138"/>
      <c r="AG304" s="138"/>
      <c r="AH304" s="138"/>
      <c r="AI304" s="138"/>
      <c r="AJ304" s="138"/>
      <c r="AK304" s="138"/>
      <c r="AL304" s="138"/>
      <c r="AM304" s="138"/>
      <c r="AN304" s="138"/>
      <c r="AO304" s="138"/>
      <c r="AP304" s="138"/>
      <c r="AQ304" s="138"/>
      <c r="AR304" s="138"/>
      <c r="AS304" s="138"/>
      <c r="AT304" s="138"/>
      <c r="AU304" s="138"/>
      <c r="AV304" s="138"/>
      <c r="AW304" s="138"/>
      <c r="AX304" s="138"/>
      <c r="AY304" s="138"/>
      <c r="AZ304" s="138"/>
      <c r="BA304" s="138"/>
      <c r="BB304" s="138"/>
      <c r="BC304" s="138"/>
      <c r="BD304" s="138"/>
      <c r="BE304" s="138"/>
      <c r="BF304" s="138"/>
      <c r="BG304" s="138"/>
      <c r="BH304" s="138"/>
      <c r="BI304" s="138"/>
      <c r="BJ304" s="138"/>
      <c r="BK304" s="138"/>
      <c r="BL304" s="138"/>
      <c r="BM304" s="138"/>
      <c r="BN304" s="138"/>
      <c r="BO304" s="138"/>
      <c r="BP304" s="138"/>
      <c r="BQ304" s="138"/>
      <c r="BR304" s="138"/>
      <c r="BS304" s="138"/>
      <c r="BT304" s="138"/>
      <c r="BU304" s="138"/>
      <c r="BV304" s="138"/>
    </row>
    <row r="305" spans="1:74" ht="25.5" x14ac:dyDescent="0.2">
      <c r="A305" s="139" t="s">
        <v>5179</v>
      </c>
      <c r="B305" s="140" t="s">
        <v>1869</v>
      </c>
      <c r="C305" s="141" t="s">
        <v>3152</v>
      </c>
      <c r="D305" s="141" t="s">
        <v>71</v>
      </c>
      <c r="E305" s="148"/>
      <c r="F305" s="141"/>
      <c r="G305" s="141">
        <v>1984</v>
      </c>
      <c r="H305" s="141">
        <f t="shared" si="4"/>
        <v>36</v>
      </c>
      <c r="I305" s="141" t="s">
        <v>38</v>
      </c>
      <c r="J305" s="140" t="s">
        <v>5180</v>
      </c>
      <c r="K305" s="143"/>
      <c r="L305" s="143"/>
      <c r="M305" s="140"/>
      <c r="N305" s="140"/>
      <c r="O305" s="140"/>
      <c r="P305" s="143"/>
      <c r="Q305" s="143"/>
      <c r="R305" s="143"/>
      <c r="S305" s="143"/>
      <c r="T305" s="143"/>
      <c r="U305" s="143"/>
      <c r="V305" s="143"/>
      <c r="W305" s="143"/>
      <c r="X305" s="143"/>
      <c r="Y305" s="143"/>
      <c r="Z305" s="143"/>
      <c r="AA305" s="143"/>
      <c r="AB305" s="143"/>
      <c r="AC305" s="143"/>
      <c r="AD305" s="143"/>
      <c r="AE305" s="143"/>
      <c r="AF305" s="143"/>
      <c r="AG305" s="143"/>
      <c r="AH305" s="143"/>
      <c r="AI305" s="143"/>
      <c r="AJ305" s="143"/>
      <c r="AK305" s="143"/>
      <c r="AL305" s="143"/>
      <c r="AM305" s="143"/>
      <c r="AN305" s="143"/>
      <c r="AO305" s="143"/>
      <c r="AP305" s="143"/>
      <c r="AQ305" s="143"/>
      <c r="AR305" s="143"/>
      <c r="AS305" s="143"/>
      <c r="AT305" s="143"/>
      <c r="AU305" s="143"/>
      <c r="AV305" s="143"/>
      <c r="AW305" s="143"/>
      <c r="AX305" s="143"/>
      <c r="AY305" s="143"/>
      <c r="AZ305" s="143"/>
      <c r="BA305" s="143"/>
      <c r="BB305" s="143"/>
      <c r="BC305" s="143"/>
      <c r="BD305" s="143"/>
      <c r="BE305" s="143"/>
      <c r="BF305" s="143"/>
      <c r="BG305" s="143"/>
      <c r="BH305" s="143"/>
      <c r="BI305" s="143"/>
      <c r="BJ305" s="143"/>
      <c r="BK305" s="143"/>
      <c r="BL305" s="143"/>
      <c r="BM305" s="143"/>
      <c r="BN305" s="143"/>
      <c r="BO305" s="143"/>
      <c r="BP305" s="143"/>
      <c r="BQ305" s="143"/>
      <c r="BR305" s="143"/>
      <c r="BS305" s="143"/>
      <c r="BT305" s="143"/>
      <c r="BU305" s="143"/>
      <c r="BV305" s="143"/>
    </row>
    <row r="306" spans="1:74" ht="25.5" x14ac:dyDescent="0.2">
      <c r="A306" s="136" t="s">
        <v>5181</v>
      </c>
      <c r="B306" s="137" t="s">
        <v>1873</v>
      </c>
      <c r="C306" s="118" t="s">
        <v>3152</v>
      </c>
      <c r="D306" s="118" t="s">
        <v>71</v>
      </c>
      <c r="E306" s="131"/>
      <c r="F306" s="118"/>
      <c r="G306" s="118">
        <v>1956</v>
      </c>
      <c r="H306" s="118">
        <f t="shared" si="4"/>
        <v>64</v>
      </c>
      <c r="I306" s="118" t="s">
        <v>77</v>
      </c>
      <c r="J306" s="137" t="s">
        <v>5182</v>
      </c>
      <c r="K306" s="138"/>
      <c r="L306" s="138"/>
      <c r="M306" s="137"/>
      <c r="N306" s="137"/>
      <c r="O306" s="137"/>
      <c r="P306" s="138"/>
      <c r="Q306" s="138"/>
      <c r="R306" s="138"/>
      <c r="S306" s="138"/>
      <c r="T306" s="138"/>
      <c r="U306" s="138"/>
      <c r="V306" s="138"/>
      <c r="W306" s="138"/>
      <c r="X306" s="138"/>
      <c r="Y306" s="138"/>
      <c r="Z306" s="138"/>
      <c r="AA306" s="138"/>
      <c r="AB306" s="138"/>
      <c r="AC306" s="138"/>
      <c r="AD306" s="138"/>
      <c r="AE306" s="138"/>
      <c r="AF306" s="138"/>
      <c r="AG306" s="138"/>
      <c r="AH306" s="138"/>
      <c r="AI306" s="138"/>
      <c r="AJ306" s="138"/>
      <c r="AK306" s="138"/>
      <c r="AL306" s="138"/>
      <c r="AM306" s="138"/>
      <c r="AN306" s="138"/>
      <c r="AO306" s="138"/>
      <c r="AP306" s="138"/>
      <c r="AQ306" s="138"/>
      <c r="AR306" s="138"/>
      <c r="AS306" s="138"/>
      <c r="AT306" s="138"/>
      <c r="AU306" s="138"/>
      <c r="AV306" s="138"/>
      <c r="AW306" s="138"/>
      <c r="AX306" s="138"/>
      <c r="AY306" s="138"/>
      <c r="AZ306" s="138"/>
      <c r="BA306" s="138"/>
      <c r="BB306" s="138"/>
      <c r="BC306" s="138"/>
      <c r="BD306" s="138"/>
      <c r="BE306" s="138"/>
      <c r="BF306" s="138"/>
      <c r="BG306" s="138"/>
      <c r="BH306" s="138"/>
      <c r="BI306" s="138"/>
      <c r="BJ306" s="138"/>
      <c r="BK306" s="138"/>
      <c r="BL306" s="138"/>
      <c r="BM306" s="138"/>
      <c r="BN306" s="138"/>
      <c r="BO306" s="138"/>
      <c r="BP306" s="138"/>
      <c r="BQ306" s="138"/>
      <c r="BR306" s="138"/>
      <c r="BS306" s="138"/>
      <c r="BT306" s="138"/>
      <c r="BU306" s="138"/>
      <c r="BV306" s="138"/>
    </row>
    <row r="307" spans="1:74" ht="25.5" x14ac:dyDescent="0.2">
      <c r="A307" s="139" t="s">
        <v>5183</v>
      </c>
      <c r="B307" s="140" t="s">
        <v>1876</v>
      </c>
      <c r="C307" s="141" t="s">
        <v>3152</v>
      </c>
      <c r="D307" s="141" t="s">
        <v>71</v>
      </c>
      <c r="E307" s="148"/>
      <c r="F307" s="141"/>
      <c r="G307" s="141">
        <v>1958</v>
      </c>
      <c r="H307" s="141">
        <f t="shared" si="4"/>
        <v>62</v>
      </c>
      <c r="I307" s="141" t="s">
        <v>38</v>
      </c>
      <c r="J307" s="140" t="s">
        <v>5184</v>
      </c>
      <c r="K307" s="143"/>
      <c r="L307" s="143"/>
      <c r="M307" s="140"/>
      <c r="N307" s="140"/>
      <c r="O307" s="140"/>
      <c r="P307" s="143"/>
      <c r="Q307" s="143"/>
      <c r="R307" s="143"/>
      <c r="S307" s="143"/>
      <c r="T307" s="143"/>
      <c r="U307" s="143"/>
      <c r="V307" s="143"/>
      <c r="W307" s="143"/>
      <c r="X307" s="143"/>
      <c r="Y307" s="143"/>
      <c r="Z307" s="143"/>
      <c r="AA307" s="143"/>
      <c r="AB307" s="143"/>
      <c r="AC307" s="143"/>
      <c r="AD307" s="143"/>
      <c r="AE307" s="143"/>
      <c r="AF307" s="143"/>
      <c r="AG307" s="143"/>
      <c r="AH307" s="143"/>
      <c r="AI307" s="143"/>
      <c r="AJ307" s="143"/>
      <c r="AK307" s="143"/>
      <c r="AL307" s="143"/>
      <c r="AM307" s="143"/>
      <c r="AN307" s="143"/>
      <c r="AO307" s="143"/>
      <c r="AP307" s="143"/>
      <c r="AQ307" s="143"/>
      <c r="AR307" s="143"/>
      <c r="AS307" s="143"/>
      <c r="AT307" s="143"/>
      <c r="AU307" s="143"/>
      <c r="AV307" s="143"/>
      <c r="AW307" s="143"/>
      <c r="AX307" s="143"/>
      <c r="AY307" s="143"/>
      <c r="AZ307" s="143"/>
      <c r="BA307" s="143"/>
      <c r="BB307" s="143"/>
      <c r="BC307" s="143"/>
      <c r="BD307" s="143"/>
      <c r="BE307" s="143"/>
      <c r="BF307" s="143"/>
      <c r="BG307" s="143"/>
      <c r="BH307" s="143"/>
      <c r="BI307" s="143"/>
      <c r="BJ307" s="143"/>
      <c r="BK307" s="143"/>
      <c r="BL307" s="143"/>
      <c r="BM307" s="143"/>
      <c r="BN307" s="143"/>
      <c r="BO307" s="143"/>
      <c r="BP307" s="143"/>
      <c r="BQ307" s="143"/>
      <c r="BR307" s="143"/>
      <c r="BS307" s="143"/>
      <c r="BT307" s="143"/>
      <c r="BU307" s="143"/>
      <c r="BV307" s="143"/>
    </row>
    <row r="308" spans="1:74" ht="25.5" x14ac:dyDescent="0.2">
      <c r="A308" s="136" t="s">
        <v>5185</v>
      </c>
      <c r="B308" s="137" t="s">
        <v>1880</v>
      </c>
      <c r="C308" s="118" t="s">
        <v>3152</v>
      </c>
      <c r="D308" s="118" t="s">
        <v>71</v>
      </c>
      <c r="E308" s="131"/>
      <c r="F308" s="118"/>
      <c r="G308" s="118">
        <v>1937</v>
      </c>
      <c r="H308" s="118">
        <f t="shared" si="4"/>
        <v>83</v>
      </c>
      <c r="I308" s="118" t="s">
        <v>77</v>
      </c>
      <c r="J308" s="137" t="s">
        <v>5186</v>
      </c>
      <c r="K308" s="138"/>
      <c r="L308" s="138"/>
      <c r="M308" s="137"/>
      <c r="N308" s="137"/>
      <c r="O308" s="137"/>
      <c r="P308" s="138"/>
      <c r="Q308" s="138"/>
      <c r="R308" s="138"/>
      <c r="S308" s="138"/>
      <c r="T308" s="138"/>
      <c r="U308" s="138"/>
      <c r="V308" s="138"/>
      <c r="W308" s="138"/>
      <c r="X308" s="138"/>
      <c r="Y308" s="138"/>
      <c r="Z308" s="138"/>
      <c r="AA308" s="138"/>
      <c r="AB308" s="138"/>
      <c r="AC308" s="138"/>
      <c r="AD308" s="138"/>
      <c r="AE308" s="138"/>
      <c r="AF308" s="138"/>
      <c r="AG308" s="138"/>
      <c r="AH308" s="138"/>
      <c r="AI308" s="138"/>
      <c r="AJ308" s="138"/>
      <c r="AK308" s="138"/>
      <c r="AL308" s="138"/>
      <c r="AM308" s="138"/>
      <c r="AN308" s="138"/>
      <c r="AO308" s="138"/>
      <c r="AP308" s="138"/>
      <c r="AQ308" s="138"/>
      <c r="AR308" s="138"/>
      <c r="AS308" s="138"/>
      <c r="AT308" s="138"/>
      <c r="AU308" s="138"/>
      <c r="AV308" s="138"/>
      <c r="AW308" s="138"/>
      <c r="AX308" s="138"/>
      <c r="AY308" s="138"/>
      <c r="AZ308" s="138"/>
      <c r="BA308" s="138"/>
      <c r="BB308" s="138"/>
      <c r="BC308" s="138"/>
      <c r="BD308" s="138"/>
      <c r="BE308" s="138"/>
      <c r="BF308" s="138"/>
      <c r="BG308" s="138"/>
      <c r="BH308" s="138"/>
      <c r="BI308" s="138"/>
      <c r="BJ308" s="138"/>
      <c r="BK308" s="138"/>
      <c r="BL308" s="138"/>
      <c r="BM308" s="138"/>
      <c r="BN308" s="138"/>
      <c r="BO308" s="138"/>
      <c r="BP308" s="138"/>
      <c r="BQ308" s="138"/>
      <c r="BR308" s="138"/>
      <c r="BS308" s="138"/>
      <c r="BT308" s="138"/>
      <c r="BU308" s="138"/>
      <c r="BV308" s="138"/>
    </row>
    <row r="309" spans="1:74" ht="25.5" x14ac:dyDescent="0.2">
      <c r="A309" s="139" t="s">
        <v>5187</v>
      </c>
      <c r="B309" s="140" t="s">
        <v>1886</v>
      </c>
      <c r="C309" s="141" t="s">
        <v>3152</v>
      </c>
      <c r="D309" s="141" t="s">
        <v>71</v>
      </c>
      <c r="E309" s="148"/>
      <c r="F309" s="141"/>
      <c r="G309" s="141">
        <v>1997</v>
      </c>
      <c r="H309" s="141">
        <f t="shared" si="4"/>
        <v>23</v>
      </c>
      <c r="I309" s="141" t="s">
        <v>38</v>
      </c>
      <c r="J309" s="140" t="s">
        <v>5188</v>
      </c>
      <c r="K309" s="143"/>
      <c r="L309" s="143"/>
      <c r="M309" s="140"/>
      <c r="N309" s="140"/>
      <c r="O309" s="140"/>
      <c r="P309" s="143"/>
      <c r="Q309" s="143"/>
      <c r="R309" s="143"/>
      <c r="S309" s="143"/>
      <c r="T309" s="143"/>
      <c r="U309" s="143"/>
      <c r="V309" s="143"/>
      <c r="W309" s="143"/>
      <c r="X309" s="143"/>
      <c r="Y309" s="143"/>
      <c r="Z309" s="143"/>
      <c r="AA309" s="143"/>
      <c r="AB309" s="143"/>
      <c r="AC309" s="143"/>
      <c r="AD309" s="143"/>
      <c r="AE309" s="143"/>
      <c r="AF309" s="143"/>
      <c r="AG309" s="143"/>
      <c r="AH309" s="143"/>
      <c r="AI309" s="143"/>
      <c r="AJ309" s="143"/>
      <c r="AK309" s="143"/>
      <c r="AL309" s="143"/>
      <c r="AM309" s="143"/>
      <c r="AN309" s="143"/>
      <c r="AO309" s="143"/>
      <c r="AP309" s="143"/>
      <c r="AQ309" s="143"/>
      <c r="AR309" s="143"/>
      <c r="AS309" s="143"/>
      <c r="AT309" s="143"/>
      <c r="AU309" s="143"/>
      <c r="AV309" s="143"/>
      <c r="AW309" s="143"/>
      <c r="AX309" s="143"/>
      <c r="AY309" s="143"/>
      <c r="AZ309" s="143"/>
      <c r="BA309" s="143"/>
      <c r="BB309" s="143"/>
      <c r="BC309" s="143"/>
      <c r="BD309" s="143"/>
      <c r="BE309" s="143"/>
      <c r="BF309" s="143"/>
      <c r="BG309" s="143"/>
      <c r="BH309" s="143"/>
      <c r="BI309" s="143"/>
      <c r="BJ309" s="143"/>
      <c r="BK309" s="143"/>
      <c r="BL309" s="143"/>
      <c r="BM309" s="143"/>
      <c r="BN309" s="143"/>
      <c r="BO309" s="143"/>
      <c r="BP309" s="143"/>
      <c r="BQ309" s="143"/>
      <c r="BR309" s="143"/>
      <c r="BS309" s="143"/>
      <c r="BT309" s="143"/>
      <c r="BU309" s="143"/>
      <c r="BV309" s="143"/>
    </row>
    <row r="310" spans="1:74" ht="25.5" x14ac:dyDescent="0.2">
      <c r="A310" s="136" t="s">
        <v>5189</v>
      </c>
      <c r="B310" s="137" t="s">
        <v>1889</v>
      </c>
      <c r="C310" s="118" t="s">
        <v>3152</v>
      </c>
      <c r="D310" s="118" t="s">
        <v>71</v>
      </c>
      <c r="E310" s="131"/>
      <c r="F310" s="118"/>
      <c r="G310" s="118">
        <v>1974</v>
      </c>
      <c r="H310" s="118">
        <f t="shared" si="4"/>
        <v>46</v>
      </c>
      <c r="I310" s="118" t="s">
        <v>38</v>
      </c>
      <c r="J310" s="137" t="s">
        <v>3434</v>
      </c>
      <c r="K310" s="138"/>
      <c r="L310" s="138"/>
      <c r="M310" s="137"/>
      <c r="N310" s="137"/>
      <c r="O310" s="137"/>
      <c r="P310" s="138"/>
      <c r="Q310" s="138"/>
      <c r="R310" s="138"/>
      <c r="S310" s="138"/>
      <c r="T310" s="138"/>
      <c r="U310" s="138"/>
      <c r="V310" s="138"/>
      <c r="W310" s="138"/>
      <c r="X310" s="138"/>
      <c r="Y310" s="138"/>
      <c r="Z310" s="138"/>
      <c r="AA310" s="138"/>
      <c r="AB310" s="138"/>
      <c r="AC310" s="138"/>
      <c r="AD310" s="138"/>
      <c r="AE310" s="138"/>
      <c r="AF310" s="138"/>
      <c r="AG310" s="138"/>
      <c r="AH310" s="138"/>
      <c r="AI310" s="138"/>
      <c r="AJ310" s="138"/>
      <c r="AK310" s="138"/>
      <c r="AL310" s="138"/>
      <c r="AM310" s="138"/>
      <c r="AN310" s="138"/>
      <c r="AO310" s="138"/>
      <c r="AP310" s="138"/>
      <c r="AQ310" s="138"/>
      <c r="AR310" s="138"/>
      <c r="AS310" s="138"/>
      <c r="AT310" s="138"/>
      <c r="AU310" s="138"/>
      <c r="AV310" s="138"/>
      <c r="AW310" s="138"/>
      <c r="AX310" s="138"/>
      <c r="AY310" s="138"/>
      <c r="AZ310" s="138"/>
      <c r="BA310" s="138"/>
      <c r="BB310" s="138"/>
      <c r="BC310" s="138"/>
      <c r="BD310" s="138"/>
      <c r="BE310" s="138"/>
      <c r="BF310" s="138"/>
      <c r="BG310" s="138"/>
      <c r="BH310" s="138"/>
      <c r="BI310" s="138"/>
      <c r="BJ310" s="138"/>
      <c r="BK310" s="138"/>
      <c r="BL310" s="138"/>
      <c r="BM310" s="138"/>
      <c r="BN310" s="138"/>
      <c r="BO310" s="138"/>
      <c r="BP310" s="138"/>
      <c r="BQ310" s="138"/>
      <c r="BR310" s="138"/>
      <c r="BS310" s="138"/>
      <c r="BT310" s="138"/>
      <c r="BU310" s="138"/>
      <c r="BV310" s="138"/>
    </row>
    <row r="311" spans="1:74" ht="25.5" x14ac:dyDescent="0.2">
      <c r="A311" s="139" t="s">
        <v>5190</v>
      </c>
      <c r="B311" s="140" t="s">
        <v>1894</v>
      </c>
      <c r="C311" s="141" t="s">
        <v>3152</v>
      </c>
      <c r="D311" s="141" t="s">
        <v>71</v>
      </c>
      <c r="E311" s="148"/>
      <c r="F311" s="141"/>
      <c r="G311" s="141">
        <v>1953</v>
      </c>
      <c r="H311" s="141">
        <f t="shared" si="4"/>
        <v>67</v>
      </c>
      <c r="I311" s="141" t="s">
        <v>38</v>
      </c>
      <c r="J311" s="140" t="s">
        <v>5191</v>
      </c>
      <c r="K311" s="143"/>
      <c r="L311" s="143"/>
      <c r="M311" s="140"/>
      <c r="N311" s="140"/>
      <c r="O311" s="140"/>
      <c r="P311" s="143"/>
      <c r="Q311" s="143"/>
      <c r="R311" s="143"/>
      <c r="S311" s="143"/>
      <c r="T311" s="143"/>
      <c r="U311" s="143"/>
      <c r="V311" s="143"/>
      <c r="W311" s="143"/>
      <c r="X311" s="143"/>
      <c r="Y311" s="143"/>
      <c r="Z311" s="143"/>
      <c r="AA311" s="143"/>
      <c r="AB311" s="143"/>
      <c r="AC311" s="143"/>
      <c r="AD311" s="143"/>
      <c r="AE311" s="143"/>
      <c r="AF311" s="143"/>
      <c r="AG311" s="143"/>
      <c r="AH311" s="143"/>
      <c r="AI311" s="143"/>
      <c r="AJ311" s="143"/>
      <c r="AK311" s="143"/>
      <c r="AL311" s="143"/>
      <c r="AM311" s="143"/>
      <c r="AN311" s="143"/>
      <c r="AO311" s="143"/>
      <c r="AP311" s="143"/>
      <c r="AQ311" s="143"/>
      <c r="AR311" s="143"/>
      <c r="AS311" s="143"/>
      <c r="AT311" s="143"/>
      <c r="AU311" s="143"/>
      <c r="AV311" s="143"/>
      <c r="AW311" s="143"/>
      <c r="AX311" s="143"/>
      <c r="AY311" s="143"/>
      <c r="AZ311" s="143"/>
      <c r="BA311" s="143"/>
      <c r="BB311" s="143"/>
      <c r="BC311" s="143"/>
      <c r="BD311" s="143"/>
      <c r="BE311" s="143"/>
      <c r="BF311" s="143"/>
      <c r="BG311" s="143"/>
      <c r="BH311" s="143"/>
      <c r="BI311" s="143"/>
      <c r="BJ311" s="143"/>
      <c r="BK311" s="143"/>
      <c r="BL311" s="143"/>
      <c r="BM311" s="143"/>
      <c r="BN311" s="143"/>
      <c r="BO311" s="143"/>
      <c r="BP311" s="143"/>
      <c r="BQ311" s="143"/>
      <c r="BR311" s="143"/>
      <c r="BS311" s="143"/>
      <c r="BT311" s="143"/>
      <c r="BU311" s="143"/>
      <c r="BV311" s="143"/>
    </row>
    <row r="312" spans="1:74" ht="25.5" x14ac:dyDescent="0.2">
      <c r="A312" s="136" t="s">
        <v>5192</v>
      </c>
      <c r="B312" s="137" t="s">
        <v>1897</v>
      </c>
      <c r="C312" s="118" t="s">
        <v>3152</v>
      </c>
      <c r="D312" s="118" t="s">
        <v>71</v>
      </c>
      <c r="E312" s="131"/>
      <c r="F312" s="118"/>
      <c r="G312" s="118">
        <v>1944</v>
      </c>
      <c r="H312" s="118">
        <f t="shared" si="4"/>
        <v>76</v>
      </c>
      <c r="I312" s="118" t="s">
        <v>77</v>
      </c>
      <c r="J312" s="137" t="s">
        <v>5193</v>
      </c>
      <c r="K312" s="138"/>
      <c r="L312" s="138"/>
      <c r="M312" s="137"/>
      <c r="N312" s="137"/>
      <c r="O312" s="137"/>
      <c r="P312" s="138"/>
      <c r="Q312" s="138"/>
      <c r="R312" s="138"/>
      <c r="S312" s="138"/>
      <c r="T312" s="138"/>
      <c r="U312" s="138"/>
      <c r="V312" s="138"/>
      <c r="W312" s="138"/>
      <c r="X312" s="138"/>
      <c r="Y312" s="138"/>
      <c r="Z312" s="138"/>
      <c r="AA312" s="138"/>
      <c r="AB312" s="138"/>
      <c r="AC312" s="138"/>
      <c r="AD312" s="138"/>
      <c r="AE312" s="138"/>
      <c r="AF312" s="138"/>
      <c r="AG312" s="138"/>
      <c r="AH312" s="138"/>
      <c r="AI312" s="138"/>
      <c r="AJ312" s="138"/>
      <c r="AK312" s="138"/>
      <c r="AL312" s="138"/>
      <c r="AM312" s="138"/>
      <c r="AN312" s="138"/>
      <c r="AO312" s="138"/>
      <c r="AP312" s="138"/>
      <c r="AQ312" s="138"/>
      <c r="AR312" s="138"/>
      <c r="AS312" s="138"/>
      <c r="AT312" s="138"/>
      <c r="AU312" s="138"/>
      <c r="AV312" s="138"/>
      <c r="AW312" s="138"/>
      <c r="AX312" s="138"/>
      <c r="AY312" s="138"/>
      <c r="AZ312" s="138"/>
      <c r="BA312" s="138"/>
      <c r="BB312" s="138"/>
      <c r="BC312" s="138"/>
      <c r="BD312" s="138"/>
      <c r="BE312" s="138"/>
      <c r="BF312" s="138"/>
      <c r="BG312" s="138"/>
      <c r="BH312" s="138"/>
      <c r="BI312" s="138"/>
      <c r="BJ312" s="138"/>
      <c r="BK312" s="138"/>
      <c r="BL312" s="138"/>
      <c r="BM312" s="138"/>
      <c r="BN312" s="138"/>
      <c r="BO312" s="138"/>
      <c r="BP312" s="138"/>
      <c r="BQ312" s="138"/>
      <c r="BR312" s="138"/>
      <c r="BS312" s="138"/>
      <c r="BT312" s="138"/>
      <c r="BU312" s="138"/>
      <c r="BV312" s="138"/>
    </row>
    <row r="313" spans="1:74" ht="25.5" x14ac:dyDescent="0.2">
      <c r="A313" s="139" t="s">
        <v>5194</v>
      </c>
      <c r="B313" s="140" t="s">
        <v>1900</v>
      </c>
      <c r="C313" s="141" t="s">
        <v>3152</v>
      </c>
      <c r="D313" s="141" t="s">
        <v>71</v>
      </c>
      <c r="E313" s="148"/>
      <c r="F313" s="141"/>
      <c r="G313" s="141">
        <v>1955</v>
      </c>
      <c r="H313" s="141">
        <f t="shared" si="4"/>
        <v>65</v>
      </c>
      <c r="I313" s="141" t="s">
        <v>77</v>
      </c>
      <c r="J313" s="140" t="s">
        <v>4054</v>
      </c>
      <c r="K313" s="143"/>
      <c r="L313" s="143"/>
      <c r="M313" s="140"/>
      <c r="N313" s="140"/>
      <c r="O313" s="140"/>
      <c r="P313" s="143"/>
      <c r="Q313" s="143"/>
      <c r="R313" s="143"/>
      <c r="S313" s="143"/>
      <c r="T313" s="143"/>
      <c r="U313" s="143"/>
      <c r="V313" s="143"/>
      <c r="W313" s="143"/>
      <c r="X313" s="143"/>
      <c r="Y313" s="143"/>
      <c r="Z313" s="143"/>
      <c r="AA313" s="143"/>
      <c r="AB313" s="143"/>
      <c r="AC313" s="143"/>
      <c r="AD313" s="143"/>
      <c r="AE313" s="143"/>
      <c r="AF313" s="143"/>
      <c r="AG313" s="143"/>
      <c r="AH313" s="143"/>
      <c r="AI313" s="143"/>
      <c r="AJ313" s="143"/>
      <c r="AK313" s="143"/>
      <c r="AL313" s="143"/>
      <c r="AM313" s="143"/>
      <c r="AN313" s="143"/>
      <c r="AO313" s="143"/>
      <c r="AP313" s="143"/>
      <c r="AQ313" s="143"/>
      <c r="AR313" s="143"/>
      <c r="AS313" s="143"/>
      <c r="AT313" s="143"/>
      <c r="AU313" s="143"/>
      <c r="AV313" s="143"/>
      <c r="AW313" s="143"/>
      <c r="AX313" s="143"/>
      <c r="AY313" s="143"/>
      <c r="AZ313" s="143"/>
      <c r="BA313" s="143"/>
      <c r="BB313" s="143"/>
      <c r="BC313" s="143"/>
      <c r="BD313" s="143"/>
      <c r="BE313" s="143"/>
      <c r="BF313" s="143"/>
      <c r="BG313" s="143"/>
      <c r="BH313" s="143"/>
      <c r="BI313" s="143"/>
      <c r="BJ313" s="143"/>
      <c r="BK313" s="143"/>
      <c r="BL313" s="143"/>
      <c r="BM313" s="143"/>
      <c r="BN313" s="143"/>
      <c r="BO313" s="143"/>
      <c r="BP313" s="143"/>
      <c r="BQ313" s="143"/>
      <c r="BR313" s="143"/>
      <c r="BS313" s="143"/>
      <c r="BT313" s="143"/>
      <c r="BU313" s="143"/>
      <c r="BV313" s="143"/>
    </row>
    <row r="314" spans="1:74" ht="25.5" x14ac:dyDescent="0.2">
      <c r="A314" s="136" t="s">
        <v>5195</v>
      </c>
      <c r="B314" s="137" t="s">
        <v>1903</v>
      </c>
      <c r="C314" s="118" t="s">
        <v>3152</v>
      </c>
      <c r="D314" s="118" t="s">
        <v>71</v>
      </c>
      <c r="E314" s="131"/>
      <c r="F314" s="118"/>
      <c r="G314" s="118">
        <v>1949</v>
      </c>
      <c r="H314" s="118">
        <f t="shared" si="4"/>
        <v>71</v>
      </c>
      <c r="I314" s="118" t="s">
        <v>38</v>
      </c>
      <c r="J314" s="137" t="s">
        <v>5196</v>
      </c>
      <c r="K314" s="138"/>
      <c r="L314" s="138"/>
      <c r="M314" s="137"/>
      <c r="N314" s="137"/>
      <c r="O314" s="137"/>
      <c r="P314" s="138"/>
      <c r="Q314" s="138"/>
      <c r="R314" s="138"/>
      <c r="S314" s="138"/>
      <c r="T314" s="138"/>
      <c r="U314" s="138"/>
      <c r="V314" s="138"/>
      <c r="W314" s="138"/>
      <c r="X314" s="138"/>
      <c r="Y314" s="138"/>
      <c r="Z314" s="138"/>
      <c r="AA314" s="138"/>
      <c r="AB314" s="138"/>
      <c r="AC314" s="138"/>
      <c r="AD314" s="138"/>
      <c r="AE314" s="138"/>
      <c r="AF314" s="138"/>
      <c r="AG314" s="138"/>
      <c r="AH314" s="138"/>
      <c r="AI314" s="138"/>
      <c r="AJ314" s="138"/>
      <c r="AK314" s="138"/>
      <c r="AL314" s="138"/>
      <c r="AM314" s="138"/>
      <c r="AN314" s="138"/>
      <c r="AO314" s="138"/>
      <c r="AP314" s="138"/>
      <c r="AQ314" s="138"/>
      <c r="AR314" s="138"/>
      <c r="AS314" s="138"/>
      <c r="AT314" s="138"/>
      <c r="AU314" s="138"/>
      <c r="AV314" s="138"/>
      <c r="AW314" s="138"/>
      <c r="AX314" s="138"/>
      <c r="AY314" s="138"/>
      <c r="AZ314" s="138"/>
      <c r="BA314" s="138"/>
      <c r="BB314" s="138"/>
      <c r="BC314" s="138"/>
      <c r="BD314" s="138"/>
      <c r="BE314" s="138"/>
      <c r="BF314" s="138"/>
      <c r="BG314" s="138"/>
      <c r="BH314" s="138"/>
      <c r="BI314" s="138"/>
      <c r="BJ314" s="138"/>
      <c r="BK314" s="138"/>
      <c r="BL314" s="138"/>
      <c r="BM314" s="138"/>
      <c r="BN314" s="138"/>
      <c r="BO314" s="138"/>
      <c r="BP314" s="138"/>
      <c r="BQ314" s="138"/>
      <c r="BR314" s="138"/>
      <c r="BS314" s="138"/>
      <c r="BT314" s="138"/>
      <c r="BU314" s="138"/>
      <c r="BV314" s="138"/>
    </row>
    <row r="315" spans="1:74" ht="25.5" x14ac:dyDescent="0.2">
      <c r="A315" s="139" t="s">
        <v>5197</v>
      </c>
      <c r="B315" s="140" t="s">
        <v>1906</v>
      </c>
      <c r="C315" s="141" t="s">
        <v>3152</v>
      </c>
      <c r="D315" s="141" t="s">
        <v>71</v>
      </c>
      <c r="E315" s="148"/>
      <c r="F315" s="141"/>
      <c r="G315" s="141">
        <v>1966</v>
      </c>
      <c r="H315" s="141">
        <f t="shared" si="4"/>
        <v>54</v>
      </c>
      <c r="I315" s="141" t="s">
        <v>38</v>
      </c>
      <c r="J315" s="140" t="s">
        <v>5198</v>
      </c>
      <c r="K315" s="143"/>
      <c r="L315" s="143"/>
      <c r="M315" s="140"/>
      <c r="N315" s="140"/>
      <c r="O315" s="140"/>
      <c r="P315" s="143"/>
      <c r="Q315" s="143"/>
      <c r="R315" s="143"/>
      <c r="S315" s="143"/>
      <c r="T315" s="143"/>
      <c r="U315" s="143"/>
      <c r="V315" s="143"/>
      <c r="W315" s="143"/>
      <c r="X315" s="143"/>
      <c r="Y315" s="143"/>
      <c r="Z315" s="143"/>
      <c r="AA315" s="143"/>
      <c r="AB315" s="143"/>
      <c r="AC315" s="143"/>
      <c r="AD315" s="143"/>
      <c r="AE315" s="143"/>
      <c r="AF315" s="143"/>
      <c r="AG315" s="143"/>
      <c r="AH315" s="143"/>
      <c r="AI315" s="143"/>
      <c r="AJ315" s="143"/>
      <c r="AK315" s="143"/>
      <c r="AL315" s="143"/>
      <c r="AM315" s="143"/>
      <c r="AN315" s="143"/>
      <c r="AO315" s="143"/>
      <c r="AP315" s="143"/>
      <c r="AQ315" s="143"/>
      <c r="AR315" s="143"/>
      <c r="AS315" s="143"/>
      <c r="AT315" s="143"/>
      <c r="AU315" s="143"/>
      <c r="AV315" s="143"/>
      <c r="AW315" s="143"/>
      <c r="AX315" s="143"/>
      <c r="AY315" s="143"/>
      <c r="AZ315" s="143"/>
      <c r="BA315" s="143"/>
      <c r="BB315" s="143"/>
      <c r="BC315" s="143"/>
      <c r="BD315" s="143"/>
      <c r="BE315" s="143"/>
      <c r="BF315" s="143"/>
      <c r="BG315" s="143"/>
      <c r="BH315" s="143"/>
      <c r="BI315" s="143"/>
      <c r="BJ315" s="143"/>
      <c r="BK315" s="143"/>
      <c r="BL315" s="143"/>
      <c r="BM315" s="143"/>
      <c r="BN315" s="143"/>
      <c r="BO315" s="143"/>
      <c r="BP315" s="143"/>
      <c r="BQ315" s="143"/>
      <c r="BR315" s="143"/>
      <c r="BS315" s="143"/>
      <c r="BT315" s="143"/>
      <c r="BU315" s="143"/>
      <c r="BV315" s="143"/>
    </row>
    <row r="316" spans="1:74" ht="25.5" x14ac:dyDescent="0.2">
      <c r="A316" s="136" t="s">
        <v>5199</v>
      </c>
      <c r="B316" s="137" t="s">
        <v>1909</v>
      </c>
      <c r="C316" s="118" t="s">
        <v>3152</v>
      </c>
      <c r="D316" s="118" t="s">
        <v>71</v>
      </c>
      <c r="E316" s="131"/>
      <c r="F316" s="118"/>
      <c r="G316" s="118">
        <v>1990</v>
      </c>
      <c r="H316" s="118">
        <f t="shared" si="4"/>
        <v>30</v>
      </c>
      <c r="I316" s="118" t="s">
        <v>77</v>
      </c>
      <c r="J316" s="137" t="s">
        <v>5200</v>
      </c>
      <c r="K316" s="138"/>
      <c r="L316" s="138"/>
      <c r="M316" s="137"/>
      <c r="N316" s="137"/>
      <c r="O316" s="137"/>
      <c r="P316" s="138"/>
      <c r="Q316" s="138"/>
      <c r="R316" s="138"/>
      <c r="S316" s="138"/>
      <c r="T316" s="138"/>
      <c r="U316" s="138"/>
      <c r="V316" s="138"/>
      <c r="W316" s="138"/>
      <c r="X316" s="138"/>
      <c r="Y316" s="138"/>
      <c r="Z316" s="138"/>
      <c r="AA316" s="138"/>
      <c r="AB316" s="138"/>
      <c r="AC316" s="138"/>
      <c r="AD316" s="138"/>
      <c r="AE316" s="138"/>
      <c r="AF316" s="138"/>
      <c r="AG316" s="138"/>
      <c r="AH316" s="138"/>
      <c r="AI316" s="138"/>
      <c r="AJ316" s="138"/>
      <c r="AK316" s="138"/>
      <c r="AL316" s="138"/>
      <c r="AM316" s="138"/>
      <c r="AN316" s="138"/>
      <c r="AO316" s="138"/>
      <c r="AP316" s="138"/>
      <c r="AQ316" s="138"/>
      <c r="AR316" s="138"/>
      <c r="AS316" s="138"/>
      <c r="AT316" s="138"/>
      <c r="AU316" s="138"/>
      <c r="AV316" s="138"/>
      <c r="AW316" s="138"/>
      <c r="AX316" s="138"/>
      <c r="AY316" s="138"/>
      <c r="AZ316" s="138"/>
      <c r="BA316" s="138"/>
      <c r="BB316" s="138"/>
      <c r="BC316" s="138"/>
      <c r="BD316" s="138"/>
      <c r="BE316" s="138"/>
      <c r="BF316" s="138"/>
      <c r="BG316" s="138"/>
      <c r="BH316" s="138"/>
      <c r="BI316" s="138"/>
      <c r="BJ316" s="138"/>
      <c r="BK316" s="138"/>
      <c r="BL316" s="138"/>
      <c r="BM316" s="138"/>
      <c r="BN316" s="138"/>
      <c r="BO316" s="138"/>
      <c r="BP316" s="138"/>
      <c r="BQ316" s="138"/>
      <c r="BR316" s="138"/>
      <c r="BS316" s="138"/>
      <c r="BT316" s="138"/>
      <c r="BU316" s="138"/>
      <c r="BV316" s="138"/>
    </row>
    <row r="317" spans="1:74" ht="25.5" x14ac:dyDescent="0.2">
      <c r="A317" s="139" t="s">
        <v>5201</v>
      </c>
      <c r="B317" s="140" t="s">
        <v>1914</v>
      </c>
      <c r="C317" s="141" t="s">
        <v>3152</v>
      </c>
      <c r="D317" s="141" t="s">
        <v>71</v>
      </c>
      <c r="E317" s="148"/>
      <c r="F317" s="141"/>
      <c r="G317" s="141">
        <v>1972</v>
      </c>
      <c r="H317" s="141">
        <f t="shared" si="4"/>
        <v>48</v>
      </c>
      <c r="I317" s="141" t="s">
        <v>77</v>
      </c>
      <c r="J317" s="140" t="s">
        <v>5202</v>
      </c>
      <c r="K317" s="143"/>
      <c r="L317" s="143"/>
      <c r="M317" s="140"/>
      <c r="N317" s="140"/>
      <c r="O317" s="140"/>
      <c r="P317" s="143"/>
      <c r="Q317" s="143"/>
      <c r="R317" s="143"/>
      <c r="S317" s="143"/>
      <c r="T317" s="143"/>
      <c r="U317" s="143"/>
      <c r="V317" s="143"/>
      <c r="W317" s="143"/>
      <c r="X317" s="143"/>
      <c r="Y317" s="143"/>
      <c r="Z317" s="143"/>
      <c r="AA317" s="143"/>
      <c r="AB317" s="143"/>
      <c r="AC317" s="143"/>
      <c r="AD317" s="143"/>
      <c r="AE317" s="143"/>
      <c r="AF317" s="143"/>
      <c r="AG317" s="143"/>
      <c r="AH317" s="143"/>
      <c r="AI317" s="143"/>
      <c r="AJ317" s="143"/>
      <c r="AK317" s="143"/>
      <c r="AL317" s="143"/>
      <c r="AM317" s="143"/>
      <c r="AN317" s="143"/>
      <c r="AO317" s="143"/>
      <c r="AP317" s="143"/>
      <c r="AQ317" s="143"/>
      <c r="AR317" s="143"/>
      <c r="AS317" s="143"/>
      <c r="AT317" s="143"/>
      <c r="AU317" s="143"/>
      <c r="AV317" s="143"/>
      <c r="AW317" s="143"/>
      <c r="AX317" s="143"/>
      <c r="AY317" s="143"/>
      <c r="AZ317" s="143"/>
      <c r="BA317" s="143"/>
      <c r="BB317" s="143"/>
      <c r="BC317" s="143"/>
      <c r="BD317" s="143"/>
      <c r="BE317" s="143"/>
      <c r="BF317" s="143"/>
      <c r="BG317" s="143"/>
      <c r="BH317" s="143"/>
      <c r="BI317" s="143"/>
      <c r="BJ317" s="143"/>
      <c r="BK317" s="143"/>
      <c r="BL317" s="143"/>
      <c r="BM317" s="143"/>
      <c r="BN317" s="143"/>
      <c r="BO317" s="143"/>
      <c r="BP317" s="143"/>
      <c r="BQ317" s="143"/>
      <c r="BR317" s="143"/>
      <c r="BS317" s="143"/>
      <c r="BT317" s="143"/>
      <c r="BU317" s="143"/>
      <c r="BV317" s="143"/>
    </row>
    <row r="318" spans="1:74" ht="25.5" x14ac:dyDescent="0.2">
      <c r="A318" s="136" t="s">
        <v>5203</v>
      </c>
      <c r="B318" s="137" t="s">
        <v>1919</v>
      </c>
      <c r="C318" s="118" t="s">
        <v>3152</v>
      </c>
      <c r="D318" s="118" t="s">
        <v>71</v>
      </c>
      <c r="E318" s="131"/>
      <c r="F318" s="118"/>
      <c r="G318" s="118">
        <v>2020</v>
      </c>
      <c r="H318" s="118">
        <f t="shared" si="4"/>
        <v>0</v>
      </c>
      <c r="I318" s="118" t="s">
        <v>77</v>
      </c>
      <c r="J318" s="137" t="s">
        <v>5202</v>
      </c>
      <c r="K318" s="138"/>
      <c r="L318" s="138"/>
      <c r="M318" s="137"/>
      <c r="N318" s="137"/>
      <c r="O318" s="137"/>
      <c r="P318" s="138"/>
      <c r="Q318" s="138"/>
      <c r="R318" s="138"/>
      <c r="S318" s="138"/>
      <c r="T318" s="138"/>
      <c r="U318" s="138"/>
      <c r="V318" s="138"/>
      <c r="W318" s="138"/>
      <c r="X318" s="138"/>
      <c r="Y318" s="138"/>
      <c r="Z318" s="138"/>
      <c r="AA318" s="138"/>
      <c r="AB318" s="138"/>
      <c r="AC318" s="138"/>
      <c r="AD318" s="138"/>
      <c r="AE318" s="138"/>
      <c r="AF318" s="138"/>
      <c r="AG318" s="138"/>
      <c r="AH318" s="138"/>
      <c r="AI318" s="138"/>
      <c r="AJ318" s="138"/>
      <c r="AK318" s="138"/>
      <c r="AL318" s="138"/>
      <c r="AM318" s="138"/>
      <c r="AN318" s="138"/>
      <c r="AO318" s="138"/>
      <c r="AP318" s="138"/>
      <c r="AQ318" s="138"/>
      <c r="AR318" s="138"/>
      <c r="AS318" s="138"/>
      <c r="AT318" s="138"/>
      <c r="AU318" s="138"/>
      <c r="AV318" s="138"/>
      <c r="AW318" s="138"/>
      <c r="AX318" s="138"/>
      <c r="AY318" s="138"/>
      <c r="AZ318" s="138"/>
      <c r="BA318" s="138"/>
      <c r="BB318" s="138"/>
      <c r="BC318" s="138"/>
      <c r="BD318" s="138"/>
      <c r="BE318" s="138"/>
      <c r="BF318" s="138"/>
      <c r="BG318" s="138"/>
      <c r="BH318" s="138"/>
      <c r="BI318" s="138"/>
      <c r="BJ318" s="138"/>
      <c r="BK318" s="138"/>
      <c r="BL318" s="138"/>
      <c r="BM318" s="138"/>
      <c r="BN318" s="138"/>
      <c r="BO318" s="138"/>
      <c r="BP318" s="138"/>
      <c r="BQ318" s="138"/>
      <c r="BR318" s="138"/>
      <c r="BS318" s="138"/>
      <c r="BT318" s="138"/>
      <c r="BU318" s="138"/>
      <c r="BV318" s="138"/>
    </row>
    <row r="319" spans="1:74" ht="51" x14ac:dyDescent="0.2">
      <c r="A319" s="139" t="s">
        <v>5204</v>
      </c>
      <c r="B319" s="140" t="s">
        <v>1922</v>
      </c>
      <c r="C319" s="141" t="s">
        <v>3152</v>
      </c>
      <c r="D319" s="141" t="s">
        <v>43</v>
      </c>
      <c r="E319" s="141" t="s">
        <v>106</v>
      </c>
      <c r="F319" s="142">
        <v>43959</v>
      </c>
      <c r="G319" s="141">
        <v>1955</v>
      </c>
      <c r="H319" s="141">
        <f t="shared" si="4"/>
        <v>65</v>
      </c>
      <c r="I319" s="141" t="s">
        <v>38</v>
      </c>
      <c r="J319" s="140" t="s">
        <v>5205</v>
      </c>
      <c r="K319" s="143"/>
      <c r="L319" s="140" t="s">
        <v>39</v>
      </c>
      <c r="M319" s="140" t="s">
        <v>571</v>
      </c>
      <c r="N319" s="140" t="s">
        <v>1923</v>
      </c>
      <c r="O319" s="140" t="s">
        <v>1082</v>
      </c>
      <c r="P319" s="140" t="s">
        <v>5206</v>
      </c>
      <c r="Q319" s="143"/>
      <c r="R319" s="143"/>
      <c r="S319" s="143"/>
      <c r="T319" s="143"/>
      <c r="U319" s="143"/>
      <c r="V319" s="143"/>
      <c r="W319" s="143"/>
      <c r="X319" s="143"/>
      <c r="Y319" s="143"/>
      <c r="Z319" s="143"/>
      <c r="AA319" s="143"/>
      <c r="AB319" s="143"/>
      <c r="AC319" s="143"/>
      <c r="AD319" s="143"/>
      <c r="AE319" s="143"/>
      <c r="AF319" s="143"/>
      <c r="AG319" s="143"/>
      <c r="AH319" s="143"/>
      <c r="AI319" s="140" t="s">
        <v>5207</v>
      </c>
      <c r="AJ319" s="140" t="s">
        <v>5208</v>
      </c>
      <c r="AK319" s="140" t="s">
        <v>5209</v>
      </c>
      <c r="AL319" s="140" t="s">
        <v>5209</v>
      </c>
      <c r="AM319" s="140" t="s">
        <v>5209</v>
      </c>
      <c r="AN319" s="140" t="s">
        <v>5209</v>
      </c>
      <c r="AO319" s="140" t="s">
        <v>5209</v>
      </c>
      <c r="AP319" s="140" t="s">
        <v>5209</v>
      </c>
      <c r="AQ319" s="140" t="s">
        <v>5210</v>
      </c>
      <c r="AR319" s="140" t="s">
        <v>5209</v>
      </c>
      <c r="AS319" s="140" t="s">
        <v>5209</v>
      </c>
      <c r="AT319" s="140" t="s">
        <v>5209</v>
      </c>
      <c r="AU319" s="140" t="s">
        <v>5209</v>
      </c>
      <c r="AV319" s="140" t="s">
        <v>5209</v>
      </c>
      <c r="AW319" s="140" t="s">
        <v>5209</v>
      </c>
      <c r="AX319" s="140" t="s">
        <v>5209</v>
      </c>
      <c r="AY319" s="140" t="s">
        <v>5209</v>
      </c>
      <c r="AZ319" s="140" t="s">
        <v>5211</v>
      </c>
      <c r="BA319" s="140" t="s">
        <v>2675</v>
      </c>
      <c r="BB319" s="140" t="s">
        <v>3026</v>
      </c>
      <c r="BC319" s="140" t="s">
        <v>5212</v>
      </c>
      <c r="BD319" s="143"/>
      <c r="BE319" s="143"/>
      <c r="BF319" s="143"/>
      <c r="BG319" s="143"/>
      <c r="BH319" s="143"/>
      <c r="BI319" s="143"/>
      <c r="BJ319" s="143"/>
      <c r="BK319" s="143"/>
      <c r="BL319" s="143"/>
      <c r="BM319" s="143"/>
      <c r="BN319" s="143"/>
      <c r="BO319" s="143"/>
      <c r="BP319" s="143"/>
      <c r="BQ319" s="143"/>
      <c r="BR319" s="143"/>
      <c r="BS319" s="143"/>
      <c r="BT319" s="143"/>
      <c r="BU319" s="143"/>
      <c r="BV319" s="143"/>
    </row>
    <row r="320" spans="1:74" ht="89.25" x14ac:dyDescent="0.2">
      <c r="A320" s="136" t="s">
        <v>5213</v>
      </c>
      <c r="B320" s="137" t="s">
        <v>5214</v>
      </c>
      <c r="C320" s="118" t="s">
        <v>3152</v>
      </c>
      <c r="D320" s="118" t="s">
        <v>43</v>
      </c>
      <c r="E320" s="118" t="s">
        <v>106</v>
      </c>
      <c r="F320" s="151">
        <v>43959</v>
      </c>
      <c r="G320" s="118">
        <v>1983</v>
      </c>
      <c r="H320" s="118">
        <f t="shared" si="4"/>
        <v>37</v>
      </c>
      <c r="I320" s="118" t="s">
        <v>38</v>
      </c>
      <c r="J320" s="137" t="s">
        <v>5215</v>
      </c>
      <c r="K320" s="138"/>
      <c r="L320" s="137" t="s">
        <v>920</v>
      </c>
      <c r="M320" s="137" t="s">
        <v>571</v>
      </c>
      <c r="N320" s="137" t="s">
        <v>2782</v>
      </c>
      <c r="O320" s="137" t="s">
        <v>317</v>
      </c>
      <c r="P320" s="137" t="s">
        <v>1932</v>
      </c>
      <c r="Q320" s="138"/>
      <c r="R320" s="138"/>
      <c r="S320" s="138"/>
      <c r="T320" s="138"/>
      <c r="U320" s="138"/>
      <c r="V320" s="138"/>
      <c r="W320" s="138"/>
      <c r="X320" s="138"/>
      <c r="Y320" s="138"/>
      <c r="Z320" s="138"/>
      <c r="AA320" s="138"/>
      <c r="AB320" s="138"/>
      <c r="AC320" s="138"/>
      <c r="AD320" s="138"/>
      <c r="AE320" s="138"/>
      <c r="AF320" s="138"/>
      <c r="AG320" s="138"/>
      <c r="AH320" s="137" t="s">
        <v>5216</v>
      </c>
      <c r="AI320" s="137" t="s">
        <v>5217</v>
      </c>
      <c r="AJ320" s="137" t="s">
        <v>5216</v>
      </c>
      <c r="AK320" s="137" t="s">
        <v>5217</v>
      </c>
      <c r="AL320" s="137" t="s">
        <v>5216</v>
      </c>
      <c r="AM320" s="137" t="s">
        <v>5217</v>
      </c>
      <c r="AN320" s="137" t="s">
        <v>5216</v>
      </c>
      <c r="AO320" s="137" t="s">
        <v>5217</v>
      </c>
      <c r="AP320" s="138"/>
      <c r="AQ320" s="137" t="s">
        <v>5218</v>
      </c>
      <c r="AR320" s="137" t="s">
        <v>5219</v>
      </c>
      <c r="AS320" s="137" t="s">
        <v>4458</v>
      </c>
      <c r="AT320" s="137" t="s">
        <v>4458</v>
      </c>
      <c r="AU320" s="137" t="s">
        <v>4458</v>
      </c>
      <c r="AV320" s="137" t="s">
        <v>4458</v>
      </c>
      <c r="AW320" s="137" t="s">
        <v>4458</v>
      </c>
      <c r="AX320" s="137" t="s">
        <v>4458</v>
      </c>
      <c r="AY320" s="137" t="s">
        <v>5220</v>
      </c>
      <c r="AZ320" s="137" t="s">
        <v>3447</v>
      </c>
      <c r="BA320" s="137" t="s">
        <v>2675</v>
      </c>
      <c r="BB320" s="137" t="s">
        <v>3026</v>
      </c>
      <c r="BC320" s="137" t="s">
        <v>5212</v>
      </c>
      <c r="BD320" s="138"/>
      <c r="BE320" s="138"/>
      <c r="BF320" s="138"/>
      <c r="BG320" s="138"/>
      <c r="BH320" s="138"/>
      <c r="BI320" s="138"/>
      <c r="BJ320" s="138"/>
      <c r="BK320" s="138"/>
      <c r="BL320" s="138"/>
      <c r="BM320" s="138"/>
      <c r="BN320" s="138"/>
      <c r="BO320" s="138"/>
      <c r="BP320" s="138"/>
      <c r="BQ320" s="138"/>
      <c r="BR320" s="138"/>
      <c r="BS320" s="138"/>
      <c r="BT320" s="138"/>
      <c r="BU320" s="138"/>
      <c r="BV320" s="138"/>
    </row>
    <row r="321" spans="1:74" ht="63.75" x14ac:dyDescent="0.2">
      <c r="A321" s="139" t="s">
        <v>5221</v>
      </c>
      <c r="B321" s="140" t="s">
        <v>1935</v>
      </c>
      <c r="C321" s="141" t="s">
        <v>3152</v>
      </c>
      <c r="D321" s="141" t="s">
        <v>43</v>
      </c>
      <c r="E321" s="142">
        <v>43838</v>
      </c>
      <c r="F321" s="142">
        <v>43959</v>
      </c>
      <c r="G321" s="141">
        <v>1957</v>
      </c>
      <c r="H321" s="141">
        <f t="shared" si="4"/>
        <v>63</v>
      </c>
      <c r="I321" s="141" t="s">
        <v>77</v>
      </c>
      <c r="J321" s="140" t="s">
        <v>5222</v>
      </c>
      <c r="K321" s="143"/>
      <c r="L321" s="140" t="s">
        <v>39</v>
      </c>
      <c r="M321" s="140" t="s">
        <v>98</v>
      </c>
      <c r="N321" s="140" t="s">
        <v>5223</v>
      </c>
      <c r="O321" s="140" t="s">
        <v>317</v>
      </c>
      <c r="P321" s="140" t="s">
        <v>1942</v>
      </c>
      <c r="Q321" s="143"/>
      <c r="R321" s="143"/>
      <c r="S321" s="143"/>
      <c r="T321" s="143"/>
      <c r="U321" s="143"/>
      <c r="V321" s="143"/>
      <c r="W321" s="143"/>
      <c r="X321" s="143"/>
      <c r="Y321" s="143"/>
      <c r="Z321" s="143"/>
      <c r="AA321" s="143"/>
      <c r="AB321" s="143"/>
      <c r="AC321" s="143"/>
      <c r="AD321" s="143"/>
      <c r="AE321" s="143"/>
      <c r="AF321" s="143"/>
      <c r="AG321" s="143"/>
      <c r="AH321" s="140" t="s">
        <v>5224</v>
      </c>
      <c r="AI321" s="140" t="s">
        <v>5225</v>
      </c>
      <c r="AJ321" s="140" t="s">
        <v>5225</v>
      </c>
      <c r="AK321" s="140" t="s">
        <v>5225</v>
      </c>
      <c r="AL321" s="140" t="s">
        <v>5225</v>
      </c>
      <c r="AM321" s="140" t="s">
        <v>5225</v>
      </c>
      <c r="AN321" s="140" t="s">
        <v>5226</v>
      </c>
      <c r="AO321" s="140" t="s">
        <v>349</v>
      </c>
      <c r="AP321" s="140" t="s">
        <v>349</v>
      </c>
      <c r="AQ321" s="140" t="s">
        <v>349</v>
      </c>
      <c r="AR321" s="140" t="s">
        <v>349</v>
      </c>
      <c r="AS321" s="140" t="s">
        <v>349</v>
      </c>
      <c r="AT321" s="140" t="s">
        <v>349</v>
      </c>
      <c r="AU321" s="140" t="s">
        <v>349</v>
      </c>
      <c r="AV321" s="140" t="s">
        <v>349</v>
      </c>
      <c r="AW321" s="140" t="s">
        <v>5227</v>
      </c>
      <c r="AX321" s="140" t="s">
        <v>349</v>
      </c>
      <c r="AY321" s="140" t="s">
        <v>349</v>
      </c>
      <c r="AZ321" s="140" t="s">
        <v>349</v>
      </c>
      <c r="BA321" s="140" t="s">
        <v>5228</v>
      </c>
      <c r="BB321" s="140" t="s">
        <v>3026</v>
      </c>
      <c r="BC321" s="140" t="s">
        <v>5212</v>
      </c>
      <c r="BD321" s="143"/>
      <c r="BE321" s="143"/>
      <c r="BF321" s="143"/>
      <c r="BG321" s="143"/>
      <c r="BH321" s="143"/>
      <c r="BI321" s="143"/>
      <c r="BJ321" s="143"/>
      <c r="BK321" s="143"/>
      <c r="BL321" s="143"/>
      <c r="BM321" s="143"/>
      <c r="BN321" s="143"/>
      <c r="BO321" s="143"/>
      <c r="BP321" s="143"/>
      <c r="BQ321" s="143"/>
      <c r="BR321" s="143"/>
      <c r="BS321" s="143"/>
      <c r="BT321" s="143"/>
      <c r="BU321" s="143"/>
      <c r="BV321" s="143"/>
    </row>
    <row r="322" spans="1:74" ht="140.25" x14ac:dyDescent="0.2">
      <c r="A322" s="136" t="s">
        <v>5229</v>
      </c>
      <c r="B322" s="137" t="s">
        <v>1945</v>
      </c>
      <c r="C322" s="118" t="s">
        <v>3152</v>
      </c>
      <c r="D322" s="118" t="s">
        <v>43</v>
      </c>
      <c r="E322" s="118" t="s">
        <v>2691</v>
      </c>
      <c r="F322" s="151">
        <v>43929</v>
      </c>
      <c r="G322" s="118">
        <v>1994</v>
      </c>
      <c r="H322" s="118">
        <f t="shared" si="4"/>
        <v>26</v>
      </c>
      <c r="I322" s="118" t="s">
        <v>77</v>
      </c>
      <c r="J322" s="137" t="s">
        <v>5230</v>
      </c>
      <c r="K322" s="138"/>
      <c r="L322" s="137" t="s">
        <v>5231</v>
      </c>
      <c r="M322" s="137" t="s">
        <v>571</v>
      </c>
      <c r="N322" s="137" t="s">
        <v>1400</v>
      </c>
      <c r="O322" s="137" t="s">
        <v>1400</v>
      </c>
      <c r="P322" s="137" t="s">
        <v>1948</v>
      </c>
      <c r="Q322" s="137" t="s">
        <v>5232</v>
      </c>
      <c r="R322" s="137" t="s">
        <v>4690</v>
      </c>
      <c r="S322" s="137" t="s">
        <v>4690</v>
      </c>
      <c r="T322" s="137" t="s">
        <v>4690</v>
      </c>
      <c r="U322" s="137" t="s">
        <v>4690</v>
      </c>
      <c r="V322" s="137" t="s">
        <v>4690</v>
      </c>
      <c r="W322" s="137" t="s">
        <v>4690</v>
      </c>
      <c r="X322" s="137" t="s">
        <v>5233</v>
      </c>
      <c r="Y322" s="137" t="s">
        <v>5233</v>
      </c>
      <c r="Z322" s="137" t="s">
        <v>5233</v>
      </c>
      <c r="AA322" s="137" t="s">
        <v>5233</v>
      </c>
      <c r="AB322" s="137" t="s">
        <v>5234</v>
      </c>
      <c r="AC322" s="137" t="s">
        <v>5235</v>
      </c>
      <c r="AD322" s="137" t="s">
        <v>5236</v>
      </c>
      <c r="AE322" s="137" t="s">
        <v>5236</v>
      </c>
      <c r="AF322" s="137" t="s">
        <v>5236</v>
      </c>
      <c r="AG322" s="137" t="s">
        <v>5236</v>
      </c>
      <c r="AH322" s="137" t="s">
        <v>5236</v>
      </c>
      <c r="AI322" s="137" t="s">
        <v>5236</v>
      </c>
      <c r="AJ322" s="137" t="s">
        <v>5236</v>
      </c>
      <c r="AK322" s="137" t="s">
        <v>5236</v>
      </c>
      <c r="AL322" s="137" t="s">
        <v>5237</v>
      </c>
      <c r="AM322" s="137" t="s">
        <v>5238</v>
      </c>
      <c r="AN322" s="137" t="s">
        <v>5239</v>
      </c>
      <c r="AO322" s="137" t="s">
        <v>5240</v>
      </c>
      <c r="AP322" s="137" t="s">
        <v>5241</v>
      </c>
      <c r="AQ322" s="137" t="s">
        <v>5242</v>
      </c>
      <c r="AR322" s="137" t="s">
        <v>5243</v>
      </c>
      <c r="AS322" s="137" t="s">
        <v>5244</v>
      </c>
      <c r="AT322" s="137" t="s">
        <v>5241</v>
      </c>
      <c r="AU322" s="137" t="s">
        <v>5241</v>
      </c>
      <c r="AV322" s="137" t="s">
        <v>5241</v>
      </c>
      <c r="AW322" s="137" t="s">
        <v>5241</v>
      </c>
      <c r="AX322" s="137" t="s">
        <v>5241</v>
      </c>
      <c r="AY322" s="137" t="s">
        <v>5241</v>
      </c>
      <c r="AZ322" s="137" t="s">
        <v>5245</v>
      </c>
      <c r="BA322" s="137" t="s">
        <v>5241</v>
      </c>
      <c r="BB322" s="138"/>
      <c r="BC322" s="137" t="s">
        <v>5246</v>
      </c>
      <c r="BD322" s="138"/>
      <c r="BE322" s="138"/>
      <c r="BF322" s="138"/>
      <c r="BG322" s="138"/>
      <c r="BH322" s="138"/>
      <c r="BI322" s="138"/>
      <c r="BJ322" s="138"/>
      <c r="BK322" s="138"/>
      <c r="BL322" s="138"/>
      <c r="BM322" s="138"/>
      <c r="BN322" s="138"/>
      <c r="BO322" s="138"/>
      <c r="BP322" s="138"/>
      <c r="BQ322" s="138"/>
      <c r="BR322" s="138"/>
      <c r="BS322" s="138"/>
      <c r="BT322" s="138"/>
      <c r="BU322" s="138"/>
      <c r="BV322" s="138"/>
    </row>
    <row r="323" spans="1:74" ht="140.25" x14ac:dyDescent="0.2">
      <c r="A323" s="139" t="s">
        <v>5247</v>
      </c>
      <c r="B323" s="140" t="s">
        <v>1951</v>
      </c>
      <c r="C323" s="141" t="s">
        <v>3157</v>
      </c>
      <c r="D323" s="141" t="s">
        <v>43</v>
      </c>
      <c r="E323" s="141" t="s">
        <v>2691</v>
      </c>
      <c r="F323" s="142">
        <v>43898</v>
      </c>
      <c r="G323" s="141">
        <v>1958</v>
      </c>
      <c r="H323" s="141">
        <f t="shared" si="4"/>
        <v>62</v>
      </c>
      <c r="I323" s="141" t="s">
        <v>38</v>
      </c>
      <c r="J323" s="140" t="s">
        <v>5248</v>
      </c>
      <c r="K323" s="145" t="s">
        <v>5249</v>
      </c>
      <c r="L323" s="140" t="s">
        <v>416</v>
      </c>
      <c r="M323" s="140" t="s">
        <v>571</v>
      </c>
      <c r="N323" s="140" t="s">
        <v>636</v>
      </c>
      <c r="O323" s="140" t="s">
        <v>317</v>
      </c>
      <c r="P323" s="140" t="s">
        <v>5250</v>
      </c>
      <c r="Q323" s="140" t="s">
        <v>5251</v>
      </c>
      <c r="R323" s="143"/>
      <c r="S323" s="143"/>
      <c r="T323" s="143"/>
      <c r="U323" s="143"/>
      <c r="V323" s="143"/>
      <c r="W323" s="143"/>
      <c r="X323" s="143"/>
      <c r="Y323" s="143"/>
      <c r="Z323" s="143"/>
      <c r="AA323" s="143"/>
      <c r="AB323" s="143"/>
      <c r="AC323" s="143"/>
      <c r="AD323" s="143"/>
      <c r="AE323" s="143"/>
      <c r="AF323" s="143"/>
      <c r="AG323" s="140" t="s">
        <v>5252</v>
      </c>
      <c r="AH323" s="140" t="s">
        <v>5253</v>
      </c>
      <c r="AI323" s="140" t="s">
        <v>5253</v>
      </c>
      <c r="AJ323" s="140" t="s">
        <v>5253</v>
      </c>
      <c r="AK323" s="140" t="s">
        <v>5254</v>
      </c>
      <c r="AL323" s="140" t="s">
        <v>5253</v>
      </c>
      <c r="AM323" s="140" t="s">
        <v>5253</v>
      </c>
      <c r="AN323" s="140" t="s">
        <v>5253</v>
      </c>
      <c r="AO323" s="140" t="s">
        <v>5253</v>
      </c>
      <c r="AP323" s="140" t="s">
        <v>5253</v>
      </c>
      <c r="AQ323" s="140" t="s">
        <v>5255</v>
      </c>
      <c r="AR323" s="140" t="s">
        <v>5256</v>
      </c>
      <c r="AS323" s="140" t="s">
        <v>5257</v>
      </c>
      <c r="AT323" s="140" t="s">
        <v>5257</v>
      </c>
      <c r="AU323" s="140" t="s">
        <v>5258</v>
      </c>
      <c r="AV323" s="140" t="s">
        <v>5259</v>
      </c>
      <c r="AW323" s="140" t="s">
        <v>5258</v>
      </c>
      <c r="AX323" s="140" t="s">
        <v>5258</v>
      </c>
      <c r="AY323" s="140" t="s">
        <v>5260</v>
      </c>
      <c r="AZ323" s="143"/>
      <c r="BA323" s="143"/>
      <c r="BB323" s="143"/>
      <c r="BC323" s="140" t="s">
        <v>5246</v>
      </c>
      <c r="BD323" s="143"/>
      <c r="BE323" s="143"/>
      <c r="BF323" s="143"/>
      <c r="BG323" s="143"/>
      <c r="BH323" s="143"/>
      <c r="BI323" s="143"/>
      <c r="BJ323" s="143"/>
      <c r="BK323" s="143"/>
      <c r="BL323" s="143"/>
      <c r="BM323" s="143"/>
      <c r="BN323" s="143"/>
      <c r="BO323" s="143"/>
      <c r="BP323" s="143"/>
      <c r="BQ323" s="143"/>
      <c r="BR323" s="143"/>
      <c r="BS323" s="143"/>
      <c r="BT323" s="143"/>
      <c r="BU323" s="143"/>
      <c r="BV323" s="143"/>
    </row>
    <row r="324" spans="1:74" ht="63.75" x14ac:dyDescent="0.2">
      <c r="A324" s="136" t="s">
        <v>5261</v>
      </c>
      <c r="B324" s="137" t="s">
        <v>1959</v>
      </c>
      <c r="C324" s="118" t="s">
        <v>3157</v>
      </c>
      <c r="D324" s="118" t="s">
        <v>43</v>
      </c>
      <c r="E324" s="118" t="s">
        <v>106</v>
      </c>
      <c r="F324" s="151">
        <v>43929</v>
      </c>
      <c r="G324" s="118">
        <v>1958</v>
      </c>
      <c r="H324" s="118">
        <f t="shared" si="4"/>
        <v>62</v>
      </c>
      <c r="I324" s="118" t="s">
        <v>77</v>
      </c>
      <c r="J324" s="137" t="s">
        <v>5262</v>
      </c>
      <c r="K324" s="147" t="s">
        <v>5263</v>
      </c>
      <c r="L324" s="137" t="s">
        <v>416</v>
      </c>
      <c r="M324" s="137" t="s">
        <v>571</v>
      </c>
      <c r="N324" s="137" t="s">
        <v>2841</v>
      </c>
      <c r="O324" s="137" t="s">
        <v>317</v>
      </c>
      <c r="P324" s="137" t="s">
        <v>1963</v>
      </c>
      <c r="Q324" s="137"/>
      <c r="R324" s="137" t="s">
        <v>5264</v>
      </c>
      <c r="S324" s="137" t="s">
        <v>5264</v>
      </c>
      <c r="T324" s="137" t="s">
        <v>5264</v>
      </c>
      <c r="U324" s="137" t="s">
        <v>5264</v>
      </c>
      <c r="V324" s="137" t="s">
        <v>5264</v>
      </c>
      <c r="W324" s="137" t="s">
        <v>5264</v>
      </c>
      <c r="X324" s="137" t="s">
        <v>5264</v>
      </c>
      <c r="Y324" s="137" t="s">
        <v>5264</v>
      </c>
      <c r="Z324" s="137" t="s">
        <v>5264</v>
      </c>
      <c r="AA324" s="137" t="s">
        <v>5264</v>
      </c>
      <c r="AB324" s="137" t="s">
        <v>5264</v>
      </c>
      <c r="AC324" s="137" t="s">
        <v>5264</v>
      </c>
      <c r="AD324" s="137" t="s">
        <v>5264</v>
      </c>
      <c r="AE324" s="137" t="s">
        <v>5264</v>
      </c>
      <c r="AF324" s="137" t="s">
        <v>5264</v>
      </c>
      <c r="AG324" s="137" t="s">
        <v>5264</v>
      </c>
      <c r="AH324" s="137" t="s">
        <v>5264</v>
      </c>
      <c r="AI324" s="137" t="s">
        <v>5265</v>
      </c>
      <c r="AJ324" s="137" t="s">
        <v>5266</v>
      </c>
      <c r="AK324" s="137" t="s">
        <v>5266</v>
      </c>
      <c r="AL324" s="137" t="s">
        <v>5266</v>
      </c>
      <c r="AM324" s="137" t="s">
        <v>5266</v>
      </c>
      <c r="AN324" s="137" t="s">
        <v>5266</v>
      </c>
      <c r="AO324" s="137" t="s">
        <v>5267</v>
      </c>
      <c r="AP324" s="137" t="s">
        <v>5268</v>
      </c>
      <c r="AQ324" s="137" t="s">
        <v>5269</v>
      </c>
      <c r="AR324" s="137" t="s">
        <v>5270</v>
      </c>
      <c r="AS324" s="137" t="s">
        <v>5268</v>
      </c>
      <c r="AT324" s="137" t="s">
        <v>5268</v>
      </c>
      <c r="AU324" s="137" t="s">
        <v>5271</v>
      </c>
      <c r="AV324" s="137" t="s">
        <v>5272</v>
      </c>
      <c r="AW324" s="138"/>
      <c r="AX324" s="138"/>
      <c r="AY324" s="138"/>
      <c r="AZ324" s="137" t="s">
        <v>5273</v>
      </c>
      <c r="BA324" s="138"/>
      <c r="BB324" s="138"/>
      <c r="BC324" s="137" t="s">
        <v>5246</v>
      </c>
      <c r="BD324" s="138"/>
      <c r="BE324" s="138"/>
      <c r="BF324" s="138"/>
      <c r="BG324" s="138"/>
      <c r="BH324" s="138"/>
      <c r="BI324" s="138"/>
      <c r="BJ324" s="138"/>
      <c r="BK324" s="138"/>
      <c r="BL324" s="138"/>
      <c r="BM324" s="138"/>
      <c r="BN324" s="138"/>
      <c r="BO324" s="138"/>
      <c r="BP324" s="138"/>
      <c r="BQ324" s="138"/>
      <c r="BR324" s="138"/>
      <c r="BS324" s="138"/>
      <c r="BT324" s="138"/>
      <c r="BU324" s="138"/>
      <c r="BV324" s="138"/>
    </row>
    <row r="325" spans="1:74" ht="114.75" x14ac:dyDescent="0.2">
      <c r="A325" s="139" t="s">
        <v>5274</v>
      </c>
      <c r="B325" s="140" t="s">
        <v>1966</v>
      </c>
      <c r="C325" s="141" t="s">
        <v>3157</v>
      </c>
      <c r="D325" s="141" t="s">
        <v>43</v>
      </c>
      <c r="E325" s="141" t="s">
        <v>106</v>
      </c>
      <c r="F325" s="142">
        <v>43898</v>
      </c>
      <c r="G325" s="141">
        <v>1972</v>
      </c>
      <c r="H325" s="141">
        <f t="shared" si="4"/>
        <v>48</v>
      </c>
      <c r="I325" s="141" t="s">
        <v>38</v>
      </c>
      <c r="J325" s="140" t="s">
        <v>5275</v>
      </c>
      <c r="K325" s="145" t="s">
        <v>5276</v>
      </c>
      <c r="L325" s="140" t="s">
        <v>243</v>
      </c>
      <c r="M325" s="140" t="s">
        <v>571</v>
      </c>
      <c r="N325" s="140" t="s">
        <v>5277</v>
      </c>
      <c r="O325" s="140" t="s">
        <v>695</v>
      </c>
      <c r="P325" s="140" t="s">
        <v>1968</v>
      </c>
      <c r="Q325" s="140" t="s">
        <v>5278</v>
      </c>
      <c r="R325" s="140" t="s">
        <v>5279</v>
      </c>
      <c r="S325" s="140" t="s">
        <v>5279</v>
      </c>
      <c r="T325" s="140" t="s">
        <v>5279</v>
      </c>
      <c r="U325" s="140" t="s">
        <v>5279</v>
      </c>
      <c r="V325" s="140" t="s">
        <v>5279</v>
      </c>
      <c r="W325" s="140" t="s">
        <v>5279</v>
      </c>
      <c r="X325" s="140" t="s">
        <v>5279</v>
      </c>
      <c r="Y325" s="140" t="s">
        <v>5279</v>
      </c>
      <c r="Z325" s="140" t="s">
        <v>5279</v>
      </c>
      <c r="AA325" s="140" t="s">
        <v>5279</v>
      </c>
      <c r="AB325" s="140" t="s">
        <v>5279</v>
      </c>
      <c r="AC325" s="140" t="s">
        <v>5279</v>
      </c>
      <c r="AD325" s="140" t="s">
        <v>5279</v>
      </c>
      <c r="AE325" s="140" t="s">
        <v>5279</v>
      </c>
      <c r="AF325" s="140" t="s">
        <v>5279</v>
      </c>
      <c r="AG325" s="140" t="s">
        <v>5279</v>
      </c>
      <c r="AH325" s="140" t="s">
        <v>5279</v>
      </c>
      <c r="AI325" s="140" t="s">
        <v>5280</v>
      </c>
      <c r="AJ325" s="140" t="s">
        <v>5281</v>
      </c>
      <c r="AK325" s="140" t="s">
        <v>5282</v>
      </c>
      <c r="AL325" s="140" t="s">
        <v>5282</v>
      </c>
      <c r="AM325" s="140" t="s">
        <v>5282</v>
      </c>
      <c r="AN325" s="140" t="s">
        <v>5282</v>
      </c>
      <c r="AO325" s="140" t="s">
        <v>5282</v>
      </c>
      <c r="AP325" s="140" t="s">
        <v>5282</v>
      </c>
      <c r="AQ325" s="140" t="s">
        <v>5282</v>
      </c>
      <c r="AR325" s="140" t="s">
        <v>5283</v>
      </c>
      <c r="AS325" s="140" t="s">
        <v>5283</v>
      </c>
      <c r="AT325" s="140" t="s">
        <v>5283</v>
      </c>
      <c r="AU325" s="140" t="s">
        <v>5284</v>
      </c>
      <c r="AV325" s="143"/>
      <c r="AW325" s="143"/>
      <c r="AX325" s="140" t="s">
        <v>5285</v>
      </c>
      <c r="AY325" s="140" t="s">
        <v>5286</v>
      </c>
      <c r="AZ325" s="143"/>
      <c r="BA325" s="143"/>
      <c r="BB325" s="143"/>
      <c r="BC325" s="140" t="s">
        <v>5246</v>
      </c>
      <c r="BD325" s="143"/>
      <c r="BE325" s="143"/>
      <c r="BF325" s="143"/>
      <c r="BG325" s="143"/>
      <c r="BH325" s="143"/>
      <c r="BI325" s="143"/>
      <c r="BJ325" s="143"/>
      <c r="BK325" s="143"/>
      <c r="BL325" s="143"/>
      <c r="BM325" s="143"/>
      <c r="BN325" s="143"/>
      <c r="BO325" s="143"/>
      <c r="BP325" s="143"/>
      <c r="BQ325" s="143"/>
      <c r="BR325" s="143"/>
      <c r="BS325" s="143"/>
      <c r="BT325" s="143"/>
      <c r="BU325" s="143"/>
      <c r="BV325" s="143"/>
    </row>
    <row r="326" spans="1:74" ht="63.75" x14ac:dyDescent="0.2">
      <c r="A326" s="136" t="s">
        <v>5287</v>
      </c>
      <c r="B326" s="137" t="s">
        <v>5288</v>
      </c>
      <c r="C326" s="118" t="s">
        <v>3152</v>
      </c>
      <c r="D326" s="118" t="s">
        <v>43</v>
      </c>
      <c r="E326" s="151">
        <v>43869</v>
      </c>
      <c r="F326" s="151">
        <v>43898</v>
      </c>
      <c r="G326" s="118">
        <v>2000</v>
      </c>
      <c r="H326" s="118">
        <f t="shared" si="4"/>
        <v>20</v>
      </c>
      <c r="I326" s="118" t="s">
        <v>77</v>
      </c>
      <c r="J326" s="137" t="s">
        <v>5289</v>
      </c>
      <c r="K326" s="138"/>
      <c r="L326" s="137" t="s">
        <v>71</v>
      </c>
      <c r="M326" s="137" t="s">
        <v>98</v>
      </c>
      <c r="N326" s="137" t="s">
        <v>942</v>
      </c>
      <c r="O326" s="137" t="s">
        <v>1151</v>
      </c>
      <c r="P326" s="137" t="s">
        <v>1973</v>
      </c>
      <c r="Q326" s="138"/>
      <c r="R326" s="137" t="s">
        <v>5290</v>
      </c>
      <c r="S326" s="137" t="s">
        <v>5290</v>
      </c>
      <c r="T326" s="137" t="s">
        <v>5290</v>
      </c>
      <c r="U326" s="137" t="s">
        <v>5290</v>
      </c>
      <c r="V326" s="137" t="s">
        <v>5290</v>
      </c>
      <c r="W326" s="137" t="s">
        <v>5290</v>
      </c>
      <c r="X326" s="137" t="s">
        <v>5290</v>
      </c>
      <c r="Y326" s="137" t="s">
        <v>5290</v>
      </c>
      <c r="Z326" s="137" t="s">
        <v>5290</v>
      </c>
      <c r="AA326" s="137" t="s">
        <v>5290</v>
      </c>
      <c r="AB326" s="137" t="s">
        <v>5290</v>
      </c>
      <c r="AC326" s="137" t="s">
        <v>5290</v>
      </c>
      <c r="AD326" s="137" t="s">
        <v>5290</v>
      </c>
      <c r="AE326" s="137" t="s">
        <v>5290</v>
      </c>
      <c r="AF326" s="137" t="s">
        <v>5290</v>
      </c>
      <c r="AG326" s="137" t="s">
        <v>5291</v>
      </c>
      <c r="AH326" s="137" t="s">
        <v>5292</v>
      </c>
      <c r="AI326" s="137" t="s">
        <v>5293</v>
      </c>
      <c r="AJ326" s="137" t="s">
        <v>5293</v>
      </c>
      <c r="AK326" s="137" t="s">
        <v>5293</v>
      </c>
      <c r="AL326" s="137" t="s">
        <v>5294</v>
      </c>
      <c r="AM326" s="137" t="s">
        <v>5295</v>
      </c>
      <c r="AN326" s="137" t="s">
        <v>5295</v>
      </c>
      <c r="AO326" s="137" t="s">
        <v>5295</v>
      </c>
      <c r="AP326" s="137" t="s">
        <v>5295</v>
      </c>
      <c r="AQ326" s="137" t="s">
        <v>5295</v>
      </c>
      <c r="AR326" s="137" t="s">
        <v>5295</v>
      </c>
      <c r="AS326" s="137" t="s">
        <v>5295</v>
      </c>
      <c r="AT326" s="137" t="s">
        <v>5295</v>
      </c>
      <c r="AU326" s="137" t="s">
        <v>5295</v>
      </c>
      <c r="AV326" s="137" t="s">
        <v>5295</v>
      </c>
      <c r="AW326" s="137" t="s">
        <v>5295</v>
      </c>
      <c r="AX326" s="137" t="s">
        <v>5296</v>
      </c>
      <c r="AY326" s="137" t="s">
        <v>5297</v>
      </c>
      <c r="AZ326" s="138"/>
      <c r="BA326" s="138"/>
      <c r="BB326" s="138"/>
      <c r="BC326" s="138"/>
      <c r="BD326" s="138"/>
      <c r="BE326" s="138"/>
      <c r="BF326" s="138"/>
      <c r="BG326" s="138"/>
      <c r="BH326" s="138"/>
      <c r="BI326" s="138"/>
      <c r="BJ326" s="138"/>
      <c r="BK326" s="138"/>
      <c r="BL326" s="138"/>
      <c r="BM326" s="138"/>
      <c r="BN326" s="138"/>
      <c r="BO326" s="138"/>
      <c r="BP326" s="138"/>
      <c r="BQ326" s="138"/>
      <c r="BR326" s="138"/>
      <c r="BS326" s="138"/>
      <c r="BT326" s="138"/>
      <c r="BU326" s="138"/>
      <c r="BV326" s="138"/>
    </row>
    <row r="327" spans="1:74" ht="25.5" x14ac:dyDescent="0.2">
      <c r="A327" s="139" t="s">
        <v>5298</v>
      </c>
      <c r="B327" s="140" t="s">
        <v>1976</v>
      </c>
      <c r="C327" s="141" t="s">
        <v>3152</v>
      </c>
      <c r="D327" s="141" t="s">
        <v>71</v>
      </c>
      <c r="E327" s="148"/>
      <c r="F327" s="141"/>
      <c r="G327" s="141">
        <v>2011</v>
      </c>
      <c r="H327" s="141">
        <f t="shared" si="4"/>
        <v>9</v>
      </c>
      <c r="I327" s="141" t="s">
        <v>38</v>
      </c>
      <c r="J327" s="140" t="s">
        <v>42</v>
      </c>
      <c r="K327" s="143"/>
      <c r="L327" s="143"/>
      <c r="M327" s="140"/>
      <c r="N327" s="140"/>
      <c r="O327" s="140"/>
      <c r="P327" s="143"/>
      <c r="Q327" s="143"/>
      <c r="R327" s="143"/>
      <c r="S327" s="143"/>
      <c r="T327" s="143"/>
      <c r="U327" s="143"/>
      <c r="V327" s="143"/>
      <c r="W327" s="143"/>
      <c r="X327" s="143"/>
      <c r="Y327" s="143"/>
      <c r="Z327" s="143"/>
      <c r="AA327" s="143"/>
      <c r="AB327" s="143"/>
      <c r="AC327" s="143"/>
      <c r="AD327" s="143"/>
      <c r="AE327" s="143"/>
      <c r="AF327" s="143"/>
      <c r="AG327" s="143"/>
      <c r="AH327" s="143"/>
      <c r="AI327" s="143"/>
      <c r="AJ327" s="143"/>
      <c r="AK327" s="143"/>
      <c r="AL327" s="143"/>
      <c r="AM327" s="143"/>
      <c r="AN327" s="143"/>
      <c r="AO327" s="143"/>
      <c r="AP327" s="143"/>
      <c r="AQ327" s="143"/>
      <c r="AR327" s="143"/>
      <c r="AS327" s="143"/>
      <c r="AT327" s="143"/>
      <c r="AU327" s="143"/>
      <c r="AV327" s="143"/>
      <c r="AW327" s="143"/>
      <c r="AX327" s="143"/>
      <c r="AY327" s="143"/>
      <c r="AZ327" s="143"/>
      <c r="BA327" s="143"/>
      <c r="BB327" s="143"/>
      <c r="BC327" s="143"/>
      <c r="BD327" s="143"/>
      <c r="BE327" s="143"/>
      <c r="BF327" s="143"/>
      <c r="BG327" s="143"/>
      <c r="BH327" s="143"/>
      <c r="BI327" s="143"/>
      <c r="BJ327" s="143"/>
      <c r="BK327" s="143"/>
      <c r="BL327" s="143"/>
      <c r="BM327" s="143"/>
      <c r="BN327" s="143"/>
      <c r="BO327" s="143"/>
      <c r="BP327" s="143"/>
      <c r="BQ327" s="143"/>
      <c r="BR327" s="143"/>
      <c r="BS327" s="143"/>
      <c r="BT327" s="143"/>
      <c r="BU327" s="143"/>
      <c r="BV327" s="143"/>
    </row>
    <row r="328" spans="1:74" ht="89.25" x14ac:dyDescent="0.2">
      <c r="A328" s="136" t="s">
        <v>5299</v>
      </c>
      <c r="B328" s="137" t="s">
        <v>1983</v>
      </c>
      <c r="C328" s="118" t="s">
        <v>3157</v>
      </c>
      <c r="D328" s="118" t="s">
        <v>43</v>
      </c>
      <c r="E328" s="151">
        <v>43959</v>
      </c>
      <c r="F328" s="151">
        <v>43990</v>
      </c>
      <c r="G328" s="118">
        <v>1978</v>
      </c>
      <c r="H328" s="118">
        <f t="shared" si="4"/>
        <v>42</v>
      </c>
      <c r="I328" s="118" t="s">
        <v>77</v>
      </c>
      <c r="J328" s="137" t="s">
        <v>42</v>
      </c>
      <c r="K328" s="147" t="s">
        <v>5300</v>
      </c>
      <c r="L328" s="137" t="s">
        <v>154</v>
      </c>
      <c r="M328" s="137" t="s">
        <v>82</v>
      </c>
      <c r="N328" s="137" t="s">
        <v>82</v>
      </c>
      <c r="O328" s="137" t="s">
        <v>82</v>
      </c>
      <c r="P328" s="137" t="s">
        <v>5301</v>
      </c>
      <c r="Q328" s="137" t="s">
        <v>5302</v>
      </c>
      <c r="R328" s="138"/>
      <c r="S328" s="138"/>
      <c r="T328" s="138"/>
      <c r="U328" s="138"/>
      <c r="V328" s="138"/>
      <c r="W328" s="138"/>
      <c r="X328" s="138"/>
      <c r="Y328" s="138"/>
      <c r="Z328" s="138"/>
      <c r="AA328" s="138"/>
      <c r="AB328" s="138"/>
      <c r="AC328" s="138"/>
      <c r="AD328" s="138"/>
      <c r="AE328" s="138"/>
      <c r="AF328" s="138"/>
      <c r="AG328" s="138"/>
      <c r="AH328" s="138"/>
      <c r="AI328" s="138"/>
      <c r="AJ328" s="138"/>
      <c r="AK328" s="138"/>
      <c r="AL328" s="138"/>
      <c r="AM328" s="138"/>
      <c r="AN328" s="138"/>
      <c r="AO328" s="138"/>
      <c r="AP328" s="137" t="s">
        <v>5303</v>
      </c>
      <c r="AQ328" s="138"/>
      <c r="AR328" s="138"/>
      <c r="AS328" s="138"/>
      <c r="AT328" s="138"/>
      <c r="AU328" s="138"/>
      <c r="AV328" s="138"/>
      <c r="AW328" s="138"/>
      <c r="AX328" s="138"/>
      <c r="AY328" s="138"/>
      <c r="AZ328" s="138"/>
      <c r="BA328" s="138"/>
      <c r="BB328" s="138"/>
      <c r="BC328" s="138"/>
      <c r="BD328" s="138"/>
      <c r="BE328" s="138"/>
      <c r="BF328" s="138"/>
      <c r="BG328" s="138"/>
      <c r="BH328" s="138"/>
      <c r="BI328" s="138"/>
      <c r="BJ328" s="138"/>
      <c r="BK328" s="138"/>
      <c r="BL328" s="138"/>
      <c r="BM328" s="138"/>
      <c r="BN328" s="138"/>
      <c r="BO328" s="138"/>
      <c r="BP328" s="138"/>
      <c r="BQ328" s="138"/>
      <c r="BR328" s="138"/>
      <c r="BS328" s="138"/>
      <c r="BT328" s="138"/>
      <c r="BU328" s="138"/>
      <c r="BV328" s="138"/>
    </row>
    <row r="329" spans="1:74" ht="25.5" x14ac:dyDescent="0.2">
      <c r="A329" s="139" t="s">
        <v>5304</v>
      </c>
      <c r="B329" s="140" t="s">
        <v>1990</v>
      </c>
      <c r="C329" s="141" t="s">
        <v>3152</v>
      </c>
      <c r="D329" s="141" t="s">
        <v>71</v>
      </c>
      <c r="E329" s="148"/>
      <c r="F329" s="141"/>
      <c r="G329" s="141">
        <v>1993</v>
      </c>
      <c r="H329" s="141">
        <f t="shared" si="4"/>
        <v>27</v>
      </c>
      <c r="I329" s="141" t="s">
        <v>77</v>
      </c>
      <c r="J329" s="140" t="s">
        <v>42</v>
      </c>
      <c r="K329" s="143"/>
      <c r="L329" s="143"/>
      <c r="M329" s="140"/>
      <c r="N329" s="140"/>
      <c r="O329" s="140"/>
      <c r="P329" s="143"/>
      <c r="Q329" s="143"/>
      <c r="R329" s="143"/>
      <c r="S329" s="143"/>
      <c r="T329" s="143"/>
      <c r="U329" s="143"/>
      <c r="V329" s="143"/>
      <c r="W329" s="143"/>
      <c r="X329" s="143"/>
      <c r="Y329" s="143"/>
      <c r="Z329" s="143"/>
      <c r="AA329" s="143"/>
      <c r="AB329" s="143"/>
      <c r="AC329" s="143"/>
      <c r="AD329" s="143"/>
      <c r="AE329" s="143"/>
      <c r="AF329" s="143"/>
      <c r="AG329" s="143"/>
      <c r="AH329" s="143"/>
      <c r="AI329" s="143"/>
      <c r="AJ329" s="143"/>
      <c r="AK329" s="143"/>
      <c r="AL329" s="143"/>
      <c r="AM329" s="143"/>
      <c r="AN329" s="143"/>
      <c r="AO329" s="143"/>
      <c r="AP329" s="143"/>
      <c r="AQ329" s="143"/>
      <c r="AR329" s="143"/>
      <c r="AS329" s="143"/>
      <c r="AT329" s="143"/>
      <c r="AU329" s="143"/>
      <c r="AV329" s="143"/>
      <c r="AW329" s="143"/>
      <c r="AX329" s="143"/>
      <c r="AY329" s="143"/>
      <c r="AZ329" s="143"/>
      <c r="BA329" s="143"/>
      <c r="BB329" s="143"/>
      <c r="BC329" s="143"/>
      <c r="BD329" s="143"/>
      <c r="BE329" s="143"/>
      <c r="BF329" s="143"/>
      <c r="BG329" s="143"/>
      <c r="BH329" s="143"/>
      <c r="BI329" s="143"/>
      <c r="BJ329" s="143"/>
      <c r="BK329" s="143"/>
      <c r="BL329" s="143"/>
      <c r="BM329" s="143"/>
      <c r="BN329" s="143"/>
      <c r="BO329" s="143"/>
      <c r="BP329" s="143"/>
      <c r="BQ329" s="143"/>
      <c r="BR329" s="143"/>
      <c r="BS329" s="143"/>
      <c r="BT329" s="143"/>
      <c r="BU329" s="143"/>
      <c r="BV329" s="143"/>
    </row>
    <row r="330" spans="1:74" ht="25.5" x14ac:dyDescent="0.2">
      <c r="A330" s="136" t="s">
        <v>5305</v>
      </c>
      <c r="B330" s="137" t="s">
        <v>1995</v>
      </c>
      <c r="C330" s="118" t="s">
        <v>3152</v>
      </c>
      <c r="D330" s="118" t="s">
        <v>71</v>
      </c>
      <c r="E330" s="131"/>
      <c r="F330" s="118"/>
      <c r="G330" s="118">
        <v>2003</v>
      </c>
      <c r="H330" s="118">
        <f t="shared" si="4"/>
        <v>17</v>
      </c>
      <c r="I330" s="118" t="s">
        <v>77</v>
      </c>
      <c r="J330" s="137" t="s">
        <v>42</v>
      </c>
      <c r="K330" s="138"/>
      <c r="L330" s="138"/>
      <c r="M330" s="137"/>
      <c r="N330" s="137"/>
      <c r="O330" s="137"/>
      <c r="P330" s="138"/>
      <c r="Q330" s="138"/>
      <c r="R330" s="138"/>
      <c r="S330" s="138"/>
      <c r="T330" s="138"/>
      <c r="U330" s="138"/>
      <c r="V330" s="138"/>
      <c r="W330" s="138"/>
      <c r="X330" s="138"/>
      <c r="Y330" s="138"/>
      <c r="Z330" s="138"/>
      <c r="AA330" s="138"/>
      <c r="AB330" s="138"/>
      <c r="AC330" s="138"/>
      <c r="AD330" s="138"/>
      <c r="AE330" s="138"/>
      <c r="AF330" s="138"/>
      <c r="AG330" s="138"/>
      <c r="AH330" s="138"/>
      <c r="AI330" s="138"/>
      <c r="AJ330" s="138"/>
      <c r="AK330" s="138"/>
      <c r="AL330" s="138"/>
      <c r="AM330" s="138"/>
      <c r="AN330" s="138"/>
      <c r="AO330" s="138"/>
      <c r="AP330" s="138"/>
      <c r="AQ330" s="138"/>
      <c r="AR330" s="138"/>
      <c r="AS330" s="138"/>
      <c r="AT330" s="138"/>
      <c r="AU330" s="138"/>
      <c r="AV330" s="138"/>
      <c r="AW330" s="138"/>
      <c r="AX330" s="138"/>
      <c r="AY330" s="138"/>
      <c r="AZ330" s="138"/>
      <c r="BA330" s="138"/>
      <c r="BB330" s="138"/>
      <c r="BC330" s="138"/>
      <c r="BD330" s="138"/>
      <c r="BE330" s="138"/>
      <c r="BF330" s="138"/>
      <c r="BG330" s="138"/>
      <c r="BH330" s="138"/>
      <c r="BI330" s="138"/>
      <c r="BJ330" s="138"/>
      <c r="BK330" s="138"/>
      <c r="BL330" s="138"/>
      <c r="BM330" s="138"/>
      <c r="BN330" s="138"/>
      <c r="BO330" s="138"/>
      <c r="BP330" s="138"/>
      <c r="BQ330" s="138"/>
      <c r="BR330" s="138"/>
      <c r="BS330" s="138"/>
      <c r="BT330" s="138"/>
      <c r="BU330" s="138"/>
      <c r="BV330" s="138"/>
    </row>
    <row r="331" spans="1:74" ht="25.5" x14ac:dyDescent="0.2">
      <c r="A331" s="139" t="s">
        <v>5306</v>
      </c>
      <c r="B331" s="140" t="s">
        <v>2001</v>
      </c>
      <c r="C331" s="141" t="s">
        <v>3152</v>
      </c>
      <c r="D331" s="141" t="s">
        <v>71</v>
      </c>
      <c r="E331" s="148"/>
      <c r="F331" s="141"/>
      <c r="G331" s="141">
        <f>2020-50</f>
        <v>1970</v>
      </c>
      <c r="H331" s="141">
        <f t="shared" si="4"/>
        <v>50</v>
      </c>
      <c r="I331" s="141" t="s">
        <v>38</v>
      </c>
      <c r="J331" s="140" t="s">
        <v>42</v>
      </c>
      <c r="K331" s="143"/>
      <c r="L331" s="143"/>
      <c r="M331" s="140"/>
      <c r="N331" s="140"/>
      <c r="O331" s="140"/>
      <c r="P331" s="143"/>
      <c r="Q331" s="143"/>
      <c r="R331" s="143"/>
      <c r="S331" s="143"/>
      <c r="T331" s="143"/>
      <c r="U331" s="143"/>
      <c r="V331" s="143"/>
      <c r="W331" s="143"/>
      <c r="X331" s="143"/>
      <c r="Y331" s="143"/>
      <c r="Z331" s="143"/>
      <c r="AA331" s="143"/>
      <c r="AB331" s="143"/>
      <c r="AC331" s="143"/>
      <c r="AD331" s="143"/>
      <c r="AE331" s="143"/>
      <c r="AF331" s="143"/>
      <c r="AG331" s="143"/>
      <c r="AH331" s="143"/>
      <c r="AI331" s="143"/>
      <c r="AJ331" s="143"/>
      <c r="AK331" s="143"/>
      <c r="AL331" s="143"/>
      <c r="AM331" s="143"/>
      <c r="AN331" s="143"/>
      <c r="AO331" s="143"/>
      <c r="AP331" s="143"/>
      <c r="AQ331" s="143"/>
      <c r="AR331" s="143"/>
      <c r="AS331" s="143"/>
      <c r="AT331" s="143"/>
      <c r="AU331" s="143"/>
      <c r="AV331" s="143"/>
      <c r="AW331" s="143"/>
      <c r="AX331" s="143"/>
      <c r="AY331" s="143"/>
      <c r="AZ331" s="143"/>
      <c r="BA331" s="143"/>
      <c r="BB331" s="143"/>
      <c r="BC331" s="143"/>
      <c r="BD331" s="143"/>
      <c r="BE331" s="143"/>
      <c r="BF331" s="143"/>
      <c r="BG331" s="143"/>
      <c r="BH331" s="143"/>
      <c r="BI331" s="143"/>
      <c r="BJ331" s="143"/>
      <c r="BK331" s="143"/>
      <c r="BL331" s="143"/>
      <c r="BM331" s="143"/>
      <c r="BN331" s="143"/>
      <c r="BO331" s="143"/>
      <c r="BP331" s="143"/>
      <c r="BQ331" s="143"/>
      <c r="BR331" s="143"/>
      <c r="BS331" s="143"/>
      <c r="BT331" s="143"/>
      <c r="BU331" s="143"/>
      <c r="BV331" s="143"/>
    </row>
    <row r="332" spans="1:74" ht="89.25" x14ac:dyDescent="0.2">
      <c r="A332" s="136" t="s">
        <v>5307</v>
      </c>
      <c r="B332" s="137" t="s">
        <v>2008</v>
      </c>
      <c r="C332" s="118" t="s">
        <v>3152</v>
      </c>
      <c r="D332" s="118" t="s">
        <v>43</v>
      </c>
      <c r="E332" s="151">
        <v>43898</v>
      </c>
      <c r="F332" s="151">
        <v>43990</v>
      </c>
      <c r="G332" s="118">
        <v>1978</v>
      </c>
      <c r="H332" s="118">
        <f t="shared" si="4"/>
        <v>42</v>
      </c>
      <c r="I332" s="118" t="s">
        <v>38</v>
      </c>
      <c r="J332" s="137" t="s">
        <v>5308</v>
      </c>
      <c r="K332" s="138"/>
      <c r="L332" s="137" t="s">
        <v>2009</v>
      </c>
      <c r="M332" s="137" t="s">
        <v>82</v>
      </c>
      <c r="N332" s="137" t="s">
        <v>82</v>
      </c>
      <c r="O332" s="137" t="s">
        <v>42</v>
      </c>
      <c r="P332" s="137" t="s">
        <v>5309</v>
      </c>
      <c r="Q332" s="138"/>
      <c r="R332" s="138"/>
      <c r="S332" s="138"/>
      <c r="T332" s="138"/>
      <c r="U332" s="138"/>
      <c r="V332" s="138"/>
      <c r="W332" s="138"/>
      <c r="X332" s="138"/>
      <c r="Y332" s="138"/>
      <c r="Z332" s="138"/>
      <c r="AA332" s="138"/>
      <c r="AB332" s="138"/>
      <c r="AC332" s="138"/>
      <c r="AD332" s="138"/>
      <c r="AE332" s="138"/>
      <c r="AF332" s="138"/>
      <c r="AG332" s="137" t="s">
        <v>5310</v>
      </c>
      <c r="AH332" s="137" t="s">
        <v>5311</v>
      </c>
      <c r="AI332" s="137" t="s">
        <v>5312</v>
      </c>
      <c r="AJ332" s="137" t="s">
        <v>5313</v>
      </c>
      <c r="AK332" s="137" t="s">
        <v>5314</v>
      </c>
      <c r="AL332" s="137" t="s">
        <v>5315</v>
      </c>
      <c r="AM332" s="137" t="s">
        <v>5316</v>
      </c>
      <c r="AN332" s="137" t="s">
        <v>5316</v>
      </c>
      <c r="AO332" s="137" t="s">
        <v>5316</v>
      </c>
      <c r="AP332" s="137" t="s">
        <v>5316</v>
      </c>
      <c r="AQ332" s="137" t="s">
        <v>5316</v>
      </c>
      <c r="AR332" s="137" t="s">
        <v>4458</v>
      </c>
      <c r="AS332" s="137" t="s">
        <v>4458</v>
      </c>
      <c r="AT332" s="137" t="s">
        <v>4458</v>
      </c>
      <c r="AU332" s="137" t="s">
        <v>4458</v>
      </c>
      <c r="AV332" s="137" t="s">
        <v>4458</v>
      </c>
      <c r="AW332" s="137" t="s">
        <v>4458</v>
      </c>
      <c r="AX332" s="137" t="s">
        <v>4458</v>
      </c>
      <c r="AY332" s="137" t="s">
        <v>5317</v>
      </c>
      <c r="AZ332" s="137" t="s">
        <v>5318</v>
      </c>
      <c r="BA332" s="137" t="s">
        <v>5318</v>
      </c>
      <c r="BB332" s="137" t="s">
        <v>5245</v>
      </c>
      <c r="BC332" s="138"/>
      <c r="BD332" s="138"/>
      <c r="BE332" s="138"/>
      <c r="BF332" s="138"/>
      <c r="BG332" s="138"/>
      <c r="BH332" s="138"/>
      <c r="BI332" s="138"/>
      <c r="BJ332" s="138"/>
      <c r="BK332" s="138"/>
      <c r="BL332" s="138"/>
      <c r="BM332" s="138"/>
      <c r="BN332" s="138"/>
      <c r="BO332" s="138"/>
      <c r="BP332" s="138"/>
      <c r="BQ332" s="138"/>
      <c r="BR332" s="138"/>
      <c r="BS332" s="138"/>
      <c r="BT332" s="138"/>
      <c r="BU332" s="138"/>
      <c r="BV332" s="138"/>
    </row>
    <row r="333" spans="1:74" ht="63.75" x14ac:dyDescent="0.2">
      <c r="A333" s="139" t="s">
        <v>5319</v>
      </c>
      <c r="B333" s="140" t="s">
        <v>2016</v>
      </c>
      <c r="C333" s="141" t="s">
        <v>3152</v>
      </c>
      <c r="D333" s="141" t="s">
        <v>43</v>
      </c>
      <c r="E333" s="141" t="s">
        <v>106</v>
      </c>
      <c r="F333" s="142">
        <v>43959</v>
      </c>
      <c r="G333" s="141">
        <v>1975</v>
      </c>
      <c r="H333" s="141">
        <f t="shared" si="4"/>
        <v>45</v>
      </c>
      <c r="I333" s="141" t="s">
        <v>38</v>
      </c>
      <c r="J333" s="140" t="s">
        <v>5320</v>
      </c>
      <c r="K333" s="145" t="s">
        <v>5321</v>
      </c>
      <c r="L333" s="140" t="s">
        <v>866</v>
      </c>
      <c r="M333" s="140" t="s">
        <v>571</v>
      </c>
      <c r="N333" s="140" t="s">
        <v>4658</v>
      </c>
      <c r="O333" s="140" t="s">
        <v>317</v>
      </c>
      <c r="P333" s="140" t="s">
        <v>5322</v>
      </c>
      <c r="Q333" s="140" t="s">
        <v>5323</v>
      </c>
      <c r="R333" s="140" t="s">
        <v>349</v>
      </c>
      <c r="S333" s="140" t="s">
        <v>349</v>
      </c>
      <c r="T333" s="140" t="s">
        <v>5324</v>
      </c>
      <c r="U333" s="140" t="s">
        <v>5325</v>
      </c>
      <c r="V333" s="140" t="s">
        <v>5325</v>
      </c>
      <c r="W333" s="140" t="s">
        <v>5325</v>
      </c>
      <c r="X333" s="140" t="s">
        <v>5325</v>
      </c>
      <c r="Y333" s="140" t="s">
        <v>5325</v>
      </c>
      <c r="Z333" s="140" t="s">
        <v>5325</v>
      </c>
      <c r="AA333" s="140" t="s">
        <v>5325</v>
      </c>
      <c r="AB333" s="140" t="s">
        <v>5325</v>
      </c>
      <c r="AC333" s="140" t="s">
        <v>5325</v>
      </c>
      <c r="AD333" s="140" t="s">
        <v>5325</v>
      </c>
      <c r="AE333" s="140" t="s">
        <v>5325</v>
      </c>
      <c r="AF333" s="140" t="s">
        <v>5325</v>
      </c>
      <c r="AG333" s="140" t="s">
        <v>5325</v>
      </c>
      <c r="AH333" s="140" t="s">
        <v>5326</v>
      </c>
      <c r="AI333" s="140" t="s">
        <v>5327</v>
      </c>
      <c r="AJ333" s="140" t="s">
        <v>5325</v>
      </c>
      <c r="AK333" s="140" t="s">
        <v>5325</v>
      </c>
      <c r="AL333" s="140" t="s">
        <v>5325</v>
      </c>
      <c r="AM333" s="140" t="s">
        <v>5325</v>
      </c>
      <c r="AN333" s="140" t="s">
        <v>5328</v>
      </c>
      <c r="AO333" s="140" t="s">
        <v>5329</v>
      </c>
      <c r="AP333" s="140" t="s">
        <v>349</v>
      </c>
      <c r="AQ333" s="140" t="s">
        <v>5330</v>
      </c>
      <c r="AR333" s="140" t="s">
        <v>4458</v>
      </c>
      <c r="AS333" s="140" t="s">
        <v>4458</v>
      </c>
      <c r="AT333" s="140" t="s">
        <v>4458</v>
      </c>
      <c r="AU333" s="140" t="s">
        <v>4458</v>
      </c>
      <c r="AV333" s="140" t="s">
        <v>4458</v>
      </c>
      <c r="AW333" s="140" t="s">
        <v>4458</v>
      </c>
      <c r="AX333" s="140" t="s">
        <v>4458</v>
      </c>
      <c r="AY333" s="140" t="s">
        <v>4458</v>
      </c>
      <c r="AZ333" s="140" t="s">
        <v>5331</v>
      </c>
      <c r="BA333" s="140" t="s">
        <v>3026</v>
      </c>
      <c r="BB333" s="140" t="s">
        <v>3026</v>
      </c>
      <c r="BC333" s="140" t="s">
        <v>5332</v>
      </c>
      <c r="BD333" s="143"/>
      <c r="BE333" s="143"/>
      <c r="BF333" s="143"/>
      <c r="BG333" s="143"/>
      <c r="BH333" s="143"/>
      <c r="BI333" s="143"/>
      <c r="BJ333" s="143"/>
      <c r="BK333" s="143"/>
      <c r="BL333" s="143"/>
      <c r="BM333" s="143"/>
      <c r="BN333" s="143"/>
      <c r="BO333" s="143"/>
      <c r="BP333" s="143"/>
      <c r="BQ333" s="143"/>
      <c r="BR333" s="143"/>
      <c r="BS333" s="143"/>
      <c r="BT333" s="143"/>
      <c r="BU333" s="143"/>
      <c r="BV333" s="143"/>
    </row>
    <row r="334" spans="1:74" ht="63.75" x14ac:dyDescent="0.2">
      <c r="A334" s="136" t="s">
        <v>5333</v>
      </c>
      <c r="B334" s="137" t="s">
        <v>2025</v>
      </c>
      <c r="C334" s="118" t="s">
        <v>3152</v>
      </c>
      <c r="D334" s="118" t="s">
        <v>43</v>
      </c>
      <c r="E334" s="118" t="s">
        <v>106</v>
      </c>
      <c r="F334" s="151">
        <v>43959</v>
      </c>
      <c r="G334" s="118">
        <v>1969</v>
      </c>
      <c r="H334" s="118">
        <f t="shared" si="4"/>
        <v>51</v>
      </c>
      <c r="I334" s="118" t="s">
        <v>77</v>
      </c>
      <c r="J334" s="137" t="s">
        <v>5334</v>
      </c>
      <c r="K334" s="147" t="s">
        <v>5335</v>
      </c>
      <c r="L334" s="137" t="s">
        <v>154</v>
      </c>
      <c r="M334" s="137" t="s">
        <v>571</v>
      </c>
      <c r="N334" s="137" t="s">
        <v>604</v>
      </c>
      <c r="O334" s="137" t="s">
        <v>1176</v>
      </c>
      <c r="P334" s="137" t="s">
        <v>2027</v>
      </c>
      <c r="Q334" s="138"/>
      <c r="R334" s="137" t="s">
        <v>5336</v>
      </c>
      <c r="S334" s="137" t="s">
        <v>5336</v>
      </c>
      <c r="T334" s="137" t="s">
        <v>5336</v>
      </c>
      <c r="U334" s="137" t="s">
        <v>5336</v>
      </c>
      <c r="V334" s="137" t="s">
        <v>5336</v>
      </c>
      <c r="W334" s="137" t="s">
        <v>5336</v>
      </c>
      <c r="X334" s="137" t="s">
        <v>5336</v>
      </c>
      <c r="Y334" s="137" t="s">
        <v>5336</v>
      </c>
      <c r="Z334" s="137" t="s">
        <v>5336</v>
      </c>
      <c r="AA334" s="137" t="s">
        <v>5336</v>
      </c>
      <c r="AB334" s="137" t="s">
        <v>5336</v>
      </c>
      <c r="AC334" s="137" t="s">
        <v>5336</v>
      </c>
      <c r="AD334" s="137" t="s">
        <v>5336</v>
      </c>
      <c r="AE334" s="137" t="s">
        <v>5336</v>
      </c>
      <c r="AF334" s="137" t="s">
        <v>5336</v>
      </c>
      <c r="AG334" s="137" t="s">
        <v>5336</v>
      </c>
      <c r="AH334" s="137" t="s">
        <v>5336</v>
      </c>
      <c r="AI334" s="137" t="s">
        <v>5336</v>
      </c>
      <c r="AJ334" s="137" t="s">
        <v>5336</v>
      </c>
      <c r="AK334" s="137" t="s">
        <v>5336</v>
      </c>
      <c r="AL334" s="137" t="s">
        <v>5336</v>
      </c>
      <c r="AM334" s="137" t="s">
        <v>5336</v>
      </c>
      <c r="AN334" s="137" t="s">
        <v>5336</v>
      </c>
      <c r="AO334" s="137" t="s">
        <v>5336</v>
      </c>
      <c r="AP334" s="137" t="s">
        <v>5336</v>
      </c>
      <c r="AQ334" s="137" t="s">
        <v>5336</v>
      </c>
      <c r="AR334" s="137" t="s">
        <v>5336</v>
      </c>
      <c r="AS334" s="137" t="s">
        <v>5337</v>
      </c>
      <c r="AT334" s="137" t="s">
        <v>5338</v>
      </c>
      <c r="AU334" s="138"/>
      <c r="AV334" s="138"/>
      <c r="AW334" s="137" t="s">
        <v>5339</v>
      </c>
      <c r="AX334" s="137" t="s">
        <v>5339</v>
      </c>
      <c r="AY334" s="137" t="s">
        <v>5339</v>
      </c>
      <c r="AZ334" s="137" t="s">
        <v>5340</v>
      </c>
      <c r="BA334" s="137" t="s">
        <v>3025</v>
      </c>
      <c r="BB334" s="137" t="s">
        <v>3026</v>
      </c>
      <c r="BC334" s="137" t="s">
        <v>2675</v>
      </c>
      <c r="BD334" s="138"/>
      <c r="BE334" s="138"/>
      <c r="BF334" s="138"/>
      <c r="BG334" s="138"/>
      <c r="BH334" s="138"/>
      <c r="BI334" s="138"/>
      <c r="BJ334" s="138"/>
      <c r="BK334" s="138"/>
      <c r="BL334" s="138"/>
      <c r="BM334" s="138"/>
      <c r="BN334" s="138"/>
      <c r="BO334" s="138"/>
      <c r="BP334" s="138"/>
      <c r="BQ334" s="138"/>
      <c r="BR334" s="138"/>
      <c r="BS334" s="138"/>
      <c r="BT334" s="138"/>
      <c r="BU334" s="138"/>
      <c r="BV334" s="138"/>
    </row>
    <row r="335" spans="1:74" ht="140.25" x14ac:dyDescent="0.2">
      <c r="A335" s="139" t="s">
        <v>5341</v>
      </c>
      <c r="B335" s="140" t="s">
        <v>2030</v>
      </c>
      <c r="C335" s="141" t="s">
        <v>3152</v>
      </c>
      <c r="D335" s="141" t="s">
        <v>43</v>
      </c>
      <c r="E335" s="141" t="s">
        <v>106</v>
      </c>
      <c r="F335" s="142">
        <v>44020</v>
      </c>
      <c r="G335" s="141">
        <v>1975</v>
      </c>
      <c r="H335" s="141">
        <f t="shared" si="4"/>
        <v>45</v>
      </c>
      <c r="I335" s="141" t="s">
        <v>38</v>
      </c>
      <c r="J335" s="140" t="s">
        <v>5342</v>
      </c>
      <c r="K335" s="143"/>
      <c r="L335" s="140" t="s">
        <v>1840</v>
      </c>
      <c r="M335" s="140" t="s">
        <v>571</v>
      </c>
      <c r="N335" s="140" t="s">
        <v>2035</v>
      </c>
      <c r="O335" s="140" t="s">
        <v>1838</v>
      </c>
      <c r="P335" s="140" t="s">
        <v>5343</v>
      </c>
      <c r="Q335" s="140" t="s">
        <v>5344</v>
      </c>
      <c r="R335" s="143"/>
      <c r="S335" s="143"/>
      <c r="T335" s="143"/>
      <c r="U335" s="143"/>
      <c r="V335" s="143"/>
      <c r="W335" s="143"/>
      <c r="X335" s="143"/>
      <c r="Y335" s="143"/>
      <c r="Z335" s="143"/>
      <c r="AA335" s="143"/>
      <c r="AB335" s="143"/>
      <c r="AC335" s="143"/>
      <c r="AD335" s="143"/>
      <c r="AE335" s="143"/>
      <c r="AF335" s="143"/>
      <c r="AG335" s="143"/>
      <c r="AH335" s="143"/>
      <c r="AI335" s="143"/>
      <c r="AJ335" s="143"/>
      <c r="AK335" s="143"/>
      <c r="AL335" s="143"/>
      <c r="AM335" s="143"/>
      <c r="AN335" s="143"/>
      <c r="AO335" s="143"/>
      <c r="AP335" s="143"/>
      <c r="AQ335" s="143"/>
      <c r="AR335" s="143"/>
      <c r="AS335" s="143"/>
      <c r="AT335" s="140" t="s">
        <v>5345</v>
      </c>
      <c r="AU335" s="140" t="s">
        <v>5346</v>
      </c>
      <c r="AV335" s="143"/>
      <c r="AW335" s="140" t="s">
        <v>5347</v>
      </c>
      <c r="AX335" s="140" t="s">
        <v>5348</v>
      </c>
      <c r="AY335" s="140" t="s">
        <v>5348</v>
      </c>
      <c r="AZ335" s="140" t="s">
        <v>5348</v>
      </c>
      <c r="BA335" s="140" t="s">
        <v>5349</v>
      </c>
      <c r="BB335" s="140" t="s">
        <v>5350</v>
      </c>
      <c r="BC335" s="140" t="s">
        <v>2675</v>
      </c>
      <c r="BD335" s="143"/>
      <c r="BE335" s="140"/>
      <c r="BF335" s="140"/>
      <c r="BG335" s="140"/>
      <c r="BH335" s="140"/>
      <c r="BI335" s="140"/>
      <c r="BJ335" s="140"/>
      <c r="BK335" s="140"/>
      <c r="BL335" s="140"/>
      <c r="BM335" s="140"/>
      <c r="BN335" s="140"/>
      <c r="BO335" s="140"/>
      <c r="BP335" s="140"/>
      <c r="BQ335" s="140"/>
      <c r="BR335" s="140"/>
      <c r="BS335" s="140"/>
      <c r="BT335" s="140"/>
      <c r="BU335" s="140"/>
      <c r="BV335" s="140"/>
    </row>
    <row r="336" spans="1:74" ht="102" x14ac:dyDescent="0.2">
      <c r="A336" s="136" t="s">
        <v>2038</v>
      </c>
      <c r="B336" s="137" t="s">
        <v>2039</v>
      </c>
      <c r="C336" s="118" t="s">
        <v>3152</v>
      </c>
      <c r="D336" s="118" t="s">
        <v>71</v>
      </c>
      <c r="E336" s="118" t="s">
        <v>145</v>
      </c>
      <c r="F336" s="151">
        <v>44048</v>
      </c>
      <c r="G336" s="118">
        <v>1995</v>
      </c>
      <c r="H336" s="118">
        <f t="shared" si="4"/>
        <v>25</v>
      </c>
      <c r="I336" s="118" t="s">
        <v>38</v>
      </c>
      <c r="J336" s="137" t="s">
        <v>5351</v>
      </c>
      <c r="K336" s="138"/>
      <c r="L336" s="137" t="s">
        <v>5352</v>
      </c>
      <c r="M336" s="137" t="s">
        <v>571</v>
      </c>
      <c r="N336" s="137" t="s">
        <v>5353</v>
      </c>
      <c r="O336" s="137" t="s">
        <v>317</v>
      </c>
      <c r="P336" s="137" t="s">
        <v>2042</v>
      </c>
      <c r="Q336" s="137"/>
      <c r="R336" s="138"/>
      <c r="S336" s="138"/>
      <c r="T336" s="138"/>
      <c r="U336" s="138"/>
      <c r="V336" s="138"/>
      <c r="W336" s="138"/>
      <c r="X336" s="138"/>
      <c r="Y336" s="138"/>
      <c r="Z336" s="138"/>
      <c r="AA336" s="138"/>
      <c r="AB336" s="138"/>
      <c r="AC336" s="138"/>
      <c r="AD336" s="138"/>
      <c r="AE336" s="138"/>
      <c r="AF336" s="138"/>
      <c r="AG336" s="138"/>
      <c r="AH336" s="137" t="s">
        <v>5354</v>
      </c>
      <c r="AI336" s="137" t="s">
        <v>5355</v>
      </c>
      <c r="AJ336" s="137" t="s">
        <v>5356</v>
      </c>
      <c r="AK336" s="137" t="s">
        <v>5357</v>
      </c>
      <c r="AL336" s="137" t="s">
        <v>5355</v>
      </c>
      <c r="AM336" s="137" t="s">
        <v>5355</v>
      </c>
      <c r="AN336" s="137" t="s">
        <v>5355</v>
      </c>
      <c r="AO336" s="137" t="s">
        <v>5355</v>
      </c>
      <c r="AP336" s="137" t="s">
        <v>5355</v>
      </c>
      <c r="AQ336" s="137" t="s">
        <v>5358</v>
      </c>
      <c r="AR336" s="137" t="s">
        <v>5359</v>
      </c>
      <c r="AS336" s="137" t="s">
        <v>5360</v>
      </c>
      <c r="AT336" s="137" t="s">
        <v>5360</v>
      </c>
      <c r="AU336" s="137" t="s">
        <v>5360</v>
      </c>
      <c r="AV336" s="137" t="s">
        <v>5360</v>
      </c>
      <c r="AW336" s="137" t="s">
        <v>5360</v>
      </c>
      <c r="AX336" s="137" t="s">
        <v>5360</v>
      </c>
      <c r="AY336" s="137" t="s">
        <v>5360</v>
      </c>
      <c r="AZ336" s="137" t="s">
        <v>5360</v>
      </c>
      <c r="BA336" s="137" t="s">
        <v>5361</v>
      </c>
      <c r="BB336" s="137" t="s">
        <v>5360</v>
      </c>
      <c r="BC336" s="137" t="s">
        <v>5360</v>
      </c>
      <c r="BD336" s="137" t="s">
        <v>5362</v>
      </c>
      <c r="BE336" s="138"/>
      <c r="BF336" s="138"/>
      <c r="BG336" s="138"/>
      <c r="BH336" s="138"/>
      <c r="BI336" s="138"/>
      <c r="BJ336" s="138"/>
      <c r="BK336" s="138"/>
      <c r="BL336" s="138"/>
      <c r="BM336" s="138"/>
      <c r="BN336" s="138"/>
      <c r="BO336" s="138"/>
      <c r="BP336" s="138"/>
      <c r="BQ336" s="138"/>
      <c r="BR336" s="138"/>
      <c r="BS336" s="138"/>
      <c r="BT336" s="138"/>
      <c r="BU336" s="138"/>
      <c r="BV336" s="138"/>
    </row>
    <row r="337" spans="1:74" ht="25.5" x14ac:dyDescent="0.2">
      <c r="A337" s="139" t="s">
        <v>2044</v>
      </c>
      <c r="B337" s="140" t="s">
        <v>2045</v>
      </c>
      <c r="C337" s="141" t="s">
        <v>3152</v>
      </c>
      <c r="D337" s="141" t="s">
        <v>71</v>
      </c>
      <c r="E337" s="148"/>
      <c r="F337" s="142">
        <v>44020</v>
      </c>
      <c r="G337" s="141">
        <f>2020-58</f>
        <v>1962</v>
      </c>
      <c r="H337" s="141">
        <f t="shared" si="4"/>
        <v>58</v>
      </c>
      <c r="I337" s="141" t="s">
        <v>38</v>
      </c>
      <c r="J337" s="140" t="s">
        <v>5363</v>
      </c>
      <c r="K337" s="143"/>
      <c r="L337" s="143"/>
      <c r="M337" s="140"/>
      <c r="N337" s="140"/>
      <c r="O337" s="140"/>
      <c r="P337" s="140"/>
      <c r="Q337" s="140"/>
      <c r="R337" s="143"/>
      <c r="S337" s="143"/>
      <c r="T337" s="143"/>
      <c r="U337" s="143"/>
      <c r="V337" s="143"/>
      <c r="W337" s="143"/>
      <c r="X337" s="143"/>
      <c r="Y337" s="143"/>
      <c r="Z337" s="143"/>
      <c r="AA337" s="143"/>
      <c r="AB337" s="143"/>
      <c r="AC337" s="143"/>
      <c r="AD337" s="143"/>
      <c r="AE337" s="143"/>
      <c r="AF337" s="143"/>
      <c r="AG337" s="143"/>
      <c r="AH337" s="143"/>
      <c r="AI337" s="143"/>
      <c r="AJ337" s="143"/>
      <c r="AK337" s="143"/>
      <c r="AL337" s="143"/>
      <c r="AM337" s="143"/>
      <c r="AN337" s="143"/>
      <c r="AO337" s="143"/>
      <c r="AP337" s="143"/>
      <c r="AQ337" s="143"/>
      <c r="AR337" s="143"/>
      <c r="AS337" s="143"/>
      <c r="AT337" s="143"/>
      <c r="AU337" s="143"/>
      <c r="AV337" s="143"/>
      <c r="AW337" s="143"/>
      <c r="AX337" s="143"/>
      <c r="AY337" s="143"/>
      <c r="AZ337" s="143"/>
      <c r="BA337" s="143"/>
      <c r="BB337" s="143"/>
      <c r="BC337" s="143"/>
      <c r="BD337" s="143"/>
      <c r="BE337" s="143"/>
      <c r="BF337" s="143"/>
      <c r="BG337" s="143"/>
      <c r="BH337" s="143"/>
      <c r="BI337" s="143"/>
      <c r="BJ337" s="143"/>
      <c r="BK337" s="143"/>
      <c r="BL337" s="143"/>
      <c r="BM337" s="143"/>
      <c r="BN337" s="143"/>
      <c r="BO337" s="143"/>
      <c r="BP337" s="143"/>
      <c r="BQ337" s="143"/>
      <c r="BR337" s="143"/>
      <c r="BS337" s="143"/>
      <c r="BT337" s="143"/>
      <c r="BU337" s="143"/>
      <c r="BV337" s="143"/>
    </row>
    <row r="338" spans="1:74" ht="25.5" x14ac:dyDescent="0.2">
      <c r="A338" s="136" t="s">
        <v>2051</v>
      </c>
      <c r="B338" s="137" t="s">
        <v>2052</v>
      </c>
      <c r="C338" s="118" t="s">
        <v>3152</v>
      </c>
      <c r="D338" s="118" t="s">
        <v>71</v>
      </c>
      <c r="E338" s="131"/>
      <c r="F338" s="151">
        <v>44020</v>
      </c>
      <c r="G338" s="118">
        <f>2020-2</f>
        <v>2018</v>
      </c>
      <c r="H338" s="118">
        <f t="shared" si="4"/>
        <v>2</v>
      </c>
      <c r="I338" s="118" t="s">
        <v>38</v>
      </c>
      <c r="J338" s="137" t="s">
        <v>5363</v>
      </c>
      <c r="K338" s="138"/>
      <c r="L338" s="138"/>
      <c r="M338" s="137"/>
      <c r="N338" s="137"/>
      <c r="O338" s="137"/>
      <c r="P338" s="137"/>
      <c r="Q338" s="137"/>
      <c r="R338" s="138"/>
      <c r="S338" s="138"/>
      <c r="T338" s="138"/>
      <c r="U338" s="138"/>
      <c r="V338" s="138"/>
      <c r="W338" s="138"/>
      <c r="X338" s="138"/>
      <c r="Y338" s="138"/>
      <c r="Z338" s="138"/>
      <c r="AA338" s="138"/>
      <c r="AB338" s="138"/>
      <c r="AC338" s="138"/>
      <c r="AD338" s="138"/>
      <c r="AE338" s="138"/>
      <c r="AF338" s="138"/>
      <c r="AG338" s="138"/>
      <c r="AH338" s="138"/>
      <c r="AI338" s="138"/>
      <c r="AJ338" s="138"/>
      <c r="AK338" s="138"/>
      <c r="AL338" s="138"/>
      <c r="AM338" s="138"/>
      <c r="AN338" s="138"/>
      <c r="AO338" s="138"/>
      <c r="AP338" s="138"/>
      <c r="AQ338" s="138"/>
      <c r="AR338" s="138"/>
      <c r="AS338" s="138"/>
      <c r="AT338" s="138"/>
      <c r="AU338" s="138"/>
      <c r="AV338" s="138"/>
      <c r="AW338" s="138"/>
      <c r="AX338" s="138"/>
      <c r="AY338" s="138"/>
      <c r="AZ338" s="138"/>
      <c r="BA338" s="138"/>
      <c r="BB338" s="138"/>
      <c r="BC338" s="138"/>
      <c r="BD338" s="138"/>
      <c r="BE338" s="138"/>
      <c r="BF338" s="138"/>
      <c r="BG338" s="138"/>
      <c r="BH338" s="138"/>
      <c r="BI338" s="138"/>
      <c r="BJ338" s="138"/>
      <c r="BK338" s="138"/>
      <c r="BL338" s="138"/>
      <c r="BM338" s="138"/>
      <c r="BN338" s="138"/>
      <c r="BO338" s="138"/>
      <c r="BP338" s="138"/>
      <c r="BQ338" s="138"/>
      <c r="BR338" s="138"/>
      <c r="BS338" s="138"/>
      <c r="BT338" s="138"/>
      <c r="BU338" s="138"/>
      <c r="BV338" s="138"/>
    </row>
    <row r="339" spans="1:74" ht="153" x14ac:dyDescent="0.2">
      <c r="A339" s="139" t="s">
        <v>5364</v>
      </c>
      <c r="B339" s="140" t="s">
        <v>2058</v>
      </c>
      <c r="C339" s="141" t="s">
        <v>3152</v>
      </c>
      <c r="D339" s="141" t="s">
        <v>43</v>
      </c>
      <c r="E339" s="141" t="s">
        <v>145</v>
      </c>
      <c r="F339" s="142">
        <v>43990</v>
      </c>
      <c r="G339" s="141">
        <v>1965</v>
      </c>
      <c r="H339" s="141">
        <f t="shared" si="4"/>
        <v>55</v>
      </c>
      <c r="I339" s="141" t="s">
        <v>77</v>
      </c>
      <c r="J339" s="140" t="s">
        <v>5365</v>
      </c>
      <c r="K339" s="145" t="s">
        <v>5366</v>
      </c>
      <c r="L339" s="143"/>
      <c r="M339" s="140" t="s">
        <v>571</v>
      </c>
      <c r="N339" s="140" t="s">
        <v>2059</v>
      </c>
      <c r="O339" s="140" t="s">
        <v>317</v>
      </c>
      <c r="P339" s="140" t="s">
        <v>5367</v>
      </c>
      <c r="Q339" s="140" t="s">
        <v>5368</v>
      </c>
      <c r="R339" s="140" t="s">
        <v>5369</v>
      </c>
      <c r="S339" s="140" t="s">
        <v>5369</v>
      </c>
      <c r="T339" s="140" t="s">
        <v>5369</v>
      </c>
      <c r="U339" s="140" t="s">
        <v>5369</v>
      </c>
      <c r="V339" s="140" t="s">
        <v>5369</v>
      </c>
      <c r="W339" s="140" t="s">
        <v>5369</v>
      </c>
      <c r="X339" s="140" t="s">
        <v>5369</v>
      </c>
      <c r="Y339" s="140" t="s">
        <v>5369</v>
      </c>
      <c r="Z339" s="140" t="s">
        <v>5369</v>
      </c>
      <c r="AA339" s="140" t="s">
        <v>5369</v>
      </c>
      <c r="AB339" s="140" t="s">
        <v>5369</v>
      </c>
      <c r="AC339" s="140" t="s">
        <v>5369</v>
      </c>
      <c r="AD339" s="140" t="s">
        <v>5369</v>
      </c>
      <c r="AE339" s="140" t="s">
        <v>5369</v>
      </c>
      <c r="AF339" s="140" t="s">
        <v>5369</v>
      </c>
      <c r="AG339" s="140" t="s">
        <v>5369</v>
      </c>
      <c r="AH339" s="140" t="s">
        <v>5369</v>
      </c>
      <c r="AI339" s="140" t="s">
        <v>5369</v>
      </c>
      <c r="AJ339" s="140" t="s">
        <v>5369</v>
      </c>
      <c r="AK339" s="140" t="s">
        <v>5369</v>
      </c>
      <c r="AL339" s="140" t="s">
        <v>5369</v>
      </c>
      <c r="AM339" s="140" t="s">
        <v>5369</v>
      </c>
      <c r="AN339" s="140" t="s">
        <v>5369</v>
      </c>
      <c r="AO339" s="140" t="s">
        <v>5369</v>
      </c>
      <c r="AP339" s="140" t="s">
        <v>5369</v>
      </c>
      <c r="AQ339" s="140" t="s">
        <v>5369</v>
      </c>
      <c r="AR339" s="140" t="s">
        <v>5369</v>
      </c>
      <c r="AS339" s="140" t="s">
        <v>5369</v>
      </c>
      <c r="AT339" s="140" t="s">
        <v>5370</v>
      </c>
      <c r="AU339" s="140" t="s">
        <v>5370</v>
      </c>
      <c r="AV339" s="140" t="s">
        <v>5371</v>
      </c>
      <c r="AW339" s="140" t="s">
        <v>5372</v>
      </c>
      <c r="AX339" s="140" t="s">
        <v>5373</v>
      </c>
      <c r="AY339" s="140" t="s">
        <v>5374</v>
      </c>
      <c r="AZ339" s="140" t="s">
        <v>5374</v>
      </c>
      <c r="BA339" s="140" t="s">
        <v>5375</v>
      </c>
      <c r="BB339" s="143"/>
      <c r="BC339" s="143"/>
      <c r="BD339" s="143"/>
      <c r="BE339" s="143"/>
      <c r="BF339" s="143"/>
      <c r="BG339" s="143"/>
      <c r="BH339" s="143"/>
      <c r="BI339" s="143"/>
      <c r="BJ339" s="143"/>
      <c r="BK339" s="143"/>
      <c r="BL339" s="143"/>
      <c r="BM339" s="143"/>
      <c r="BN339" s="143"/>
      <c r="BO339" s="143"/>
      <c r="BP339" s="143"/>
      <c r="BQ339" s="143"/>
      <c r="BR339" s="143"/>
      <c r="BS339" s="143"/>
      <c r="BT339" s="143"/>
      <c r="BU339" s="143"/>
      <c r="BV339" s="143"/>
    </row>
    <row r="340" spans="1:74" ht="89.25" x14ac:dyDescent="0.2">
      <c r="A340" s="136" t="s">
        <v>5376</v>
      </c>
      <c r="B340" s="137" t="s">
        <v>2065</v>
      </c>
      <c r="C340" s="118" t="s">
        <v>3157</v>
      </c>
      <c r="D340" s="118" t="s">
        <v>43</v>
      </c>
      <c r="E340" s="118" t="s">
        <v>106</v>
      </c>
      <c r="F340" s="151">
        <v>44020</v>
      </c>
      <c r="G340" s="118">
        <v>1964</v>
      </c>
      <c r="H340" s="118">
        <f t="shared" si="4"/>
        <v>56</v>
      </c>
      <c r="I340" s="118" t="s">
        <v>38</v>
      </c>
      <c r="J340" s="137" t="s">
        <v>5377</v>
      </c>
      <c r="K340" s="138"/>
      <c r="L340" s="137" t="s">
        <v>243</v>
      </c>
      <c r="M340" s="137" t="s">
        <v>98</v>
      </c>
      <c r="N340" s="137" t="s">
        <v>2782</v>
      </c>
      <c r="O340" s="137" t="s">
        <v>317</v>
      </c>
      <c r="P340" s="137" t="s">
        <v>2069</v>
      </c>
      <c r="Q340" s="137" t="s">
        <v>5378</v>
      </c>
      <c r="R340" s="137" t="s">
        <v>5379</v>
      </c>
      <c r="S340" s="137" t="s">
        <v>5379</v>
      </c>
      <c r="T340" s="137" t="s">
        <v>5379</v>
      </c>
      <c r="U340" s="137" t="s">
        <v>5379</v>
      </c>
      <c r="V340" s="137" t="s">
        <v>5379</v>
      </c>
      <c r="W340" s="137" t="s">
        <v>5379</v>
      </c>
      <c r="X340" s="137" t="s">
        <v>5379</v>
      </c>
      <c r="Y340" s="137" t="s">
        <v>5379</v>
      </c>
      <c r="Z340" s="137" t="s">
        <v>5379</v>
      </c>
      <c r="AA340" s="137" t="s">
        <v>5379</v>
      </c>
      <c r="AB340" s="137" t="s">
        <v>5379</v>
      </c>
      <c r="AC340" s="137" t="s">
        <v>5379</v>
      </c>
      <c r="AD340" s="137" t="s">
        <v>5379</v>
      </c>
      <c r="AE340" s="137" t="s">
        <v>5380</v>
      </c>
      <c r="AF340" s="137" t="s">
        <v>5381</v>
      </c>
      <c r="AG340" s="137" t="s">
        <v>5381</v>
      </c>
      <c r="AH340" s="137" t="s">
        <v>5381</v>
      </c>
      <c r="AI340" s="137" t="s">
        <v>5381</v>
      </c>
      <c r="AJ340" s="137" t="s">
        <v>5381</v>
      </c>
      <c r="AK340" s="137" t="s">
        <v>5381</v>
      </c>
      <c r="AL340" s="137" t="s">
        <v>5382</v>
      </c>
      <c r="AM340" s="137" t="s">
        <v>5383</v>
      </c>
      <c r="AN340" s="137" t="s">
        <v>5384</v>
      </c>
      <c r="AO340" s="137" t="s">
        <v>5385</v>
      </c>
      <c r="AP340" s="137" t="s">
        <v>5385</v>
      </c>
      <c r="AQ340" s="137" t="s">
        <v>5386</v>
      </c>
      <c r="AR340" s="137" t="s">
        <v>5385</v>
      </c>
      <c r="AS340" s="137" t="s">
        <v>5385</v>
      </c>
      <c r="AT340" s="137" t="s">
        <v>5387</v>
      </c>
      <c r="AU340" s="137" t="s">
        <v>5385</v>
      </c>
      <c r="AV340" s="137" t="s">
        <v>5385</v>
      </c>
      <c r="AW340" s="137" t="s">
        <v>5385</v>
      </c>
      <c r="AX340" s="137" t="s">
        <v>5385</v>
      </c>
      <c r="AY340" s="137" t="s">
        <v>5385</v>
      </c>
      <c r="AZ340" s="137" t="s">
        <v>5385</v>
      </c>
      <c r="BA340" s="137" t="s">
        <v>5388</v>
      </c>
      <c r="BB340" s="138"/>
      <c r="BC340" s="138"/>
      <c r="BD340" s="137" t="s">
        <v>5389</v>
      </c>
      <c r="BE340" s="138"/>
      <c r="BF340" s="138"/>
      <c r="BG340" s="138"/>
      <c r="BH340" s="138"/>
      <c r="BI340" s="138"/>
      <c r="BJ340" s="138"/>
      <c r="BK340" s="138"/>
      <c r="BL340" s="138"/>
      <c r="BM340" s="138"/>
      <c r="BN340" s="138"/>
      <c r="BO340" s="138"/>
      <c r="BP340" s="138"/>
      <c r="BQ340" s="138"/>
      <c r="BR340" s="138"/>
      <c r="BS340" s="138"/>
      <c r="BT340" s="138"/>
      <c r="BU340" s="138"/>
      <c r="BV340" s="138"/>
    </row>
    <row r="341" spans="1:74" ht="38.25" x14ac:dyDescent="0.2">
      <c r="A341" s="139" t="s">
        <v>5390</v>
      </c>
      <c r="B341" s="140" t="s">
        <v>2072</v>
      </c>
      <c r="C341" s="141" t="s">
        <v>3157</v>
      </c>
      <c r="D341" s="141" t="s">
        <v>43</v>
      </c>
      <c r="E341" s="148"/>
      <c r="F341" s="142">
        <v>44020</v>
      </c>
      <c r="G341" s="141">
        <v>1959</v>
      </c>
      <c r="H341" s="141">
        <f t="shared" si="4"/>
        <v>61</v>
      </c>
      <c r="I341" s="141" t="s">
        <v>77</v>
      </c>
      <c r="J341" s="140" t="s">
        <v>5391</v>
      </c>
      <c r="K341" s="143"/>
      <c r="L341" s="143"/>
      <c r="M341" s="140"/>
      <c r="N341" s="140"/>
      <c r="O341" s="140"/>
      <c r="P341" s="140"/>
      <c r="Q341" s="140" t="s">
        <v>5392</v>
      </c>
      <c r="R341" s="143"/>
      <c r="S341" s="143"/>
      <c r="T341" s="143"/>
      <c r="U341" s="143"/>
      <c r="V341" s="143"/>
      <c r="W341" s="143"/>
      <c r="X341" s="143"/>
      <c r="Y341" s="143"/>
      <c r="Z341" s="143"/>
      <c r="AA341" s="143"/>
      <c r="AB341" s="143"/>
      <c r="AC341" s="143"/>
      <c r="AD341" s="143"/>
      <c r="AE341" s="143"/>
      <c r="AF341" s="143"/>
      <c r="AG341" s="143"/>
      <c r="AH341" s="143"/>
      <c r="AI341" s="143"/>
      <c r="AJ341" s="143"/>
      <c r="AK341" s="143"/>
      <c r="AL341" s="143"/>
      <c r="AM341" s="143"/>
      <c r="AN341" s="143"/>
      <c r="AO341" s="143"/>
      <c r="AP341" s="143"/>
      <c r="AQ341" s="143"/>
      <c r="AR341" s="143"/>
      <c r="AS341" s="143"/>
      <c r="AT341" s="143"/>
      <c r="AU341" s="143"/>
      <c r="AV341" s="143"/>
      <c r="AW341" s="143"/>
      <c r="AX341" s="143"/>
      <c r="AY341" s="143"/>
      <c r="AZ341" s="143"/>
      <c r="BA341" s="143"/>
      <c r="BB341" s="143"/>
      <c r="BC341" s="143"/>
      <c r="BD341" s="143"/>
      <c r="BE341" s="143"/>
      <c r="BF341" s="143"/>
      <c r="BG341" s="143"/>
      <c r="BH341" s="143"/>
      <c r="BI341" s="143"/>
      <c r="BJ341" s="143"/>
      <c r="BK341" s="143"/>
      <c r="BL341" s="143"/>
      <c r="BM341" s="143"/>
      <c r="BN341" s="143"/>
      <c r="BO341" s="143"/>
      <c r="BP341" s="143"/>
      <c r="BQ341" s="143"/>
      <c r="BR341" s="143"/>
      <c r="BS341" s="143"/>
      <c r="BT341" s="143"/>
      <c r="BU341" s="143"/>
      <c r="BV341" s="143"/>
    </row>
    <row r="342" spans="1:74" ht="153" x14ac:dyDescent="0.2">
      <c r="A342" s="136" t="s">
        <v>5393</v>
      </c>
      <c r="B342" s="137" t="s">
        <v>2077</v>
      </c>
      <c r="C342" s="118" t="s">
        <v>3157</v>
      </c>
      <c r="D342" s="118" t="s">
        <v>43</v>
      </c>
      <c r="E342" s="118" t="s">
        <v>3493</v>
      </c>
      <c r="F342" s="151">
        <v>44050</v>
      </c>
      <c r="G342" s="118">
        <v>2004</v>
      </c>
      <c r="H342" s="118">
        <f t="shared" si="4"/>
        <v>16</v>
      </c>
      <c r="I342" s="118" t="s">
        <v>38</v>
      </c>
      <c r="J342" s="137" t="s">
        <v>5394</v>
      </c>
      <c r="K342" s="147" t="s">
        <v>5395</v>
      </c>
      <c r="L342" s="137" t="s">
        <v>66</v>
      </c>
      <c r="M342" s="137" t="s">
        <v>82</v>
      </c>
      <c r="N342" s="137" t="s">
        <v>81</v>
      </c>
      <c r="O342" s="137" t="s">
        <v>42</v>
      </c>
      <c r="P342" s="137" t="s">
        <v>2078</v>
      </c>
      <c r="Q342" s="137" t="s">
        <v>5396</v>
      </c>
      <c r="R342" s="138"/>
      <c r="S342" s="138"/>
      <c r="T342" s="138"/>
      <c r="U342" s="138"/>
      <c r="V342" s="138"/>
      <c r="W342" s="138"/>
      <c r="X342" s="138"/>
      <c r="Y342" s="138"/>
      <c r="Z342" s="138"/>
      <c r="AA342" s="138"/>
      <c r="AB342" s="138"/>
      <c r="AC342" s="138"/>
      <c r="AD342" s="138"/>
      <c r="AE342" s="138"/>
      <c r="AF342" s="138"/>
      <c r="AG342" s="138"/>
      <c r="AH342" s="138"/>
      <c r="AI342" s="138"/>
      <c r="AJ342" s="138"/>
      <c r="AK342" s="138"/>
      <c r="AL342" s="138"/>
      <c r="AM342" s="138"/>
      <c r="AN342" s="137" t="s">
        <v>5397</v>
      </c>
      <c r="AO342" s="137" t="s">
        <v>5398</v>
      </c>
      <c r="AP342" s="137" t="s">
        <v>5398</v>
      </c>
      <c r="AQ342" s="137" t="s">
        <v>5398</v>
      </c>
      <c r="AR342" s="137" t="s">
        <v>5398</v>
      </c>
      <c r="AS342" s="137" t="s">
        <v>5398</v>
      </c>
      <c r="AT342" s="137" t="s">
        <v>5398</v>
      </c>
      <c r="AU342" s="137" t="s">
        <v>5399</v>
      </c>
      <c r="AV342" s="138"/>
      <c r="AW342" s="138"/>
      <c r="AX342" s="138"/>
      <c r="AY342" s="138"/>
      <c r="AZ342" s="138"/>
      <c r="BA342" s="138"/>
      <c r="BB342" s="137" t="s">
        <v>5400</v>
      </c>
      <c r="BC342" s="138"/>
      <c r="BD342" s="138"/>
      <c r="BE342" s="138"/>
      <c r="BF342" s="138"/>
      <c r="BG342" s="138"/>
      <c r="BH342" s="138"/>
      <c r="BI342" s="138"/>
      <c r="BJ342" s="138"/>
      <c r="BK342" s="138"/>
      <c r="BL342" s="138"/>
      <c r="BM342" s="138"/>
      <c r="BN342" s="138"/>
      <c r="BO342" s="138"/>
      <c r="BP342" s="138"/>
      <c r="BQ342" s="138"/>
      <c r="BR342" s="138"/>
      <c r="BS342" s="138"/>
      <c r="BT342" s="138"/>
      <c r="BU342" s="138"/>
      <c r="BV342" s="138"/>
    </row>
    <row r="343" spans="1:74" ht="76.5" x14ac:dyDescent="0.2">
      <c r="A343" s="139" t="s">
        <v>5401</v>
      </c>
      <c r="B343" s="140" t="s">
        <v>2081</v>
      </c>
      <c r="C343" s="141" t="s">
        <v>3157</v>
      </c>
      <c r="D343" s="141" t="s">
        <v>43</v>
      </c>
      <c r="E343" s="141" t="s">
        <v>106</v>
      </c>
      <c r="F343" s="142">
        <v>44050</v>
      </c>
      <c r="G343" s="148">
        <v>1962</v>
      </c>
      <c r="H343" s="141">
        <f t="shared" si="4"/>
        <v>58</v>
      </c>
      <c r="I343" s="148" t="s">
        <v>38</v>
      </c>
      <c r="J343" s="140" t="s">
        <v>5402</v>
      </c>
      <c r="K343" s="140" t="s">
        <v>5403</v>
      </c>
      <c r="L343" s="140" t="s">
        <v>5404</v>
      </c>
      <c r="M343" s="140" t="s">
        <v>571</v>
      </c>
      <c r="N343" s="140" t="s">
        <v>5353</v>
      </c>
      <c r="O343" s="140" t="s">
        <v>317</v>
      </c>
      <c r="P343" s="140" t="s">
        <v>2086</v>
      </c>
      <c r="Q343" s="140" t="s">
        <v>5405</v>
      </c>
      <c r="R343" s="143"/>
      <c r="S343" s="143"/>
      <c r="T343" s="143"/>
      <c r="U343" s="143"/>
      <c r="V343" s="143"/>
      <c r="W343" s="143"/>
      <c r="X343" s="143"/>
      <c r="Y343" s="143"/>
      <c r="Z343" s="143"/>
      <c r="AA343" s="143"/>
      <c r="AB343" s="143"/>
      <c r="AC343" s="143"/>
      <c r="AD343" s="143"/>
      <c r="AE343" s="143"/>
      <c r="AF343" s="143"/>
      <c r="AG343" s="140" t="s">
        <v>5406</v>
      </c>
      <c r="AH343" s="140" t="s">
        <v>5406</v>
      </c>
      <c r="AI343" s="140" t="s">
        <v>5406</v>
      </c>
      <c r="AJ343" s="140" t="s">
        <v>5406</v>
      </c>
      <c r="AK343" s="140" t="s">
        <v>5406</v>
      </c>
      <c r="AL343" s="140" t="s">
        <v>5406</v>
      </c>
      <c r="AM343" s="140" t="s">
        <v>5406</v>
      </c>
      <c r="AN343" s="140" t="s">
        <v>5406</v>
      </c>
      <c r="AO343" s="140" t="s">
        <v>5407</v>
      </c>
      <c r="AP343" s="140" t="s">
        <v>5408</v>
      </c>
      <c r="AQ343" s="140" t="s">
        <v>5407</v>
      </c>
      <c r="AR343" s="140" t="s">
        <v>5407</v>
      </c>
      <c r="AS343" s="140" t="s">
        <v>5407</v>
      </c>
      <c r="AT343" s="140" t="s">
        <v>5409</v>
      </c>
      <c r="AU343" s="143"/>
      <c r="AV343" s="143"/>
      <c r="AW343" s="143"/>
      <c r="AX343" s="143"/>
      <c r="AY343" s="143"/>
      <c r="AZ343" s="140" t="s">
        <v>5410</v>
      </c>
      <c r="BA343" s="143"/>
      <c r="BB343" s="143"/>
      <c r="BC343" s="143"/>
      <c r="BD343" s="143"/>
      <c r="BE343" s="143"/>
      <c r="BF343" s="143"/>
      <c r="BG343" s="143"/>
      <c r="BH343" s="143"/>
      <c r="BI343" s="143"/>
      <c r="BJ343" s="143"/>
      <c r="BK343" s="143"/>
      <c r="BL343" s="143"/>
      <c r="BM343" s="143"/>
      <c r="BN343" s="143"/>
      <c r="BO343" s="143"/>
      <c r="BP343" s="143"/>
      <c r="BQ343" s="143"/>
      <c r="BR343" s="143"/>
      <c r="BS343" s="143"/>
      <c r="BT343" s="143"/>
      <c r="BU343" s="143"/>
      <c r="BV343" s="143"/>
    </row>
    <row r="344" spans="1:74" ht="76.5" x14ac:dyDescent="0.2">
      <c r="A344" s="136" t="s">
        <v>5411</v>
      </c>
      <c r="B344" s="137" t="s">
        <v>2089</v>
      </c>
      <c r="C344" s="118" t="s">
        <v>3157</v>
      </c>
      <c r="D344" s="118" t="s">
        <v>43</v>
      </c>
      <c r="E344" s="118" t="s">
        <v>2691</v>
      </c>
      <c r="F344" s="151">
        <v>44049</v>
      </c>
      <c r="G344" s="131">
        <v>1955</v>
      </c>
      <c r="H344" s="118">
        <f t="shared" si="4"/>
        <v>65</v>
      </c>
      <c r="I344" s="131" t="s">
        <v>38</v>
      </c>
      <c r="J344" s="137" t="s">
        <v>5412</v>
      </c>
      <c r="K344" s="147" t="s">
        <v>5413</v>
      </c>
      <c r="L344" s="137" t="s">
        <v>5414</v>
      </c>
      <c r="M344" s="137" t="s">
        <v>82</v>
      </c>
      <c r="N344" s="137" t="s">
        <v>5415</v>
      </c>
      <c r="O344" s="137" t="s">
        <v>81</v>
      </c>
      <c r="P344" s="137" t="s">
        <v>5416</v>
      </c>
      <c r="Q344" s="137" t="s">
        <v>5417</v>
      </c>
      <c r="R344" s="138"/>
      <c r="S344" s="138"/>
      <c r="T344" s="138"/>
      <c r="U344" s="138"/>
      <c r="V344" s="138"/>
      <c r="W344" s="138"/>
      <c r="X344" s="138"/>
      <c r="Y344" s="138"/>
      <c r="Z344" s="138"/>
      <c r="AA344" s="138"/>
      <c r="AB344" s="138"/>
      <c r="AC344" s="138"/>
      <c r="AD344" s="138"/>
      <c r="AE344" s="138"/>
      <c r="AF344" s="138"/>
      <c r="AG344" s="138"/>
      <c r="AH344" s="138"/>
      <c r="AI344" s="138"/>
      <c r="AJ344" s="138"/>
      <c r="AK344" s="138"/>
      <c r="AL344" s="138"/>
      <c r="AM344" s="137" t="s">
        <v>5418</v>
      </c>
      <c r="AN344" s="137" t="s">
        <v>5418</v>
      </c>
      <c r="AO344" s="137" t="s">
        <v>5418</v>
      </c>
      <c r="AP344" s="138"/>
      <c r="AQ344" s="137" t="s">
        <v>5419</v>
      </c>
      <c r="AR344" s="137" t="s">
        <v>5419</v>
      </c>
      <c r="AS344" s="137" t="s">
        <v>5420</v>
      </c>
      <c r="AT344" s="137" t="s">
        <v>5420</v>
      </c>
      <c r="AU344" s="137" t="s">
        <v>5420</v>
      </c>
      <c r="AV344" s="137" t="s">
        <v>5420</v>
      </c>
      <c r="AW344" s="137" t="s">
        <v>5420</v>
      </c>
      <c r="AX344" s="137" t="s">
        <v>5420</v>
      </c>
      <c r="AY344" s="137" t="s">
        <v>5420</v>
      </c>
      <c r="AZ344" s="137" t="s">
        <v>5420</v>
      </c>
      <c r="BA344" s="137" t="s">
        <v>5420</v>
      </c>
      <c r="BB344" s="137" t="s">
        <v>5421</v>
      </c>
      <c r="BC344" s="138"/>
      <c r="BD344" s="138"/>
      <c r="BE344" s="138"/>
      <c r="BF344" s="138"/>
      <c r="BG344" s="138"/>
      <c r="BH344" s="138"/>
      <c r="BI344" s="138"/>
      <c r="BJ344" s="138"/>
      <c r="BK344" s="138"/>
      <c r="BL344" s="138"/>
      <c r="BM344" s="138"/>
      <c r="BN344" s="138"/>
      <c r="BO344" s="138"/>
      <c r="BP344" s="138"/>
      <c r="BQ344" s="138"/>
      <c r="BR344" s="138"/>
      <c r="BS344" s="138"/>
      <c r="BT344" s="138"/>
      <c r="BU344" s="138"/>
      <c r="BV344" s="138"/>
    </row>
    <row r="345" spans="1:74" ht="102" x14ac:dyDescent="0.2">
      <c r="A345" s="139" t="s">
        <v>5422</v>
      </c>
      <c r="B345" s="140" t="s">
        <v>2096</v>
      </c>
      <c r="C345" s="141" t="s">
        <v>3157</v>
      </c>
      <c r="D345" s="141" t="s">
        <v>43</v>
      </c>
      <c r="E345" s="141" t="s">
        <v>145</v>
      </c>
      <c r="F345" s="142">
        <v>44020</v>
      </c>
      <c r="G345" s="148">
        <v>1979</v>
      </c>
      <c r="H345" s="141">
        <f t="shared" si="4"/>
        <v>41</v>
      </c>
      <c r="I345" s="148" t="s">
        <v>38</v>
      </c>
      <c r="J345" s="140" t="s">
        <v>5423</v>
      </c>
      <c r="K345" s="145" t="s">
        <v>5424</v>
      </c>
      <c r="L345" s="140" t="s">
        <v>5425</v>
      </c>
      <c r="M345" s="140" t="s">
        <v>82</v>
      </c>
      <c r="N345" s="140" t="s">
        <v>5415</v>
      </c>
      <c r="O345" s="140" t="s">
        <v>81</v>
      </c>
      <c r="P345" s="140" t="s">
        <v>5426</v>
      </c>
      <c r="Q345" s="140"/>
      <c r="R345" s="143"/>
      <c r="S345" s="143"/>
      <c r="T345" s="143"/>
      <c r="U345" s="143"/>
      <c r="V345" s="143"/>
      <c r="W345" s="143"/>
      <c r="X345" s="143"/>
      <c r="Y345" s="143"/>
      <c r="Z345" s="143"/>
      <c r="AA345" s="143"/>
      <c r="AB345" s="143"/>
      <c r="AC345" s="143"/>
      <c r="AD345" s="143"/>
      <c r="AE345" s="143"/>
      <c r="AF345" s="143"/>
      <c r="AG345" s="143"/>
      <c r="AH345" s="143"/>
      <c r="AI345" s="143"/>
      <c r="AJ345" s="143"/>
      <c r="AK345" s="143"/>
      <c r="AL345" s="143"/>
      <c r="AM345" s="140" t="s">
        <v>5427</v>
      </c>
      <c r="AN345" s="140" t="s">
        <v>5427</v>
      </c>
      <c r="AO345" s="140" t="s">
        <v>5428</v>
      </c>
      <c r="AP345" s="140" t="s">
        <v>5429</v>
      </c>
      <c r="AQ345" s="140" t="s">
        <v>5430</v>
      </c>
      <c r="AR345" s="140" t="s">
        <v>5431</v>
      </c>
      <c r="AS345" s="140" t="s">
        <v>4756</v>
      </c>
      <c r="AT345" s="140" t="s">
        <v>5432</v>
      </c>
      <c r="AU345" s="140" t="s">
        <v>4756</v>
      </c>
      <c r="AV345" s="140" t="s">
        <v>5433</v>
      </c>
      <c r="AW345" s="140" t="s">
        <v>5434</v>
      </c>
      <c r="AX345" s="140" t="s">
        <v>5434</v>
      </c>
      <c r="AY345" s="140" t="s">
        <v>5435</v>
      </c>
      <c r="AZ345" s="143"/>
      <c r="BA345" s="140" t="s">
        <v>5436</v>
      </c>
      <c r="BB345" s="143"/>
      <c r="BC345" s="143"/>
      <c r="BD345" s="143"/>
      <c r="BE345" s="143"/>
      <c r="BF345" s="143"/>
      <c r="BG345" s="143"/>
      <c r="BH345" s="143"/>
      <c r="BI345" s="143"/>
      <c r="BJ345" s="143"/>
      <c r="BK345" s="143"/>
      <c r="BL345" s="143"/>
      <c r="BM345" s="143"/>
      <c r="BN345" s="143"/>
      <c r="BO345" s="143"/>
      <c r="BP345" s="143"/>
      <c r="BQ345" s="143"/>
      <c r="BR345" s="143"/>
      <c r="BS345" s="143"/>
      <c r="BT345" s="143"/>
      <c r="BU345" s="143"/>
      <c r="BV345" s="143"/>
    </row>
    <row r="346" spans="1:74" ht="89.25" x14ac:dyDescent="0.2">
      <c r="A346" s="136" t="s">
        <v>5437</v>
      </c>
      <c r="B346" s="137" t="s">
        <v>2102</v>
      </c>
      <c r="C346" s="118" t="s">
        <v>3157</v>
      </c>
      <c r="D346" s="118" t="s">
        <v>43</v>
      </c>
      <c r="E346" s="151">
        <v>43929</v>
      </c>
      <c r="F346" s="151">
        <v>43959</v>
      </c>
      <c r="G346" s="131">
        <v>1957</v>
      </c>
      <c r="H346" s="118">
        <f t="shared" si="4"/>
        <v>63</v>
      </c>
      <c r="I346" s="131" t="s">
        <v>77</v>
      </c>
      <c r="J346" s="137" t="s">
        <v>5438</v>
      </c>
      <c r="K346" s="147" t="s">
        <v>5439</v>
      </c>
      <c r="L346" s="138"/>
      <c r="M346" s="137" t="s">
        <v>571</v>
      </c>
      <c r="N346" s="137" t="s">
        <v>5440</v>
      </c>
      <c r="O346" s="137" t="s">
        <v>317</v>
      </c>
      <c r="P346" s="137" t="s">
        <v>5441</v>
      </c>
      <c r="Q346" s="137" t="s">
        <v>5442</v>
      </c>
      <c r="R346" s="138"/>
      <c r="S346" s="138"/>
      <c r="T346" s="138"/>
      <c r="U346" s="138"/>
      <c r="V346" s="138"/>
      <c r="W346" s="138"/>
      <c r="X346" s="138"/>
      <c r="Y346" s="138"/>
      <c r="Z346" s="138"/>
      <c r="AA346" s="138"/>
      <c r="AB346" s="138"/>
      <c r="AC346" s="138"/>
      <c r="AD346" s="138"/>
      <c r="AE346" s="138"/>
      <c r="AF346" s="138"/>
      <c r="AG346" s="138"/>
      <c r="AH346" s="138"/>
      <c r="AI346" s="138"/>
      <c r="AJ346" s="138"/>
      <c r="AK346" s="138"/>
      <c r="AL346" s="138"/>
      <c r="AM346" s="137" t="s">
        <v>5443</v>
      </c>
      <c r="AN346" s="137" t="s">
        <v>5443</v>
      </c>
      <c r="AO346" s="137" t="s">
        <v>5443</v>
      </c>
      <c r="AP346" s="138"/>
      <c r="AQ346" s="138"/>
      <c r="AR346" s="138"/>
      <c r="AS346" s="138"/>
      <c r="AT346" s="138"/>
      <c r="AU346" s="137" t="s">
        <v>5444</v>
      </c>
      <c r="AV346" s="137" t="s">
        <v>5444</v>
      </c>
      <c r="AW346" s="137" t="s">
        <v>5444</v>
      </c>
      <c r="AX346" s="137" t="s">
        <v>5444</v>
      </c>
      <c r="AY346" s="137" t="s">
        <v>5444</v>
      </c>
      <c r="AZ346" s="137" t="s">
        <v>5445</v>
      </c>
      <c r="BA346" s="137" t="s">
        <v>5446</v>
      </c>
      <c r="BB346" s="138"/>
      <c r="BC346" s="138"/>
      <c r="BD346" s="138"/>
      <c r="BE346" s="138"/>
      <c r="BF346" s="138"/>
      <c r="BG346" s="138"/>
      <c r="BH346" s="138"/>
      <c r="BI346" s="138"/>
      <c r="BJ346" s="138"/>
      <c r="BK346" s="138"/>
      <c r="BL346" s="138"/>
      <c r="BM346" s="138"/>
      <c r="BN346" s="138"/>
      <c r="BO346" s="138"/>
      <c r="BP346" s="138"/>
      <c r="BQ346" s="138"/>
      <c r="BR346" s="138"/>
      <c r="BS346" s="138"/>
      <c r="BT346" s="138"/>
      <c r="BU346" s="138"/>
      <c r="BV346" s="138"/>
    </row>
    <row r="347" spans="1:74" ht="191.25" x14ac:dyDescent="0.2">
      <c r="A347" s="139" t="s">
        <v>5447</v>
      </c>
      <c r="B347" s="140" t="s">
        <v>2105</v>
      </c>
      <c r="C347" s="141" t="s">
        <v>3157</v>
      </c>
      <c r="D347" s="141" t="s">
        <v>43</v>
      </c>
      <c r="E347" s="141" t="s">
        <v>145</v>
      </c>
      <c r="F347" s="142">
        <v>44020</v>
      </c>
      <c r="G347" s="148">
        <v>2007</v>
      </c>
      <c r="H347" s="141">
        <f t="shared" si="4"/>
        <v>13</v>
      </c>
      <c r="I347" s="148" t="s">
        <v>38</v>
      </c>
      <c r="J347" s="140" t="s">
        <v>5448</v>
      </c>
      <c r="K347" s="145" t="s">
        <v>5424</v>
      </c>
      <c r="L347" s="140" t="s">
        <v>66</v>
      </c>
      <c r="M347" s="140" t="s">
        <v>82</v>
      </c>
      <c r="N347" s="140" t="s">
        <v>81</v>
      </c>
      <c r="O347" s="140" t="s">
        <v>81</v>
      </c>
      <c r="P347" s="140" t="s">
        <v>2109</v>
      </c>
      <c r="Q347" s="140" t="s">
        <v>5449</v>
      </c>
      <c r="R347" s="143"/>
      <c r="S347" s="143"/>
      <c r="T347" s="143"/>
      <c r="U347" s="143"/>
      <c r="V347" s="143"/>
      <c r="W347" s="143"/>
      <c r="X347" s="143"/>
      <c r="Y347" s="143"/>
      <c r="Z347" s="143"/>
      <c r="AA347" s="143"/>
      <c r="AB347" s="143"/>
      <c r="AC347" s="143"/>
      <c r="AD347" s="143"/>
      <c r="AE347" s="143"/>
      <c r="AF347" s="143"/>
      <c r="AG347" s="143"/>
      <c r="AH347" s="143"/>
      <c r="AI347" s="143"/>
      <c r="AJ347" s="143"/>
      <c r="AK347" s="143"/>
      <c r="AL347" s="140" t="s">
        <v>5450</v>
      </c>
      <c r="AM347" s="143"/>
      <c r="AN347" s="140" t="s">
        <v>5450</v>
      </c>
      <c r="AO347" s="143"/>
      <c r="AP347" s="140" t="s">
        <v>5451</v>
      </c>
      <c r="AQ347" s="140" t="s">
        <v>5452</v>
      </c>
      <c r="AR347" s="140" t="s">
        <v>4458</v>
      </c>
      <c r="AS347" s="140" t="s">
        <v>4458</v>
      </c>
      <c r="AT347" s="140" t="s">
        <v>4458</v>
      </c>
      <c r="AU347" s="140" t="s">
        <v>4458</v>
      </c>
      <c r="AV347" s="140" t="s">
        <v>4458</v>
      </c>
      <c r="AW347" s="140" t="s">
        <v>4458</v>
      </c>
      <c r="AX347" s="140" t="s">
        <v>4458</v>
      </c>
      <c r="AY347" s="140" t="s">
        <v>4458</v>
      </c>
      <c r="AZ347" s="140" t="s">
        <v>4458</v>
      </c>
      <c r="BA347" s="140" t="s">
        <v>5453</v>
      </c>
      <c r="BB347" s="143"/>
      <c r="BC347" s="143"/>
      <c r="BD347" s="143"/>
      <c r="BE347" s="143"/>
      <c r="BF347" s="143"/>
      <c r="BG347" s="143"/>
      <c r="BH347" s="143"/>
      <c r="BI347" s="143"/>
      <c r="BJ347" s="143"/>
      <c r="BK347" s="143"/>
      <c r="BL347" s="143"/>
      <c r="BM347" s="143"/>
      <c r="BN347" s="143"/>
      <c r="BO347" s="143"/>
      <c r="BP347" s="143"/>
      <c r="BQ347" s="143"/>
      <c r="BR347" s="143"/>
      <c r="BS347" s="143"/>
      <c r="BT347" s="143"/>
      <c r="BU347" s="143"/>
      <c r="BV347" s="143"/>
    </row>
    <row r="348" spans="1:74" ht="204" x14ac:dyDescent="0.2">
      <c r="A348" s="136" t="s">
        <v>5454</v>
      </c>
      <c r="B348" s="137" t="s">
        <v>2112</v>
      </c>
      <c r="C348" s="118" t="s">
        <v>3157</v>
      </c>
      <c r="D348" s="118" t="s">
        <v>43</v>
      </c>
      <c r="E348" s="118" t="s">
        <v>145</v>
      </c>
      <c r="F348" s="151">
        <v>44020</v>
      </c>
      <c r="G348" s="131">
        <v>1995</v>
      </c>
      <c r="H348" s="118">
        <f t="shared" si="4"/>
        <v>25</v>
      </c>
      <c r="I348" s="131" t="s">
        <v>77</v>
      </c>
      <c r="J348" s="137" t="s">
        <v>5455</v>
      </c>
      <c r="K348" s="147" t="s">
        <v>5456</v>
      </c>
      <c r="L348" s="137" t="s">
        <v>71</v>
      </c>
      <c r="M348" s="137" t="s">
        <v>82</v>
      </c>
      <c r="N348" s="137" t="s">
        <v>81</v>
      </c>
      <c r="O348" s="137" t="s">
        <v>81</v>
      </c>
      <c r="P348" s="137" t="s">
        <v>2115</v>
      </c>
      <c r="Q348" s="137" t="s">
        <v>5457</v>
      </c>
      <c r="R348" s="137" t="s">
        <v>5458</v>
      </c>
      <c r="S348" s="137" t="s">
        <v>5458</v>
      </c>
      <c r="T348" s="137" t="s">
        <v>5458</v>
      </c>
      <c r="U348" s="137" t="s">
        <v>5458</v>
      </c>
      <c r="V348" s="137" t="s">
        <v>5458</v>
      </c>
      <c r="W348" s="137" t="s">
        <v>5458</v>
      </c>
      <c r="X348" s="137" t="s">
        <v>5458</v>
      </c>
      <c r="Y348" s="137" t="s">
        <v>5458</v>
      </c>
      <c r="Z348" s="137" t="s">
        <v>5458</v>
      </c>
      <c r="AA348" s="137" t="s">
        <v>5458</v>
      </c>
      <c r="AB348" s="137" t="s">
        <v>5458</v>
      </c>
      <c r="AC348" s="137" t="s">
        <v>5458</v>
      </c>
      <c r="AD348" s="137" t="s">
        <v>5458</v>
      </c>
      <c r="AE348" s="137" t="s">
        <v>5458</v>
      </c>
      <c r="AF348" s="137" t="s">
        <v>5458</v>
      </c>
      <c r="AG348" s="137" t="s">
        <v>5458</v>
      </c>
      <c r="AH348" s="137" t="s">
        <v>5458</v>
      </c>
      <c r="AI348" s="137" t="s">
        <v>5458</v>
      </c>
      <c r="AJ348" s="137" t="s">
        <v>5458</v>
      </c>
      <c r="AK348" s="137" t="s">
        <v>5458</v>
      </c>
      <c r="AL348" s="137" t="s">
        <v>5458</v>
      </c>
      <c r="AM348" s="137" t="s">
        <v>5458</v>
      </c>
      <c r="AN348" s="137" t="s">
        <v>5458</v>
      </c>
      <c r="AO348" s="137" t="s">
        <v>5458</v>
      </c>
      <c r="AP348" s="137" t="s">
        <v>5459</v>
      </c>
      <c r="AQ348" s="137" t="s">
        <v>5460</v>
      </c>
      <c r="AR348" s="137" t="s">
        <v>5460</v>
      </c>
      <c r="AS348" s="137" t="s">
        <v>5460</v>
      </c>
      <c r="AT348" s="137" t="s">
        <v>5460</v>
      </c>
      <c r="AU348" s="137" t="s">
        <v>5460</v>
      </c>
      <c r="AV348" s="137" t="s">
        <v>5461</v>
      </c>
      <c r="AW348" s="138"/>
      <c r="AX348" s="138"/>
      <c r="AY348" s="138"/>
      <c r="AZ348" s="137" t="s">
        <v>5462</v>
      </c>
      <c r="BA348" s="137" t="s">
        <v>5463</v>
      </c>
      <c r="BB348" s="138"/>
      <c r="BC348" s="138"/>
      <c r="BD348" s="137" t="s">
        <v>5464</v>
      </c>
      <c r="BE348" s="138"/>
      <c r="BF348" s="138"/>
      <c r="BG348" s="138"/>
      <c r="BH348" s="138"/>
      <c r="BI348" s="138"/>
      <c r="BJ348" s="138"/>
      <c r="BK348" s="138"/>
      <c r="BL348" s="138"/>
      <c r="BM348" s="138"/>
      <c r="BN348" s="138"/>
      <c r="BO348" s="138"/>
      <c r="BP348" s="138"/>
      <c r="BQ348" s="138"/>
      <c r="BR348" s="138"/>
      <c r="BS348" s="138"/>
      <c r="BT348" s="138"/>
      <c r="BU348" s="138"/>
      <c r="BV348" s="138"/>
    </row>
    <row r="349" spans="1:74" ht="89.25" x14ac:dyDescent="0.2">
      <c r="A349" s="139" t="s">
        <v>5465</v>
      </c>
      <c r="B349" s="140" t="s">
        <v>2118</v>
      </c>
      <c r="C349" s="141" t="s">
        <v>3157</v>
      </c>
      <c r="D349" s="141" t="s">
        <v>43</v>
      </c>
      <c r="E349" s="141" t="s">
        <v>145</v>
      </c>
      <c r="F349" s="142">
        <v>43990</v>
      </c>
      <c r="G349" s="148">
        <v>1980</v>
      </c>
      <c r="H349" s="141">
        <f t="shared" si="4"/>
        <v>40</v>
      </c>
      <c r="I349" s="148" t="s">
        <v>77</v>
      </c>
      <c r="J349" s="140" t="s">
        <v>5466</v>
      </c>
      <c r="K349" s="145" t="s">
        <v>5467</v>
      </c>
      <c r="L349" s="140" t="s">
        <v>269</v>
      </c>
      <c r="M349" s="140" t="s">
        <v>571</v>
      </c>
      <c r="N349" s="140" t="s">
        <v>5353</v>
      </c>
      <c r="O349" s="140" t="s">
        <v>317</v>
      </c>
      <c r="P349" s="140" t="s">
        <v>5468</v>
      </c>
      <c r="Q349" s="140" t="s">
        <v>5469</v>
      </c>
      <c r="R349" s="143"/>
      <c r="S349" s="143"/>
      <c r="T349" s="143"/>
      <c r="U349" s="143"/>
      <c r="V349" s="143"/>
      <c r="W349" s="143"/>
      <c r="X349" s="143"/>
      <c r="Y349" s="143"/>
      <c r="Z349" s="143"/>
      <c r="AA349" s="143"/>
      <c r="AB349" s="143"/>
      <c r="AC349" s="143"/>
      <c r="AD349" s="143"/>
      <c r="AE349" s="143"/>
      <c r="AF349" s="143"/>
      <c r="AG349" s="143"/>
      <c r="AH349" s="143"/>
      <c r="AI349" s="143"/>
      <c r="AJ349" s="143"/>
      <c r="AK349" s="143"/>
      <c r="AL349" s="143"/>
      <c r="AM349" s="140" t="s">
        <v>5470</v>
      </c>
      <c r="AN349" s="140" t="s">
        <v>5471</v>
      </c>
      <c r="AO349" s="140" t="s">
        <v>5471</v>
      </c>
      <c r="AP349" s="140" t="s">
        <v>5471</v>
      </c>
      <c r="AQ349" s="140" t="s">
        <v>5471</v>
      </c>
      <c r="AR349" s="140" t="s">
        <v>5471</v>
      </c>
      <c r="AS349" s="140" t="s">
        <v>5471</v>
      </c>
      <c r="AT349" s="140" t="s">
        <v>5471</v>
      </c>
      <c r="AU349" s="140" t="s">
        <v>5471</v>
      </c>
      <c r="AV349" s="140" t="s">
        <v>5471</v>
      </c>
      <c r="AW349" s="140" t="s">
        <v>5471</v>
      </c>
      <c r="AX349" s="140" t="s">
        <v>5472</v>
      </c>
      <c r="AY349" s="140" t="s">
        <v>5471</v>
      </c>
      <c r="AZ349" s="140" t="s">
        <v>5473</v>
      </c>
      <c r="BA349" s="143"/>
      <c r="BB349" s="143"/>
      <c r="BC349" s="143"/>
      <c r="BD349" s="143"/>
      <c r="BE349" s="143"/>
      <c r="BF349" s="143"/>
      <c r="BG349" s="143"/>
      <c r="BH349" s="143"/>
      <c r="BI349" s="143"/>
      <c r="BJ349" s="143"/>
      <c r="BK349" s="143"/>
      <c r="BL349" s="143"/>
      <c r="BM349" s="143"/>
      <c r="BN349" s="143"/>
      <c r="BO349" s="143"/>
      <c r="BP349" s="143"/>
      <c r="BQ349" s="143"/>
      <c r="BR349" s="143"/>
      <c r="BS349" s="143"/>
      <c r="BT349" s="143"/>
      <c r="BU349" s="143"/>
      <c r="BV349" s="143"/>
    </row>
    <row r="350" spans="1:74" ht="25.5" x14ac:dyDescent="0.2">
      <c r="A350" s="136" t="s">
        <v>5474</v>
      </c>
      <c r="B350" s="137" t="s">
        <v>2122</v>
      </c>
      <c r="C350" s="118" t="s">
        <v>3152</v>
      </c>
      <c r="D350" s="118" t="s">
        <v>71</v>
      </c>
      <c r="E350" s="131"/>
      <c r="F350" s="151">
        <v>44051</v>
      </c>
      <c r="G350" s="131">
        <v>1982</v>
      </c>
      <c r="H350" s="118">
        <f t="shared" si="4"/>
        <v>38</v>
      </c>
      <c r="I350" s="131" t="s">
        <v>38</v>
      </c>
      <c r="J350" s="138"/>
      <c r="K350" s="138"/>
      <c r="L350" s="138"/>
      <c r="M350" s="137"/>
      <c r="N350" s="137"/>
      <c r="O350" s="137"/>
      <c r="P350" s="138"/>
      <c r="Q350" s="138"/>
      <c r="R350" s="138"/>
      <c r="S350" s="138"/>
      <c r="T350" s="138"/>
      <c r="U350" s="138"/>
      <c r="V350" s="138"/>
      <c r="W350" s="138"/>
      <c r="X350" s="138"/>
      <c r="Y350" s="138"/>
      <c r="Z350" s="138"/>
      <c r="AA350" s="138"/>
      <c r="AB350" s="138"/>
      <c r="AC350" s="138"/>
      <c r="AD350" s="138"/>
      <c r="AE350" s="138"/>
      <c r="AF350" s="138"/>
      <c r="AG350" s="138"/>
      <c r="AH350" s="138"/>
      <c r="AI350" s="138"/>
      <c r="AJ350" s="138"/>
      <c r="AK350" s="138"/>
      <c r="AL350" s="138"/>
      <c r="AM350" s="138"/>
      <c r="AN350" s="138"/>
      <c r="AO350" s="138"/>
      <c r="AP350" s="138"/>
      <c r="AQ350" s="138"/>
      <c r="AR350" s="138"/>
      <c r="AS350" s="138"/>
      <c r="AT350" s="138"/>
      <c r="AU350" s="138"/>
      <c r="AV350" s="138"/>
      <c r="AW350" s="138"/>
      <c r="AX350" s="138"/>
      <c r="AY350" s="138"/>
      <c r="AZ350" s="138"/>
      <c r="BA350" s="138"/>
      <c r="BB350" s="138"/>
      <c r="BC350" s="138"/>
      <c r="BD350" s="138"/>
      <c r="BE350" s="138"/>
      <c r="BF350" s="138"/>
      <c r="BG350" s="138"/>
      <c r="BH350" s="138"/>
      <c r="BI350" s="138"/>
      <c r="BJ350" s="138"/>
      <c r="BK350" s="138"/>
      <c r="BL350" s="138"/>
      <c r="BM350" s="138"/>
      <c r="BN350" s="138"/>
      <c r="BO350" s="138"/>
      <c r="BP350" s="138"/>
      <c r="BQ350" s="138"/>
      <c r="BR350" s="138"/>
      <c r="BS350" s="138"/>
      <c r="BT350" s="138"/>
      <c r="BU350" s="138"/>
      <c r="BV350" s="138"/>
    </row>
    <row r="351" spans="1:74" ht="280.5" x14ac:dyDescent="0.2">
      <c r="A351" s="139" t="s">
        <v>5475</v>
      </c>
      <c r="B351" s="140" t="s">
        <v>2126</v>
      </c>
      <c r="C351" s="141" t="s">
        <v>3157</v>
      </c>
      <c r="D351" s="141" t="s">
        <v>43</v>
      </c>
      <c r="E351" s="141" t="s">
        <v>106</v>
      </c>
      <c r="F351" s="142">
        <v>44051</v>
      </c>
      <c r="G351" s="148">
        <v>1995</v>
      </c>
      <c r="H351" s="141">
        <f t="shared" si="4"/>
        <v>25</v>
      </c>
      <c r="I351" s="148" t="s">
        <v>77</v>
      </c>
      <c r="J351" s="140" t="s">
        <v>5476</v>
      </c>
      <c r="K351" s="145" t="s">
        <v>5477</v>
      </c>
      <c r="L351" s="140" t="s">
        <v>103</v>
      </c>
      <c r="M351" s="140" t="s">
        <v>2439</v>
      </c>
      <c r="N351" s="140" t="s">
        <v>5478</v>
      </c>
      <c r="O351" s="140" t="s">
        <v>317</v>
      </c>
      <c r="P351" s="140" t="s">
        <v>5479</v>
      </c>
      <c r="Q351" s="143"/>
      <c r="R351" s="140" t="s">
        <v>5480</v>
      </c>
      <c r="S351" s="140" t="s">
        <v>5480</v>
      </c>
      <c r="T351" s="140" t="s">
        <v>5480</v>
      </c>
      <c r="U351" s="140" t="s">
        <v>5480</v>
      </c>
      <c r="V351" s="140" t="s">
        <v>5480</v>
      </c>
      <c r="W351" s="140" t="s">
        <v>5480</v>
      </c>
      <c r="X351" s="140" t="s">
        <v>5480</v>
      </c>
      <c r="Y351" s="140" t="s">
        <v>5480</v>
      </c>
      <c r="Z351" s="140" t="s">
        <v>5480</v>
      </c>
      <c r="AA351" s="140" t="s">
        <v>5480</v>
      </c>
      <c r="AB351" s="140" t="s">
        <v>5480</v>
      </c>
      <c r="AC351" s="140" t="s">
        <v>5480</v>
      </c>
      <c r="AD351" s="140" t="s">
        <v>5480</v>
      </c>
      <c r="AE351" s="140" t="s">
        <v>5480</v>
      </c>
      <c r="AF351" s="140" t="s">
        <v>5480</v>
      </c>
      <c r="AG351" s="140" t="s">
        <v>5480</v>
      </c>
      <c r="AH351" s="140" t="s">
        <v>5480</v>
      </c>
      <c r="AI351" s="140" t="s">
        <v>5480</v>
      </c>
      <c r="AJ351" s="140" t="s">
        <v>5480</v>
      </c>
      <c r="AK351" s="140" t="s">
        <v>5480</v>
      </c>
      <c r="AL351" s="140" t="s">
        <v>5480</v>
      </c>
      <c r="AM351" s="140" t="s">
        <v>5480</v>
      </c>
      <c r="AN351" s="140" t="s">
        <v>5480</v>
      </c>
      <c r="AO351" s="140" t="s">
        <v>5480</v>
      </c>
      <c r="AP351" s="140" t="s">
        <v>5480</v>
      </c>
      <c r="AQ351" s="140" t="s">
        <v>5481</v>
      </c>
      <c r="AR351" s="140" t="s">
        <v>5482</v>
      </c>
      <c r="AS351" s="140" t="s">
        <v>5483</v>
      </c>
      <c r="AT351" s="140" t="s">
        <v>5483</v>
      </c>
      <c r="AU351" s="140" t="s">
        <v>5483</v>
      </c>
      <c r="AV351" s="140" t="s">
        <v>5483</v>
      </c>
      <c r="AW351" s="140" t="s">
        <v>5483</v>
      </c>
      <c r="AX351" s="140" t="s">
        <v>5483</v>
      </c>
      <c r="AY351" s="140" t="s">
        <v>5484</v>
      </c>
      <c r="AZ351" s="140" t="s">
        <v>5484</v>
      </c>
      <c r="BA351" s="140" t="s">
        <v>5484</v>
      </c>
      <c r="BB351" s="140" t="s">
        <v>5485</v>
      </c>
      <c r="BC351" s="140" t="s">
        <v>5486</v>
      </c>
      <c r="BD351" s="140" t="s">
        <v>5487</v>
      </c>
      <c r="BE351" s="143"/>
      <c r="BF351" s="143"/>
      <c r="BG351" s="143"/>
      <c r="BH351" s="143"/>
      <c r="BI351" s="143"/>
      <c r="BJ351" s="143"/>
      <c r="BK351" s="143"/>
      <c r="BL351" s="143"/>
      <c r="BM351" s="143"/>
      <c r="BN351" s="143"/>
      <c r="BO351" s="143"/>
      <c r="BP351" s="143"/>
      <c r="BQ351" s="143"/>
      <c r="BR351" s="143"/>
      <c r="BS351" s="143"/>
      <c r="BT351" s="143"/>
      <c r="BU351" s="143"/>
      <c r="BV351" s="143"/>
    </row>
    <row r="352" spans="1:74" ht="25.5" x14ac:dyDescent="0.2">
      <c r="A352" s="136" t="s">
        <v>5488</v>
      </c>
      <c r="B352" s="137" t="s">
        <v>153</v>
      </c>
      <c r="C352" s="118" t="s">
        <v>3152</v>
      </c>
      <c r="D352" s="118" t="s">
        <v>71</v>
      </c>
      <c r="E352" s="131"/>
      <c r="F352" s="151">
        <v>44051</v>
      </c>
      <c r="G352" s="131">
        <v>1992</v>
      </c>
      <c r="H352" s="118">
        <f t="shared" si="4"/>
        <v>28</v>
      </c>
      <c r="I352" s="131" t="s">
        <v>77</v>
      </c>
      <c r="J352" s="138"/>
      <c r="K352" s="138"/>
      <c r="L352" s="138"/>
      <c r="M352" s="137"/>
      <c r="N352" s="137"/>
      <c r="O352" s="137"/>
      <c r="P352" s="138"/>
      <c r="Q352" s="138"/>
      <c r="R352" s="138"/>
      <c r="S352" s="138"/>
      <c r="T352" s="138"/>
      <c r="U352" s="138"/>
      <c r="V352" s="138"/>
      <c r="W352" s="138"/>
      <c r="X352" s="138"/>
      <c r="Y352" s="138"/>
      <c r="Z352" s="138"/>
      <c r="AA352" s="138"/>
      <c r="AB352" s="138"/>
      <c r="AC352" s="138"/>
      <c r="AD352" s="138"/>
      <c r="AE352" s="138"/>
      <c r="AF352" s="138"/>
      <c r="AG352" s="138"/>
      <c r="AH352" s="138"/>
      <c r="AI352" s="138"/>
      <c r="AJ352" s="138"/>
      <c r="AK352" s="138"/>
      <c r="AL352" s="138"/>
      <c r="AM352" s="138"/>
      <c r="AN352" s="138"/>
      <c r="AO352" s="138"/>
      <c r="AP352" s="138"/>
      <c r="AQ352" s="138"/>
      <c r="AR352" s="138"/>
      <c r="AS352" s="138"/>
      <c r="AT352" s="138"/>
      <c r="AU352" s="138"/>
      <c r="AV352" s="138"/>
      <c r="AW352" s="138"/>
      <c r="AX352" s="138"/>
      <c r="AY352" s="138"/>
      <c r="AZ352" s="138"/>
      <c r="BA352" s="138"/>
      <c r="BB352" s="138"/>
      <c r="BC352" s="138"/>
      <c r="BD352" s="138"/>
      <c r="BE352" s="138"/>
      <c r="BF352" s="138"/>
      <c r="BG352" s="138"/>
      <c r="BH352" s="138"/>
      <c r="BI352" s="138"/>
      <c r="BJ352" s="138"/>
      <c r="BK352" s="138"/>
      <c r="BL352" s="138"/>
      <c r="BM352" s="138"/>
      <c r="BN352" s="138"/>
      <c r="BO352" s="138"/>
      <c r="BP352" s="138"/>
      <c r="BQ352" s="138"/>
      <c r="BR352" s="138"/>
      <c r="BS352" s="138"/>
      <c r="BT352" s="138"/>
      <c r="BU352" s="138"/>
      <c r="BV352" s="138"/>
    </row>
    <row r="353" spans="1:74" ht="25.5" x14ac:dyDescent="0.2">
      <c r="A353" s="139" t="s">
        <v>5489</v>
      </c>
      <c r="B353" s="140" t="s">
        <v>2134</v>
      </c>
      <c r="C353" s="141" t="s">
        <v>3152</v>
      </c>
      <c r="D353" s="141" t="s">
        <v>71</v>
      </c>
      <c r="E353" s="148"/>
      <c r="F353" s="142">
        <v>44020</v>
      </c>
      <c r="G353" s="148">
        <f>2020-55</f>
        <v>1965</v>
      </c>
      <c r="H353" s="141">
        <f t="shared" si="4"/>
        <v>55</v>
      </c>
      <c r="I353" s="148" t="s">
        <v>38</v>
      </c>
      <c r="J353" s="143"/>
      <c r="K353" s="143"/>
      <c r="L353" s="143"/>
      <c r="M353" s="140"/>
      <c r="N353" s="140"/>
      <c r="O353" s="140"/>
      <c r="P353" s="143"/>
      <c r="Q353" s="143"/>
      <c r="R353" s="143"/>
      <c r="S353" s="143"/>
      <c r="T353" s="143"/>
      <c r="U353" s="143"/>
      <c r="V353" s="143"/>
      <c r="W353" s="143"/>
      <c r="X353" s="143"/>
      <c r="Y353" s="143"/>
      <c r="Z353" s="143"/>
      <c r="AA353" s="143"/>
      <c r="AB353" s="143"/>
      <c r="AC353" s="143"/>
      <c r="AD353" s="143"/>
      <c r="AE353" s="143"/>
      <c r="AF353" s="143"/>
      <c r="AG353" s="143"/>
      <c r="AH353" s="143"/>
      <c r="AI353" s="143"/>
      <c r="AJ353" s="143"/>
      <c r="AK353" s="143"/>
      <c r="AL353" s="143"/>
      <c r="AM353" s="143"/>
      <c r="AN353" s="143"/>
      <c r="AO353" s="143"/>
      <c r="AP353" s="143"/>
      <c r="AQ353" s="143"/>
      <c r="AR353" s="143"/>
      <c r="AS353" s="143"/>
      <c r="AT353" s="143"/>
      <c r="AU353" s="143"/>
      <c r="AV353" s="143"/>
      <c r="AW353" s="143"/>
      <c r="AX353" s="143"/>
      <c r="AY353" s="143"/>
      <c r="AZ353" s="143"/>
      <c r="BA353" s="143"/>
      <c r="BB353" s="143"/>
      <c r="BC353" s="143"/>
      <c r="BD353" s="143"/>
      <c r="BE353" s="143"/>
      <c r="BF353" s="143"/>
      <c r="BG353" s="143"/>
      <c r="BH353" s="143"/>
      <c r="BI353" s="143"/>
      <c r="BJ353" s="143"/>
      <c r="BK353" s="143"/>
      <c r="BL353" s="143"/>
      <c r="BM353" s="143"/>
      <c r="BN353" s="143"/>
      <c r="BO353" s="143"/>
      <c r="BP353" s="143"/>
      <c r="BQ353" s="143"/>
      <c r="BR353" s="143"/>
      <c r="BS353" s="143"/>
      <c r="BT353" s="143"/>
      <c r="BU353" s="143"/>
      <c r="BV353" s="143"/>
    </row>
    <row r="354" spans="1:74" ht="25.5" x14ac:dyDescent="0.2">
      <c r="A354" s="136" t="s">
        <v>5490</v>
      </c>
      <c r="B354" s="137" t="s">
        <v>2139</v>
      </c>
      <c r="C354" s="118" t="s">
        <v>3152</v>
      </c>
      <c r="D354" s="118" t="s">
        <v>71</v>
      </c>
      <c r="E354" s="131"/>
      <c r="F354" s="151">
        <v>44020</v>
      </c>
      <c r="G354" s="131">
        <f>2020-21</f>
        <v>1999</v>
      </c>
      <c r="H354" s="118">
        <f t="shared" si="4"/>
        <v>21</v>
      </c>
      <c r="I354" s="131" t="s">
        <v>77</v>
      </c>
      <c r="J354" s="137" t="s">
        <v>5491</v>
      </c>
      <c r="K354" s="138"/>
      <c r="L354" s="138"/>
      <c r="M354" s="137"/>
      <c r="N354" s="137"/>
      <c r="O354" s="137"/>
      <c r="P354" s="138"/>
      <c r="Q354" s="138"/>
      <c r="R354" s="138"/>
      <c r="S354" s="138"/>
      <c r="T354" s="138"/>
      <c r="U354" s="138"/>
      <c r="V354" s="138"/>
      <c r="W354" s="138"/>
      <c r="X354" s="138"/>
      <c r="Y354" s="138"/>
      <c r="Z354" s="138"/>
      <c r="AA354" s="138"/>
      <c r="AB354" s="138"/>
      <c r="AC354" s="138"/>
      <c r="AD354" s="138"/>
      <c r="AE354" s="138"/>
      <c r="AF354" s="138"/>
      <c r="AG354" s="138"/>
      <c r="AH354" s="138"/>
      <c r="AI354" s="138"/>
      <c r="AJ354" s="138"/>
      <c r="AK354" s="138"/>
      <c r="AL354" s="138"/>
      <c r="AM354" s="138"/>
      <c r="AN354" s="138"/>
      <c r="AO354" s="138"/>
      <c r="AP354" s="138"/>
      <c r="AQ354" s="138"/>
      <c r="AR354" s="138"/>
      <c r="AS354" s="138"/>
      <c r="AT354" s="138"/>
      <c r="AU354" s="138"/>
      <c r="AV354" s="138"/>
      <c r="AW354" s="138"/>
      <c r="AX354" s="138"/>
      <c r="AY354" s="138"/>
      <c r="AZ354" s="138"/>
      <c r="BA354" s="138"/>
      <c r="BB354" s="138"/>
      <c r="BC354" s="138"/>
      <c r="BD354" s="138"/>
      <c r="BE354" s="138"/>
      <c r="BF354" s="138"/>
      <c r="BG354" s="138"/>
      <c r="BH354" s="138"/>
      <c r="BI354" s="138"/>
      <c r="BJ354" s="138"/>
      <c r="BK354" s="138"/>
      <c r="BL354" s="138"/>
      <c r="BM354" s="138"/>
      <c r="BN354" s="138"/>
      <c r="BO354" s="138"/>
      <c r="BP354" s="138"/>
      <c r="BQ354" s="138"/>
      <c r="BR354" s="138"/>
      <c r="BS354" s="138"/>
      <c r="BT354" s="138"/>
      <c r="BU354" s="138"/>
      <c r="BV354" s="138"/>
    </row>
    <row r="355" spans="1:74" ht="25.5" x14ac:dyDescent="0.2">
      <c r="A355" s="139" t="s">
        <v>5492</v>
      </c>
      <c r="B355" s="140" t="s">
        <v>2144</v>
      </c>
      <c r="C355" s="141" t="s">
        <v>3152</v>
      </c>
      <c r="D355" s="141" t="s">
        <v>71</v>
      </c>
      <c r="E355" s="148"/>
      <c r="F355" s="142">
        <v>44051</v>
      </c>
      <c r="G355" s="148">
        <f>2020-33</f>
        <v>1987</v>
      </c>
      <c r="H355" s="141">
        <f t="shared" si="4"/>
        <v>33</v>
      </c>
      <c r="I355" s="148" t="s">
        <v>77</v>
      </c>
      <c r="J355" s="140" t="s">
        <v>5363</v>
      </c>
      <c r="K355" s="143"/>
      <c r="L355" s="143"/>
      <c r="M355" s="140"/>
      <c r="N355" s="140"/>
      <c r="O355" s="140"/>
      <c r="P355" s="143"/>
      <c r="Q355" s="143"/>
      <c r="R355" s="143"/>
      <c r="S355" s="143"/>
      <c r="T355" s="143"/>
      <c r="U355" s="143"/>
      <c r="V355" s="143"/>
      <c r="W355" s="143"/>
      <c r="X355" s="143"/>
      <c r="Y355" s="143"/>
      <c r="Z355" s="143"/>
      <c r="AA355" s="143"/>
      <c r="AB355" s="143"/>
      <c r="AC355" s="143"/>
      <c r="AD355" s="143"/>
      <c r="AE355" s="143"/>
      <c r="AF355" s="143"/>
      <c r="AG355" s="143"/>
      <c r="AH355" s="143"/>
      <c r="AI355" s="143"/>
      <c r="AJ355" s="143"/>
      <c r="AK355" s="143"/>
      <c r="AL355" s="143"/>
      <c r="AM355" s="143"/>
      <c r="AN355" s="143"/>
      <c r="AO355" s="143"/>
      <c r="AP355" s="143"/>
      <c r="AQ355" s="143"/>
      <c r="AR355" s="143"/>
      <c r="AS355" s="143"/>
      <c r="AT355" s="143"/>
      <c r="AU355" s="143"/>
      <c r="AV355" s="143"/>
      <c r="AW355" s="143"/>
      <c r="AX355" s="143"/>
      <c r="AY355" s="143"/>
      <c r="AZ355" s="143"/>
      <c r="BA355" s="143"/>
      <c r="BB355" s="143"/>
      <c r="BC355" s="143"/>
      <c r="BD355" s="143"/>
      <c r="BE355" s="143"/>
      <c r="BF355" s="143"/>
      <c r="BG355" s="143"/>
      <c r="BH355" s="143"/>
      <c r="BI355" s="143"/>
      <c r="BJ355" s="143"/>
      <c r="BK355" s="143"/>
      <c r="BL355" s="143"/>
      <c r="BM355" s="143"/>
      <c r="BN355" s="143"/>
      <c r="BO355" s="143"/>
      <c r="BP355" s="143"/>
      <c r="BQ355" s="143"/>
      <c r="BR355" s="143"/>
      <c r="BS355" s="143"/>
      <c r="BT355" s="143"/>
      <c r="BU355" s="143"/>
      <c r="BV355" s="143"/>
    </row>
    <row r="356" spans="1:74" ht="25.5" x14ac:dyDescent="0.2">
      <c r="A356" s="136" t="s">
        <v>5493</v>
      </c>
      <c r="B356" s="137" t="s">
        <v>2150</v>
      </c>
      <c r="C356" s="118" t="s">
        <v>3152</v>
      </c>
      <c r="D356" s="118" t="s">
        <v>71</v>
      </c>
      <c r="E356" s="131"/>
      <c r="F356" s="151">
        <v>44051</v>
      </c>
      <c r="G356" s="131">
        <v>1957</v>
      </c>
      <c r="H356" s="118">
        <f t="shared" si="4"/>
        <v>63</v>
      </c>
      <c r="I356" s="131" t="s">
        <v>38</v>
      </c>
      <c r="J356" s="137" t="s">
        <v>5494</v>
      </c>
      <c r="K356" s="138"/>
      <c r="L356" s="138"/>
      <c r="M356" s="137"/>
      <c r="N356" s="137"/>
      <c r="O356" s="137"/>
      <c r="P356" s="138"/>
      <c r="Q356" s="138"/>
      <c r="R356" s="138"/>
      <c r="S356" s="138"/>
      <c r="T356" s="138"/>
      <c r="U356" s="138"/>
      <c r="V356" s="138"/>
      <c r="W356" s="138"/>
      <c r="X356" s="138"/>
      <c r="Y356" s="138"/>
      <c r="Z356" s="138"/>
      <c r="AA356" s="138"/>
      <c r="AB356" s="138"/>
      <c r="AC356" s="138"/>
      <c r="AD356" s="138"/>
      <c r="AE356" s="138"/>
      <c r="AF356" s="138"/>
      <c r="AG356" s="138"/>
      <c r="AH356" s="138"/>
      <c r="AI356" s="138"/>
      <c r="AJ356" s="138"/>
      <c r="AK356" s="138"/>
      <c r="AL356" s="138"/>
      <c r="AM356" s="138"/>
      <c r="AN356" s="138"/>
      <c r="AO356" s="138"/>
      <c r="AP356" s="138"/>
      <c r="AQ356" s="138"/>
      <c r="AR356" s="138"/>
      <c r="AS356" s="138"/>
      <c r="AT356" s="138"/>
      <c r="AU356" s="138"/>
      <c r="AV356" s="138"/>
      <c r="AW356" s="138"/>
      <c r="AX356" s="138"/>
      <c r="AY356" s="138"/>
      <c r="AZ356" s="138"/>
      <c r="BA356" s="138"/>
      <c r="BB356" s="138"/>
      <c r="BC356" s="138"/>
      <c r="BD356" s="138"/>
      <c r="BE356" s="138"/>
      <c r="BF356" s="138"/>
      <c r="BG356" s="138"/>
      <c r="BH356" s="138"/>
      <c r="BI356" s="138"/>
      <c r="BJ356" s="138"/>
      <c r="BK356" s="138"/>
      <c r="BL356" s="138"/>
      <c r="BM356" s="138"/>
      <c r="BN356" s="138"/>
      <c r="BO356" s="138"/>
      <c r="BP356" s="138"/>
      <c r="BQ356" s="138"/>
      <c r="BR356" s="138"/>
      <c r="BS356" s="138"/>
      <c r="BT356" s="138"/>
      <c r="BU356" s="138"/>
      <c r="BV356" s="138"/>
    </row>
    <row r="357" spans="1:74" ht="114.75" x14ac:dyDescent="0.2">
      <c r="A357" s="139" t="s">
        <v>5495</v>
      </c>
      <c r="B357" s="140" t="s">
        <v>2155</v>
      </c>
      <c r="C357" s="141" t="s">
        <v>3157</v>
      </c>
      <c r="D357" s="141" t="s">
        <v>43</v>
      </c>
      <c r="E357" s="141" t="s">
        <v>106</v>
      </c>
      <c r="F357" s="142">
        <v>44020</v>
      </c>
      <c r="G357" s="141">
        <v>1985</v>
      </c>
      <c r="H357" s="141">
        <f t="shared" si="4"/>
        <v>35</v>
      </c>
      <c r="I357" s="141" t="s">
        <v>77</v>
      </c>
      <c r="J357" s="140" t="s">
        <v>5496</v>
      </c>
      <c r="K357" s="145" t="s">
        <v>5497</v>
      </c>
      <c r="L357" s="140" t="s">
        <v>269</v>
      </c>
      <c r="M357" s="140" t="s">
        <v>571</v>
      </c>
      <c r="N357" s="140" t="s">
        <v>5353</v>
      </c>
      <c r="O357" s="140" t="s">
        <v>317</v>
      </c>
      <c r="P357" s="140" t="s">
        <v>5498</v>
      </c>
      <c r="Q357" s="143"/>
      <c r="R357" s="140" t="s">
        <v>5499</v>
      </c>
      <c r="S357" s="140" t="s">
        <v>5499</v>
      </c>
      <c r="T357" s="140" t="s">
        <v>5499</v>
      </c>
      <c r="U357" s="140" t="s">
        <v>5499</v>
      </c>
      <c r="V357" s="140" t="s">
        <v>5499</v>
      </c>
      <c r="W357" s="140" t="s">
        <v>5499</v>
      </c>
      <c r="X357" s="140" t="s">
        <v>5499</v>
      </c>
      <c r="Y357" s="140" t="s">
        <v>5499</v>
      </c>
      <c r="Z357" s="140" t="s">
        <v>5499</v>
      </c>
      <c r="AA357" s="140" t="s">
        <v>5499</v>
      </c>
      <c r="AB357" s="140" t="s">
        <v>5499</v>
      </c>
      <c r="AC357" s="140" t="s">
        <v>5499</v>
      </c>
      <c r="AD357" s="140" t="s">
        <v>5499</v>
      </c>
      <c r="AE357" s="140" t="s">
        <v>5499</v>
      </c>
      <c r="AF357" s="140" t="s">
        <v>5499</v>
      </c>
      <c r="AG357" s="140" t="s">
        <v>5499</v>
      </c>
      <c r="AH357" s="140" t="s">
        <v>5499</v>
      </c>
      <c r="AI357" s="140" t="s">
        <v>5499</v>
      </c>
      <c r="AJ357" s="140" t="s">
        <v>5499</v>
      </c>
      <c r="AK357" s="140" t="s">
        <v>5499</v>
      </c>
      <c r="AL357" s="140" t="s">
        <v>5499</v>
      </c>
      <c r="AM357" s="140" t="s">
        <v>5499</v>
      </c>
      <c r="AN357" s="140" t="s">
        <v>5499</v>
      </c>
      <c r="AO357" s="140" t="s">
        <v>5499</v>
      </c>
      <c r="AP357" s="140" t="s">
        <v>5500</v>
      </c>
      <c r="AQ357" s="140" t="s">
        <v>5500</v>
      </c>
      <c r="AR357" s="140" t="s">
        <v>5500</v>
      </c>
      <c r="AS357" s="140" t="s">
        <v>5501</v>
      </c>
      <c r="AT357" s="140" t="s">
        <v>5501</v>
      </c>
      <c r="AU357" s="140" t="s">
        <v>5501</v>
      </c>
      <c r="AV357" s="140" t="s">
        <v>5501</v>
      </c>
      <c r="AW357" s="140" t="s">
        <v>5501</v>
      </c>
      <c r="AX357" s="140" t="s">
        <v>5501</v>
      </c>
      <c r="AY357" s="140" t="s">
        <v>5501</v>
      </c>
      <c r="AZ357" s="140" t="s">
        <v>5501</v>
      </c>
      <c r="BA357" s="140" t="s">
        <v>5501</v>
      </c>
      <c r="BB357" s="140" t="s">
        <v>5501</v>
      </c>
      <c r="BC357" s="140" t="s">
        <v>3025</v>
      </c>
      <c r="BD357" s="140" t="s">
        <v>1023</v>
      </c>
      <c r="BE357" s="140" t="s">
        <v>2675</v>
      </c>
      <c r="BF357" s="143"/>
      <c r="BG357" s="143"/>
      <c r="BH357" s="143"/>
      <c r="BI357" s="143"/>
      <c r="BJ357" s="143"/>
      <c r="BK357" s="143"/>
      <c r="BL357" s="143"/>
      <c r="BM357" s="143"/>
      <c r="BN357" s="143"/>
      <c r="BO357" s="143"/>
      <c r="BP357" s="143"/>
      <c r="BQ357" s="143"/>
      <c r="BR357" s="143"/>
      <c r="BS357" s="143"/>
      <c r="BT357" s="143"/>
      <c r="BU357" s="143"/>
      <c r="BV357" s="143"/>
    </row>
    <row r="358" spans="1:74" ht="38.25" x14ac:dyDescent="0.2">
      <c r="A358" s="136" t="s">
        <v>5502</v>
      </c>
      <c r="B358" s="137" t="s">
        <v>2160</v>
      </c>
      <c r="C358" s="118" t="s">
        <v>3157</v>
      </c>
      <c r="D358" s="118" t="s">
        <v>43</v>
      </c>
      <c r="E358" s="118" t="s">
        <v>106</v>
      </c>
      <c r="F358" s="151">
        <v>44020</v>
      </c>
      <c r="G358" s="118">
        <v>2005</v>
      </c>
      <c r="H358" s="118">
        <f t="shared" si="4"/>
        <v>15</v>
      </c>
      <c r="I358" s="118" t="s">
        <v>77</v>
      </c>
      <c r="J358" s="137" t="s">
        <v>5503</v>
      </c>
      <c r="K358" s="147" t="s">
        <v>5504</v>
      </c>
      <c r="L358" s="137" t="s">
        <v>66</v>
      </c>
      <c r="M358" s="137" t="s">
        <v>571</v>
      </c>
      <c r="N358" s="137" t="s">
        <v>5353</v>
      </c>
      <c r="O358" s="137" t="s">
        <v>317</v>
      </c>
      <c r="P358" s="137" t="s">
        <v>5505</v>
      </c>
      <c r="Q358" s="138"/>
      <c r="R358" s="137" t="s">
        <v>5506</v>
      </c>
      <c r="S358" s="137" t="s">
        <v>5506</v>
      </c>
      <c r="T358" s="137" t="s">
        <v>5506</v>
      </c>
      <c r="U358" s="137" t="s">
        <v>5506</v>
      </c>
      <c r="V358" s="137" t="s">
        <v>5506</v>
      </c>
      <c r="W358" s="137" t="s">
        <v>5506</v>
      </c>
      <c r="X358" s="137" t="s">
        <v>5506</v>
      </c>
      <c r="Y358" s="137" t="s">
        <v>5506</v>
      </c>
      <c r="Z358" s="137" t="s">
        <v>5506</v>
      </c>
      <c r="AA358" s="137" t="s">
        <v>5506</v>
      </c>
      <c r="AB358" s="137" t="s">
        <v>5506</v>
      </c>
      <c r="AC358" s="137" t="s">
        <v>5506</v>
      </c>
      <c r="AD358" s="137" t="s">
        <v>5506</v>
      </c>
      <c r="AE358" s="137" t="s">
        <v>5506</v>
      </c>
      <c r="AF358" s="137" t="s">
        <v>5506</v>
      </c>
      <c r="AG358" s="137" t="s">
        <v>5506</v>
      </c>
      <c r="AH358" s="137" t="s">
        <v>5506</v>
      </c>
      <c r="AI358" s="137" t="s">
        <v>5506</v>
      </c>
      <c r="AJ358" s="137" t="s">
        <v>5506</v>
      </c>
      <c r="AK358" s="137" t="s">
        <v>5506</v>
      </c>
      <c r="AL358" s="137" t="s">
        <v>5506</v>
      </c>
      <c r="AM358" s="137" t="s">
        <v>5506</v>
      </c>
      <c r="AN358" s="137" t="s">
        <v>5506</v>
      </c>
      <c r="AO358" s="137" t="s">
        <v>5507</v>
      </c>
      <c r="AP358" s="137" t="s">
        <v>5507</v>
      </c>
      <c r="AQ358" s="137" t="s">
        <v>5507</v>
      </c>
      <c r="AR358" s="137" t="s">
        <v>5507</v>
      </c>
      <c r="AS358" s="137" t="s">
        <v>5507</v>
      </c>
      <c r="AT358" s="137" t="s">
        <v>5507</v>
      </c>
      <c r="AU358" s="137" t="s">
        <v>5507</v>
      </c>
      <c r="AV358" s="137" t="s">
        <v>5507</v>
      </c>
      <c r="AW358" s="137" t="s">
        <v>5507</v>
      </c>
      <c r="AX358" s="137" t="s">
        <v>5507</v>
      </c>
      <c r="AY358" s="137" t="s">
        <v>5507</v>
      </c>
      <c r="AZ358" s="137" t="s">
        <v>5507</v>
      </c>
      <c r="BA358" s="137" t="s">
        <v>5508</v>
      </c>
      <c r="BB358" s="137" t="s">
        <v>5508</v>
      </c>
      <c r="BC358" s="137" t="s">
        <v>5508</v>
      </c>
      <c r="BD358" s="137" t="s">
        <v>3025</v>
      </c>
      <c r="BE358" s="137" t="s">
        <v>2675</v>
      </c>
      <c r="BF358" s="138"/>
      <c r="BG358" s="138"/>
      <c r="BH358" s="138"/>
      <c r="BI358" s="138"/>
      <c r="BJ358" s="138"/>
      <c r="BK358" s="138"/>
      <c r="BL358" s="138"/>
      <c r="BM358" s="138"/>
      <c r="BN358" s="138"/>
      <c r="BO358" s="138"/>
      <c r="BP358" s="138"/>
      <c r="BQ358" s="138"/>
      <c r="BR358" s="138"/>
      <c r="BS358" s="138"/>
      <c r="BT358" s="138"/>
      <c r="BU358" s="138"/>
      <c r="BV358" s="138"/>
    </row>
    <row r="359" spans="1:74" ht="38.25" x14ac:dyDescent="0.2">
      <c r="A359" s="139" t="s">
        <v>5509</v>
      </c>
      <c r="B359" s="140" t="s">
        <v>2166</v>
      </c>
      <c r="C359" s="141" t="s">
        <v>3157</v>
      </c>
      <c r="D359" s="141" t="s">
        <v>43</v>
      </c>
      <c r="E359" s="141" t="s">
        <v>106</v>
      </c>
      <c r="F359" s="142">
        <v>44051</v>
      </c>
      <c r="G359" s="141">
        <v>1994</v>
      </c>
      <c r="H359" s="141">
        <f t="shared" si="4"/>
        <v>26</v>
      </c>
      <c r="I359" s="141" t="s">
        <v>77</v>
      </c>
      <c r="J359" s="140" t="s">
        <v>5510</v>
      </c>
      <c r="K359" s="145" t="s">
        <v>5511</v>
      </c>
      <c r="L359" s="140" t="s">
        <v>71</v>
      </c>
      <c r="M359" s="140" t="s">
        <v>571</v>
      </c>
      <c r="N359" s="140" t="s">
        <v>604</v>
      </c>
      <c r="O359" s="140" t="s">
        <v>604</v>
      </c>
      <c r="P359" s="140" t="s">
        <v>5512</v>
      </c>
      <c r="Q359" s="143"/>
      <c r="R359" s="140"/>
      <c r="S359" s="143"/>
      <c r="T359" s="143"/>
      <c r="U359" s="143"/>
      <c r="V359" s="143"/>
      <c r="W359" s="143"/>
      <c r="X359" s="143"/>
      <c r="Y359" s="143"/>
      <c r="Z359" s="143"/>
      <c r="AA359" s="140" t="s">
        <v>5513</v>
      </c>
      <c r="AB359" s="140" t="s">
        <v>5513</v>
      </c>
      <c r="AC359" s="140" t="s">
        <v>5513</v>
      </c>
      <c r="AD359" s="140" t="s">
        <v>5513</v>
      </c>
      <c r="AE359" s="140" t="s">
        <v>5513</v>
      </c>
      <c r="AF359" s="140" t="s">
        <v>5513</v>
      </c>
      <c r="AG359" s="140" t="s">
        <v>5513</v>
      </c>
      <c r="AH359" s="140" t="s">
        <v>5513</v>
      </c>
      <c r="AI359" s="140" t="s">
        <v>5513</v>
      </c>
      <c r="AJ359" s="140" t="s">
        <v>5513</v>
      </c>
      <c r="AK359" s="140" t="s">
        <v>5513</v>
      </c>
      <c r="AL359" s="140" t="s">
        <v>5513</v>
      </c>
      <c r="AM359" s="140" t="s">
        <v>5513</v>
      </c>
      <c r="AN359" s="140" t="s">
        <v>5513</v>
      </c>
      <c r="AO359" s="140" t="s">
        <v>5513</v>
      </c>
      <c r="AP359" s="140" t="s">
        <v>5514</v>
      </c>
      <c r="AQ359" s="140" t="s">
        <v>5514</v>
      </c>
      <c r="AR359" s="140" t="s">
        <v>5514</v>
      </c>
      <c r="AS359" s="140" t="s">
        <v>5514</v>
      </c>
      <c r="AT359" s="140" t="s">
        <v>5514</v>
      </c>
      <c r="AU359" s="140" t="s">
        <v>4458</v>
      </c>
      <c r="AV359" s="140" t="s">
        <v>4458</v>
      </c>
      <c r="AW359" s="140" t="s">
        <v>4458</v>
      </c>
      <c r="AX359" s="140" t="s">
        <v>4458</v>
      </c>
      <c r="AY359" s="140" t="s">
        <v>4458</v>
      </c>
      <c r="AZ359" s="140" t="s">
        <v>4458</v>
      </c>
      <c r="BA359" s="140" t="s">
        <v>4458</v>
      </c>
      <c r="BB359" s="140" t="s">
        <v>5515</v>
      </c>
      <c r="BC359" s="140" t="s">
        <v>3025</v>
      </c>
      <c r="BD359" s="140" t="s">
        <v>2675</v>
      </c>
      <c r="BE359" s="143"/>
      <c r="BF359" s="143"/>
      <c r="BG359" s="143"/>
      <c r="BH359" s="143"/>
      <c r="BI359" s="143"/>
      <c r="BJ359" s="143"/>
      <c r="BK359" s="143"/>
      <c r="BL359" s="143"/>
      <c r="BM359" s="143"/>
      <c r="BN359" s="143"/>
      <c r="BO359" s="143"/>
      <c r="BP359" s="143"/>
      <c r="BQ359" s="143"/>
      <c r="BR359" s="143"/>
      <c r="BS359" s="143"/>
      <c r="BT359" s="143"/>
      <c r="BU359" s="143"/>
      <c r="BV359" s="143"/>
    </row>
    <row r="360" spans="1:74" ht="242.25" x14ac:dyDescent="0.2">
      <c r="A360" s="136" t="s">
        <v>5516</v>
      </c>
      <c r="B360" s="137" t="s">
        <v>2170</v>
      </c>
      <c r="C360" s="118" t="s">
        <v>3157</v>
      </c>
      <c r="D360" s="118" t="s">
        <v>43</v>
      </c>
      <c r="E360" s="118" t="s">
        <v>106</v>
      </c>
      <c r="F360" s="151">
        <v>44051</v>
      </c>
      <c r="G360" s="118">
        <v>1981</v>
      </c>
      <c r="H360" s="131">
        <f t="shared" si="4"/>
        <v>39</v>
      </c>
      <c r="I360" s="118" t="s">
        <v>77</v>
      </c>
      <c r="J360" s="137" t="s">
        <v>5517</v>
      </c>
      <c r="K360" s="147" t="s">
        <v>5518</v>
      </c>
      <c r="L360" s="137" t="s">
        <v>866</v>
      </c>
      <c r="M360" s="137" t="s">
        <v>571</v>
      </c>
      <c r="N360" s="137" t="s">
        <v>604</v>
      </c>
      <c r="O360" s="137" t="s">
        <v>604</v>
      </c>
      <c r="P360" s="137" t="s">
        <v>5519</v>
      </c>
      <c r="Q360" s="138"/>
      <c r="R360" s="138"/>
      <c r="S360" s="138"/>
      <c r="T360" s="138"/>
      <c r="U360" s="138"/>
      <c r="V360" s="138"/>
      <c r="W360" s="138"/>
      <c r="X360" s="138"/>
      <c r="Y360" s="138"/>
      <c r="Z360" s="138"/>
      <c r="AA360" s="138"/>
      <c r="AB360" s="138"/>
      <c r="AC360" s="138"/>
      <c r="AD360" s="138"/>
      <c r="AE360" s="138"/>
      <c r="AF360" s="138"/>
      <c r="AG360" s="137" t="s">
        <v>5520</v>
      </c>
      <c r="AH360" s="137" t="s">
        <v>5520</v>
      </c>
      <c r="AI360" s="137" t="s">
        <v>5520</v>
      </c>
      <c r="AJ360" s="137" t="s">
        <v>5521</v>
      </c>
      <c r="AK360" s="137" t="s">
        <v>5521</v>
      </c>
      <c r="AL360" s="137" t="s">
        <v>5522</v>
      </c>
      <c r="AM360" s="137" t="s">
        <v>5523</v>
      </c>
      <c r="AN360" s="137" t="s">
        <v>5524</v>
      </c>
      <c r="AO360" s="137" t="s">
        <v>5525</v>
      </c>
      <c r="AP360" s="137" t="s">
        <v>5526</v>
      </c>
      <c r="AQ360" s="137" t="s">
        <v>5527</v>
      </c>
      <c r="AR360" s="137" t="s">
        <v>5528</v>
      </c>
      <c r="AS360" s="137" t="s">
        <v>5529</v>
      </c>
      <c r="AT360" s="137" t="s">
        <v>5530</v>
      </c>
      <c r="AU360" s="137" t="s">
        <v>5531</v>
      </c>
      <c r="AV360" s="137" t="s">
        <v>5532</v>
      </c>
      <c r="AW360" s="137" t="s">
        <v>5532</v>
      </c>
      <c r="AX360" s="137" t="s">
        <v>5532</v>
      </c>
      <c r="AY360" s="137" t="s">
        <v>5532</v>
      </c>
      <c r="AZ360" s="137" t="s">
        <v>5532</v>
      </c>
      <c r="BA360" s="137" t="s">
        <v>5532</v>
      </c>
      <c r="BB360" s="137" t="s">
        <v>5532</v>
      </c>
      <c r="BC360" s="137" t="s">
        <v>5533</v>
      </c>
      <c r="BD360" s="137" t="s">
        <v>3025</v>
      </c>
      <c r="BE360" s="137" t="s">
        <v>5534</v>
      </c>
      <c r="BF360" s="138"/>
      <c r="BG360" s="138"/>
      <c r="BH360" s="138"/>
      <c r="BI360" s="138"/>
      <c r="BJ360" s="138"/>
      <c r="BK360" s="138"/>
      <c r="BL360" s="138"/>
      <c r="BM360" s="138"/>
      <c r="BN360" s="138"/>
      <c r="BO360" s="138"/>
      <c r="BP360" s="138"/>
      <c r="BQ360" s="138"/>
      <c r="BR360" s="138"/>
      <c r="BS360" s="138"/>
      <c r="BT360" s="138"/>
      <c r="BU360" s="138"/>
      <c r="BV360" s="138"/>
    </row>
    <row r="361" spans="1:74" ht="38.25" x14ac:dyDescent="0.2">
      <c r="A361" s="139" t="s">
        <v>5535</v>
      </c>
      <c r="B361" s="140" t="s">
        <v>2176</v>
      </c>
      <c r="C361" s="141" t="s">
        <v>3157</v>
      </c>
      <c r="D361" s="141" t="s">
        <v>43</v>
      </c>
      <c r="E361" s="141" t="s">
        <v>106</v>
      </c>
      <c r="F361" s="142">
        <v>44051</v>
      </c>
      <c r="G361" s="141">
        <v>1977</v>
      </c>
      <c r="H361" s="141">
        <v>43</v>
      </c>
      <c r="I361" s="141" t="s">
        <v>77</v>
      </c>
      <c r="J361" s="140" t="s">
        <v>5536</v>
      </c>
      <c r="K361" s="145" t="s">
        <v>5537</v>
      </c>
      <c r="L361" s="140" t="s">
        <v>91</v>
      </c>
      <c r="M361" s="140" t="s">
        <v>2439</v>
      </c>
      <c r="N361" s="140" t="s">
        <v>3062</v>
      </c>
      <c r="O361" s="140" t="s">
        <v>317</v>
      </c>
      <c r="P361" s="140" t="s">
        <v>5538</v>
      </c>
      <c r="Q361" s="143"/>
      <c r="R361" s="140" t="s">
        <v>5539</v>
      </c>
      <c r="S361" s="140" t="s">
        <v>5539</v>
      </c>
      <c r="T361" s="140" t="s">
        <v>5539</v>
      </c>
      <c r="U361" s="140" t="s">
        <v>5539</v>
      </c>
      <c r="V361" s="140" t="s">
        <v>5539</v>
      </c>
      <c r="W361" s="140" t="s">
        <v>5539</v>
      </c>
      <c r="X361" s="140" t="s">
        <v>5539</v>
      </c>
      <c r="Y361" s="140" t="s">
        <v>5539</v>
      </c>
      <c r="Z361" s="140" t="s">
        <v>5539</v>
      </c>
      <c r="AA361" s="140" t="s">
        <v>5539</v>
      </c>
      <c r="AB361" s="140" t="s">
        <v>5539</v>
      </c>
      <c r="AC361" s="140" t="s">
        <v>5539</v>
      </c>
      <c r="AD361" s="140" t="s">
        <v>5539</v>
      </c>
      <c r="AE361" s="140" t="s">
        <v>5539</v>
      </c>
      <c r="AF361" s="140" t="s">
        <v>5539</v>
      </c>
      <c r="AG361" s="140" t="s">
        <v>5539</v>
      </c>
      <c r="AH361" s="140" t="s">
        <v>5539</v>
      </c>
      <c r="AI361" s="140" t="s">
        <v>5539</v>
      </c>
      <c r="AJ361" s="140" t="s">
        <v>5539</v>
      </c>
      <c r="AK361" s="140" t="s">
        <v>5539</v>
      </c>
      <c r="AL361" s="140" t="s">
        <v>5539</v>
      </c>
      <c r="AM361" s="140" t="s">
        <v>5539</v>
      </c>
      <c r="AN361" s="140" t="s">
        <v>5539</v>
      </c>
      <c r="AO361" s="140" t="s">
        <v>5539</v>
      </c>
      <c r="AP361" s="140" t="s">
        <v>5539</v>
      </c>
      <c r="AQ361" s="140" t="s">
        <v>5540</v>
      </c>
      <c r="AR361" s="140" t="s">
        <v>5541</v>
      </c>
      <c r="AS361" s="140" t="s">
        <v>5541</v>
      </c>
      <c r="AT361" s="140" t="s">
        <v>5541</v>
      </c>
      <c r="AU361" s="140" t="s">
        <v>5541</v>
      </c>
      <c r="AV361" s="140" t="s">
        <v>5541</v>
      </c>
      <c r="AW361" s="140" t="s">
        <v>5541</v>
      </c>
      <c r="AX361" s="140" t="s">
        <v>5541</v>
      </c>
      <c r="AY361" s="140" t="s">
        <v>5541</v>
      </c>
      <c r="AZ361" s="140" t="s">
        <v>5541</v>
      </c>
      <c r="BA361" s="140" t="s">
        <v>5542</v>
      </c>
      <c r="BB361" s="140" t="s">
        <v>5543</v>
      </c>
      <c r="BC361" s="140" t="s">
        <v>3025</v>
      </c>
      <c r="BD361" s="140" t="s">
        <v>2675</v>
      </c>
      <c r="BE361" s="143"/>
      <c r="BF361" s="143"/>
      <c r="BG361" s="143"/>
      <c r="BH361" s="143"/>
      <c r="BI361" s="143"/>
      <c r="BJ361" s="143"/>
      <c r="BK361" s="143"/>
      <c r="BL361" s="143"/>
      <c r="BM361" s="143"/>
      <c r="BN361" s="143"/>
      <c r="BO361" s="143"/>
      <c r="BP361" s="143"/>
      <c r="BQ361" s="143"/>
      <c r="BR361" s="143"/>
      <c r="BS361" s="143"/>
      <c r="BT361" s="143"/>
      <c r="BU361" s="143"/>
      <c r="BV361" s="143"/>
    </row>
    <row r="362" spans="1:74" ht="51" x14ac:dyDescent="0.2">
      <c r="A362" s="136" t="s">
        <v>5544</v>
      </c>
      <c r="B362" s="137" t="s">
        <v>2180</v>
      </c>
      <c r="C362" s="118" t="s">
        <v>3157</v>
      </c>
      <c r="D362" s="118" t="s">
        <v>43</v>
      </c>
      <c r="E362" s="118" t="s">
        <v>106</v>
      </c>
      <c r="F362" s="151">
        <v>44051</v>
      </c>
      <c r="G362" s="118">
        <v>1993</v>
      </c>
      <c r="H362" s="131">
        <f t="shared" ref="H362:H375" si="5">2020-G362</f>
        <v>27</v>
      </c>
      <c r="I362" s="118" t="s">
        <v>77</v>
      </c>
      <c r="J362" s="137" t="s">
        <v>5545</v>
      </c>
      <c r="K362" s="147" t="s">
        <v>5546</v>
      </c>
      <c r="L362" s="137" t="s">
        <v>91</v>
      </c>
      <c r="M362" s="137" t="s">
        <v>2439</v>
      </c>
      <c r="N362" s="137" t="s">
        <v>5547</v>
      </c>
      <c r="O362" s="137" t="s">
        <v>317</v>
      </c>
      <c r="P362" s="137" t="s">
        <v>5548</v>
      </c>
      <c r="Q362" s="138"/>
      <c r="R362" s="137" t="s">
        <v>5549</v>
      </c>
      <c r="S362" s="137" t="s">
        <v>5549</v>
      </c>
      <c r="T362" s="137" t="s">
        <v>5549</v>
      </c>
      <c r="U362" s="137" t="s">
        <v>5549</v>
      </c>
      <c r="V362" s="137" t="s">
        <v>5549</v>
      </c>
      <c r="W362" s="137" t="s">
        <v>5549</v>
      </c>
      <c r="X362" s="137" t="s">
        <v>5549</v>
      </c>
      <c r="Y362" s="137" t="s">
        <v>5549</v>
      </c>
      <c r="Z362" s="137" t="s">
        <v>5549</v>
      </c>
      <c r="AA362" s="137" t="s">
        <v>5549</v>
      </c>
      <c r="AB362" s="137" t="s">
        <v>5549</v>
      </c>
      <c r="AC362" s="137" t="s">
        <v>5549</v>
      </c>
      <c r="AD362" s="137" t="s">
        <v>5549</v>
      </c>
      <c r="AE362" s="137" t="s">
        <v>5549</v>
      </c>
      <c r="AF362" s="137" t="s">
        <v>5549</v>
      </c>
      <c r="AG362" s="137" t="s">
        <v>5549</v>
      </c>
      <c r="AH362" s="137" t="s">
        <v>5549</v>
      </c>
      <c r="AI362" s="137" t="s">
        <v>5549</v>
      </c>
      <c r="AJ362" s="137" t="s">
        <v>5549</v>
      </c>
      <c r="AK362" s="137" t="s">
        <v>5549</v>
      </c>
      <c r="AL362" s="137" t="s">
        <v>5549</v>
      </c>
      <c r="AM362" s="137" t="s">
        <v>5549</v>
      </c>
      <c r="AN362" s="137" t="s">
        <v>5549</v>
      </c>
      <c r="AO362" s="137" t="s">
        <v>5549</v>
      </c>
      <c r="AP362" s="137" t="s">
        <v>5549</v>
      </c>
      <c r="AQ362" s="137" t="s">
        <v>5550</v>
      </c>
      <c r="AR362" s="137" t="s">
        <v>5551</v>
      </c>
      <c r="AS362" s="137" t="s">
        <v>5551</v>
      </c>
      <c r="AT362" s="137" t="s">
        <v>5551</v>
      </c>
      <c r="AU362" s="137" t="s">
        <v>5552</v>
      </c>
      <c r="AV362" s="137" t="s">
        <v>5552</v>
      </c>
      <c r="AW362" s="137" t="s">
        <v>5552</v>
      </c>
      <c r="AX362" s="137" t="s">
        <v>5552</v>
      </c>
      <c r="AY362" s="137" t="s">
        <v>5552</v>
      </c>
      <c r="AZ362" s="137" t="s">
        <v>5553</v>
      </c>
      <c r="BA362" s="137" t="s">
        <v>5553</v>
      </c>
      <c r="BB362" s="137" t="s">
        <v>5553</v>
      </c>
      <c r="BC362" s="137" t="s">
        <v>5553</v>
      </c>
      <c r="BD362" s="137" t="s">
        <v>3025</v>
      </c>
      <c r="BE362" s="137" t="s">
        <v>2675</v>
      </c>
      <c r="BF362" s="138"/>
      <c r="BG362" s="138"/>
      <c r="BH362" s="138"/>
      <c r="BI362" s="138"/>
      <c r="BJ362" s="138"/>
      <c r="BK362" s="138"/>
      <c r="BL362" s="138"/>
      <c r="BM362" s="138"/>
      <c r="BN362" s="138"/>
      <c r="BO362" s="138"/>
      <c r="BP362" s="138"/>
      <c r="BQ362" s="138"/>
      <c r="BR362" s="138"/>
      <c r="BS362" s="138"/>
      <c r="BT362" s="138"/>
      <c r="BU362" s="138"/>
      <c r="BV362" s="138"/>
    </row>
    <row r="363" spans="1:74" ht="38.25" x14ac:dyDescent="0.2">
      <c r="A363" s="139" t="s">
        <v>5554</v>
      </c>
      <c r="B363" s="140" t="s">
        <v>2186</v>
      </c>
      <c r="C363" s="141" t="s">
        <v>3157</v>
      </c>
      <c r="D363" s="141" t="s">
        <v>43</v>
      </c>
      <c r="E363" s="141" t="s">
        <v>106</v>
      </c>
      <c r="F363" s="142">
        <v>43990</v>
      </c>
      <c r="G363" s="141">
        <v>1936</v>
      </c>
      <c r="H363" s="148">
        <f t="shared" si="5"/>
        <v>84</v>
      </c>
      <c r="I363" s="141" t="s">
        <v>38</v>
      </c>
      <c r="J363" s="140" t="s">
        <v>5555</v>
      </c>
      <c r="K363" s="145" t="s">
        <v>5556</v>
      </c>
      <c r="L363" s="140" t="s">
        <v>39</v>
      </c>
      <c r="M363" s="140" t="s">
        <v>98</v>
      </c>
      <c r="N363" s="140" t="s">
        <v>3055</v>
      </c>
      <c r="O363" s="140" t="s">
        <v>317</v>
      </c>
      <c r="P363" s="140" t="s">
        <v>5557</v>
      </c>
      <c r="Q363" s="143"/>
      <c r="R363" s="143"/>
      <c r="S363" s="143"/>
      <c r="T363" s="143"/>
      <c r="U363" s="143"/>
      <c r="V363" s="143"/>
      <c r="W363" s="143"/>
      <c r="X363" s="143"/>
      <c r="Y363" s="143"/>
      <c r="Z363" s="143"/>
      <c r="AA363" s="143"/>
      <c r="AB363" s="143"/>
      <c r="AC363" s="140" t="s">
        <v>5558</v>
      </c>
      <c r="AD363" s="140" t="s">
        <v>5558</v>
      </c>
      <c r="AE363" s="140" t="s">
        <v>5558</v>
      </c>
      <c r="AF363" s="140" t="s">
        <v>5558</v>
      </c>
      <c r="AG363" s="140" t="s">
        <v>5558</v>
      </c>
      <c r="AH363" s="140" t="s">
        <v>5558</v>
      </c>
      <c r="AI363" s="140" t="s">
        <v>5558</v>
      </c>
      <c r="AJ363" s="140" t="s">
        <v>5558</v>
      </c>
      <c r="AK363" s="140" t="s">
        <v>5558</v>
      </c>
      <c r="AL363" s="140" t="s">
        <v>5558</v>
      </c>
      <c r="AM363" s="140" t="s">
        <v>5558</v>
      </c>
      <c r="AN363" s="140" t="s">
        <v>5558</v>
      </c>
      <c r="AO363" s="140" t="s">
        <v>5558</v>
      </c>
      <c r="AP363" s="140" t="s">
        <v>5558</v>
      </c>
      <c r="AQ363" s="140" t="s">
        <v>5558</v>
      </c>
      <c r="AR363" s="140" t="s">
        <v>5558</v>
      </c>
      <c r="AS363" s="140" t="s">
        <v>5558</v>
      </c>
      <c r="AT363" s="140" t="s">
        <v>5558</v>
      </c>
      <c r="AU363" s="140" t="s">
        <v>5558</v>
      </c>
      <c r="AV363" s="140" t="s">
        <v>5558</v>
      </c>
      <c r="AW363" s="140" t="s">
        <v>5558</v>
      </c>
      <c r="AX363" s="140" t="s">
        <v>5558</v>
      </c>
      <c r="AY363" s="140" t="s">
        <v>5558</v>
      </c>
      <c r="AZ363" s="140" t="s">
        <v>5558</v>
      </c>
      <c r="BA363" s="140" t="s">
        <v>5559</v>
      </c>
      <c r="BB363" s="140" t="s">
        <v>5559</v>
      </c>
      <c r="BC363" s="140" t="s">
        <v>5559</v>
      </c>
      <c r="BD363" s="140" t="s">
        <v>3025</v>
      </c>
      <c r="BE363" s="140" t="s">
        <v>2675</v>
      </c>
      <c r="BF363" s="143"/>
      <c r="BG363" s="143"/>
      <c r="BH363" s="143"/>
      <c r="BI363" s="143"/>
      <c r="BJ363" s="143"/>
      <c r="BK363" s="143"/>
      <c r="BL363" s="143"/>
      <c r="BM363" s="143"/>
      <c r="BN363" s="143"/>
      <c r="BO363" s="143"/>
      <c r="BP363" s="143"/>
      <c r="BQ363" s="143"/>
      <c r="BR363" s="143"/>
      <c r="BS363" s="143"/>
      <c r="BT363" s="143"/>
      <c r="BU363" s="143"/>
      <c r="BV363" s="143"/>
    </row>
    <row r="364" spans="1:74" ht="51" x14ac:dyDescent="0.2">
      <c r="A364" s="136" t="s">
        <v>5560</v>
      </c>
      <c r="B364" s="137" t="s">
        <v>2191</v>
      </c>
      <c r="C364" s="118" t="s">
        <v>3157</v>
      </c>
      <c r="D364" s="118" t="s">
        <v>43</v>
      </c>
      <c r="E364" s="118" t="s">
        <v>106</v>
      </c>
      <c r="F364" s="151">
        <v>44051</v>
      </c>
      <c r="G364" s="118">
        <v>1935</v>
      </c>
      <c r="H364" s="131">
        <f t="shared" si="5"/>
        <v>85</v>
      </c>
      <c r="I364" s="118" t="s">
        <v>38</v>
      </c>
      <c r="J364" s="137" t="s">
        <v>5561</v>
      </c>
      <c r="K364" s="147" t="s">
        <v>5562</v>
      </c>
      <c r="L364" s="137" t="s">
        <v>39</v>
      </c>
      <c r="M364" s="137" t="s">
        <v>98</v>
      </c>
      <c r="N364" s="137" t="s">
        <v>5563</v>
      </c>
      <c r="O364" s="137" t="s">
        <v>317</v>
      </c>
      <c r="P364" s="137" t="s">
        <v>5564</v>
      </c>
      <c r="Q364" s="138"/>
      <c r="R364" s="138"/>
      <c r="S364" s="138"/>
      <c r="T364" s="138"/>
      <c r="U364" s="138"/>
      <c r="V364" s="138"/>
      <c r="W364" s="138"/>
      <c r="X364" s="138"/>
      <c r="Y364" s="138"/>
      <c r="Z364" s="138"/>
      <c r="AA364" s="138"/>
      <c r="AB364" s="138"/>
      <c r="AC364" s="138"/>
      <c r="AD364" s="138"/>
      <c r="AE364" s="138"/>
      <c r="AF364" s="138"/>
      <c r="AG364" s="138"/>
      <c r="AH364" s="137" t="s">
        <v>5565</v>
      </c>
      <c r="AI364" s="137" t="s">
        <v>5565</v>
      </c>
      <c r="AJ364" s="137" t="s">
        <v>5565</v>
      </c>
      <c r="AK364" s="137" t="s">
        <v>5565</v>
      </c>
      <c r="AL364" s="137" t="s">
        <v>5565</v>
      </c>
      <c r="AM364" s="137" t="s">
        <v>5565</v>
      </c>
      <c r="AN364" s="137" t="s">
        <v>5565</v>
      </c>
      <c r="AO364" s="137" t="s">
        <v>5565</v>
      </c>
      <c r="AP364" s="137" t="s">
        <v>5565</v>
      </c>
      <c r="AQ364" s="137" t="s">
        <v>5565</v>
      </c>
      <c r="AR364" s="137" t="s">
        <v>5565</v>
      </c>
      <c r="AS364" s="137" t="s">
        <v>5565</v>
      </c>
      <c r="AT364" s="137" t="s">
        <v>5565</v>
      </c>
      <c r="AU364" s="137" t="s">
        <v>5566</v>
      </c>
      <c r="AV364" s="137" t="s">
        <v>5567</v>
      </c>
      <c r="AW364" s="137" t="s">
        <v>5567</v>
      </c>
      <c r="AX364" s="137" t="s">
        <v>5567</v>
      </c>
      <c r="AY364" s="137" t="s">
        <v>5567</v>
      </c>
      <c r="AZ364" s="137" t="s">
        <v>5567</v>
      </c>
      <c r="BA364" s="137" t="s">
        <v>5567</v>
      </c>
      <c r="BB364" s="137" t="s">
        <v>5567</v>
      </c>
      <c r="BC364" s="137" t="s">
        <v>5567</v>
      </c>
      <c r="BD364" s="137" t="s">
        <v>3025</v>
      </c>
      <c r="BE364" s="137" t="s">
        <v>2675</v>
      </c>
      <c r="BF364" s="138"/>
      <c r="BG364" s="138"/>
      <c r="BH364" s="138"/>
      <c r="BI364" s="138"/>
      <c r="BJ364" s="138"/>
      <c r="BK364" s="138"/>
      <c r="BL364" s="138"/>
      <c r="BM364" s="138"/>
      <c r="BN364" s="138"/>
      <c r="BO364" s="138"/>
      <c r="BP364" s="138"/>
      <c r="BQ364" s="138"/>
      <c r="BR364" s="138"/>
      <c r="BS364" s="138"/>
      <c r="BT364" s="138"/>
      <c r="BU364" s="138"/>
      <c r="BV364" s="138"/>
    </row>
    <row r="365" spans="1:74" ht="38.25" x14ac:dyDescent="0.2">
      <c r="A365" s="139" t="s">
        <v>5568</v>
      </c>
      <c r="B365" s="140" t="s">
        <v>2197</v>
      </c>
      <c r="C365" s="141" t="s">
        <v>3157</v>
      </c>
      <c r="D365" s="141" t="s">
        <v>43</v>
      </c>
      <c r="E365" s="141" t="s">
        <v>106</v>
      </c>
      <c r="F365" s="142">
        <v>43990</v>
      </c>
      <c r="G365" s="141">
        <v>1953</v>
      </c>
      <c r="H365" s="148">
        <f t="shared" si="5"/>
        <v>67</v>
      </c>
      <c r="I365" s="141" t="s">
        <v>77</v>
      </c>
      <c r="J365" s="140" t="s">
        <v>5569</v>
      </c>
      <c r="K365" s="145" t="s">
        <v>5570</v>
      </c>
      <c r="L365" s="140" t="s">
        <v>39</v>
      </c>
      <c r="M365" s="140" t="s">
        <v>571</v>
      </c>
      <c r="N365" s="140" t="s">
        <v>5353</v>
      </c>
      <c r="O365" s="140" t="s">
        <v>317</v>
      </c>
      <c r="P365" s="140" t="s">
        <v>2198</v>
      </c>
      <c r="Q365" s="143"/>
      <c r="R365" s="143"/>
      <c r="S365" s="143"/>
      <c r="T365" s="143"/>
      <c r="U365" s="143"/>
      <c r="V365" s="143"/>
      <c r="W365" s="143"/>
      <c r="X365" s="143"/>
      <c r="Y365" s="143"/>
      <c r="Z365" s="143"/>
      <c r="AA365" s="143"/>
      <c r="AB365" s="143"/>
      <c r="AC365" s="143"/>
      <c r="AD365" s="143"/>
      <c r="AE365" s="143"/>
      <c r="AF365" s="143"/>
      <c r="AG365" s="143"/>
      <c r="AH365" s="143"/>
      <c r="AI365" s="143"/>
      <c r="AJ365" s="143"/>
      <c r="AK365" s="143"/>
      <c r="AL365" s="143"/>
      <c r="AM365" s="143"/>
      <c r="AN365" s="143"/>
      <c r="AO365" s="143"/>
      <c r="AP365" s="143"/>
      <c r="AQ365" s="140" t="s">
        <v>5571</v>
      </c>
      <c r="AR365" s="140" t="s">
        <v>5571</v>
      </c>
      <c r="AS365" s="140" t="s">
        <v>5571</v>
      </c>
      <c r="AT365" s="140" t="s">
        <v>5572</v>
      </c>
      <c r="AU365" s="140" t="s">
        <v>5572</v>
      </c>
      <c r="AV365" s="140" t="s">
        <v>5573</v>
      </c>
      <c r="AW365" s="140" t="s">
        <v>5573</v>
      </c>
      <c r="AX365" s="140" t="s">
        <v>5573</v>
      </c>
      <c r="AY365" s="140" t="s">
        <v>5573</v>
      </c>
      <c r="AZ365" s="140" t="s">
        <v>5573</v>
      </c>
      <c r="BA365" s="140" t="s">
        <v>5573</v>
      </c>
      <c r="BB365" s="140" t="s">
        <v>5573</v>
      </c>
      <c r="BC365" s="140" t="s">
        <v>5573</v>
      </c>
      <c r="BD365" s="140" t="s">
        <v>3025</v>
      </c>
      <c r="BE365" s="140" t="s">
        <v>2675</v>
      </c>
      <c r="BF365" s="143"/>
      <c r="BG365" s="143"/>
      <c r="BH365" s="143"/>
      <c r="BI365" s="143"/>
      <c r="BJ365" s="143"/>
      <c r="BK365" s="143"/>
      <c r="BL365" s="143"/>
      <c r="BM365" s="143"/>
      <c r="BN365" s="143"/>
      <c r="BO365" s="143"/>
      <c r="BP365" s="143"/>
      <c r="BQ365" s="143"/>
      <c r="BR365" s="143"/>
      <c r="BS365" s="143"/>
      <c r="BT365" s="143"/>
      <c r="BU365" s="143"/>
      <c r="BV365" s="143"/>
    </row>
    <row r="366" spans="1:74" ht="38.25" x14ac:dyDescent="0.2">
      <c r="A366" s="136" t="s">
        <v>5574</v>
      </c>
      <c r="B366" s="137" t="s">
        <v>2201</v>
      </c>
      <c r="C366" s="118" t="s">
        <v>3157</v>
      </c>
      <c r="D366" s="118" t="s">
        <v>43</v>
      </c>
      <c r="E366" s="118" t="s">
        <v>106</v>
      </c>
      <c r="F366" s="151">
        <v>44020</v>
      </c>
      <c r="G366" s="118">
        <v>1963</v>
      </c>
      <c r="H366" s="131">
        <f t="shared" si="5"/>
        <v>57</v>
      </c>
      <c r="I366" s="118" t="s">
        <v>77</v>
      </c>
      <c r="J366" s="137" t="s">
        <v>3381</v>
      </c>
      <c r="K366" s="147" t="s">
        <v>5575</v>
      </c>
      <c r="L366" s="137" t="s">
        <v>39</v>
      </c>
      <c r="M366" s="137" t="s">
        <v>571</v>
      </c>
      <c r="N366" s="137" t="s">
        <v>3383</v>
      </c>
      <c r="O366" s="137" t="s">
        <v>317</v>
      </c>
      <c r="P366" s="137" t="s">
        <v>2205</v>
      </c>
      <c r="Q366" s="138"/>
      <c r="R366" s="138"/>
      <c r="S366" s="138"/>
      <c r="T366" s="138"/>
      <c r="U366" s="138"/>
      <c r="V366" s="138"/>
      <c r="W366" s="138"/>
      <c r="X366" s="138"/>
      <c r="Y366" s="138"/>
      <c r="Z366" s="138"/>
      <c r="AA366" s="138"/>
      <c r="AB366" s="138"/>
      <c r="AC366" s="138"/>
      <c r="AD366" s="138"/>
      <c r="AE366" s="138"/>
      <c r="AF366" s="138"/>
      <c r="AG366" s="138"/>
      <c r="AH366" s="138"/>
      <c r="AI366" s="137" t="s">
        <v>5576</v>
      </c>
      <c r="AJ366" s="137" t="s">
        <v>5576</v>
      </c>
      <c r="AK366" s="137" t="s">
        <v>5576</v>
      </c>
      <c r="AL366" s="137" t="s">
        <v>5576</v>
      </c>
      <c r="AM366" s="137" t="s">
        <v>5576</v>
      </c>
      <c r="AN366" s="137" t="s">
        <v>5576</v>
      </c>
      <c r="AO366" s="137" t="s">
        <v>5576</v>
      </c>
      <c r="AP366" s="137" t="s">
        <v>5576</v>
      </c>
      <c r="AQ366" s="137" t="s">
        <v>5576</v>
      </c>
      <c r="AR366" s="137" t="s">
        <v>5576</v>
      </c>
      <c r="AS366" s="137" t="s">
        <v>5576</v>
      </c>
      <c r="AT366" s="137" t="s">
        <v>5576</v>
      </c>
      <c r="AU366" s="137" t="s">
        <v>5577</v>
      </c>
      <c r="AV366" s="137" t="s">
        <v>5577</v>
      </c>
      <c r="AW366" s="137" t="s">
        <v>5577</v>
      </c>
      <c r="AX366" s="137" t="s">
        <v>5577</v>
      </c>
      <c r="AY366" s="137" t="s">
        <v>5578</v>
      </c>
      <c r="AZ366" s="137" t="s">
        <v>5578</v>
      </c>
      <c r="BA366" s="137" t="s">
        <v>5578</v>
      </c>
      <c r="BB366" s="137" t="s">
        <v>5578</v>
      </c>
      <c r="BC366" s="137" t="s">
        <v>5578</v>
      </c>
      <c r="BD366" s="137" t="s">
        <v>3025</v>
      </c>
      <c r="BE366" s="137" t="s">
        <v>2675</v>
      </c>
      <c r="BF366" s="138"/>
      <c r="BG366" s="138"/>
      <c r="BH366" s="138"/>
      <c r="BI366" s="138"/>
      <c r="BJ366" s="138"/>
      <c r="BK366" s="138"/>
      <c r="BL366" s="138"/>
      <c r="BM366" s="138"/>
      <c r="BN366" s="138"/>
      <c r="BO366" s="138"/>
      <c r="BP366" s="138"/>
      <c r="BQ366" s="138"/>
      <c r="BR366" s="138"/>
      <c r="BS366" s="138"/>
      <c r="BT366" s="138"/>
      <c r="BU366" s="138"/>
      <c r="BV366" s="138"/>
    </row>
    <row r="367" spans="1:74" ht="63.75" x14ac:dyDescent="0.2">
      <c r="A367" s="139" t="s">
        <v>5579</v>
      </c>
      <c r="B367" s="140" t="s">
        <v>1104</v>
      </c>
      <c r="C367" s="141" t="s">
        <v>3157</v>
      </c>
      <c r="D367" s="141" t="s">
        <v>43</v>
      </c>
      <c r="E367" s="141" t="s">
        <v>106</v>
      </c>
      <c r="F367" s="142">
        <v>44051</v>
      </c>
      <c r="G367" s="141">
        <v>1977</v>
      </c>
      <c r="H367" s="148">
        <f t="shared" si="5"/>
        <v>43</v>
      </c>
      <c r="I367" s="141" t="s">
        <v>77</v>
      </c>
      <c r="J367" s="140" t="s">
        <v>5580</v>
      </c>
      <c r="K367" s="145" t="s">
        <v>5581</v>
      </c>
      <c r="L367" s="140" t="s">
        <v>71</v>
      </c>
      <c r="M367" s="140" t="s">
        <v>571</v>
      </c>
      <c r="N367" s="140" t="s">
        <v>5582</v>
      </c>
      <c r="O367" s="140" t="s">
        <v>317</v>
      </c>
      <c r="P367" s="140" t="s">
        <v>5583</v>
      </c>
      <c r="Q367" s="143"/>
      <c r="R367" s="143"/>
      <c r="S367" s="143"/>
      <c r="T367" s="143"/>
      <c r="U367" s="143"/>
      <c r="V367" s="143"/>
      <c r="W367" s="143"/>
      <c r="X367" s="143"/>
      <c r="Y367" s="143"/>
      <c r="Z367" s="143"/>
      <c r="AA367" s="143"/>
      <c r="AB367" s="143"/>
      <c r="AC367" s="143"/>
      <c r="AD367" s="143"/>
      <c r="AE367" s="143"/>
      <c r="AF367" s="143"/>
      <c r="AG367" s="143"/>
      <c r="AH367" s="143"/>
      <c r="AI367" s="143"/>
      <c r="AJ367" s="143"/>
      <c r="AK367" s="143"/>
      <c r="AL367" s="143"/>
      <c r="AM367" s="143"/>
      <c r="AN367" s="140" t="s">
        <v>5584</v>
      </c>
      <c r="AO367" s="140" t="s">
        <v>5584</v>
      </c>
      <c r="AP367" s="140" t="s">
        <v>5585</v>
      </c>
      <c r="AQ367" s="140" t="s">
        <v>5585</v>
      </c>
      <c r="AR367" s="140" t="s">
        <v>5585</v>
      </c>
      <c r="AS367" s="140" t="s">
        <v>5585</v>
      </c>
      <c r="AT367" s="140" t="s">
        <v>5585</v>
      </c>
      <c r="AU367" s="140" t="s">
        <v>5585</v>
      </c>
      <c r="AV367" s="140" t="s">
        <v>5585</v>
      </c>
      <c r="AW367" s="140" t="s">
        <v>5585</v>
      </c>
      <c r="AX367" s="140" t="s">
        <v>5585</v>
      </c>
      <c r="AY367" s="140" t="s">
        <v>5585</v>
      </c>
      <c r="AZ367" s="140" t="s">
        <v>5586</v>
      </c>
      <c r="BA367" s="140" t="s">
        <v>5587</v>
      </c>
      <c r="BB367" s="140" t="s">
        <v>5585</v>
      </c>
      <c r="BC367" s="140" t="s">
        <v>5585</v>
      </c>
      <c r="BD367" s="140" t="s">
        <v>5588</v>
      </c>
      <c r="BE367" s="140" t="s">
        <v>5589</v>
      </c>
      <c r="BF367" s="143"/>
      <c r="BG367" s="143"/>
      <c r="BH367" s="143"/>
      <c r="BI367" s="143"/>
      <c r="BJ367" s="143"/>
      <c r="BK367" s="143"/>
      <c r="BL367" s="143"/>
      <c r="BM367" s="143"/>
      <c r="BN367" s="143"/>
      <c r="BO367" s="143"/>
      <c r="BP367" s="143"/>
      <c r="BQ367" s="143"/>
      <c r="BR367" s="143"/>
      <c r="BS367" s="143"/>
      <c r="BT367" s="143"/>
      <c r="BU367" s="143"/>
      <c r="BV367" s="143"/>
    </row>
    <row r="368" spans="1:74" ht="63.75" x14ac:dyDescent="0.2">
      <c r="A368" s="136" t="s">
        <v>5590</v>
      </c>
      <c r="B368" s="137" t="s">
        <v>2212</v>
      </c>
      <c r="C368" s="118" t="s">
        <v>3157</v>
      </c>
      <c r="D368" s="118" t="s">
        <v>43</v>
      </c>
      <c r="E368" s="151">
        <v>43990</v>
      </c>
      <c r="F368" s="151">
        <v>44082</v>
      </c>
      <c r="G368" s="118">
        <v>1968</v>
      </c>
      <c r="H368" s="131">
        <f t="shared" si="5"/>
        <v>52</v>
      </c>
      <c r="I368" s="118" t="s">
        <v>38</v>
      </c>
      <c r="J368" s="137" t="s">
        <v>5591</v>
      </c>
      <c r="K368" s="147" t="s">
        <v>5592</v>
      </c>
      <c r="L368" s="137" t="s">
        <v>71</v>
      </c>
      <c r="M368" s="137" t="s">
        <v>82</v>
      </c>
      <c r="N368" s="137" t="s">
        <v>82</v>
      </c>
      <c r="O368" s="137" t="s">
        <v>82</v>
      </c>
      <c r="P368" s="137" t="s">
        <v>5593</v>
      </c>
      <c r="Q368" s="138"/>
      <c r="R368" s="138"/>
      <c r="S368" s="138"/>
      <c r="T368" s="138"/>
      <c r="U368" s="138"/>
      <c r="V368" s="138"/>
      <c r="W368" s="138"/>
      <c r="X368" s="138"/>
      <c r="Y368" s="138"/>
      <c r="Z368" s="138"/>
      <c r="AA368" s="138"/>
      <c r="AB368" s="138"/>
      <c r="AC368" s="138"/>
      <c r="AD368" s="138"/>
      <c r="AE368" s="138"/>
      <c r="AF368" s="138"/>
      <c r="AG368" s="138"/>
      <c r="AH368" s="138"/>
      <c r="AI368" s="138"/>
      <c r="AJ368" s="138"/>
      <c r="AK368" s="138"/>
      <c r="AL368" s="138"/>
      <c r="AM368" s="138"/>
      <c r="AN368" s="138"/>
      <c r="AO368" s="138"/>
      <c r="AP368" s="138"/>
      <c r="AQ368" s="138"/>
      <c r="AR368" s="138"/>
      <c r="AS368" s="138"/>
      <c r="AT368" s="138"/>
      <c r="AU368" s="138"/>
      <c r="AV368" s="138"/>
      <c r="AW368" s="137" t="s">
        <v>349</v>
      </c>
      <c r="AX368" s="137" t="s">
        <v>349</v>
      </c>
      <c r="AY368" s="137" t="s">
        <v>349</v>
      </c>
      <c r="AZ368" s="137" t="s">
        <v>349</v>
      </c>
      <c r="BA368" s="137" t="s">
        <v>349</v>
      </c>
      <c r="BB368" s="137" t="s">
        <v>5594</v>
      </c>
      <c r="BC368" s="137" t="s">
        <v>5595</v>
      </c>
      <c r="BD368" s="137" t="s">
        <v>5596</v>
      </c>
      <c r="BE368" s="137" t="s">
        <v>5597</v>
      </c>
      <c r="BF368" s="138"/>
      <c r="BG368" s="138"/>
      <c r="BH368" s="138"/>
      <c r="BI368" s="138"/>
      <c r="BJ368" s="138"/>
      <c r="BK368" s="138"/>
      <c r="BL368" s="138"/>
      <c r="BM368" s="138"/>
      <c r="BN368" s="138"/>
      <c r="BO368" s="138"/>
      <c r="BP368" s="138"/>
      <c r="BQ368" s="138"/>
      <c r="BR368" s="138"/>
      <c r="BS368" s="138"/>
      <c r="BT368" s="138"/>
      <c r="BU368" s="138"/>
      <c r="BV368" s="138"/>
    </row>
    <row r="369" spans="1:74" ht="51" x14ac:dyDescent="0.2">
      <c r="A369" s="139" t="s">
        <v>5598</v>
      </c>
      <c r="B369" s="140" t="s">
        <v>2217</v>
      </c>
      <c r="C369" s="141" t="s">
        <v>3157</v>
      </c>
      <c r="D369" s="141" t="s">
        <v>43</v>
      </c>
      <c r="E369" s="141" t="s">
        <v>2788</v>
      </c>
      <c r="F369" s="142">
        <v>44020</v>
      </c>
      <c r="G369" s="141">
        <v>1960</v>
      </c>
      <c r="H369" s="148">
        <f t="shared" si="5"/>
        <v>60</v>
      </c>
      <c r="I369" s="141" t="s">
        <v>38</v>
      </c>
      <c r="J369" s="140" t="s">
        <v>5599</v>
      </c>
      <c r="K369" s="145" t="s">
        <v>5600</v>
      </c>
      <c r="L369" s="140" t="s">
        <v>39</v>
      </c>
      <c r="M369" s="140" t="s">
        <v>98</v>
      </c>
      <c r="N369" s="140" t="s">
        <v>5601</v>
      </c>
      <c r="O369" s="140" t="s">
        <v>45</v>
      </c>
      <c r="P369" s="140" t="s">
        <v>5602</v>
      </c>
      <c r="Q369" s="143"/>
      <c r="R369" s="143"/>
      <c r="S369" s="143"/>
      <c r="T369" s="143"/>
      <c r="U369" s="143"/>
      <c r="V369" s="143"/>
      <c r="W369" s="143"/>
      <c r="X369" s="143"/>
      <c r="Y369" s="143"/>
      <c r="Z369" s="140" t="s">
        <v>5603</v>
      </c>
      <c r="AA369" s="140" t="s">
        <v>349</v>
      </c>
      <c r="AB369" s="140" t="s">
        <v>349</v>
      </c>
      <c r="AC369" s="140" t="s">
        <v>349</v>
      </c>
      <c r="AD369" s="140" t="s">
        <v>349</v>
      </c>
      <c r="AE369" s="140" t="s">
        <v>349</v>
      </c>
      <c r="AF369" s="140" t="s">
        <v>349</v>
      </c>
      <c r="AG369" s="140" t="s">
        <v>349</v>
      </c>
      <c r="AH369" s="140" t="s">
        <v>349</v>
      </c>
      <c r="AI369" s="140" t="s">
        <v>349</v>
      </c>
      <c r="AJ369" s="140" t="s">
        <v>349</v>
      </c>
      <c r="AK369" s="140" t="s">
        <v>349</v>
      </c>
      <c r="AL369" s="140" t="s">
        <v>349</v>
      </c>
      <c r="AM369" s="140" t="s">
        <v>349</v>
      </c>
      <c r="AN369" s="140" t="s">
        <v>349</v>
      </c>
      <c r="AO369" s="140" t="s">
        <v>349</v>
      </c>
      <c r="AP369" s="140" t="s">
        <v>349</v>
      </c>
      <c r="AQ369" s="140" t="s">
        <v>349</v>
      </c>
      <c r="AR369" s="140" t="s">
        <v>5604</v>
      </c>
      <c r="AS369" s="140" t="s">
        <v>349</v>
      </c>
      <c r="AT369" s="140" t="s">
        <v>349</v>
      </c>
      <c r="AU369" s="140" t="s">
        <v>349</v>
      </c>
      <c r="AV369" s="140" t="s">
        <v>349</v>
      </c>
      <c r="AW369" s="140" t="s">
        <v>349</v>
      </c>
      <c r="AX369" s="140" t="s">
        <v>349</v>
      </c>
      <c r="AY369" s="140" t="s">
        <v>349</v>
      </c>
      <c r="AZ369" s="140" t="s">
        <v>349</v>
      </c>
      <c r="BA369" s="140" t="s">
        <v>349</v>
      </c>
      <c r="BB369" s="140" t="s">
        <v>5605</v>
      </c>
      <c r="BC369" s="140" t="s">
        <v>5606</v>
      </c>
      <c r="BD369" s="140" t="s">
        <v>3025</v>
      </c>
      <c r="BE369" s="140" t="s">
        <v>2675</v>
      </c>
      <c r="BF369" s="143"/>
      <c r="BG369" s="143"/>
      <c r="BH369" s="143"/>
      <c r="BI369" s="143"/>
      <c r="BJ369" s="143"/>
      <c r="BK369" s="143"/>
      <c r="BL369" s="143"/>
      <c r="BM369" s="143"/>
      <c r="BN369" s="143"/>
      <c r="BO369" s="143"/>
      <c r="BP369" s="143"/>
      <c r="BQ369" s="143"/>
      <c r="BR369" s="143"/>
      <c r="BS369" s="143"/>
      <c r="BT369" s="143"/>
      <c r="BU369" s="143"/>
      <c r="BV369" s="143"/>
    </row>
    <row r="370" spans="1:74" ht="344.25" x14ac:dyDescent="0.2">
      <c r="A370" s="136" t="s">
        <v>5607</v>
      </c>
      <c r="B370" s="137" t="s">
        <v>2224</v>
      </c>
      <c r="C370" s="118" t="s">
        <v>3157</v>
      </c>
      <c r="D370" s="118" t="s">
        <v>43</v>
      </c>
      <c r="E370" s="118" t="s">
        <v>106</v>
      </c>
      <c r="F370" s="151">
        <v>44051</v>
      </c>
      <c r="G370" s="118">
        <v>1992</v>
      </c>
      <c r="H370" s="131">
        <f t="shared" si="5"/>
        <v>28</v>
      </c>
      <c r="I370" s="118" t="s">
        <v>38</v>
      </c>
      <c r="J370" s="137" t="s">
        <v>5608</v>
      </c>
      <c r="K370" s="147" t="s">
        <v>5609</v>
      </c>
      <c r="L370" s="137" t="s">
        <v>5610</v>
      </c>
      <c r="M370" s="137" t="s">
        <v>82</v>
      </c>
      <c r="N370" s="137" t="s">
        <v>82</v>
      </c>
      <c r="O370" s="137" t="s">
        <v>82</v>
      </c>
      <c r="P370" s="137" t="s">
        <v>5611</v>
      </c>
      <c r="Q370" s="137" t="s">
        <v>5612</v>
      </c>
      <c r="R370" s="138"/>
      <c r="S370" s="138"/>
      <c r="T370" s="138"/>
      <c r="U370" s="138"/>
      <c r="V370" s="138"/>
      <c r="W370" s="138"/>
      <c r="X370" s="138"/>
      <c r="Y370" s="138"/>
      <c r="Z370" s="138"/>
      <c r="AA370" s="138"/>
      <c r="AB370" s="138"/>
      <c r="AC370" s="138"/>
      <c r="AD370" s="138"/>
      <c r="AE370" s="138"/>
      <c r="AF370" s="138"/>
      <c r="AG370" s="138"/>
      <c r="AH370" s="138"/>
      <c r="AI370" s="138"/>
      <c r="AJ370" s="138"/>
      <c r="AK370" s="138"/>
      <c r="AL370" s="138"/>
      <c r="AM370" s="137" t="s">
        <v>5613</v>
      </c>
      <c r="AN370" s="137" t="s">
        <v>5614</v>
      </c>
      <c r="AO370" s="137" t="s">
        <v>5615</v>
      </c>
      <c r="AP370" s="137" t="s">
        <v>5615</v>
      </c>
      <c r="AQ370" s="137" t="s">
        <v>5615</v>
      </c>
      <c r="AR370" s="137" t="s">
        <v>5615</v>
      </c>
      <c r="AS370" s="137" t="s">
        <v>5615</v>
      </c>
      <c r="AT370" s="137" t="s">
        <v>5615</v>
      </c>
      <c r="AU370" s="137" t="s">
        <v>5616</v>
      </c>
      <c r="AV370" s="137" t="s">
        <v>5617</v>
      </c>
      <c r="AW370" s="137" t="s">
        <v>5618</v>
      </c>
      <c r="AX370" s="138"/>
      <c r="AY370" s="137" t="s">
        <v>5619</v>
      </c>
      <c r="AZ370" s="137" t="s">
        <v>5620</v>
      </c>
      <c r="BA370" s="137" t="s">
        <v>5619</v>
      </c>
      <c r="BB370" s="137" t="s">
        <v>5621</v>
      </c>
      <c r="BC370" s="137" t="s">
        <v>5622</v>
      </c>
      <c r="BD370" s="137" t="s">
        <v>5623</v>
      </c>
      <c r="BE370" s="138"/>
      <c r="BF370" s="138"/>
      <c r="BG370" s="138"/>
      <c r="BH370" s="138"/>
      <c r="BI370" s="138"/>
      <c r="BJ370" s="138"/>
      <c r="BK370" s="138"/>
      <c r="BL370" s="138"/>
      <c r="BM370" s="138"/>
      <c r="BN370" s="138"/>
      <c r="BO370" s="138"/>
      <c r="BP370" s="138"/>
      <c r="BQ370" s="138"/>
      <c r="BR370" s="138"/>
      <c r="BS370" s="138"/>
      <c r="BT370" s="138"/>
      <c r="BU370" s="138"/>
      <c r="BV370" s="138"/>
    </row>
    <row r="371" spans="1:74" ht="63.75" x14ac:dyDescent="0.2">
      <c r="A371" s="139" t="s">
        <v>5624</v>
      </c>
      <c r="B371" s="140" t="s">
        <v>2228</v>
      </c>
      <c r="C371" s="141" t="s">
        <v>3157</v>
      </c>
      <c r="D371" s="141" t="s">
        <v>43</v>
      </c>
      <c r="E371" s="141" t="s">
        <v>145</v>
      </c>
      <c r="F371" s="142">
        <v>44082</v>
      </c>
      <c r="G371" s="141">
        <v>1966</v>
      </c>
      <c r="H371" s="148">
        <f t="shared" si="5"/>
        <v>54</v>
      </c>
      <c r="I371" s="141" t="s">
        <v>38</v>
      </c>
      <c r="J371" s="140" t="s">
        <v>5625</v>
      </c>
      <c r="K371" s="140" t="s">
        <v>5626</v>
      </c>
      <c r="L371" s="140" t="s">
        <v>71</v>
      </c>
      <c r="M371" s="140" t="s">
        <v>98</v>
      </c>
      <c r="N371" s="140" t="s">
        <v>5353</v>
      </c>
      <c r="O371" s="140" t="s">
        <v>317</v>
      </c>
      <c r="P371" s="140" t="s">
        <v>5627</v>
      </c>
      <c r="Q371" s="143"/>
      <c r="R371" s="143"/>
      <c r="S371" s="143"/>
      <c r="T371" s="143"/>
      <c r="U371" s="143"/>
      <c r="V371" s="143"/>
      <c r="W371" s="143"/>
      <c r="X371" s="143"/>
      <c r="Y371" s="143"/>
      <c r="Z371" s="143"/>
      <c r="AA371" s="143"/>
      <c r="AB371" s="143"/>
      <c r="AC371" s="143"/>
      <c r="AD371" s="143"/>
      <c r="AE371" s="143"/>
      <c r="AF371" s="143"/>
      <c r="AG371" s="140" t="s">
        <v>5628</v>
      </c>
      <c r="AH371" s="140" t="s">
        <v>5629</v>
      </c>
      <c r="AI371" s="140" t="s">
        <v>5629</v>
      </c>
      <c r="AJ371" s="140" t="s">
        <v>5629</v>
      </c>
      <c r="AK371" s="140" t="s">
        <v>5630</v>
      </c>
      <c r="AL371" s="140" t="s">
        <v>5630</v>
      </c>
      <c r="AM371" s="140" t="s">
        <v>5630</v>
      </c>
      <c r="AN371" s="140" t="s">
        <v>5630</v>
      </c>
      <c r="AO371" s="140" t="s">
        <v>5630</v>
      </c>
      <c r="AP371" s="140" t="s">
        <v>5630</v>
      </c>
      <c r="AQ371" s="140" t="s">
        <v>5630</v>
      </c>
      <c r="AR371" s="140" t="s">
        <v>5630</v>
      </c>
      <c r="AS371" s="140" t="s">
        <v>5630</v>
      </c>
      <c r="AT371" s="140" t="s">
        <v>5630</v>
      </c>
      <c r="AU371" s="140" t="s">
        <v>5630</v>
      </c>
      <c r="AV371" s="140" t="s">
        <v>5630</v>
      </c>
      <c r="AW371" s="140" t="s">
        <v>5630</v>
      </c>
      <c r="AX371" s="140" t="s">
        <v>5630</v>
      </c>
      <c r="AY371" s="140" t="s">
        <v>5631</v>
      </c>
      <c r="AZ371" s="140" t="s">
        <v>5631</v>
      </c>
      <c r="BA371" s="140" t="s">
        <v>5631</v>
      </c>
      <c r="BB371" s="140" t="s">
        <v>5632</v>
      </c>
      <c r="BC371" s="143"/>
      <c r="BD371" s="143"/>
      <c r="BE371" s="140" t="s">
        <v>5633</v>
      </c>
      <c r="BF371" s="143"/>
      <c r="BG371" s="143"/>
      <c r="BH371" s="143"/>
      <c r="BI371" s="143"/>
      <c r="BJ371" s="143"/>
      <c r="BK371" s="143"/>
      <c r="BL371" s="143"/>
      <c r="BM371" s="143"/>
      <c r="BN371" s="143"/>
      <c r="BO371" s="143"/>
      <c r="BP371" s="143"/>
      <c r="BQ371" s="143"/>
      <c r="BR371" s="143"/>
      <c r="BS371" s="143"/>
      <c r="BT371" s="143"/>
      <c r="BU371" s="143"/>
      <c r="BV371" s="143"/>
    </row>
    <row r="372" spans="1:74" ht="89.25" x14ac:dyDescent="0.2">
      <c r="A372" s="136" t="s">
        <v>5634</v>
      </c>
      <c r="B372" s="137" t="s">
        <v>2232</v>
      </c>
      <c r="C372" s="118" t="s">
        <v>3157</v>
      </c>
      <c r="D372" s="118" t="s">
        <v>43</v>
      </c>
      <c r="E372" s="118" t="s">
        <v>106</v>
      </c>
      <c r="F372" s="151">
        <v>43990</v>
      </c>
      <c r="G372" s="118">
        <v>1959</v>
      </c>
      <c r="H372" s="131">
        <f t="shared" si="5"/>
        <v>61</v>
      </c>
      <c r="I372" s="118" t="s">
        <v>38</v>
      </c>
      <c r="J372" s="137" t="s">
        <v>5635</v>
      </c>
      <c r="K372" s="147" t="s">
        <v>5636</v>
      </c>
      <c r="L372" s="137" t="s">
        <v>71</v>
      </c>
      <c r="M372" s="137" t="s">
        <v>571</v>
      </c>
      <c r="N372" s="137" t="s">
        <v>604</v>
      </c>
      <c r="O372" s="137" t="s">
        <v>1074</v>
      </c>
      <c r="P372" s="137" t="s">
        <v>5637</v>
      </c>
      <c r="Q372" s="138"/>
      <c r="R372" s="138"/>
      <c r="S372" s="138"/>
      <c r="T372" s="138"/>
      <c r="U372" s="138"/>
      <c r="V372" s="138"/>
      <c r="W372" s="138"/>
      <c r="X372" s="138"/>
      <c r="Y372" s="138"/>
      <c r="Z372" s="138"/>
      <c r="AA372" s="138"/>
      <c r="AB372" s="138"/>
      <c r="AC372" s="138"/>
      <c r="AD372" s="138"/>
      <c r="AE372" s="138"/>
      <c r="AF372" s="138"/>
      <c r="AG372" s="138"/>
      <c r="AH372" s="138"/>
      <c r="AI372" s="138"/>
      <c r="AJ372" s="138"/>
      <c r="AK372" s="138"/>
      <c r="AL372" s="137" t="s">
        <v>5638</v>
      </c>
      <c r="AM372" s="137" t="s">
        <v>5638</v>
      </c>
      <c r="AN372" s="137" t="s">
        <v>5638</v>
      </c>
      <c r="AO372" s="137" t="s">
        <v>5638</v>
      </c>
      <c r="AP372" s="137" t="s">
        <v>5638</v>
      </c>
      <c r="AQ372" s="137" t="s">
        <v>5638</v>
      </c>
      <c r="AR372" s="137" t="s">
        <v>5638</v>
      </c>
      <c r="AS372" s="137" t="s">
        <v>5638</v>
      </c>
      <c r="AT372" s="137" t="s">
        <v>5639</v>
      </c>
      <c r="AU372" s="137" t="s">
        <v>5640</v>
      </c>
      <c r="AV372" s="137" t="s">
        <v>5640</v>
      </c>
      <c r="AW372" s="137" t="s">
        <v>5640</v>
      </c>
      <c r="AX372" s="137" t="s">
        <v>5640</v>
      </c>
      <c r="AY372" s="137" t="s">
        <v>5640</v>
      </c>
      <c r="AZ372" s="137" t="s">
        <v>5641</v>
      </c>
      <c r="BA372" s="138"/>
      <c r="BB372" s="137" t="s">
        <v>5642</v>
      </c>
      <c r="BC372" s="138"/>
      <c r="BD372" s="138"/>
      <c r="BE372" s="138"/>
      <c r="BF372" s="138"/>
      <c r="BG372" s="138"/>
      <c r="BH372" s="138"/>
      <c r="BI372" s="138"/>
      <c r="BJ372" s="138"/>
      <c r="BK372" s="138"/>
      <c r="BL372" s="138"/>
      <c r="BM372" s="138"/>
      <c r="BN372" s="138"/>
      <c r="BO372" s="138"/>
      <c r="BP372" s="138"/>
      <c r="BQ372" s="138"/>
      <c r="BR372" s="138"/>
      <c r="BS372" s="138"/>
      <c r="BT372" s="138"/>
      <c r="BU372" s="138"/>
      <c r="BV372" s="138"/>
    </row>
    <row r="373" spans="1:74" ht="89.25" x14ac:dyDescent="0.2">
      <c r="A373" s="139" t="s">
        <v>5643</v>
      </c>
      <c r="B373" s="140" t="s">
        <v>2237</v>
      </c>
      <c r="C373" s="141" t="s">
        <v>3157</v>
      </c>
      <c r="D373" s="141" t="s">
        <v>43</v>
      </c>
      <c r="E373" s="141" t="s">
        <v>106</v>
      </c>
      <c r="F373" s="142">
        <v>43990</v>
      </c>
      <c r="G373" s="141">
        <v>1971</v>
      </c>
      <c r="H373" s="148">
        <f t="shared" si="5"/>
        <v>49</v>
      </c>
      <c r="I373" s="141" t="s">
        <v>77</v>
      </c>
      <c r="J373" s="140" t="s">
        <v>5635</v>
      </c>
      <c r="K373" s="145" t="s">
        <v>5644</v>
      </c>
      <c r="L373" s="140" t="s">
        <v>71</v>
      </c>
      <c r="M373" s="140" t="s">
        <v>571</v>
      </c>
      <c r="N373" s="140" t="s">
        <v>604</v>
      </c>
      <c r="O373" s="140" t="s">
        <v>1074</v>
      </c>
      <c r="P373" s="140" t="s">
        <v>5645</v>
      </c>
      <c r="Q373" s="143"/>
      <c r="R373" s="143"/>
      <c r="S373" s="143"/>
      <c r="T373" s="143"/>
      <c r="U373" s="143"/>
      <c r="V373" s="143"/>
      <c r="W373" s="143"/>
      <c r="X373" s="143"/>
      <c r="Y373" s="143"/>
      <c r="Z373" s="143"/>
      <c r="AA373" s="143"/>
      <c r="AB373" s="143"/>
      <c r="AC373" s="143"/>
      <c r="AD373" s="143"/>
      <c r="AE373" s="143"/>
      <c r="AF373" s="143"/>
      <c r="AG373" s="143"/>
      <c r="AH373" s="143"/>
      <c r="AI373" s="143"/>
      <c r="AJ373" s="143"/>
      <c r="AK373" s="143"/>
      <c r="AL373" s="140" t="s">
        <v>5638</v>
      </c>
      <c r="AM373" s="140" t="s">
        <v>5638</v>
      </c>
      <c r="AN373" s="140" t="s">
        <v>5638</v>
      </c>
      <c r="AO373" s="140" t="s">
        <v>5638</v>
      </c>
      <c r="AP373" s="140" t="s">
        <v>5638</v>
      </c>
      <c r="AQ373" s="140" t="s">
        <v>5638</v>
      </c>
      <c r="AR373" s="140" t="s">
        <v>5638</v>
      </c>
      <c r="AS373" s="140" t="s">
        <v>5638</v>
      </c>
      <c r="AT373" s="140" t="s">
        <v>5646</v>
      </c>
      <c r="AU373" s="140" t="s">
        <v>5640</v>
      </c>
      <c r="AV373" s="140" t="s">
        <v>5640</v>
      </c>
      <c r="AW373" s="140" t="s">
        <v>5640</v>
      </c>
      <c r="AX373" s="140" t="s">
        <v>5640</v>
      </c>
      <c r="AY373" s="140" t="s">
        <v>5640</v>
      </c>
      <c r="AZ373" s="140" t="s">
        <v>5641</v>
      </c>
      <c r="BA373" s="143"/>
      <c r="BB373" s="140" t="s">
        <v>5642</v>
      </c>
      <c r="BC373" s="143"/>
      <c r="BD373" s="143"/>
      <c r="BE373" s="143"/>
      <c r="BF373" s="143"/>
      <c r="BG373" s="143"/>
      <c r="BH373" s="143"/>
      <c r="BI373" s="143"/>
      <c r="BJ373" s="143"/>
      <c r="BK373" s="143"/>
      <c r="BL373" s="143"/>
      <c r="BM373" s="143"/>
      <c r="BN373" s="143"/>
      <c r="BO373" s="143"/>
      <c r="BP373" s="143"/>
      <c r="BQ373" s="143"/>
      <c r="BR373" s="143"/>
      <c r="BS373" s="143"/>
      <c r="BT373" s="143"/>
      <c r="BU373" s="143"/>
      <c r="BV373" s="143"/>
    </row>
    <row r="374" spans="1:74" ht="89.25" x14ac:dyDescent="0.2">
      <c r="A374" s="136" t="s">
        <v>5647</v>
      </c>
      <c r="B374" s="137" t="s">
        <v>2242</v>
      </c>
      <c r="C374" s="118" t="s">
        <v>3157</v>
      </c>
      <c r="D374" s="118" t="s">
        <v>43</v>
      </c>
      <c r="E374" s="118" t="s">
        <v>106</v>
      </c>
      <c r="F374" s="151">
        <v>43990</v>
      </c>
      <c r="G374" s="118">
        <v>2005</v>
      </c>
      <c r="H374" s="131">
        <f t="shared" si="5"/>
        <v>15</v>
      </c>
      <c r="I374" s="118" t="s">
        <v>38</v>
      </c>
      <c r="J374" s="137" t="s">
        <v>5635</v>
      </c>
      <c r="K374" s="147" t="s">
        <v>5644</v>
      </c>
      <c r="L374" s="137" t="s">
        <v>66</v>
      </c>
      <c r="M374" s="137" t="s">
        <v>571</v>
      </c>
      <c r="N374" s="137" t="s">
        <v>604</v>
      </c>
      <c r="O374" s="137" t="s">
        <v>1074</v>
      </c>
      <c r="P374" s="137" t="s">
        <v>5648</v>
      </c>
      <c r="Q374" s="138"/>
      <c r="R374" s="138"/>
      <c r="S374" s="138"/>
      <c r="T374" s="138"/>
      <c r="U374" s="138"/>
      <c r="V374" s="138"/>
      <c r="W374" s="138"/>
      <c r="X374" s="138"/>
      <c r="Y374" s="138"/>
      <c r="Z374" s="138"/>
      <c r="AA374" s="138"/>
      <c r="AB374" s="138"/>
      <c r="AC374" s="138"/>
      <c r="AD374" s="138"/>
      <c r="AE374" s="138"/>
      <c r="AF374" s="138"/>
      <c r="AG374" s="138"/>
      <c r="AH374" s="138"/>
      <c r="AI374" s="138"/>
      <c r="AJ374" s="138"/>
      <c r="AK374" s="138"/>
      <c r="AL374" s="137" t="s">
        <v>5640</v>
      </c>
      <c r="AM374" s="137" t="s">
        <v>5640</v>
      </c>
      <c r="AN374" s="137" t="s">
        <v>5640</v>
      </c>
      <c r="AO374" s="137" t="s">
        <v>5640</v>
      </c>
      <c r="AP374" s="137" t="s">
        <v>5640</v>
      </c>
      <c r="AQ374" s="137" t="s">
        <v>5640</v>
      </c>
      <c r="AR374" s="137" t="s">
        <v>5640</v>
      </c>
      <c r="AS374" s="137" t="s">
        <v>5640</v>
      </c>
      <c r="AT374" s="137" t="s">
        <v>5640</v>
      </c>
      <c r="AU374" s="137" t="s">
        <v>5640</v>
      </c>
      <c r="AV374" s="137" t="s">
        <v>5640</v>
      </c>
      <c r="AW374" s="137" t="s">
        <v>5640</v>
      </c>
      <c r="AX374" s="137" t="s">
        <v>5640</v>
      </c>
      <c r="AY374" s="137" t="s">
        <v>5640</v>
      </c>
      <c r="AZ374" s="137" t="s">
        <v>5641</v>
      </c>
      <c r="BA374" s="138"/>
      <c r="BB374" s="137" t="s">
        <v>5642</v>
      </c>
      <c r="BC374" s="138"/>
      <c r="BD374" s="138"/>
      <c r="BE374" s="138"/>
      <c r="BF374" s="138"/>
      <c r="BG374" s="138"/>
      <c r="BH374" s="138"/>
      <c r="BI374" s="138"/>
      <c r="BJ374" s="138"/>
      <c r="BK374" s="138"/>
      <c r="BL374" s="138"/>
      <c r="BM374" s="138"/>
      <c r="BN374" s="138"/>
      <c r="BO374" s="138"/>
      <c r="BP374" s="138"/>
      <c r="BQ374" s="138"/>
      <c r="BR374" s="138"/>
      <c r="BS374" s="138"/>
      <c r="BT374" s="138"/>
      <c r="BU374" s="138"/>
      <c r="BV374" s="138"/>
    </row>
    <row r="375" spans="1:74" ht="89.25" x14ac:dyDescent="0.2">
      <c r="A375" s="139" t="s">
        <v>5649</v>
      </c>
      <c r="B375" s="140" t="s">
        <v>2247</v>
      </c>
      <c r="C375" s="141" t="s">
        <v>3157</v>
      </c>
      <c r="D375" s="141" t="s">
        <v>43</v>
      </c>
      <c r="E375" s="141" t="s">
        <v>106</v>
      </c>
      <c r="F375" s="142">
        <v>43990</v>
      </c>
      <c r="G375" s="141">
        <v>2013</v>
      </c>
      <c r="H375" s="148">
        <f t="shared" si="5"/>
        <v>7</v>
      </c>
      <c r="I375" s="141" t="s">
        <v>38</v>
      </c>
      <c r="J375" s="140" t="s">
        <v>5650</v>
      </c>
      <c r="K375" s="140" t="s">
        <v>5651</v>
      </c>
      <c r="L375" s="140" t="s">
        <v>66</v>
      </c>
      <c r="M375" s="140" t="s">
        <v>571</v>
      </c>
      <c r="N375" s="140" t="s">
        <v>604</v>
      </c>
      <c r="O375" s="140" t="s">
        <v>1298</v>
      </c>
      <c r="P375" s="140" t="s">
        <v>5652</v>
      </c>
      <c r="Q375" s="140" t="s">
        <v>5653</v>
      </c>
      <c r="R375" s="143"/>
      <c r="S375" s="143"/>
      <c r="T375" s="143"/>
      <c r="U375" s="143"/>
      <c r="V375" s="143"/>
      <c r="W375" s="143"/>
      <c r="X375" s="143"/>
      <c r="Y375" s="143"/>
      <c r="Z375" s="143"/>
      <c r="AA375" s="143"/>
      <c r="AB375" s="143"/>
      <c r="AC375" s="143"/>
      <c r="AD375" s="143"/>
      <c r="AE375" s="143"/>
      <c r="AF375" s="143"/>
      <c r="AG375" s="143"/>
      <c r="AH375" s="143"/>
      <c r="AI375" s="143"/>
      <c r="AJ375" s="143"/>
      <c r="AK375" s="140" t="s">
        <v>5640</v>
      </c>
      <c r="AL375" s="140" t="s">
        <v>5640</v>
      </c>
      <c r="AM375" s="140" t="s">
        <v>5640</v>
      </c>
      <c r="AN375" s="140" t="s">
        <v>5640</v>
      </c>
      <c r="AO375" s="140" t="s">
        <v>5640</v>
      </c>
      <c r="AP375" s="140" t="s">
        <v>5640</v>
      </c>
      <c r="AQ375" s="140" t="s">
        <v>5640</v>
      </c>
      <c r="AR375" s="140" t="s">
        <v>5640</v>
      </c>
      <c r="AS375" s="140" t="s">
        <v>5640</v>
      </c>
      <c r="AT375" s="140" t="s">
        <v>5640</v>
      </c>
      <c r="AU375" s="140" t="s">
        <v>5640</v>
      </c>
      <c r="AV375" s="140" t="s">
        <v>5640</v>
      </c>
      <c r="AW375" s="140" t="s">
        <v>5640</v>
      </c>
      <c r="AX375" s="140" t="s">
        <v>5640</v>
      </c>
      <c r="AY375" s="140" t="s">
        <v>5640</v>
      </c>
      <c r="AZ375" s="140" t="s">
        <v>5654</v>
      </c>
      <c r="BA375" s="143"/>
      <c r="BB375" s="140" t="s">
        <v>5642</v>
      </c>
      <c r="BC375" s="143"/>
      <c r="BD375" s="143"/>
      <c r="BE375" s="143"/>
      <c r="BF375" s="143"/>
      <c r="BG375" s="143"/>
      <c r="BH375" s="143"/>
      <c r="BI375" s="143"/>
      <c r="BJ375" s="143"/>
      <c r="BK375" s="143"/>
      <c r="BL375" s="143"/>
      <c r="BM375" s="143"/>
      <c r="BN375" s="143"/>
      <c r="BO375" s="143"/>
      <c r="BP375" s="143"/>
      <c r="BQ375" s="143"/>
      <c r="BR375" s="143"/>
      <c r="BS375" s="143"/>
      <c r="BT375" s="143"/>
      <c r="BU375" s="143"/>
      <c r="BV375" s="143"/>
    </row>
    <row r="376" spans="1:74" ht="25.5" x14ac:dyDescent="0.2">
      <c r="A376" s="136" t="s">
        <v>5655</v>
      </c>
      <c r="B376" s="137" t="s">
        <v>2251</v>
      </c>
      <c r="C376" s="118" t="s">
        <v>3152</v>
      </c>
      <c r="D376" s="118" t="s">
        <v>71</v>
      </c>
      <c r="E376" s="131"/>
      <c r="F376" s="131"/>
      <c r="G376" s="131"/>
      <c r="H376" s="131"/>
      <c r="I376" s="131"/>
      <c r="J376" s="138"/>
      <c r="K376" s="138"/>
      <c r="L376" s="138"/>
      <c r="M376" s="137"/>
      <c r="N376" s="137"/>
      <c r="O376" s="137"/>
      <c r="P376" s="138"/>
      <c r="Q376" s="138"/>
      <c r="R376" s="138"/>
      <c r="S376" s="138"/>
      <c r="T376" s="138"/>
      <c r="U376" s="138"/>
      <c r="V376" s="138"/>
      <c r="W376" s="138"/>
      <c r="X376" s="138"/>
      <c r="Y376" s="138"/>
      <c r="Z376" s="138"/>
      <c r="AA376" s="138"/>
      <c r="AB376" s="138"/>
      <c r="AC376" s="138"/>
      <c r="AD376" s="138"/>
      <c r="AE376" s="138"/>
      <c r="AF376" s="138"/>
      <c r="AG376" s="138"/>
      <c r="AH376" s="138"/>
      <c r="AI376" s="138"/>
      <c r="AJ376" s="138"/>
      <c r="AK376" s="138"/>
      <c r="AL376" s="138"/>
      <c r="AM376" s="138"/>
      <c r="AN376" s="138"/>
      <c r="AO376" s="138"/>
      <c r="AP376" s="138"/>
      <c r="AQ376" s="138"/>
      <c r="AR376" s="138"/>
      <c r="AS376" s="138"/>
      <c r="AT376" s="138"/>
      <c r="AU376" s="138"/>
      <c r="AV376" s="138"/>
      <c r="AW376" s="138"/>
      <c r="AX376" s="138"/>
      <c r="AY376" s="138"/>
      <c r="AZ376" s="138"/>
      <c r="BA376" s="138"/>
      <c r="BB376" s="138"/>
      <c r="BC376" s="138"/>
      <c r="BD376" s="138"/>
      <c r="BE376" s="138"/>
      <c r="BF376" s="138"/>
      <c r="BG376" s="138"/>
      <c r="BH376" s="138"/>
      <c r="BI376" s="138"/>
      <c r="BJ376" s="138"/>
      <c r="BK376" s="138"/>
      <c r="BL376" s="138"/>
      <c r="BM376" s="138"/>
      <c r="BN376" s="138"/>
      <c r="BO376" s="138"/>
      <c r="BP376" s="138"/>
      <c r="BQ376" s="138"/>
      <c r="BR376" s="138"/>
      <c r="BS376" s="138"/>
      <c r="BT376" s="138"/>
      <c r="BU376" s="138"/>
      <c r="BV376" s="138"/>
    </row>
    <row r="377" spans="1:74" ht="25.5" x14ac:dyDescent="0.2">
      <c r="A377" s="139" t="s">
        <v>5656</v>
      </c>
      <c r="B377" s="140" t="s">
        <v>2257</v>
      </c>
      <c r="C377" s="141" t="s">
        <v>3152</v>
      </c>
      <c r="D377" s="141" t="s">
        <v>71</v>
      </c>
      <c r="E377" s="148"/>
      <c r="F377" s="148"/>
      <c r="G377" s="148"/>
      <c r="H377" s="148"/>
      <c r="I377" s="148"/>
      <c r="J377" s="143"/>
      <c r="K377" s="143"/>
      <c r="L377" s="143"/>
      <c r="M377" s="140"/>
      <c r="N377" s="140"/>
      <c r="O377" s="140"/>
      <c r="P377" s="143"/>
      <c r="Q377" s="143"/>
      <c r="R377" s="143"/>
      <c r="S377" s="143"/>
      <c r="T377" s="143"/>
      <c r="U377" s="143"/>
      <c r="V377" s="143"/>
      <c r="W377" s="143"/>
      <c r="X377" s="143"/>
      <c r="Y377" s="143"/>
      <c r="Z377" s="143"/>
      <c r="AA377" s="143"/>
      <c r="AB377" s="143"/>
      <c r="AC377" s="143"/>
      <c r="AD377" s="143"/>
      <c r="AE377" s="143"/>
      <c r="AF377" s="143"/>
      <c r="AG377" s="143"/>
      <c r="AH377" s="143"/>
      <c r="AI377" s="143"/>
      <c r="AJ377" s="143"/>
      <c r="AK377" s="143"/>
      <c r="AL377" s="143"/>
      <c r="AM377" s="143"/>
      <c r="AN377" s="143"/>
      <c r="AO377" s="143"/>
      <c r="AP377" s="143"/>
      <c r="AQ377" s="143"/>
      <c r="AR377" s="143"/>
      <c r="AS377" s="143"/>
      <c r="AT377" s="143"/>
      <c r="AU377" s="143"/>
      <c r="AV377" s="143"/>
      <c r="AW377" s="143"/>
      <c r="AX377" s="143"/>
      <c r="AY377" s="143"/>
      <c r="AZ377" s="143"/>
      <c r="BA377" s="143"/>
      <c r="BB377" s="143"/>
      <c r="BC377" s="143"/>
      <c r="BD377" s="143"/>
      <c r="BE377" s="143"/>
      <c r="BF377" s="143"/>
      <c r="BG377" s="143"/>
      <c r="BH377" s="143"/>
      <c r="BI377" s="143"/>
      <c r="BJ377" s="143"/>
      <c r="BK377" s="143"/>
      <c r="BL377" s="143"/>
      <c r="BM377" s="143"/>
      <c r="BN377" s="143"/>
      <c r="BO377" s="143"/>
      <c r="BP377" s="143"/>
      <c r="BQ377" s="143"/>
      <c r="BR377" s="143"/>
      <c r="BS377" s="143"/>
      <c r="BT377" s="143"/>
      <c r="BU377" s="143"/>
      <c r="BV377" s="143"/>
    </row>
    <row r="378" spans="1:74" ht="25.5" x14ac:dyDescent="0.2">
      <c r="A378" s="136" t="s">
        <v>5657</v>
      </c>
      <c r="B378" s="137" t="s">
        <v>2262</v>
      </c>
      <c r="C378" s="118" t="s">
        <v>3152</v>
      </c>
      <c r="D378" s="118" t="s">
        <v>71</v>
      </c>
      <c r="E378" s="131"/>
      <c r="F378" s="131"/>
      <c r="G378" s="131"/>
      <c r="H378" s="131"/>
      <c r="I378" s="131"/>
      <c r="J378" s="138"/>
      <c r="K378" s="138"/>
      <c r="L378" s="138"/>
      <c r="M378" s="137"/>
      <c r="N378" s="137"/>
      <c r="O378" s="137"/>
      <c r="P378" s="138"/>
      <c r="Q378" s="138"/>
      <c r="R378" s="138"/>
      <c r="S378" s="138"/>
      <c r="T378" s="138"/>
      <c r="U378" s="138"/>
      <c r="V378" s="138"/>
      <c r="W378" s="138"/>
      <c r="X378" s="138"/>
      <c r="Y378" s="138"/>
      <c r="Z378" s="138"/>
      <c r="AA378" s="138"/>
      <c r="AB378" s="138"/>
      <c r="AC378" s="138"/>
      <c r="AD378" s="138"/>
      <c r="AE378" s="138"/>
      <c r="AF378" s="138"/>
      <c r="AG378" s="138"/>
      <c r="AH378" s="138"/>
      <c r="AI378" s="138"/>
      <c r="AJ378" s="138"/>
      <c r="AK378" s="138"/>
      <c r="AL378" s="138"/>
      <c r="AM378" s="138"/>
      <c r="AN378" s="138"/>
      <c r="AO378" s="138"/>
      <c r="AP378" s="138"/>
      <c r="AQ378" s="138"/>
      <c r="AR378" s="138"/>
      <c r="AS378" s="138"/>
      <c r="AT378" s="138"/>
      <c r="AU378" s="138"/>
      <c r="AV378" s="138"/>
      <c r="AW378" s="138"/>
      <c r="AX378" s="138"/>
      <c r="AY378" s="138"/>
      <c r="AZ378" s="138"/>
      <c r="BA378" s="138"/>
      <c r="BB378" s="138"/>
      <c r="BC378" s="138"/>
      <c r="BD378" s="138"/>
      <c r="BE378" s="138"/>
      <c r="BF378" s="138"/>
      <c r="BG378" s="138"/>
      <c r="BH378" s="138"/>
      <c r="BI378" s="138"/>
      <c r="BJ378" s="138"/>
      <c r="BK378" s="138"/>
      <c r="BL378" s="138"/>
      <c r="BM378" s="138"/>
      <c r="BN378" s="138"/>
      <c r="BO378" s="138"/>
      <c r="BP378" s="138"/>
      <c r="BQ378" s="138"/>
      <c r="BR378" s="138"/>
      <c r="BS378" s="138"/>
      <c r="BT378" s="138"/>
      <c r="BU378" s="138"/>
      <c r="BV378" s="138"/>
    </row>
    <row r="379" spans="1:74" ht="25.5" x14ac:dyDescent="0.2">
      <c r="A379" s="139" t="s">
        <v>5658</v>
      </c>
      <c r="B379" s="140" t="s">
        <v>2271</v>
      </c>
      <c r="C379" s="141" t="s">
        <v>3152</v>
      </c>
      <c r="D379" s="141" t="s">
        <v>71</v>
      </c>
      <c r="E379" s="148"/>
      <c r="F379" s="148"/>
      <c r="G379" s="148"/>
      <c r="H379" s="148"/>
      <c r="I379" s="148"/>
      <c r="J379" s="143"/>
      <c r="K379" s="143"/>
      <c r="L379" s="143"/>
      <c r="M379" s="140"/>
      <c r="N379" s="140"/>
      <c r="O379" s="140"/>
      <c r="P379" s="143"/>
      <c r="Q379" s="143"/>
      <c r="R379" s="143"/>
      <c r="S379" s="143"/>
      <c r="T379" s="143"/>
      <c r="U379" s="143"/>
      <c r="V379" s="143"/>
      <c r="W379" s="143"/>
      <c r="X379" s="143"/>
      <c r="Y379" s="143"/>
      <c r="Z379" s="143"/>
      <c r="AA379" s="143"/>
      <c r="AB379" s="143"/>
      <c r="AC379" s="143"/>
      <c r="AD379" s="143"/>
      <c r="AE379" s="143"/>
      <c r="AF379" s="143"/>
      <c r="AG379" s="143"/>
      <c r="AH379" s="143"/>
      <c r="AI379" s="143"/>
      <c r="AJ379" s="143"/>
      <c r="AK379" s="143"/>
      <c r="AL379" s="143"/>
      <c r="AM379" s="143"/>
      <c r="AN379" s="143"/>
      <c r="AO379" s="143"/>
      <c r="AP379" s="143"/>
      <c r="AQ379" s="143"/>
      <c r="AR379" s="143"/>
      <c r="AS379" s="143"/>
      <c r="AT379" s="143"/>
      <c r="AU379" s="143"/>
      <c r="AV379" s="143"/>
      <c r="AW379" s="143"/>
      <c r="AX379" s="143"/>
      <c r="AY379" s="143"/>
      <c r="AZ379" s="143"/>
      <c r="BA379" s="143"/>
      <c r="BB379" s="143"/>
      <c r="BC379" s="143"/>
      <c r="BD379" s="143"/>
      <c r="BE379" s="143"/>
      <c r="BF379" s="143"/>
      <c r="BG379" s="143"/>
      <c r="BH379" s="143"/>
      <c r="BI379" s="143"/>
      <c r="BJ379" s="143"/>
      <c r="BK379" s="143"/>
      <c r="BL379" s="143"/>
      <c r="BM379" s="143"/>
      <c r="BN379" s="143"/>
      <c r="BO379" s="143"/>
      <c r="BP379" s="143"/>
      <c r="BQ379" s="143"/>
      <c r="BR379" s="143"/>
      <c r="BS379" s="143"/>
      <c r="BT379" s="143"/>
      <c r="BU379" s="143"/>
      <c r="BV379" s="143"/>
    </row>
    <row r="380" spans="1:74" ht="25.5" x14ac:dyDescent="0.2">
      <c r="A380" s="136" t="s">
        <v>5659</v>
      </c>
      <c r="B380" s="137" t="s">
        <v>254</v>
      </c>
      <c r="C380" s="118" t="s">
        <v>3152</v>
      </c>
      <c r="D380" s="118" t="s">
        <v>71</v>
      </c>
      <c r="E380" s="131"/>
      <c r="F380" s="131"/>
      <c r="G380" s="131"/>
      <c r="H380" s="131"/>
      <c r="I380" s="131"/>
      <c r="J380" s="138"/>
      <c r="K380" s="138"/>
      <c r="L380" s="138"/>
      <c r="M380" s="137"/>
      <c r="N380" s="137"/>
      <c r="O380" s="137"/>
      <c r="P380" s="138"/>
      <c r="Q380" s="138"/>
      <c r="R380" s="138"/>
      <c r="S380" s="138"/>
      <c r="T380" s="138"/>
      <c r="U380" s="138"/>
      <c r="V380" s="138"/>
      <c r="W380" s="138"/>
      <c r="X380" s="138"/>
      <c r="Y380" s="138"/>
      <c r="Z380" s="138"/>
      <c r="AA380" s="138"/>
      <c r="AB380" s="138"/>
      <c r="AC380" s="138"/>
      <c r="AD380" s="138"/>
      <c r="AE380" s="138"/>
      <c r="AF380" s="138"/>
      <c r="AG380" s="138"/>
      <c r="AH380" s="138"/>
      <c r="AI380" s="138"/>
      <c r="AJ380" s="138"/>
      <c r="AK380" s="138"/>
      <c r="AL380" s="138"/>
      <c r="AM380" s="138"/>
      <c r="AN380" s="138"/>
      <c r="AO380" s="138"/>
      <c r="AP380" s="138"/>
      <c r="AQ380" s="138"/>
      <c r="AR380" s="138"/>
      <c r="AS380" s="138"/>
      <c r="AT380" s="138"/>
      <c r="AU380" s="138"/>
      <c r="AV380" s="138"/>
      <c r="AW380" s="138"/>
      <c r="AX380" s="138"/>
      <c r="AY380" s="138"/>
      <c r="AZ380" s="138"/>
      <c r="BA380" s="138"/>
      <c r="BB380" s="138"/>
      <c r="BC380" s="138"/>
      <c r="BD380" s="138"/>
      <c r="BE380" s="138"/>
      <c r="BF380" s="138"/>
      <c r="BG380" s="138"/>
      <c r="BH380" s="138"/>
      <c r="BI380" s="138"/>
      <c r="BJ380" s="138"/>
      <c r="BK380" s="138"/>
      <c r="BL380" s="138"/>
      <c r="BM380" s="138"/>
      <c r="BN380" s="138"/>
      <c r="BO380" s="138"/>
      <c r="BP380" s="138"/>
      <c r="BQ380" s="138"/>
      <c r="BR380" s="138"/>
      <c r="BS380" s="138"/>
      <c r="BT380" s="138"/>
      <c r="BU380" s="138"/>
      <c r="BV380" s="138"/>
    </row>
    <row r="381" spans="1:74" ht="25.5" x14ac:dyDescent="0.2">
      <c r="A381" s="139" t="s">
        <v>5660</v>
      </c>
      <c r="B381" s="140" t="s">
        <v>2281</v>
      </c>
      <c r="C381" s="141" t="s">
        <v>3152</v>
      </c>
      <c r="D381" s="141" t="s">
        <v>71</v>
      </c>
      <c r="E381" s="148"/>
      <c r="F381" s="148"/>
      <c r="G381" s="148"/>
      <c r="H381" s="148"/>
      <c r="I381" s="148"/>
      <c r="J381" s="143"/>
      <c r="K381" s="143"/>
      <c r="L381" s="143"/>
      <c r="M381" s="140"/>
      <c r="N381" s="140"/>
      <c r="O381" s="140"/>
      <c r="P381" s="143"/>
      <c r="Q381" s="143"/>
      <c r="R381" s="143"/>
      <c r="S381" s="143"/>
      <c r="T381" s="143"/>
      <c r="U381" s="143"/>
      <c r="V381" s="143"/>
      <c r="W381" s="143"/>
      <c r="X381" s="143"/>
      <c r="Y381" s="143"/>
      <c r="Z381" s="143"/>
      <c r="AA381" s="143"/>
      <c r="AB381" s="143"/>
      <c r="AC381" s="143"/>
      <c r="AD381" s="143"/>
      <c r="AE381" s="143"/>
      <c r="AF381" s="143"/>
      <c r="AG381" s="143"/>
      <c r="AH381" s="143"/>
      <c r="AI381" s="143"/>
      <c r="AJ381" s="143"/>
      <c r="AK381" s="143"/>
      <c r="AL381" s="143"/>
      <c r="AM381" s="143"/>
      <c r="AN381" s="143"/>
      <c r="AO381" s="143"/>
      <c r="AP381" s="143"/>
      <c r="AQ381" s="143"/>
      <c r="AR381" s="143"/>
      <c r="AS381" s="143"/>
      <c r="AT381" s="143"/>
      <c r="AU381" s="143"/>
      <c r="AV381" s="143"/>
      <c r="AW381" s="143"/>
      <c r="AX381" s="143"/>
      <c r="AY381" s="143"/>
      <c r="AZ381" s="143"/>
      <c r="BA381" s="143"/>
      <c r="BB381" s="143"/>
      <c r="BC381" s="143"/>
      <c r="BD381" s="143"/>
      <c r="BE381" s="143"/>
      <c r="BF381" s="143"/>
      <c r="BG381" s="143"/>
      <c r="BH381" s="143"/>
      <c r="BI381" s="143"/>
      <c r="BJ381" s="143"/>
      <c r="BK381" s="143"/>
      <c r="BL381" s="143"/>
      <c r="BM381" s="143"/>
      <c r="BN381" s="143"/>
      <c r="BO381" s="143"/>
      <c r="BP381" s="143"/>
      <c r="BQ381" s="143"/>
      <c r="BR381" s="143"/>
      <c r="BS381" s="143"/>
      <c r="BT381" s="143"/>
      <c r="BU381" s="143"/>
      <c r="BV381" s="143"/>
    </row>
    <row r="382" spans="1:74" ht="25.5" x14ac:dyDescent="0.2">
      <c r="A382" s="136" t="s">
        <v>5661</v>
      </c>
      <c r="B382" s="137" t="s">
        <v>2285</v>
      </c>
      <c r="C382" s="118" t="s">
        <v>3152</v>
      </c>
      <c r="D382" s="118" t="s">
        <v>71</v>
      </c>
      <c r="E382" s="131"/>
      <c r="F382" s="131"/>
      <c r="G382" s="131"/>
      <c r="H382" s="131"/>
      <c r="I382" s="131"/>
      <c r="J382" s="138"/>
      <c r="K382" s="138"/>
      <c r="L382" s="138"/>
      <c r="M382" s="137"/>
      <c r="N382" s="137"/>
      <c r="O382" s="137"/>
      <c r="P382" s="138"/>
      <c r="Q382" s="138"/>
      <c r="R382" s="138"/>
      <c r="S382" s="138"/>
      <c r="T382" s="138"/>
      <c r="U382" s="138"/>
      <c r="V382" s="138"/>
      <c r="W382" s="138"/>
      <c r="X382" s="138"/>
      <c r="Y382" s="138"/>
      <c r="Z382" s="138"/>
      <c r="AA382" s="138"/>
      <c r="AB382" s="138"/>
      <c r="AC382" s="138"/>
      <c r="AD382" s="138"/>
      <c r="AE382" s="138"/>
      <c r="AF382" s="138"/>
      <c r="AG382" s="138"/>
      <c r="AH382" s="138"/>
      <c r="AI382" s="138"/>
      <c r="AJ382" s="138"/>
      <c r="AK382" s="138"/>
      <c r="AL382" s="138"/>
      <c r="AM382" s="138"/>
      <c r="AN382" s="138"/>
      <c r="AO382" s="138"/>
      <c r="AP382" s="138"/>
      <c r="AQ382" s="138"/>
      <c r="AR382" s="138"/>
      <c r="AS382" s="138"/>
      <c r="AT382" s="138"/>
      <c r="AU382" s="138"/>
      <c r="AV382" s="138"/>
      <c r="AW382" s="138"/>
      <c r="AX382" s="138"/>
      <c r="AY382" s="138"/>
      <c r="AZ382" s="138"/>
      <c r="BA382" s="138"/>
      <c r="BB382" s="138"/>
      <c r="BC382" s="138"/>
      <c r="BD382" s="138"/>
      <c r="BE382" s="138"/>
      <c r="BF382" s="138"/>
      <c r="BG382" s="138"/>
      <c r="BH382" s="138"/>
      <c r="BI382" s="138"/>
      <c r="BJ382" s="138"/>
      <c r="BK382" s="138"/>
      <c r="BL382" s="138"/>
      <c r="BM382" s="138"/>
      <c r="BN382" s="138"/>
      <c r="BO382" s="138"/>
      <c r="BP382" s="138"/>
      <c r="BQ382" s="138"/>
      <c r="BR382" s="138"/>
      <c r="BS382" s="138"/>
      <c r="BT382" s="138"/>
      <c r="BU382" s="138"/>
      <c r="BV382" s="138"/>
    </row>
    <row r="383" spans="1:74" ht="25.5" x14ac:dyDescent="0.2">
      <c r="A383" s="139" t="s">
        <v>5662</v>
      </c>
      <c r="B383" s="140" t="s">
        <v>2290</v>
      </c>
      <c r="C383" s="141" t="s">
        <v>3152</v>
      </c>
      <c r="D383" s="141" t="s">
        <v>71</v>
      </c>
      <c r="E383" s="148"/>
      <c r="F383" s="148"/>
      <c r="G383" s="148"/>
      <c r="H383" s="148"/>
      <c r="I383" s="148"/>
      <c r="J383" s="143"/>
      <c r="K383" s="143"/>
      <c r="L383" s="143"/>
      <c r="M383" s="140"/>
      <c r="N383" s="140"/>
      <c r="O383" s="140"/>
      <c r="P383" s="143"/>
      <c r="Q383" s="143"/>
      <c r="R383" s="143"/>
      <c r="S383" s="143"/>
      <c r="T383" s="143"/>
      <c r="U383" s="143"/>
      <c r="V383" s="143"/>
      <c r="W383" s="143"/>
      <c r="X383" s="143"/>
      <c r="Y383" s="143"/>
      <c r="Z383" s="143"/>
      <c r="AA383" s="143"/>
      <c r="AB383" s="143"/>
      <c r="AC383" s="143"/>
      <c r="AD383" s="143"/>
      <c r="AE383" s="143"/>
      <c r="AF383" s="143"/>
      <c r="AG383" s="143"/>
      <c r="AH383" s="143"/>
      <c r="AI383" s="143"/>
      <c r="AJ383" s="143"/>
      <c r="AK383" s="143"/>
      <c r="AL383" s="143"/>
      <c r="AM383" s="143"/>
      <c r="AN383" s="143"/>
      <c r="AO383" s="143"/>
      <c r="AP383" s="143"/>
      <c r="AQ383" s="143"/>
      <c r="AR383" s="143"/>
      <c r="AS383" s="143"/>
      <c r="AT383" s="143"/>
      <c r="AU383" s="143"/>
      <c r="AV383" s="143"/>
      <c r="AW383" s="143"/>
      <c r="AX383" s="143"/>
      <c r="AY383" s="143"/>
      <c r="AZ383" s="143"/>
      <c r="BA383" s="143"/>
      <c r="BB383" s="143"/>
      <c r="BC383" s="143"/>
      <c r="BD383" s="143"/>
      <c r="BE383" s="143"/>
      <c r="BF383" s="143"/>
      <c r="BG383" s="143"/>
      <c r="BH383" s="143"/>
      <c r="BI383" s="143"/>
      <c r="BJ383" s="143"/>
      <c r="BK383" s="143"/>
      <c r="BL383" s="143"/>
      <c r="BM383" s="143"/>
      <c r="BN383" s="143"/>
      <c r="BO383" s="143"/>
      <c r="BP383" s="143"/>
      <c r="BQ383" s="143"/>
      <c r="BR383" s="143"/>
      <c r="BS383" s="143"/>
      <c r="BT383" s="143"/>
      <c r="BU383" s="143"/>
      <c r="BV383" s="143"/>
    </row>
    <row r="384" spans="1:74" ht="25.5" x14ac:dyDescent="0.2">
      <c r="A384" s="136" t="s">
        <v>5663</v>
      </c>
      <c r="B384" s="137" t="s">
        <v>2295</v>
      </c>
      <c r="C384" s="118" t="s">
        <v>3152</v>
      </c>
      <c r="D384" s="118" t="s">
        <v>71</v>
      </c>
      <c r="E384" s="131"/>
      <c r="F384" s="131"/>
      <c r="G384" s="131"/>
      <c r="H384" s="131"/>
      <c r="I384" s="131"/>
      <c r="J384" s="138"/>
      <c r="K384" s="138"/>
      <c r="L384" s="138"/>
      <c r="M384" s="137"/>
      <c r="N384" s="137"/>
      <c r="O384" s="137"/>
      <c r="P384" s="138"/>
      <c r="Q384" s="138"/>
      <c r="R384" s="138"/>
      <c r="S384" s="138"/>
      <c r="T384" s="138"/>
      <c r="U384" s="138"/>
      <c r="V384" s="138"/>
      <c r="W384" s="138"/>
      <c r="X384" s="138"/>
      <c r="Y384" s="138"/>
      <c r="Z384" s="138"/>
      <c r="AA384" s="138"/>
      <c r="AB384" s="138"/>
      <c r="AC384" s="138"/>
      <c r="AD384" s="138"/>
      <c r="AE384" s="138"/>
      <c r="AF384" s="138"/>
      <c r="AG384" s="138"/>
      <c r="AH384" s="138"/>
      <c r="AI384" s="138"/>
      <c r="AJ384" s="138"/>
      <c r="AK384" s="138"/>
      <c r="AL384" s="138"/>
      <c r="AM384" s="138"/>
      <c r="AN384" s="138"/>
      <c r="AO384" s="138"/>
      <c r="AP384" s="138"/>
      <c r="AQ384" s="138"/>
      <c r="AR384" s="138"/>
      <c r="AS384" s="138"/>
      <c r="AT384" s="138"/>
      <c r="AU384" s="138"/>
      <c r="AV384" s="138"/>
      <c r="AW384" s="138"/>
      <c r="AX384" s="138"/>
      <c r="AY384" s="138"/>
      <c r="AZ384" s="138"/>
      <c r="BA384" s="138"/>
      <c r="BB384" s="138"/>
      <c r="BC384" s="138"/>
      <c r="BD384" s="138"/>
      <c r="BE384" s="138"/>
      <c r="BF384" s="138"/>
      <c r="BG384" s="138"/>
      <c r="BH384" s="138"/>
      <c r="BI384" s="138"/>
      <c r="BJ384" s="138"/>
      <c r="BK384" s="138"/>
      <c r="BL384" s="138"/>
      <c r="BM384" s="138"/>
      <c r="BN384" s="138"/>
      <c r="BO384" s="138"/>
      <c r="BP384" s="138"/>
      <c r="BQ384" s="138"/>
      <c r="BR384" s="138"/>
      <c r="BS384" s="138"/>
      <c r="BT384" s="138"/>
      <c r="BU384" s="138"/>
      <c r="BV384" s="138"/>
    </row>
    <row r="385" spans="1:74" ht="25.5" x14ac:dyDescent="0.2">
      <c r="A385" s="139" t="s">
        <v>5664</v>
      </c>
      <c r="B385" s="140" t="s">
        <v>2302</v>
      </c>
      <c r="C385" s="141" t="s">
        <v>3152</v>
      </c>
      <c r="D385" s="141" t="s">
        <v>71</v>
      </c>
      <c r="E385" s="148"/>
      <c r="F385" s="148"/>
      <c r="G385" s="148"/>
      <c r="H385" s="148"/>
      <c r="I385" s="148"/>
      <c r="J385" s="143"/>
      <c r="K385" s="143"/>
      <c r="L385" s="143"/>
      <c r="M385" s="140"/>
      <c r="N385" s="140"/>
      <c r="O385" s="140"/>
      <c r="P385" s="143"/>
      <c r="Q385" s="143"/>
      <c r="R385" s="143"/>
      <c r="S385" s="143"/>
      <c r="T385" s="143"/>
      <c r="U385" s="143"/>
      <c r="V385" s="143"/>
      <c r="W385" s="143"/>
      <c r="X385" s="143"/>
      <c r="Y385" s="143"/>
      <c r="Z385" s="143"/>
      <c r="AA385" s="143"/>
      <c r="AB385" s="143"/>
      <c r="AC385" s="143"/>
      <c r="AD385" s="143"/>
      <c r="AE385" s="143"/>
      <c r="AF385" s="143"/>
      <c r="AG385" s="143"/>
      <c r="AH385" s="143"/>
      <c r="AI385" s="143"/>
      <c r="AJ385" s="143"/>
      <c r="AK385" s="143"/>
      <c r="AL385" s="143"/>
      <c r="AM385" s="143"/>
      <c r="AN385" s="143"/>
      <c r="AO385" s="143"/>
      <c r="AP385" s="143"/>
      <c r="AQ385" s="143"/>
      <c r="AR385" s="143"/>
      <c r="AS385" s="143"/>
      <c r="AT385" s="143"/>
      <c r="AU385" s="143"/>
      <c r="AV385" s="143"/>
      <c r="AW385" s="143"/>
      <c r="AX385" s="143"/>
      <c r="AY385" s="143"/>
      <c r="AZ385" s="143"/>
      <c r="BA385" s="143"/>
      <c r="BB385" s="143"/>
      <c r="BC385" s="143"/>
      <c r="BD385" s="143"/>
      <c r="BE385" s="143"/>
      <c r="BF385" s="143"/>
      <c r="BG385" s="143"/>
      <c r="BH385" s="143"/>
      <c r="BI385" s="143"/>
      <c r="BJ385" s="143"/>
      <c r="BK385" s="143"/>
      <c r="BL385" s="143"/>
      <c r="BM385" s="143"/>
      <c r="BN385" s="143"/>
      <c r="BO385" s="143"/>
      <c r="BP385" s="143"/>
      <c r="BQ385" s="143"/>
      <c r="BR385" s="143"/>
      <c r="BS385" s="143"/>
      <c r="BT385" s="143"/>
      <c r="BU385" s="143"/>
      <c r="BV385" s="143"/>
    </row>
    <row r="386" spans="1:74" ht="127.5" x14ac:dyDescent="0.2">
      <c r="A386" s="136" t="s">
        <v>5665</v>
      </c>
      <c r="B386" s="137" t="s">
        <v>2308</v>
      </c>
      <c r="C386" s="118" t="s">
        <v>3157</v>
      </c>
      <c r="D386" s="118" t="s">
        <v>43</v>
      </c>
      <c r="E386" s="118" t="s">
        <v>2691</v>
      </c>
      <c r="F386" s="151">
        <v>44020</v>
      </c>
      <c r="G386" s="118">
        <v>2012</v>
      </c>
      <c r="H386" s="118">
        <v>8</v>
      </c>
      <c r="I386" s="118" t="s">
        <v>38</v>
      </c>
      <c r="J386" s="137" t="s">
        <v>5666</v>
      </c>
      <c r="K386" s="137" t="s">
        <v>5667</v>
      </c>
      <c r="L386" s="137" t="s">
        <v>5668</v>
      </c>
      <c r="M386" s="137" t="s">
        <v>571</v>
      </c>
      <c r="N386" s="137" t="s">
        <v>604</v>
      </c>
      <c r="O386" s="137" t="s">
        <v>1934</v>
      </c>
      <c r="P386" s="137" t="s">
        <v>5669</v>
      </c>
      <c r="Q386" s="137" t="s">
        <v>5670</v>
      </c>
      <c r="R386" s="138"/>
      <c r="S386" s="138"/>
      <c r="T386" s="138"/>
      <c r="U386" s="138"/>
      <c r="V386" s="138"/>
      <c r="W386" s="138"/>
      <c r="X386" s="138"/>
      <c r="Y386" s="138"/>
      <c r="Z386" s="138"/>
      <c r="AA386" s="138"/>
      <c r="AB386" s="138"/>
      <c r="AC386" s="138"/>
      <c r="AD386" s="138"/>
      <c r="AE386" s="138"/>
      <c r="AF386" s="138"/>
      <c r="AG386" s="138"/>
      <c r="AH386" s="138"/>
      <c r="AI386" s="138"/>
      <c r="AJ386" s="138"/>
      <c r="AK386" s="138"/>
      <c r="AL386" s="138"/>
      <c r="AM386" s="138"/>
      <c r="AN386" s="137" t="s">
        <v>5671</v>
      </c>
      <c r="AO386" s="137" t="s">
        <v>5672</v>
      </c>
      <c r="AP386" s="137" t="s">
        <v>5673</v>
      </c>
      <c r="AQ386" s="137" t="s">
        <v>5674</v>
      </c>
      <c r="AR386" s="137" t="s">
        <v>5675</v>
      </c>
      <c r="AS386" s="137" t="s">
        <v>5676</v>
      </c>
      <c r="AT386" s="137" t="s">
        <v>5676</v>
      </c>
      <c r="AU386" s="137" t="s">
        <v>5676</v>
      </c>
      <c r="AV386" s="137" t="s">
        <v>5676</v>
      </c>
      <c r="AW386" s="137" t="s">
        <v>5676</v>
      </c>
      <c r="AX386" s="137" t="s">
        <v>5676</v>
      </c>
      <c r="AY386" s="137" t="s">
        <v>5676</v>
      </c>
      <c r="AZ386" s="137" t="s">
        <v>5676</v>
      </c>
      <c r="BA386" s="137" t="s">
        <v>5676</v>
      </c>
      <c r="BB386" s="137" t="s">
        <v>5676</v>
      </c>
      <c r="BC386" s="137" t="s">
        <v>5677</v>
      </c>
      <c r="BD386" s="138"/>
      <c r="BE386" s="138"/>
      <c r="BF386" s="138"/>
      <c r="BG386" s="138"/>
      <c r="BH386" s="138"/>
      <c r="BI386" s="138"/>
      <c r="BJ386" s="138"/>
      <c r="BK386" s="138"/>
      <c r="BL386" s="138"/>
      <c r="BM386" s="138"/>
      <c r="BN386" s="138"/>
      <c r="BO386" s="138"/>
      <c r="BP386" s="138"/>
      <c r="BQ386" s="138"/>
      <c r="BR386" s="138"/>
      <c r="BS386" s="138"/>
      <c r="BT386" s="138"/>
      <c r="BU386" s="138"/>
      <c r="BV386" s="138"/>
    </row>
    <row r="387" spans="1:74" ht="127.5" x14ac:dyDescent="0.2">
      <c r="A387" s="139" t="s">
        <v>5678</v>
      </c>
      <c r="B387" s="140" t="s">
        <v>2312</v>
      </c>
      <c r="C387" s="141" t="s">
        <v>3157</v>
      </c>
      <c r="D387" s="141" t="s">
        <v>43</v>
      </c>
      <c r="E387" s="141" t="s">
        <v>106</v>
      </c>
      <c r="F387" s="142">
        <v>44051</v>
      </c>
      <c r="G387" s="148">
        <f>2020-H387</f>
        <v>1955</v>
      </c>
      <c r="H387" s="141">
        <v>65</v>
      </c>
      <c r="I387" s="141" t="s">
        <v>77</v>
      </c>
      <c r="J387" s="140" t="s">
        <v>5679</v>
      </c>
      <c r="K387" s="145" t="s">
        <v>5680</v>
      </c>
      <c r="L387" s="140" t="s">
        <v>39</v>
      </c>
      <c r="M387" s="140" t="s">
        <v>571</v>
      </c>
      <c r="N387" s="140" t="s">
        <v>604</v>
      </c>
      <c r="O387" s="140" t="s">
        <v>2088</v>
      </c>
      <c r="P387" s="140" t="s">
        <v>5681</v>
      </c>
      <c r="Q387" s="140" t="s">
        <v>5682</v>
      </c>
      <c r="R387" s="143"/>
      <c r="S387" s="143"/>
      <c r="T387" s="143"/>
      <c r="U387" s="143"/>
      <c r="V387" s="143"/>
      <c r="W387" s="143"/>
      <c r="X387" s="143"/>
      <c r="Y387" s="143"/>
      <c r="Z387" s="143"/>
      <c r="AA387" s="143"/>
      <c r="AB387" s="143"/>
      <c r="AC387" s="143"/>
      <c r="AD387" s="143"/>
      <c r="AE387" s="143"/>
      <c r="AF387" s="143"/>
      <c r="AG387" s="143"/>
      <c r="AH387" s="143"/>
      <c r="AI387" s="143"/>
      <c r="AJ387" s="143"/>
      <c r="AK387" s="143"/>
      <c r="AL387" s="143"/>
      <c r="AM387" s="140" t="s">
        <v>5683</v>
      </c>
      <c r="AN387" s="140" t="s">
        <v>5683</v>
      </c>
      <c r="AO387" s="140" t="s">
        <v>5683</v>
      </c>
      <c r="AP387" s="140" t="s">
        <v>5684</v>
      </c>
      <c r="AQ387" s="140" t="s">
        <v>5684</v>
      </c>
      <c r="AR387" s="140" t="s">
        <v>5684</v>
      </c>
      <c r="AS387" s="140" t="s">
        <v>5684</v>
      </c>
      <c r="AT387" s="140" t="s">
        <v>5684</v>
      </c>
      <c r="AU387" s="140" t="s">
        <v>5684</v>
      </c>
      <c r="AV387" s="140" t="s">
        <v>5684</v>
      </c>
      <c r="AW387" s="140" t="s">
        <v>5684</v>
      </c>
      <c r="AX387" s="140" t="s">
        <v>5684</v>
      </c>
      <c r="AY387" s="140" t="s">
        <v>5684</v>
      </c>
      <c r="AZ387" s="140" t="s">
        <v>5684</v>
      </c>
      <c r="BA387" s="140" t="s">
        <v>5684</v>
      </c>
      <c r="BB387" s="140" t="s">
        <v>5685</v>
      </c>
      <c r="BC387" s="140" t="s">
        <v>5684</v>
      </c>
      <c r="BD387" s="140" t="s">
        <v>5686</v>
      </c>
      <c r="BE387" s="143"/>
      <c r="BF387" s="143"/>
      <c r="BG387" s="143"/>
      <c r="BH387" s="143"/>
      <c r="BI387" s="143"/>
      <c r="BJ387" s="143"/>
      <c r="BK387" s="143"/>
      <c r="BL387" s="143"/>
      <c r="BM387" s="143"/>
      <c r="BN387" s="143"/>
      <c r="BO387" s="143"/>
      <c r="BP387" s="143"/>
      <c r="BQ387" s="143"/>
      <c r="BR387" s="143"/>
      <c r="BS387" s="143"/>
      <c r="BT387" s="143"/>
      <c r="BU387" s="143"/>
      <c r="BV387" s="143"/>
    </row>
    <row r="388" spans="1:74" ht="102" x14ac:dyDescent="0.2">
      <c r="A388" s="136" t="s">
        <v>5687</v>
      </c>
      <c r="B388" s="137" t="s">
        <v>2316</v>
      </c>
      <c r="C388" s="118" t="s">
        <v>3157</v>
      </c>
      <c r="D388" s="118" t="s">
        <v>43</v>
      </c>
      <c r="E388" s="118" t="s">
        <v>106</v>
      </c>
      <c r="F388" s="151">
        <v>44051</v>
      </c>
      <c r="G388" s="118">
        <v>1989</v>
      </c>
      <c r="H388" s="131">
        <f t="shared" ref="H388:H407" si="6">2020-G388</f>
        <v>31</v>
      </c>
      <c r="I388" s="118" t="s">
        <v>77</v>
      </c>
      <c r="J388" s="137" t="s">
        <v>5688</v>
      </c>
      <c r="K388" s="147" t="s">
        <v>5689</v>
      </c>
      <c r="L388" s="137" t="s">
        <v>91</v>
      </c>
      <c r="M388" s="137" t="s">
        <v>2439</v>
      </c>
      <c r="N388" s="137" t="s">
        <v>5353</v>
      </c>
      <c r="O388" s="137" t="s">
        <v>317</v>
      </c>
      <c r="P388" s="137" t="s">
        <v>5690</v>
      </c>
      <c r="Q388" s="138"/>
      <c r="R388" s="137" t="s">
        <v>5691</v>
      </c>
      <c r="S388" s="137" t="s">
        <v>5691</v>
      </c>
      <c r="T388" s="137" t="s">
        <v>5691</v>
      </c>
      <c r="U388" s="137" t="s">
        <v>5691</v>
      </c>
      <c r="V388" s="137" t="s">
        <v>5691</v>
      </c>
      <c r="W388" s="137" t="s">
        <v>5691</v>
      </c>
      <c r="X388" s="137" t="s">
        <v>5691</v>
      </c>
      <c r="Y388" s="137" t="s">
        <v>5691</v>
      </c>
      <c r="Z388" s="137" t="s">
        <v>5691</v>
      </c>
      <c r="AA388" s="137" t="s">
        <v>5691</v>
      </c>
      <c r="AB388" s="137" t="s">
        <v>5691</v>
      </c>
      <c r="AC388" s="137" t="s">
        <v>5691</v>
      </c>
      <c r="AD388" s="137" t="s">
        <v>5691</v>
      </c>
      <c r="AE388" s="137" t="s">
        <v>5691</v>
      </c>
      <c r="AF388" s="137" t="s">
        <v>5691</v>
      </c>
      <c r="AG388" s="137" t="s">
        <v>5691</v>
      </c>
      <c r="AH388" s="137" t="s">
        <v>5691</v>
      </c>
      <c r="AI388" s="137" t="s">
        <v>5691</v>
      </c>
      <c r="AJ388" s="137" t="s">
        <v>5691</v>
      </c>
      <c r="AK388" s="137" t="s">
        <v>5691</v>
      </c>
      <c r="AL388" s="137" t="s">
        <v>5691</v>
      </c>
      <c r="AM388" s="137" t="s">
        <v>5691</v>
      </c>
      <c r="AN388" s="137" t="s">
        <v>5691</v>
      </c>
      <c r="AO388" s="137" t="s">
        <v>5691</v>
      </c>
      <c r="AP388" s="137" t="s">
        <v>5691</v>
      </c>
      <c r="AQ388" s="137" t="s">
        <v>5692</v>
      </c>
      <c r="AR388" s="137" t="s">
        <v>5693</v>
      </c>
      <c r="AS388" s="137" t="s">
        <v>5693</v>
      </c>
      <c r="AT388" s="137" t="s">
        <v>5693</v>
      </c>
      <c r="AU388" s="137" t="s">
        <v>5693</v>
      </c>
      <c r="AV388" s="137" t="s">
        <v>5694</v>
      </c>
      <c r="AW388" s="138"/>
      <c r="AX388" s="138"/>
      <c r="AY388" s="138"/>
      <c r="AZ388" s="138"/>
      <c r="BA388" s="138"/>
      <c r="BB388" s="138"/>
      <c r="BC388" s="138"/>
      <c r="BD388" s="138"/>
      <c r="BE388" s="138"/>
      <c r="BF388" s="137" t="s">
        <v>5695</v>
      </c>
      <c r="BG388" s="138"/>
      <c r="BH388" s="138"/>
      <c r="BI388" s="138"/>
      <c r="BJ388" s="138"/>
      <c r="BK388" s="138"/>
      <c r="BL388" s="138"/>
      <c r="BM388" s="138"/>
      <c r="BN388" s="138"/>
      <c r="BO388" s="138"/>
      <c r="BP388" s="138"/>
      <c r="BQ388" s="138"/>
      <c r="BR388" s="138"/>
      <c r="BS388" s="138"/>
      <c r="BT388" s="138"/>
      <c r="BU388" s="138"/>
      <c r="BV388" s="138"/>
    </row>
    <row r="389" spans="1:74" ht="102" x14ac:dyDescent="0.2">
      <c r="A389" s="139" t="s">
        <v>5696</v>
      </c>
      <c r="B389" s="143" t="s">
        <v>2320</v>
      </c>
      <c r="C389" s="141" t="s">
        <v>3157</v>
      </c>
      <c r="D389" s="141" t="s">
        <v>43</v>
      </c>
      <c r="E389" s="141" t="s">
        <v>106</v>
      </c>
      <c r="F389" s="142">
        <v>44051</v>
      </c>
      <c r="G389" s="141">
        <v>1992</v>
      </c>
      <c r="H389" s="148">
        <f t="shared" si="6"/>
        <v>28</v>
      </c>
      <c r="I389" s="141" t="s">
        <v>77</v>
      </c>
      <c r="J389" s="140" t="s">
        <v>5697</v>
      </c>
      <c r="K389" s="145" t="s">
        <v>5698</v>
      </c>
      <c r="L389" s="140" t="s">
        <v>91</v>
      </c>
      <c r="M389" s="140" t="s">
        <v>2439</v>
      </c>
      <c r="N389" s="140" t="s">
        <v>5353</v>
      </c>
      <c r="O389" s="140" t="s">
        <v>317</v>
      </c>
      <c r="P389" s="140" t="s">
        <v>5690</v>
      </c>
      <c r="Q389" s="140" t="s">
        <v>5699</v>
      </c>
      <c r="R389" s="140" t="s">
        <v>5691</v>
      </c>
      <c r="S389" s="140" t="s">
        <v>5691</v>
      </c>
      <c r="T389" s="140" t="s">
        <v>5691</v>
      </c>
      <c r="U389" s="140" t="s">
        <v>5691</v>
      </c>
      <c r="V389" s="140" t="s">
        <v>5691</v>
      </c>
      <c r="W389" s="140" t="s">
        <v>5691</v>
      </c>
      <c r="X389" s="140" t="s">
        <v>5691</v>
      </c>
      <c r="Y389" s="140" t="s">
        <v>5691</v>
      </c>
      <c r="Z389" s="140" t="s">
        <v>5691</v>
      </c>
      <c r="AA389" s="140" t="s">
        <v>5691</v>
      </c>
      <c r="AB389" s="140" t="s">
        <v>5691</v>
      </c>
      <c r="AC389" s="140" t="s">
        <v>5691</v>
      </c>
      <c r="AD389" s="140" t="s">
        <v>5691</v>
      </c>
      <c r="AE389" s="140" t="s">
        <v>5691</v>
      </c>
      <c r="AF389" s="140" t="s">
        <v>5691</v>
      </c>
      <c r="AG389" s="140" t="s">
        <v>5691</v>
      </c>
      <c r="AH389" s="140" t="s">
        <v>5691</v>
      </c>
      <c r="AI389" s="140" t="s">
        <v>5691</v>
      </c>
      <c r="AJ389" s="140" t="s">
        <v>5691</v>
      </c>
      <c r="AK389" s="140" t="s">
        <v>5700</v>
      </c>
      <c r="AL389" s="140" t="s">
        <v>5700</v>
      </c>
      <c r="AM389" s="140" t="s">
        <v>5700</v>
      </c>
      <c r="AN389" s="140" t="s">
        <v>5700</v>
      </c>
      <c r="AO389" s="140" t="s">
        <v>5700</v>
      </c>
      <c r="AP389" s="140" t="s">
        <v>5700</v>
      </c>
      <c r="AQ389" s="140" t="s">
        <v>5692</v>
      </c>
      <c r="AR389" s="140" t="s">
        <v>5693</v>
      </c>
      <c r="AS389" s="140" t="s">
        <v>5693</v>
      </c>
      <c r="AT389" s="140" t="s">
        <v>5693</v>
      </c>
      <c r="AU389" s="140" t="s">
        <v>5693</v>
      </c>
      <c r="AV389" s="140" t="s">
        <v>5694</v>
      </c>
      <c r="AW389" s="143"/>
      <c r="AX389" s="143"/>
      <c r="AY389" s="143"/>
      <c r="AZ389" s="143"/>
      <c r="BA389" s="143"/>
      <c r="BB389" s="143"/>
      <c r="BC389" s="143"/>
      <c r="BD389" s="143"/>
      <c r="BE389" s="143"/>
      <c r="BF389" s="140" t="s">
        <v>5695</v>
      </c>
      <c r="BG389" s="143"/>
      <c r="BH389" s="143"/>
      <c r="BI389" s="143"/>
      <c r="BJ389" s="143"/>
      <c r="BK389" s="143"/>
      <c r="BL389" s="143"/>
      <c r="BM389" s="143"/>
      <c r="BN389" s="143"/>
      <c r="BO389" s="143"/>
      <c r="BP389" s="143"/>
      <c r="BQ389" s="143"/>
      <c r="BR389" s="143"/>
      <c r="BS389" s="143"/>
      <c r="BT389" s="143"/>
      <c r="BU389" s="143"/>
      <c r="BV389" s="143"/>
    </row>
    <row r="390" spans="1:74" ht="25.5" x14ac:dyDescent="0.2">
      <c r="A390" s="152" t="s">
        <v>2323</v>
      </c>
      <c r="B390" s="138" t="s">
        <v>2324</v>
      </c>
      <c r="C390" s="118" t="s">
        <v>3152</v>
      </c>
      <c r="D390" s="118" t="s">
        <v>71</v>
      </c>
      <c r="E390" s="131"/>
      <c r="F390" s="153">
        <v>44052</v>
      </c>
      <c r="G390" s="131">
        <v>2003</v>
      </c>
      <c r="H390" s="131">
        <f t="shared" si="6"/>
        <v>17</v>
      </c>
      <c r="I390" s="131" t="s">
        <v>38</v>
      </c>
      <c r="J390" s="138"/>
      <c r="K390" s="138"/>
      <c r="L390" s="138"/>
      <c r="M390" s="137"/>
      <c r="N390" s="137"/>
      <c r="O390" s="137"/>
      <c r="P390" s="138"/>
      <c r="Q390" s="138"/>
      <c r="R390" s="138"/>
      <c r="S390" s="138"/>
      <c r="T390" s="138"/>
      <c r="U390" s="138"/>
      <c r="V390" s="138"/>
      <c r="W390" s="138"/>
      <c r="X390" s="138"/>
      <c r="Y390" s="138"/>
      <c r="Z390" s="138"/>
      <c r="AA390" s="138"/>
      <c r="AB390" s="138"/>
      <c r="AC390" s="138"/>
      <c r="AD390" s="138"/>
      <c r="AE390" s="138"/>
      <c r="AF390" s="138"/>
      <c r="AG390" s="138"/>
      <c r="AH390" s="138"/>
      <c r="AI390" s="138"/>
      <c r="AJ390" s="138"/>
      <c r="AK390" s="138"/>
      <c r="AL390" s="138"/>
      <c r="AM390" s="138"/>
      <c r="AN390" s="138"/>
      <c r="AO390" s="138"/>
      <c r="AP390" s="138"/>
      <c r="AQ390" s="138"/>
      <c r="AR390" s="138"/>
      <c r="AS390" s="138"/>
      <c r="AT390" s="138"/>
      <c r="AU390" s="138"/>
      <c r="AV390" s="138"/>
      <c r="AW390" s="138"/>
      <c r="AX390" s="138"/>
      <c r="AY390" s="138"/>
      <c r="AZ390" s="138"/>
      <c r="BA390" s="138"/>
      <c r="BB390" s="138"/>
      <c r="BC390" s="138"/>
      <c r="BD390" s="138"/>
      <c r="BE390" s="138"/>
      <c r="BF390" s="138"/>
      <c r="BG390" s="138"/>
      <c r="BH390" s="138"/>
      <c r="BI390" s="138"/>
      <c r="BJ390" s="138"/>
      <c r="BK390" s="138"/>
      <c r="BL390" s="138"/>
      <c r="BM390" s="138"/>
      <c r="BN390" s="138"/>
      <c r="BO390" s="138"/>
      <c r="BP390" s="138"/>
      <c r="BQ390" s="138"/>
      <c r="BR390" s="138"/>
      <c r="BS390" s="138"/>
      <c r="BT390" s="138"/>
      <c r="BU390" s="138"/>
      <c r="BV390" s="138"/>
    </row>
    <row r="391" spans="1:74" ht="25.5" x14ac:dyDescent="0.2">
      <c r="A391" s="154" t="s">
        <v>2326</v>
      </c>
      <c r="B391" s="143" t="s">
        <v>2327</v>
      </c>
      <c r="C391" s="141" t="s">
        <v>3152</v>
      </c>
      <c r="D391" s="141" t="s">
        <v>71</v>
      </c>
      <c r="E391" s="148"/>
      <c r="F391" s="155">
        <v>44052</v>
      </c>
      <c r="G391" s="148">
        <v>1942</v>
      </c>
      <c r="H391" s="148">
        <f t="shared" si="6"/>
        <v>78</v>
      </c>
      <c r="I391" s="148" t="s">
        <v>77</v>
      </c>
      <c r="J391" s="143"/>
      <c r="K391" s="143"/>
      <c r="L391" s="143"/>
      <c r="M391" s="140"/>
      <c r="N391" s="140"/>
      <c r="O391" s="140"/>
      <c r="P391" s="143"/>
      <c r="Q391" s="143"/>
      <c r="R391" s="143"/>
      <c r="S391" s="143"/>
      <c r="T391" s="143"/>
      <c r="U391" s="143"/>
      <c r="V391" s="143"/>
      <c r="W391" s="143"/>
      <c r="X391" s="143"/>
      <c r="Y391" s="143"/>
      <c r="Z391" s="143"/>
      <c r="AA391" s="143"/>
      <c r="AB391" s="143"/>
      <c r="AC391" s="143"/>
      <c r="AD391" s="143"/>
      <c r="AE391" s="143"/>
      <c r="AF391" s="143"/>
      <c r="AG391" s="143"/>
      <c r="AH391" s="143"/>
      <c r="AI391" s="143"/>
      <c r="AJ391" s="143"/>
      <c r="AK391" s="143"/>
      <c r="AL391" s="143"/>
      <c r="AM391" s="143"/>
      <c r="AN391" s="143"/>
      <c r="AO391" s="143"/>
      <c r="AP391" s="143"/>
      <c r="AQ391" s="143"/>
      <c r="AR391" s="143"/>
      <c r="AS391" s="143"/>
      <c r="AT391" s="143"/>
      <c r="AU391" s="143"/>
      <c r="AV391" s="143"/>
      <c r="AW391" s="143"/>
      <c r="AX391" s="143"/>
      <c r="AY391" s="143"/>
      <c r="AZ391" s="143"/>
      <c r="BA391" s="143"/>
      <c r="BB391" s="143"/>
      <c r="BC391" s="143"/>
      <c r="BD391" s="143"/>
      <c r="BE391" s="143"/>
      <c r="BF391" s="143"/>
      <c r="BG391" s="143"/>
      <c r="BH391" s="143"/>
      <c r="BI391" s="143"/>
      <c r="BJ391" s="143"/>
      <c r="BK391" s="143"/>
      <c r="BL391" s="143"/>
      <c r="BM391" s="143"/>
      <c r="BN391" s="143"/>
      <c r="BO391" s="143"/>
      <c r="BP391" s="143"/>
      <c r="BQ391" s="143"/>
      <c r="BR391" s="143"/>
      <c r="BS391" s="143"/>
      <c r="BT391" s="143"/>
      <c r="BU391" s="143"/>
      <c r="BV391" s="143"/>
    </row>
    <row r="392" spans="1:74" ht="25.5" x14ac:dyDescent="0.2">
      <c r="A392" s="152" t="s">
        <v>2332</v>
      </c>
      <c r="B392" s="138" t="s">
        <v>2333</v>
      </c>
      <c r="C392" s="118" t="s">
        <v>3152</v>
      </c>
      <c r="D392" s="118" t="s">
        <v>71</v>
      </c>
      <c r="E392" s="131"/>
      <c r="F392" s="153">
        <v>44052</v>
      </c>
      <c r="G392" s="131">
        <v>1981</v>
      </c>
      <c r="H392" s="131">
        <f t="shared" si="6"/>
        <v>39</v>
      </c>
      <c r="I392" s="131" t="s">
        <v>77</v>
      </c>
      <c r="J392" s="138"/>
      <c r="K392" s="138"/>
      <c r="L392" s="138"/>
      <c r="M392" s="137"/>
      <c r="N392" s="137"/>
      <c r="O392" s="137"/>
      <c r="P392" s="138"/>
      <c r="Q392" s="138"/>
      <c r="R392" s="138"/>
      <c r="S392" s="138"/>
      <c r="T392" s="138"/>
      <c r="U392" s="138"/>
      <c r="V392" s="138"/>
      <c r="W392" s="138"/>
      <c r="X392" s="138"/>
      <c r="Y392" s="138"/>
      <c r="Z392" s="138"/>
      <c r="AA392" s="138"/>
      <c r="AB392" s="138"/>
      <c r="AC392" s="138"/>
      <c r="AD392" s="138"/>
      <c r="AE392" s="138"/>
      <c r="AF392" s="138"/>
      <c r="AG392" s="138"/>
      <c r="AH392" s="138"/>
      <c r="AI392" s="138"/>
      <c r="AJ392" s="138"/>
      <c r="AK392" s="138"/>
      <c r="AL392" s="138"/>
      <c r="AM392" s="138"/>
      <c r="AN392" s="138"/>
      <c r="AO392" s="138"/>
      <c r="AP392" s="138"/>
      <c r="AQ392" s="138"/>
      <c r="AR392" s="138"/>
      <c r="AS392" s="138"/>
      <c r="AT392" s="138"/>
      <c r="AU392" s="138"/>
      <c r="AV392" s="138"/>
      <c r="AW392" s="138"/>
      <c r="AX392" s="138"/>
      <c r="AY392" s="138"/>
      <c r="AZ392" s="138"/>
      <c r="BA392" s="138"/>
      <c r="BB392" s="138"/>
      <c r="BC392" s="138"/>
      <c r="BD392" s="138"/>
      <c r="BE392" s="138"/>
      <c r="BF392" s="138"/>
      <c r="BG392" s="138"/>
      <c r="BH392" s="138"/>
      <c r="BI392" s="138"/>
      <c r="BJ392" s="138"/>
      <c r="BK392" s="138"/>
      <c r="BL392" s="138"/>
      <c r="BM392" s="138"/>
      <c r="BN392" s="138"/>
      <c r="BO392" s="138"/>
      <c r="BP392" s="138"/>
      <c r="BQ392" s="138"/>
      <c r="BR392" s="138"/>
      <c r="BS392" s="138"/>
      <c r="BT392" s="138"/>
      <c r="BU392" s="138"/>
      <c r="BV392" s="138"/>
    </row>
    <row r="393" spans="1:74" ht="25.5" x14ac:dyDescent="0.2">
      <c r="A393" s="154" t="s">
        <v>2337</v>
      </c>
      <c r="B393" s="143" t="s">
        <v>811</v>
      </c>
      <c r="C393" s="141" t="s">
        <v>3152</v>
      </c>
      <c r="D393" s="141" t="s">
        <v>71</v>
      </c>
      <c r="E393" s="148"/>
      <c r="F393" s="155">
        <v>44053</v>
      </c>
      <c r="G393" s="148">
        <v>1965</v>
      </c>
      <c r="H393" s="148">
        <f t="shared" si="6"/>
        <v>55</v>
      </c>
      <c r="I393" s="148" t="s">
        <v>38</v>
      </c>
      <c r="J393" s="143"/>
      <c r="K393" s="143"/>
      <c r="L393" s="143"/>
      <c r="M393" s="140"/>
      <c r="N393" s="140"/>
      <c r="O393" s="140"/>
      <c r="P393" s="143"/>
      <c r="Q393" s="143"/>
      <c r="R393" s="143"/>
      <c r="S393" s="143"/>
      <c r="T393" s="143"/>
      <c r="U393" s="143"/>
      <c r="V393" s="143"/>
      <c r="W393" s="143"/>
      <c r="X393" s="143"/>
      <c r="Y393" s="143"/>
      <c r="Z393" s="143"/>
      <c r="AA393" s="143"/>
      <c r="AB393" s="143"/>
      <c r="AC393" s="143"/>
      <c r="AD393" s="143"/>
      <c r="AE393" s="143"/>
      <c r="AF393" s="143"/>
      <c r="AG393" s="143"/>
      <c r="AH393" s="143"/>
      <c r="AI393" s="143"/>
      <c r="AJ393" s="143"/>
      <c r="AK393" s="143"/>
      <c r="AL393" s="143"/>
      <c r="AM393" s="143"/>
      <c r="AN393" s="143"/>
      <c r="AO393" s="143"/>
      <c r="AP393" s="143"/>
      <c r="AQ393" s="143"/>
      <c r="AR393" s="143"/>
      <c r="AS393" s="143"/>
      <c r="AT393" s="143"/>
      <c r="AU393" s="143"/>
      <c r="AV393" s="143"/>
      <c r="AW393" s="143"/>
      <c r="AX393" s="143"/>
      <c r="AY393" s="143"/>
      <c r="AZ393" s="143"/>
      <c r="BA393" s="143"/>
      <c r="BB393" s="143"/>
      <c r="BC393" s="143"/>
      <c r="BD393" s="143"/>
      <c r="BE393" s="143"/>
      <c r="BF393" s="143"/>
      <c r="BG393" s="143"/>
      <c r="BH393" s="143"/>
      <c r="BI393" s="143"/>
      <c r="BJ393" s="143"/>
      <c r="BK393" s="143"/>
      <c r="BL393" s="143"/>
      <c r="BM393" s="143"/>
      <c r="BN393" s="143"/>
      <c r="BO393" s="143"/>
      <c r="BP393" s="143"/>
      <c r="BQ393" s="143"/>
      <c r="BR393" s="143"/>
      <c r="BS393" s="143"/>
      <c r="BT393" s="143"/>
      <c r="BU393" s="143"/>
      <c r="BV393" s="143"/>
    </row>
    <row r="394" spans="1:74" ht="25.5" x14ac:dyDescent="0.2">
      <c r="A394" s="152" t="s">
        <v>2339</v>
      </c>
      <c r="B394" s="138" t="s">
        <v>2340</v>
      </c>
      <c r="C394" s="118" t="s">
        <v>3152</v>
      </c>
      <c r="D394" s="118" t="s">
        <v>71</v>
      </c>
      <c r="E394" s="131"/>
      <c r="F394" s="153">
        <v>44053</v>
      </c>
      <c r="G394" s="131">
        <v>1953</v>
      </c>
      <c r="H394" s="131">
        <f t="shared" si="6"/>
        <v>67</v>
      </c>
      <c r="I394" s="131" t="s">
        <v>77</v>
      </c>
      <c r="J394" s="138"/>
      <c r="K394" s="138"/>
      <c r="L394" s="138"/>
      <c r="M394" s="137"/>
      <c r="N394" s="137"/>
      <c r="O394" s="137"/>
      <c r="P394" s="138"/>
      <c r="Q394" s="138"/>
      <c r="R394" s="138"/>
      <c r="S394" s="138"/>
      <c r="T394" s="138"/>
      <c r="U394" s="138"/>
      <c r="V394" s="138"/>
      <c r="W394" s="138"/>
      <c r="X394" s="138"/>
      <c r="Y394" s="138"/>
      <c r="Z394" s="138"/>
      <c r="AA394" s="138"/>
      <c r="AB394" s="138"/>
      <c r="AC394" s="138"/>
      <c r="AD394" s="138"/>
      <c r="AE394" s="138"/>
      <c r="AF394" s="138"/>
      <c r="AG394" s="138"/>
      <c r="AH394" s="138"/>
      <c r="AI394" s="138"/>
      <c r="AJ394" s="138"/>
      <c r="AK394" s="138"/>
      <c r="AL394" s="138"/>
      <c r="AM394" s="138"/>
      <c r="AN394" s="138"/>
      <c r="AO394" s="138"/>
      <c r="AP394" s="138"/>
      <c r="AQ394" s="138"/>
      <c r="AR394" s="138"/>
      <c r="AS394" s="138"/>
      <c r="AT394" s="138"/>
      <c r="AU394" s="138"/>
      <c r="AV394" s="138"/>
      <c r="AW394" s="138"/>
      <c r="AX394" s="138"/>
      <c r="AY394" s="138"/>
      <c r="AZ394" s="138"/>
      <c r="BA394" s="138"/>
      <c r="BB394" s="138"/>
      <c r="BC394" s="138"/>
      <c r="BD394" s="138"/>
      <c r="BE394" s="138"/>
      <c r="BF394" s="138"/>
      <c r="BG394" s="138"/>
      <c r="BH394" s="138"/>
      <c r="BI394" s="138"/>
      <c r="BJ394" s="138"/>
      <c r="BK394" s="138"/>
      <c r="BL394" s="138"/>
      <c r="BM394" s="138"/>
      <c r="BN394" s="138"/>
      <c r="BO394" s="138"/>
      <c r="BP394" s="138"/>
      <c r="BQ394" s="138"/>
      <c r="BR394" s="138"/>
      <c r="BS394" s="138"/>
      <c r="BT394" s="138"/>
      <c r="BU394" s="138"/>
      <c r="BV394" s="138"/>
    </row>
    <row r="395" spans="1:74" ht="25.5" x14ac:dyDescent="0.2">
      <c r="A395" s="154" t="s">
        <v>2344</v>
      </c>
      <c r="B395" s="143" t="s">
        <v>2345</v>
      </c>
      <c r="C395" s="141" t="s">
        <v>3152</v>
      </c>
      <c r="D395" s="141" t="s">
        <v>71</v>
      </c>
      <c r="E395" s="148"/>
      <c r="F395" s="155">
        <v>44053</v>
      </c>
      <c r="G395" s="148">
        <v>1980</v>
      </c>
      <c r="H395" s="148">
        <f t="shared" si="6"/>
        <v>40</v>
      </c>
      <c r="I395" s="148" t="s">
        <v>38</v>
      </c>
      <c r="J395" s="143"/>
      <c r="K395" s="143"/>
      <c r="L395" s="143" t="s">
        <v>91</v>
      </c>
      <c r="M395" s="140" t="s">
        <v>2439</v>
      </c>
      <c r="N395" s="140" t="s">
        <v>50</v>
      </c>
      <c r="O395" s="140" t="s">
        <v>50</v>
      </c>
      <c r="P395" s="143"/>
      <c r="Q395" s="143"/>
      <c r="R395" s="143"/>
      <c r="S395" s="143"/>
      <c r="T395" s="143"/>
      <c r="U395" s="143"/>
      <c r="V395" s="143"/>
      <c r="W395" s="143"/>
      <c r="X395" s="143"/>
      <c r="Y395" s="143"/>
      <c r="Z395" s="143"/>
      <c r="AA395" s="143"/>
      <c r="AB395" s="143"/>
      <c r="AC395" s="143"/>
      <c r="AD395" s="143"/>
      <c r="AE395" s="143"/>
      <c r="AF395" s="143"/>
      <c r="AG395" s="143"/>
      <c r="AH395" s="143"/>
      <c r="AI395" s="143"/>
      <c r="AJ395" s="143"/>
      <c r="AK395" s="143"/>
      <c r="AL395" s="143"/>
      <c r="AM395" s="143"/>
      <c r="AN395" s="143"/>
      <c r="AO395" s="143"/>
      <c r="AP395" s="143"/>
      <c r="AQ395" s="143"/>
      <c r="AR395" s="143"/>
      <c r="AS395" s="143"/>
      <c r="AT395" s="143"/>
      <c r="AU395" s="143"/>
      <c r="AV395" s="143"/>
      <c r="AW395" s="143"/>
      <c r="AX395" s="143"/>
      <c r="AY395" s="143"/>
      <c r="AZ395" s="143"/>
      <c r="BA395" s="143"/>
      <c r="BB395" s="143"/>
      <c r="BC395" s="143"/>
      <c r="BD395" s="143"/>
      <c r="BE395" s="143"/>
      <c r="BF395" s="143"/>
      <c r="BG395" s="143"/>
      <c r="BH395" s="143"/>
      <c r="BI395" s="143"/>
      <c r="BJ395" s="143"/>
      <c r="BK395" s="143"/>
      <c r="BL395" s="143"/>
      <c r="BM395" s="143"/>
      <c r="BN395" s="143"/>
      <c r="BO395" s="143"/>
      <c r="BP395" s="143"/>
      <c r="BQ395" s="143"/>
      <c r="BR395" s="143"/>
      <c r="BS395" s="143"/>
      <c r="BT395" s="143"/>
      <c r="BU395" s="143"/>
      <c r="BV395" s="143"/>
    </row>
    <row r="396" spans="1:74" ht="25.5" x14ac:dyDescent="0.2">
      <c r="A396" s="152" t="s">
        <v>2349</v>
      </c>
      <c r="B396" s="138" t="s">
        <v>2350</v>
      </c>
      <c r="C396" s="118" t="s">
        <v>3152</v>
      </c>
      <c r="D396" s="118" t="s">
        <v>71</v>
      </c>
      <c r="E396" s="131"/>
      <c r="F396" s="153">
        <v>44053</v>
      </c>
      <c r="G396" s="131">
        <v>2006</v>
      </c>
      <c r="H396" s="131">
        <f t="shared" si="6"/>
        <v>14</v>
      </c>
      <c r="I396" s="131" t="s">
        <v>38</v>
      </c>
      <c r="J396" s="138"/>
      <c r="K396" s="138"/>
      <c r="L396" s="138"/>
      <c r="M396" s="137"/>
      <c r="N396" s="137" t="s">
        <v>604</v>
      </c>
      <c r="O396" s="137" t="s">
        <v>566</v>
      </c>
      <c r="P396" s="138"/>
      <c r="Q396" s="138"/>
      <c r="R396" s="138"/>
      <c r="S396" s="138"/>
      <c r="T396" s="138"/>
      <c r="U396" s="138"/>
      <c r="V396" s="138"/>
      <c r="W396" s="138"/>
      <c r="X396" s="138"/>
      <c r="Y396" s="138"/>
      <c r="Z396" s="138"/>
      <c r="AA396" s="138"/>
      <c r="AB396" s="138"/>
      <c r="AC396" s="138"/>
      <c r="AD396" s="138"/>
      <c r="AE396" s="138"/>
      <c r="AF396" s="138"/>
      <c r="AG396" s="138"/>
      <c r="AH396" s="138"/>
      <c r="AI396" s="138"/>
      <c r="AJ396" s="138"/>
      <c r="AK396" s="138"/>
      <c r="AL396" s="138"/>
      <c r="AM396" s="138"/>
      <c r="AN396" s="138"/>
      <c r="AO396" s="138"/>
      <c r="AP396" s="138"/>
      <c r="AQ396" s="138"/>
      <c r="AR396" s="138"/>
      <c r="AS396" s="138"/>
      <c r="AT396" s="138"/>
      <c r="AU396" s="138"/>
      <c r="AV396" s="138"/>
      <c r="AW396" s="138"/>
      <c r="AX396" s="138"/>
      <c r="AY396" s="138"/>
      <c r="AZ396" s="138"/>
      <c r="BA396" s="138"/>
      <c r="BB396" s="138"/>
      <c r="BC396" s="138"/>
      <c r="BD396" s="138"/>
      <c r="BE396" s="138"/>
      <c r="BF396" s="138"/>
      <c r="BG396" s="138"/>
      <c r="BH396" s="138"/>
      <c r="BI396" s="138"/>
      <c r="BJ396" s="138"/>
      <c r="BK396" s="138"/>
      <c r="BL396" s="138"/>
      <c r="BM396" s="138"/>
      <c r="BN396" s="138"/>
      <c r="BO396" s="138"/>
      <c r="BP396" s="138"/>
      <c r="BQ396" s="138"/>
      <c r="BR396" s="138"/>
      <c r="BS396" s="138"/>
      <c r="BT396" s="138"/>
      <c r="BU396" s="138"/>
      <c r="BV396" s="138"/>
    </row>
    <row r="397" spans="1:74" ht="25.5" x14ac:dyDescent="0.2">
      <c r="A397" s="154" t="s">
        <v>2354</v>
      </c>
      <c r="B397" s="143" t="s">
        <v>2355</v>
      </c>
      <c r="C397" s="141" t="s">
        <v>3152</v>
      </c>
      <c r="D397" s="141" t="s">
        <v>71</v>
      </c>
      <c r="E397" s="148"/>
      <c r="F397" s="155">
        <v>44053</v>
      </c>
      <c r="G397" s="148">
        <v>1950</v>
      </c>
      <c r="H397" s="148">
        <f t="shared" si="6"/>
        <v>70</v>
      </c>
      <c r="I397" s="148" t="s">
        <v>77</v>
      </c>
      <c r="J397" s="143"/>
      <c r="K397" s="143"/>
      <c r="L397" s="143"/>
      <c r="M397" s="140"/>
      <c r="N397" s="140" t="s">
        <v>604</v>
      </c>
      <c r="O397" s="140" t="s">
        <v>566</v>
      </c>
      <c r="P397" s="143"/>
      <c r="Q397" s="143"/>
      <c r="R397" s="143"/>
      <c r="S397" s="143"/>
      <c r="T397" s="143"/>
      <c r="U397" s="143"/>
      <c r="V397" s="143"/>
      <c r="W397" s="143"/>
      <c r="X397" s="143"/>
      <c r="Y397" s="143"/>
      <c r="Z397" s="143"/>
      <c r="AA397" s="143"/>
      <c r="AB397" s="143"/>
      <c r="AC397" s="143"/>
      <c r="AD397" s="143"/>
      <c r="AE397" s="143"/>
      <c r="AF397" s="143"/>
      <c r="AG397" s="143"/>
      <c r="AH397" s="143"/>
      <c r="AI397" s="143"/>
      <c r="AJ397" s="143"/>
      <c r="AK397" s="143"/>
      <c r="AL397" s="143"/>
      <c r="AM397" s="143"/>
      <c r="AN397" s="143"/>
      <c r="AO397" s="143"/>
      <c r="AP397" s="143"/>
      <c r="AQ397" s="143"/>
      <c r="AR397" s="143"/>
      <c r="AS397" s="143"/>
      <c r="AT397" s="143"/>
      <c r="AU397" s="143"/>
      <c r="AV397" s="143"/>
      <c r="AW397" s="143"/>
      <c r="AX397" s="143"/>
      <c r="AY397" s="143"/>
      <c r="AZ397" s="143"/>
      <c r="BA397" s="143"/>
      <c r="BB397" s="143"/>
      <c r="BC397" s="143"/>
      <c r="BD397" s="143"/>
      <c r="BE397" s="143"/>
      <c r="BF397" s="143"/>
      <c r="BG397" s="143"/>
      <c r="BH397" s="143"/>
      <c r="BI397" s="143"/>
      <c r="BJ397" s="143"/>
      <c r="BK397" s="143"/>
      <c r="BL397" s="143"/>
      <c r="BM397" s="143"/>
      <c r="BN397" s="143"/>
      <c r="BO397" s="143"/>
      <c r="BP397" s="143"/>
      <c r="BQ397" s="143"/>
      <c r="BR397" s="143"/>
      <c r="BS397" s="143"/>
      <c r="BT397" s="143"/>
      <c r="BU397" s="143"/>
      <c r="BV397" s="143"/>
    </row>
    <row r="398" spans="1:74" ht="25.5" x14ac:dyDescent="0.2">
      <c r="A398" s="152" t="s">
        <v>2357</v>
      </c>
      <c r="B398" s="138" t="s">
        <v>2358</v>
      </c>
      <c r="C398" s="118" t="s">
        <v>3152</v>
      </c>
      <c r="D398" s="118" t="s">
        <v>71</v>
      </c>
      <c r="E398" s="131"/>
      <c r="F398" s="153">
        <v>44054</v>
      </c>
      <c r="G398" s="131">
        <v>1959</v>
      </c>
      <c r="H398" s="131">
        <f t="shared" si="6"/>
        <v>61</v>
      </c>
      <c r="I398" s="131" t="s">
        <v>77</v>
      </c>
      <c r="J398" s="138"/>
      <c r="K398" s="138"/>
      <c r="L398" s="138"/>
      <c r="M398" s="137"/>
      <c r="N398" s="137"/>
      <c r="O398" s="137"/>
      <c r="P398" s="138"/>
      <c r="Q398" s="138"/>
      <c r="R398" s="138"/>
      <c r="S398" s="138"/>
      <c r="T398" s="138"/>
      <c r="U398" s="138"/>
      <c r="V398" s="138"/>
      <c r="W398" s="138"/>
      <c r="X398" s="138"/>
      <c r="Y398" s="138"/>
      <c r="Z398" s="138"/>
      <c r="AA398" s="138"/>
      <c r="AB398" s="138"/>
      <c r="AC398" s="138"/>
      <c r="AD398" s="138"/>
      <c r="AE398" s="138"/>
      <c r="AF398" s="138"/>
      <c r="AG398" s="138"/>
      <c r="AH398" s="138"/>
      <c r="AI398" s="138"/>
      <c r="AJ398" s="138"/>
      <c r="AK398" s="138"/>
      <c r="AL398" s="138"/>
      <c r="AM398" s="138"/>
      <c r="AN398" s="138"/>
      <c r="AO398" s="138"/>
      <c r="AP398" s="138"/>
      <c r="AQ398" s="138"/>
      <c r="AR398" s="138"/>
      <c r="AS398" s="138"/>
      <c r="AT398" s="138"/>
      <c r="AU398" s="138"/>
      <c r="AV398" s="138"/>
      <c r="AW398" s="138"/>
      <c r="AX398" s="138"/>
      <c r="AY398" s="138"/>
      <c r="AZ398" s="138"/>
      <c r="BA398" s="138"/>
      <c r="BB398" s="138"/>
      <c r="BC398" s="138"/>
      <c r="BD398" s="138"/>
      <c r="BE398" s="138"/>
      <c r="BF398" s="138"/>
      <c r="BG398" s="138"/>
      <c r="BH398" s="138"/>
      <c r="BI398" s="138"/>
      <c r="BJ398" s="138"/>
      <c r="BK398" s="138"/>
      <c r="BL398" s="138"/>
      <c r="BM398" s="138"/>
      <c r="BN398" s="138"/>
      <c r="BO398" s="138"/>
      <c r="BP398" s="138"/>
      <c r="BQ398" s="138"/>
      <c r="BR398" s="138"/>
      <c r="BS398" s="138"/>
      <c r="BT398" s="138"/>
      <c r="BU398" s="138"/>
      <c r="BV398" s="138"/>
    </row>
    <row r="399" spans="1:74" ht="25.5" x14ac:dyDescent="0.2">
      <c r="A399" s="154" t="s">
        <v>2360</v>
      </c>
      <c r="B399" s="143" t="s">
        <v>2362</v>
      </c>
      <c r="C399" s="141" t="s">
        <v>3152</v>
      </c>
      <c r="D399" s="141" t="s">
        <v>71</v>
      </c>
      <c r="E399" s="148"/>
      <c r="F399" s="155">
        <v>44054</v>
      </c>
      <c r="G399" s="148">
        <v>1990</v>
      </c>
      <c r="H399" s="148">
        <f t="shared" si="6"/>
        <v>30</v>
      </c>
      <c r="I399" s="148" t="s">
        <v>38</v>
      </c>
      <c r="J399" s="143"/>
      <c r="K399" s="143"/>
      <c r="L399" s="143"/>
      <c r="M399" s="140"/>
      <c r="N399" s="140"/>
      <c r="O399" s="140"/>
      <c r="P399" s="143"/>
      <c r="Q399" s="143"/>
      <c r="R399" s="143"/>
      <c r="S399" s="143"/>
      <c r="T399" s="143"/>
      <c r="U399" s="143"/>
      <c r="V399" s="143"/>
      <c r="W399" s="143"/>
      <c r="X399" s="143"/>
      <c r="Y399" s="143"/>
      <c r="Z399" s="143"/>
      <c r="AA399" s="143"/>
      <c r="AB399" s="143"/>
      <c r="AC399" s="143"/>
      <c r="AD399" s="143"/>
      <c r="AE399" s="143"/>
      <c r="AF399" s="143"/>
      <c r="AG399" s="143"/>
      <c r="AH399" s="143"/>
      <c r="AI399" s="143"/>
      <c r="AJ399" s="143"/>
      <c r="AK399" s="143"/>
      <c r="AL399" s="143"/>
      <c r="AM399" s="143"/>
      <c r="AN399" s="143"/>
      <c r="AO399" s="143"/>
      <c r="AP399" s="143"/>
      <c r="AQ399" s="143"/>
      <c r="AR399" s="143"/>
      <c r="AS399" s="143"/>
      <c r="AT399" s="143"/>
      <c r="AU399" s="143"/>
      <c r="AV399" s="143"/>
      <c r="AW399" s="143"/>
      <c r="AX399" s="143"/>
      <c r="AY399" s="143"/>
      <c r="AZ399" s="143"/>
      <c r="BA399" s="143"/>
      <c r="BB399" s="143"/>
      <c r="BC399" s="143"/>
      <c r="BD399" s="143"/>
      <c r="BE399" s="143"/>
      <c r="BF399" s="143"/>
      <c r="BG399" s="143"/>
      <c r="BH399" s="143"/>
      <c r="BI399" s="143"/>
      <c r="BJ399" s="143"/>
      <c r="BK399" s="143"/>
      <c r="BL399" s="143"/>
      <c r="BM399" s="143"/>
      <c r="BN399" s="143"/>
      <c r="BO399" s="143"/>
      <c r="BP399" s="143"/>
      <c r="BQ399" s="143"/>
      <c r="BR399" s="143"/>
      <c r="BS399" s="143"/>
      <c r="BT399" s="143"/>
      <c r="BU399" s="143"/>
      <c r="BV399" s="143"/>
    </row>
    <row r="400" spans="1:74" ht="76.5" x14ac:dyDescent="0.2">
      <c r="A400" s="136" t="s">
        <v>5701</v>
      </c>
      <c r="B400" s="138" t="s">
        <v>2365</v>
      </c>
      <c r="C400" s="118" t="s">
        <v>3157</v>
      </c>
      <c r="D400" s="118" t="s">
        <v>43</v>
      </c>
      <c r="E400" s="118" t="s">
        <v>106</v>
      </c>
      <c r="F400" s="151">
        <v>44020</v>
      </c>
      <c r="G400" s="131">
        <v>1994</v>
      </c>
      <c r="H400" s="131">
        <f t="shared" si="6"/>
        <v>26</v>
      </c>
      <c r="I400" s="118" t="s">
        <v>5702</v>
      </c>
      <c r="J400" s="137" t="s">
        <v>5703</v>
      </c>
      <c r="K400" s="147" t="s">
        <v>5704</v>
      </c>
      <c r="L400" s="138" t="s">
        <v>1248</v>
      </c>
      <c r="M400" s="137" t="s">
        <v>82</v>
      </c>
      <c r="N400" s="137" t="s">
        <v>5705</v>
      </c>
      <c r="O400" s="137" t="s">
        <v>2366</v>
      </c>
      <c r="P400" s="138" t="s">
        <v>5706</v>
      </c>
      <c r="Q400" s="138"/>
      <c r="R400" s="137" t="s">
        <v>5707</v>
      </c>
      <c r="S400" s="137" t="s">
        <v>5707</v>
      </c>
      <c r="T400" s="137" t="s">
        <v>5707</v>
      </c>
      <c r="U400" s="137" t="s">
        <v>5707</v>
      </c>
      <c r="V400" s="137" t="s">
        <v>5707</v>
      </c>
      <c r="W400" s="137" t="s">
        <v>5707</v>
      </c>
      <c r="X400" s="137" t="s">
        <v>5707</v>
      </c>
      <c r="Y400" s="137" t="s">
        <v>5707</v>
      </c>
      <c r="Z400" s="137" t="s">
        <v>5707</v>
      </c>
      <c r="AA400" s="137" t="s">
        <v>5707</v>
      </c>
      <c r="AB400" s="137" t="s">
        <v>5707</v>
      </c>
      <c r="AC400" s="137" t="s">
        <v>5707</v>
      </c>
      <c r="AD400" s="137" t="s">
        <v>5707</v>
      </c>
      <c r="AE400" s="137" t="s">
        <v>5707</v>
      </c>
      <c r="AF400" s="137" t="s">
        <v>5707</v>
      </c>
      <c r="AG400" s="137" t="s">
        <v>5707</v>
      </c>
      <c r="AH400" s="137" t="s">
        <v>5707</v>
      </c>
      <c r="AI400" s="137" t="s">
        <v>5707</v>
      </c>
      <c r="AJ400" s="137" t="s">
        <v>5707</v>
      </c>
      <c r="AK400" s="137" t="s">
        <v>5708</v>
      </c>
      <c r="AL400" s="137" t="s">
        <v>5708</v>
      </c>
      <c r="AM400" s="137" t="s">
        <v>5708</v>
      </c>
      <c r="AN400" s="137" t="s">
        <v>5709</v>
      </c>
      <c r="AO400" s="137" t="s">
        <v>5710</v>
      </c>
      <c r="AP400" s="137" t="s">
        <v>5711</v>
      </c>
      <c r="AQ400" s="137" t="s">
        <v>5712</v>
      </c>
      <c r="AR400" s="137" t="s">
        <v>5713</v>
      </c>
      <c r="AS400" s="137" t="s">
        <v>5714</v>
      </c>
      <c r="AT400" s="137" t="s">
        <v>5715</v>
      </c>
      <c r="AU400" s="137" t="s">
        <v>5715</v>
      </c>
      <c r="AV400" s="137" t="s">
        <v>5715</v>
      </c>
      <c r="AW400" s="137" t="s">
        <v>5715</v>
      </c>
      <c r="AX400" s="137" t="s">
        <v>5715</v>
      </c>
      <c r="AY400" s="137" t="s">
        <v>5715</v>
      </c>
      <c r="AZ400" s="137" t="s">
        <v>5715</v>
      </c>
      <c r="BA400" s="137" t="s">
        <v>5715</v>
      </c>
      <c r="BB400" s="137" t="s">
        <v>5716</v>
      </c>
      <c r="BC400" s="137" t="s">
        <v>3025</v>
      </c>
      <c r="BD400" s="137" t="s">
        <v>3026</v>
      </c>
      <c r="BE400" s="137" t="s">
        <v>3026</v>
      </c>
      <c r="BF400" s="137" t="s">
        <v>3026</v>
      </c>
      <c r="BG400" s="137" t="s">
        <v>2675</v>
      </c>
      <c r="BH400" s="138"/>
      <c r="BI400" s="138"/>
      <c r="BJ400" s="138"/>
      <c r="BK400" s="138"/>
      <c r="BL400" s="138"/>
      <c r="BM400" s="138"/>
      <c r="BN400" s="138"/>
      <c r="BO400" s="138"/>
      <c r="BP400" s="138"/>
      <c r="BQ400" s="138"/>
      <c r="BR400" s="138"/>
      <c r="BS400" s="138"/>
      <c r="BT400" s="138"/>
      <c r="BU400" s="138"/>
      <c r="BV400" s="138"/>
    </row>
    <row r="401" spans="1:74" ht="51" x14ac:dyDescent="0.2">
      <c r="A401" s="139" t="s">
        <v>5717</v>
      </c>
      <c r="B401" s="143" t="s">
        <v>2370</v>
      </c>
      <c r="C401" s="141" t="s">
        <v>3157</v>
      </c>
      <c r="D401" s="141" t="s">
        <v>43</v>
      </c>
      <c r="E401" s="141" t="s">
        <v>5718</v>
      </c>
      <c r="F401" s="142">
        <v>44020</v>
      </c>
      <c r="G401" s="148">
        <v>1965</v>
      </c>
      <c r="H401" s="148">
        <f t="shared" si="6"/>
        <v>55</v>
      </c>
      <c r="I401" s="141" t="s">
        <v>77</v>
      </c>
      <c r="J401" s="140" t="s">
        <v>5719</v>
      </c>
      <c r="K401" s="145" t="s">
        <v>5720</v>
      </c>
      <c r="L401" s="143" t="s">
        <v>154</v>
      </c>
      <c r="M401" s="140" t="s">
        <v>571</v>
      </c>
      <c r="N401" s="140" t="s">
        <v>2372</v>
      </c>
      <c r="O401" s="140" t="s">
        <v>50</v>
      </c>
      <c r="P401" s="143" t="s">
        <v>5721</v>
      </c>
      <c r="Q401" s="143"/>
      <c r="R401" s="143"/>
      <c r="S401" s="143"/>
      <c r="T401" s="143"/>
      <c r="U401" s="143"/>
      <c r="V401" s="143"/>
      <c r="W401" s="143"/>
      <c r="X401" s="143"/>
      <c r="Y401" s="143"/>
      <c r="Z401" s="140" t="s">
        <v>5722</v>
      </c>
      <c r="AA401" s="140" t="s">
        <v>5722</v>
      </c>
      <c r="AB401" s="140" t="s">
        <v>5722</v>
      </c>
      <c r="AC401" s="140" t="s">
        <v>5722</v>
      </c>
      <c r="AD401" s="140" t="s">
        <v>5722</v>
      </c>
      <c r="AE401" s="140" t="s">
        <v>5723</v>
      </c>
      <c r="AF401" s="140" t="s">
        <v>5724</v>
      </c>
      <c r="AG401" s="143"/>
      <c r="AH401" s="143"/>
      <c r="AI401" s="143"/>
      <c r="AJ401" s="140" t="s">
        <v>5725</v>
      </c>
      <c r="AK401" s="140" t="s">
        <v>5725</v>
      </c>
      <c r="AL401" s="140" t="s">
        <v>5726</v>
      </c>
      <c r="AM401" s="140" t="s">
        <v>5726</v>
      </c>
      <c r="AN401" s="140" t="s">
        <v>5726</v>
      </c>
      <c r="AO401" s="140" t="s">
        <v>5727</v>
      </c>
      <c r="AP401" s="140" t="s">
        <v>349</v>
      </c>
      <c r="AQ401" s="140" t="s">
        <v>349</v>
      </c>
      <c r="AR401" s="140" t="s">
        <v>349</v>
      </c>
      <c r="AS401" s="140" t="s">
        <v>349</v>
      </c>
      <c r="AT401" s="140" t="s">
        <v>349</v>
      </c>
      <c r="AU401" s="140" t="s">
        <v>349</v>
      </c>
      <c r="AV401" s="140" t="s">
        <v>349</v>
      </c>
      <c r="AW401" s="140" t="s">
        <v>349</v>
      </c>
      <c r="AX401" s="140" t="s">
        <v>349</v>
      </c>
      <c r="AY401" s="140" t="s">
        <v>349</v>
      </c>
      <c r="AZ401" s="140" t="s">
        <v>349</v>
      </c>
      <c r="BA401" s="140" t="s">
        <v>5728</v>
      </c>
      <c r="BB401" s="140" t="s">
        <v>349</v>
      </c>
      <c r="BC401" s="140" t="s">
        <v>3025</v>
      </c>
      <c r="BD401" s="140" t="s">
        <v>3026</v>
      </c>
      <c r="BE401" s="140" t="s">
        <v>3026</v>
      </c>
      <c r="BF401" s="140" t="s">
        <v>3026</v>
      </c>
      <c r="BG401" s="140" t="s">
        <v>2675</v>
      </c>
      <c r="BH401" s="143"/>
      <c r="BI401" s="143"/>
      <c r="BJ401" s="143"/>
      <c r="BK401" s="143"/>
      <c r="BL401" s="143"/>
      <c r="BM401" s="143"/>
      <c r="BN401" s="143"/>
      <c r="BO401" s="143"/>
      <c r="BP401" s="143"/>
      <c r="BQ401" s="143"/>
      <c r="BR401" s="143"/>
      <c r="BS401" s="143"/>
      <c r="BT401" s="143"/>
      <c r="BU401" s="143"/>
      <c r="BV401" s="143"/>
    </row>
    <row r="402" spans="1:74" ht="51" x14ac:dyDescent="0.2">
      <c r="A402" s="136" t="s">
        <v>5729</v>
      </c>
      <c r="B402" s="138" t="s">
        <v>2375</v>
      </c>
      <c r="C402" s="118" t="s">
        <v>3157</v>
      </c>
      <c r="D402" s="118" t="s">
        <v>43</v>
      </c>
      <c r="E402" s="118" t="s">
        <v>106</v>
      </c>
      <c r="F402" s="151">
        <v>44020</v>
      </c>
      <c r="G402" s="131">
        <v>1973</v>
      </c>
      <c r="H402" s="131">
        <f t="shared" si="6"/>
        <v>47</v>
      </c>
      <c r="I402" s="118" t="s">
        <v>77</v>
      </c>
      <c r="J402" s="137" t="s">
        <v>5730</v>
      </c>
      <c r="K402" s="147" t="s">
        <v>5731</v>
      </c>
      <c r="L402" s="138" t="s">
        <v>243</v>
      </c>
      <c r="M402" s="137" t="s">
        <v>571</v>
      </c>
      <c r="N402" s="137" t="s">
        <v>604</v>
      </c>
      <c r="O402" s="137" t="s">
        <v>2301</v>
      </c>
      <c r="P402" s="138" t="s">
        <v>5732</v>
      </c>
      <c r="Q402" s="138"/>
      <c r="R402" s="138"/>
      <c r="S402" s="138"/>
      <c r="T402" s="138"/>
      <c r="U402" s="138"/>
      <c r="V402" s="138"/>
      <c r="W402" s="138"/>
      <c r="X402" s="138"/>
      <c r="Y402" s="138"/>
      <c r="Z402" s="138"/>
      <c r="AA402" s="138"/>
      <c r="AB402" s="138"/>
      <c r="AC402" s="138"/>
      <c r="AD402" s="138"/>
      <c r="AE402" s="138"/>
      <c r="AF402" s="138"/>
      <c r="AG402" s="138"/>
      <c r="AH402" s="138"/>
      <c r="AI402" s="138"/>
      <c r="AJ402" s="138"/>
      <c r="AK402" s="138"/>
      <c r="AL402" s="138"/>
      <c r="AM402" s="138"/>
      <c r="AN402" s="138"/>
      <c r="AO402" s="137" t="s">
        <v>5733</v>
      </c>
      <c r="AP402" s="137" t="s">
        <v>5734</v>
      </c>
      <c r="AQ402" s="137" t="s">
        <v>5734</v>
      </c>
      <c r="AR402" s="137" t="s">
        <v>5734</v>
      </c>
      <c r="AS402" s="137" t="s">
        <v>5734</v>
      </c>
      <c r="AT402" s="137" t="s">
        <v>5734</v>
      </c>
      <c r="AU402" s="137" t="s">
        <v>5734</v>
      </c>
      <c r="AV402" s="137" t="s">
        <v>5734</v>
      </c>
      <c r="AW402" s="137" t="s">
        <v>5734</v>
      </c>
      <c r="AX402" s="137" t="s">
        <v>5734</v>
      </c>
      <c r="AY402" s="137" t="s">
        <v>5734</v>
      </c>
      <c r="AZ402" s="137" t="s">
        <v>5734</v>
      </c>
      <c r="BA402" s="137" t="s">
        <v>5734</v>
      </c>
      <c r="BB402" s="137" t="s">
        <v>5734</v>
      </c>
      <c r="BC402" s="137" t="s">
        <v>3025</v>
      </c>
      <c r="BD402" s="137" t="s">
        <v>3026</v>
      </c>
      <c r="BE402" s="137" t="s">
        <v>3026</v>
      </c>
      <c r="BF402" s="137" t="s">
        <v>3026</v>
      </c>
      <c r="BG402" s="137" t="s">
        <v>2675</v>
      </c>
      <c r="BH402" s="138"/>
      <c r="BI402" s="138"/>
      <c r="BJ402" s="138"/>
      <c r="BK402" s="138"/>
      <c r="BL402" s="138"/>
      <c r="BM402" s="138"/>
      <c r="BN402" s="138"/>
      <c r="BO402" s="138"/>
      <c r="BP402" s="138"/>
      <c r="BQ402" s="138"/>
      <c r="BR402" s="138"/>
      <c r="BS402" s="138"/>
      <c r="BT402" s="138"/>
      <c r="BU402" s="138"/>
      <c r="BV402" s="138"/>
    </row>
    <row r="403" spans="1:74" ht="25.5" x14ac:dyDescent="0.2">
      <c r="A403" s="154" t="s">
        <v>2377</v>
      </c>
      <c r="B403" s="143" t="s">
        <v>2378</v>
      </c>
      <c r="C403" s="141" t="s">
        <v>3152</v>
      </c>
      <c r="D403" s="141" t="s">
        <v>71</v>
      </c>
      <c r="E403" s="148"/>
      <c r="F403" s="155">
        <v>44052</v>
      </c>
      <c r="G403" s="148">
        <v>1965</v>
      </c>
      <c r="H403" s="148">
        <f t="shared" si="6"/>
        <v>55</v>
      </c>
      <c r="I403" s="148" t="s">
        <v>77</v>
      </c>
      <c r="J403" s="143"/>
      <c r="K403" s="143"/>
      <c r="L403" s="143"/>
      <c r="M403" s="140"/>
      <c r="N403" s="140"/>
      <c r="O403" s="140"/>
      <c r="P403" s="143"/>
      <c r="Q403" s="143"/>
      <c r="R403" s="143"/>
      <c r="S403" s="143"/>
      <c r="T403" s="143"/>
      <c r="U403" s="143"/>
      <c r="V403" s="143"/>
      <c r="W403" s="143"/>
      <c r="X403" s="143"/>
      <c r="Y403" s="143"/>
      <c r="Z403" s="143"/>
      <c r="AA403" s="143"/>
      <c r="AB403" s="143"/>
      <c r="AC403" s="143"/>
      <c r="AD403" s="143"/>
      <c r="AE403" s="143"/>
      <c r="AF403" s="143"/>
      <c r="AG403" s="143"/>
      <c r="AH403" s="143"/>
      <c r="AI403" s="143"/>
      <c r="AJ403" s="143"/>
      <c r="AK403" s="143"/>
      <c r="AL403" s="143"/>
      <c r="AM403" s="143"/>
      <c r="AN403" s="143"/>
      <c r="AO403" s="143"/>
      <c r="AP403" s="143"/>
      <c r="AQ403" s="143"/>
      <c r="AR403" s="143"/>
      <c r="AS403" s="143"/>
      <c r="AT403" s="143"/>
      <c r="AU403" s="143"/>
      <c r="AV403" s="143"/>
      <c r="AW403" s="143"/>
      <c r="AX403" s="143"/>
      <c r="AY403" s="143"/>
      <c r="AZ403" s="143"/>
      <c r="BA403" s="143"/>
      <c r="BB403" s="143"/>
      <c r="BC403" s="143"/>
      <c r="BD403" s="143"/>
      <c r="BE403" s="143"/>
      <c r="BF403" s="143"/>
      <c r="BG403" s="143"/>
      <c r="BH403" s="143"/>
      <c r="BI403" s="143"/>
      <c r="BJ403" s="143"/>
      <c r="BK403" s="143"/>
      <c r="BL403" s="143"/>
      <c r="BM403" s="143"/>
      <c r="BN403" s="143"/>
      <c r="BO403" s="143"/>
      <c r="BP403" s="143"/>
      <c r="BQ403" s="143"/>
      <c r="BR403" s="143"/>
      <c r="BS403" s="143"/>
      <c r="BT403" s="143"/>
      <c r="BU403" s="143"/>
      <c r="BV403" s="143"/>
    </row>
    <row r="404" spans="1:74" ht="25.5" x14ac:dyDescent="0.2">
      <c r="A404" s="152" t="s">
        <v>2383</v>
      </c>
      <c r="B404" s="138" t="s">
        <v>2384</v>
      </c>
      <c r="C404" s="118" t="s">
        <v>3152</v>
      </c>
      <c r="D404" s="118" t="s">
        <v>71</v>
      </c>
      <c r="E404" s="131"/>
      <c r="F404" s="153">
        <v>44053</v>
      </c>
      <c r="G404" s="131">
        <v>1984</v>
      </c>
      <c r="H404" s="131">
        <f t="shared" si="6"/>
        <v>36</v>
      </c>
      <c r="I404" s="131" t="s">
        <v>77</v>
      </c>
      <c r="J404" s="138"/>
      <c r="K404" s="138"/>
      <c r="L404" s="138"/>
      <c r="M404" s="137"/>
      <c r="N404" s="137"/>
      <c r="O404" s="137"/>
      <c r="P404" s="138"/>
      <c r="Q404" s="138"/>
      <c r="R404" s="138"/>
      <c r="S404" s="138"/>
      <c r="T404" s="138"/>
      <c r="U404" s="138"/>
      <c r="V404" s="138"/>
      <c r="W404" s="138"/>
      <c r="X404" s="138"/>
      <c r="Y404" s="138"/>
      <c r="Z404" s="138"/>
      <c r="AA404" s="138"/>
      <c r="AB404" s="138"/>
      <c r="AC404" s="138"/>
      <c r="AD404" s="138"/>
      <c r="AE404" s="138"/>
      <c r="AF404" s="138"/>
      <c r="AG404" s="138"/>
      <c r="AH404" s="138"/>
      <c r="AI404" s="138"/>
      <c r="AJ404" s="138"/>
      <c r="AK404" s="138"/>
      <c r="AL404" s="138"/>
      <c r="AM404" s="138"/>
      <c r="AN404" s="138"/>
      <c r="AO404" s="138"/>
      <c r="AP404" s="138"/>
      <c r="AQ404" s="138"/>
      <c r="AR404" s="138"/>
      <c r="AS404" s="138"/>
      <c r="AT404" s="138"/>
      <c r="AU404" s="138"/>
      <c r="AV404" s="138"/>
      <c r="AW404" s="138"/>
      <c r="AX404" s="138"/>
      <c r="AY404" s="138"/>
      <c r="AZ404" s="138"/>
      <c r="BA404" s="138"/>
      <c r="BB404" s="138"/>
      <c r="BC404" s="138"/>
      <c r="BD404" s="138"/>
      <c r="BE404" s="138"/>
      <c r="BF404" s="138"/>
      <c r="BG404" s="138"/>
      <c r="BH404" s="138"/>
      <c r="BI404" s="138"/>
      <c r="BJ404" s="138"/>
      <c r="BK404" s="138"/>
      <c r="BL404" s="138"/>
      <c r="BM404" s="138"/>
      <c r="BN404" s="138"/>
      <c r="BO404" s="138"/>
      <c r="BP404" s="138"/>
      <c r="BQ404" s="138"/>
      <c r="BR404" s="138"/>
      <c r="BS404" s="138"/>
      <c r="BT404" s="138"/>
      <c r="BU404" s="138"/>
      <c r="BV404" s="138"/>
    </row>
    <row r="405" spans="1:74" ht="25.5" x14ac:dyDescent="0.2">
      <c r="A405" s="154" t="s">
        <v>2391</v>
      </c>
      <c r="B405" s="143" t="s">
        <v>2392</v>
      </c>
      <c r="C405" s="141" t="s">
        <v>3152</v>
      </c>
      <c r="D405" s="141" t="s">
        <v>71</v>
      </c>
      <c r="E405" s="148"/>
      <c r="F405" s="155">
        <v>44052</v>
      </c>
      <c r="G405" s="148">
        <v>1954</v>
      </c>
      <c r="H405" s="148">
        <f t="shared" si="6"/>
        <v>66</v>
      </c>
      <c r="I405" s="148" t="s">
        <v>77</v>
      </c>
      <c r="J405" s="143"/>
      <c r="K405" s="143"/>
      <c r="L405" s="143"/>
      <c r="M405" s="140"/>
      <c r="N405" s="140"/>
      <c r="O405" s="140"/>
      <c r="P405" s="143"/>
      <c r="Q405" s="143"/>
      <c r="R405" s="143"/>
      <c r="S405" s="143"/>
      <c r="T405" s="143"/>
      <c r="U405" s="143"/>
      <c r="V405" s="143"/>
      <c r="W405" s="143"/>
      <c r="X405" s="143"/>
      <c r="Y405" s="143"/>
      <c r="Z405" s="143"/>
      <c r="AA405" s="143"/>
      <c r="AB405" s="143"/>
      <c r="AC405" s="143"/>
      <c r="AD405" s="143"/>
      <c r="AE405" s="143"/>
      <c r="AF405" s="143"/>
      <c r="AG405" s="143"/>
      <c r="AH405" s="143"/>
      <c r="AI405" s="143"/>
      <c r="AJ405" s="143"/>
      <c r="AK405" s="143"/>
      <c r="AL405" s="143"/>
      <c r="AM405" s="143"/>
      <c r="AN405" s="143"/>
      <c r="AO405" s="143"/>
      <c r="AP405" s="143"/>
      <c r="AQ405" s="143"/>
      <c r="AR405" s="143"/>
      <c r="AS405" s="143"/>
      <c r="AT405" s="143"/>
      <c r="AU405" s="143"/>
      <c r="AV405" s="143"/>
      <c r="AW405" s="143"/>
      <c r="AX405" s="143"/>
      <c r="AY405" s="143"/>
      <c r="AZ405" s="143"/>
      <c r="BA405" s="143"/>
      <c r="BB405" s="143"/>
      <c r="BC405" s="143"/>
      <c r="BD405" s="143"/>
      <c r="BE405" s="143"/>
      <c r="BF405" s="143"/>
      <c r="BG405" s="143"/>
      <c r="BH405" s="143"/>
      <c r="BI405" s="143"/>
      <c r="BJ405" s="143"/>
      <c r="BK405" s="143"/>
      <c r="BL405" s="143"/>
      <c r="BM405" s="143"/>
      <c r="BN405" s="143"/>
      <c r="BO405" s="143"/>
      <c r="BP405" s="143"/>
      <c r="BQ405" s="143"/>
      <c r="BR405" s="143"/>
      <c r="BS405" s="143"/>
      <c r="BT405" s="143"/>
      <c r="BU405" s="143"/>
      <c r="BV405" s="143"/>
    </row>
    <row r="406" spans="1:74" ht="25.5" x14ac:dyDescent="0.2">
      <c r="A406" s="152" t="s">
        <v>2395</v>
      </c>
      <c r="B406" s="138" t="s">
        <v>2396</v>
      </c>
      <c r="C406" s="118" t="s">
        <v>3152</v>
      </c>
      <c r="D406" s="118" t="s">
        <v>71</v>
      </c>
      <c r="E406" s="131"/>
      <c r="F406" s="153">
        <v>44054</v>
      </c>
      <c r="G406" s="131">
        <v>1968</v>
      </c>
      <c r="H406" s="131">
        <f t="shared" si="6"/>
        <v>52</v>
      </c>
      <c r="I406" s="131" t="s">
        <v>77</v>
      </c>
      <c r="J406" s="138"/>
      <c r="K406" s="138"/>
      <c r="L406" s="138"/>
      <c r="M406" s="137"/>
      <c r="N406" s="137"/>
      <c r="O406" s="137"/>
      <c r="P406" s="138"/>
      <c r="Q406" s="138"/>
      <c r="R406" s="138"/>
      <c r="S406" s="138"/>
      <c r="T406" s="138"/>
      <c r="U406" s="138"/>
      <c r="V406" s="138"/>
      <c r="W406" s="138"/>
      <c r="X406" s="138"/>
      <c r="Y406" s="138"/>
      <c r="Z406" s="138"/>
      <c r="AA406" s="138"/>
      <c r="AB406" s="138"/>
      <c r="AC406" s="138"/>
      <c r="AD406" s="138"/>
      <c r="AE406" s="138"/>
      <c r="AF406" s="138"/>
      <c r="AG406" s="138"/>
      <c r="AH406" s="138"/>
      <c r="AI406" s="138"/>
      <c r="AJ406" s="138"/>
      <c r="AK406" s="138"/>
      <c r="AL406" s="138"/>
      <c r="AM406" s="138"/>
      <c r="AN406" s="138"/>
      <c r="AO406" s="138"/>
      <c r="AP406" s="138"/>
      <c r="AQ406" s="138"/>
      <c r="AR406" s="138"/>
      <c r="AS406" s="138"/>
      <c r="AT406" s="138"/>
      <c r="AU406" s="138"/>
      <c r="AV406" s="138"/>
      <c r="AW406" s="138"/>
      <c r="AX406" s="138"/>
      <c r="AY406" s="138"/>
      <c r="AZ406" s="138"/>
      <c r="BA406" s="138"/>
      <c r="BB406" s="138"/>
      <c r="BC406" s="138"/>
      <c r="BD406" s="138"/>
      <c r="BE406" s="138"/>
      <c r="BF406" s="138"/>
      <c r="BG406" s="138"/>
      <c r="BH406" s="138"/>
      <c r="BI406" s="138"/>
      <c r="BJ406" s="138"/>
      <c r="BK406" s="138"/>
      <c r="BL406" s="138"/>
      <c r="BM406" s="138"/>
      <c r="BN406" s="138"/>
      <c r="BO406" s="138"/>
      <c r="BP406" s="138"/>
      <c r="BQ406" s="138"/>
      <c r="BR406" s="138"/>
      <c r="BS406" s="138"/>
      <c r="BT406" s="138"/>
      <c r="BU406" s="138"/>
      <c r="BV406" s="138"/>
    </row>
    <row r="407" spans="1:74" ht="127.5" x14ac:dyDescent="0.2">
      <c r="A407" s="156" t="s">
        <v>2400</v>
      </c>
      <c r="B407" s="143" t="s">
        <v>2401</v>
      </c>
      <c r="C407" s="141" t="s">
        <v>3152</v>
      </c>
      <c r="D407" s="141" t="s">
        <v>43</v>
      </c>
      <c r="E407" s="141" t="s">
        <v>3493</v>
      </c>
      <c r="F407" s="155">
        <v>44053</v>
      </c>
      <c r="G407" s="148">
        <v>1957</v>
      </c>
      <c r="H407" s="148">
        <f t="shared" si="6"/>
        <v>63</v>
      </c>
      <c r="I407" s="148" t="s">
        <v>38</v>
      </c>
      <c r="J407" s="140" t="s">
        <v>5735</v>
      </c>
      <c r="K407" s="143"/>
      <c r="L407" s="143" t="s">
        <v>39</v>
      </c>
      <c r="M407" s="140" t="s">
        <v>82</v>
      </c>
      <c r="N407" s="140" t="s">
        <v>82</v>
      </c>
      <c r="O407" s="140" t="s">
        <v>82</v>
      </c>
      <c r="P407" s="143"/>
      <c r="Q407" s="143"/>
      <c r="R407" s="143"/>
      <c r="S407" s="140" t="s">
        <v>5736</v>
      </c>
      <c r="T407" s="140" t="s">
        <v>5736</v>
      </c>
      <c r="U407" s="140" t="s">
        <v>5736</v>
      </c>
      <c r="V407" s="140" t="s">
        <v>5736</v>
      </c>
      <c r="W407" s="140" t="s">
        <v>5736</v>
      </c>
      <c r="X407" s="140" t="s">
        <v>5736</v>
      </c>
      <c r="Y407" s="140" t="s">
        <v>5736</v>
      </c>
      <c r="Z407" s="140" t="s">
        <v>5736</v>
      </c>
      <c r="AA407" s="140" t="s">
        <v>5736</v>
      </c>
      <c r="AB407" s="140" t="s">
        <v>5736</v>
      </c>
      <c r="AC407" s="140" t="s">
        <v>5736</v>
      </c>
      <c r="AD407" s="140" t="s">
        <v>5736</v>
      </c>
      <c r="AE407" s="140" t="s">
        <v>5736</v>
      </c>
      <c r="AF407" s="140" t="s">
        <v>5736</v>
      </c>
      <c r="AG407" s="140" t="s">
        <v>5736</v>
      </c>
      <c r="AH407" s="140" t="s">
        <v>5736</v>
      </c>
      <c r="AI407" s="140" t="s">
        <v>5736</v>
      </c>
      <c r="AJ407" s="140" t="s">
        <v>5736</v>
      </c>
      <c r="AK407" s="140" t="s">
        <v>5736</v>
      </c>
      <c r="AL407" s="140" t="s">
        <v>5736</v>
      </c>
      <c r="AM407" s="140" t="s">
        <v>5736</v>
      </c>
      <c r="AN407" s="140" t="s">
        <v>5736</v>
      </c>
      <c r="AO407" s="140" t="s">
        <v>5736</v>
      </c>
      <c r="AP407" s="140" t="s">
        <v>5736</v>
      </c>
      <c r="AQ407" s="140" t="s">
        <v>5736</v>
      </c>
      <c r="AR407" s="140" t="s">
        <v>5737</v>
      </c>
      <c r="AS407" s="140" t="s">
        <v>5736</v>
      </c>
      <c r="AT407" s="140" t="s">
        <v>5736</v>
      </c>
      <c r="AU407" s="140" t="s">
        <v>5738</v>
      </c>
      <c r="AV407" s="140" t="s">
        <v>5736</v>
      </c>
      <c r="AW407" s="140" t="s">
        <v>5739</v>
      </c>
      <c r="AX407" s="140" t="s">
        <v>349</v>
      </c>
      <c r="AY407" s="140" t="s">
        <v>5740</v>
      </c>
      <c r="AZ407" s="140" t="s">
        <v>349</v>
      </c>
      <c r="BA407" s="140" t="s">
        <v>349</v>
      </c>
      <c r="BB407" s="140" t="s">
        <v>349</v>
      </c>
      <c r="BC407" s="140" t="s">
        <v>349</v>
      </c>
      <c r="BD407" s="140" t="s">
        <v>5741</v>
      </c>
      <c r="BE407" s="140" t="s">
        <v>5742</v>
      </c>
      <c r="BF407" s="140" t="s">
        <v>5743</v>
      </c>
      <c r="BG407" s="140" t="s">
        <v>2675</v>
      </c>
      <c r="BH407" s="143"/>
      <c r="BI407" s="143"/>
      <c r="BJ407" s="143"/>
      <c r="BK407" s="143"/>
      <c r="BL407" s="143"/>
      <c r="BM407" s="143"/>
      <c r="BN407" s="143"/>
      <c r="BO407" s="143"/>
      <c r="BP407" s="143"/>
      <c r="BQ407" s="143"/>
      <c r="BR407" s="143"/>
      <c r="BS407" s="143"/>
      <c r="BT407" s="143"/>
      <c r="BU407" s="143"/>
      <c r="BV407" s="143"/>
    </row>
    <row r="408" spans="1:74" ht="25.5" x14ac:dyDescent="0.2">
      <c r="A408" s="136" t="s">
        <v>2406</v>
      </c>
      <c r="B408" s="138" t="s">
        <v>2407</v>
      </c>
      <c r="C408" s="118" t="s">
        <v>3152</v>
      </c>
      <c r="D408" s="118" t="s">
        <v>71</v>
      </c>
      <c r="E408" s="131"/>
      <c r="F408" s="131"/>
      <c r="G408" s="131"/>
      <c r="H408" s="131"/>
      <c r="I408" s="131"/>
      <c r="J408" s="138"/>
      <c r="K408" s="138"/>
      <c r="L408" s="138"/>
      <c r="M408" s="137"/>
      <c r="N408" s="137"/>
      <c r="O408" s="137"/>
      <c r="P408" s="138"/>
      <c r="Q408" s="138"/>
      <c r="R408" s="138"/>
      <c r="S408" s="138"/>
      <c r="T408" s="138"/>
      <c r="U408" s="138"/>
      <c r="V408" s="138"/>
      <c r="W408" s="138"/>
      <c r="X408" s="138"/>
      <c r="Y408" s="138"/>
      <c r="Z408" s="138"/>
      <c r="AA408" s="138"/>
      <c r="AB408" s="138"/>
      <c r="AC408" s="138"/>
      <c r="AD408" s="138"/>
      <c r="AE408" s="138"/>
      <c r="AF408" s="138"/>
      <c r="AG408" s="138"/>
      <c r="AH408" s="138"/>
      <c r="AI408" s="138"/>
      <c r="AJ408" s="138"/>
      <c r="AK408" s="138"/>
      <c r="AL408" s="138"/>
      <c r="AM408" s="138"/>
      <c r="AN408" s="138"/>
      <c r="AO408" s="138"/>
      <c r="AP408" s="138"/>
      <c r="AQ408" s="138"/>
      <c r="AR408" s="138"/>
      <c r="AS408" s="138"/>
      <c r="AT408" s="138"/>
      <c r="AU408" s="138"/>
      <c r="AV408" s="138"/>
      <c r="AW408" s="138"/>
      <c r="AX408" s="138"/>
      <c r="AY408" s="138"/>
      <c r="AZ408" s="138"/>
      <c r="BA408" s="138"/>
      <c r="BB408" s="138"/>
      <c r="BC408" s="138"/>
      <c r="BD408" s="138"/>
      <c r="BE408" s="138"/>
      <c r="BF408" s="138"/>
      <c r="BG408" s="138"/>
      <c r="BH408" s="138"/>
      <c r="BI408" s="138"/>
      <c r="BJ408" s="138"/>
      <c r="BK408" s="138"/>
      <c r="BL408" s="138"/>
      <c r="BM408" s="138"/>
      <c r="BN408" s="138"/>
      <c r="BO408" s="138"/>
      <c r="BP408" s="138"/>
      <c r="BQ408" s="138"/>
      <c r="BR408" s="138"/>
      <c r="BS408" s="138"/>
      <c r="BT408" s="138"/>
      <c r="BU408" s="138"/>
      <c r="BV408" s="138"/>
    </row>
    <row r="409" spans="1:74" ht="25.5" x14ac:dyDescent="0.2">
      <c r="A409" s="139" t="s">
        <v>2411</v>
      </c>
      <c r="B409" s="143" t="s">
        <v>2412</v>
      </c>
      <c r="C409" s="141" t="s">
        <v>3152</v>
      </c>
      <c r="D409" s="141" t="s">
        <v>71</v>
      </c>
      <c r="E409" s="148"/>
      <c r="F409" s="148"/>
      <c r="G409" s="148"/>
      <c r="H409" s="148"/>
      <c r="I409" s="148"/>
      <c r="J409" s="143"/>
      <c r="K409" s="143"/>
      <c r="L409" s="143"/>
      <c r="M409" s="140"/>
      <c r="N409" s="140"/>
      <c r="O409" s="140"/>
      <c r="P409" s="143"/>
      <c r="Q409" s="143"/>
      <c r="R409" s="143"/>
      <c r="S409" s="143"/>
      <c r="T409" s="143"/>
      <c r="U409" s="143"/>
      <c r="V409" s="143"/>
      <c r="W409" s="143"/>
      <c r="X409" s="143"/>
      <c r="Y409" s="143"/>
      <c r="Z409" s="143"/>
      <c r="AA409" s="143"/>
      <c r="AB409" s="143"/>
      <c r="AC409" s="143"/>
      <c r="AD409" s="143"/>
      <c r="AE409" s="143"/>
      <c r="AF409" s="143"/>
      <c r="AG409" s="143"/>
      <c r="AH409" s="143"/>
      <c r="AI409" s="143"/>
      <c r="AJ409" s="143"/>
      <c r="AK409" s="143"/>
      <c r="AL409" s="143"/>
      <c r="AM409" s="143"/>
      <c r="AN409" s="143"/>
      <c r="AO409" s="143"/>
      <c r="AP409" s="143"/>
      <c r="AQ409" s="143"/>
      <c r="AR409" s="143"/>
      <c r="AS409" s="143"/>
      <c r="AT409" s="143"/>
      <c r="AU409" s="143"/>
      <c r="AV409" s="143"/>
      <c r="AW409" s="143"/>
      <c r="AX409" s="143"/>
      <c r="AY409" s="143"/>
      <c r="AZ409" s="143"/>
      <c r="BA409" s="143"/>
      <c r="BB409" s="143"/>
      <c r="BC409" s="143"/>
      <c r="BD409" s="143"/>
      <c r="BE409" s="143"/>
      <c r="BF409" s="143"/>
      <c r="BG409" s="143"/>
      <c r="BH409" s="143"/>
      <c r="BI409" s="143"/>
      <c r="BJ409" s="143"/>
      <c r="BK409" s="143"/>
      <c r="BL409" s="143"/>
      <c r="BM409" s="143"/>
      <c r="BN409" s="143"/>
      <c r="BO409" s="143"/>
      <c r="BP409" s="143"/>
      <c r="BQ409" s="143"/>
      <c r="BR409" s="143"/>
      <c r="BS409" s="143"/>
      <c r="BT409" s="143"/>
      <c r="BU409" s="143"/>
      <c r="BV409" s="143"/>
    </row>
    <row r="410" spans="1:74" ht="25.5" x14ac:dyDescent="0.2">
      <c r="A410" s="136" t="s">
        <v>2415</v>
      </c>
      <c r="B410" s="138" t="s">
        <v>2416</v>
      </c>
      <c r="C410" s="118" t="s">
        <v>3152</v>
      </c>
      <c r="D410" s="118" t="s">
        <v>71</v>
      </c>
      <c r="E410" s="131"/>
      <c r="F410" s="131"/>
      <c r="G410" s="131"/>
      <c r="H410" s="131"/>
      <c r="I410" s="131"/>
      <c r="J410" s="138"/>
      <c r="K410" s="138"/>
      <c r="L410" s="138"/>
      <c r="M410" s="137"/>
      <c r="N410" s="137"/>
      <c r="O410" s="137"/>
      <c r="P410" s="138"/>
      <c r="Q410" s="138"/>
      <c r="R410" s="138"/>
      <c r="S410" s="138"/>
      <c r="T410" s="138"/>
      <c r="U410" s="138"/>
      <c r="V410" s="138"/>
      <c r="W410" s="138"/>
      <c r="X410" s="138"/>
      <c r="Y410" s="138"/>
      <c r="Z410" s="138"/>
      <c r="AA410" s="138"/>
      <c r="AB410" s="138"/>
      <c r="AC410" s="138"/>
      <c r="AD410" s="138"/>
      <c r="AE410" s="138"/>
      <c r="AF410" s="138"/>
      <c r="AG410" s="138"/>
      <c r="AH410" s="138"/>
      <c r="AI410" s="138"/>
      <c r="AJ410" s="138"/>
      <c r="AK410" s="138"/>
      <c r="AL410" s="138"/>
      <c r="AM410" s="138"/>
      <c r="AN410" s="138"/>
      <c r="AO410" s="138"/>
      <c r="AP410" s="138"/>
      <c r="AQ410" s="138"/>
      <c r="AR410" s="138"/>
      <c r="AS410" s="138"/>
      <c r="AT410" s="138"/>
      <c r="AU410" s="138"/>
      <c r="AV410" s="138"/>
      <c r="AW410" s="138"/>
      <c r="AX410" s="138"/>
      <c r="AY410" s="138"/>
      <c r="AZ410" s="138"/>
      <c r="BA410" s="138"/>
      <c r="BB410" s="138"/>
      <c r="BC410" s="138"/>
      <c r="BD410" s="138"/>
      <c r="BE410" s="138"/>
      <c r="BF410" s="138"/>
      <c r="BG410" s="138"/>
      <c r="BH410" s="138"/>
      <c r="BI410" s="138"/>
      <c r="BJ410" s="138"/>
      <c r="BK410" s="138"/>
      <c r="BL410" s="138"/>
      <c r="BM410" s="138"/>
      <c r="BN410" s="138"/>
      <c r="BO410" s="138"/>
      <c r="BP410" s="138"/>
      <c r="BQ410" s="138"/>
      <c r="BR410" s="138"/>
      <c r="BS410" s="138"/>
      <c r="BT410" s="138"/>
      <c r="BU410" s="138"/>
      <c r="BV410" s="138"/>
    </row>
    <row r="411" spans="1:74" ht="25.5" x14ac:dyDescent="0.2">
      <c r="A411" s="139" t="s">
        <v>2220</v>
      </c>
      <c r="B411" s="143" t="s">
        <v>2418</v>
      </c>
      <c r="C411" s="141" t="s">
        <v>3152</v>
      </c>
      <c r="D411" s="141" t="s">
        <v>71</v>
      </c>
      <c r="E411" s="148"/>
      <c r="F411" s="148"/>
      <c r="G411" s="148"/>
      <c r="H411" s="148"/>
      <c r="I411" s="148"/>
      <c r="J411" s="143"/>
      <c r="K411" s="143"/>
      <c r="L411" s="143"/>
      <c r="M411" s="140"/>
      <c r="N411" s="140"/>
      <c r="O411" s="140"/>
      <c r="P411" s="143"/>
      <c r="Q411" s="143"/>
      <c r="R411" s="143"/>
      <c r="S411" s="143"/>
      <c r="T411" s="143"/>
      <c r="U411" s="143"/>
      <c r="V411" s="143"/>
      <c r="W411" s="143"/>
      <c r="X411" s="143"/>
      <c r="Y411" s="143"/>
      <c r="Z411" s="143"/>
      <c r="AA411" s="143"/>
      <c r="AB411" s="143"/>
      <c r="AC411" s="143"/>
      <c r="AD411" s="143"/>
      <c r="AE411" s="143"/>
      <c r="AF411" s="143"/>
      <c r="AG411" s="143"/>
      <c r="AH411" s="143"/>
      <c r="AI411" s="143"/>
      <c r="AJ411" s="143"/>
      <c r="AK411" s="143"/>
      <c r="AL411" s="143"/>
      <c r="AM411" s="143"/>
      <c r="AN411" s="143"/>
      <c r="AO411" s="143"/>
      <c r="AP411" s="143"/>
      <c r="AQ411" s="143"/>
      <c r="AR411" s="143"/>
      <c r="AS411" s="143"/>
      <c r="AT411" s="143"/>
      <c r="AU411" s="143"/>
      <c r="AV411" s="143"/>
      <c r="AW411" s="143"/>
      <c r="AX411" s="143"/>
      <c r="AY411" s="143"/>
      <c r="AZ411" s="143"/>
      <c r="BA411" s="143"/>
      <c r="BB411" s="143"/>
      <c r="BC411" s="143"/>
      <c r="BD411" s="143"/>
      <c r="BE411" s="143"/>
      <c r="BF411" s="143"/>
      <c r="BG411" s="143"/>
      <c r="BH411" s="143"/>
      <c r="BI411" s="143"/>
      <c r="BJ411" s="143"/>
      <c r="BK411" s="143"/>
      <c r="BL411" s="143"/>
      <c r="BM411" s="143"/>
      <c r="BN411" s="143"/>
      <c r="BO411" s="143"/>
      <c r="BP411" s="143"/>
      <c r="BQ411" s="143"/>
      <c r="BR411" s="143"/>
      <c r="BS411" s="143"/>
      <c r="BT411" s="143"/>
      <c r="BU411" s="143"/>
      <c r="BV411" s="143"/>
    </row>
    <row r="412" spans="1:74" ht="25.5" x14ac:dyDescent="0.2">
      <c r="A412" s="136" t="s">
        <v>2421</v>
      </c>
      <c r="B412" s="138" t="s">
        <v>2422</v>
      </c>
      <c r="C412" s="118" t="s">
        <v>3152</v>
      </c>
      <c r="D412" s="118" t="s">
        <v>71</v>
      </c>
      <c r="E412" s="131"/>
      <c r="F412" s="131"/>
      <c r="G412" s="131"/>
      <c r="H412" s="131"/>
      <c r="I412" s="131"/>
      <c r="J412" s="138"/>
      <c r="K412" s="138"/>
      <c r="L412" s="138"/>
      <c r="M412" s="137"/>
      <c r="N412" s="137"/>
      <c r="O412" s="137"/>
      <c r="P412" s="138"/>
      <c r="Q412" s="138"/>
      <c r="R412" s="138"/>
      <c r="S412" s="138"/>
      <c r="T412" s="138"/>
      <c r="U412" s="138"/>
      <c r="V412" s="138"/>
      <c r="W412" s="138"/>
      <c r="X412" s="138"/>
      <c r="Y412" s="138"/>
      <c r="Z412" s="138"/>
      <c r="AA412" s="138"/>
      <c r="AB412" s="138"/>
      <c r="AC412" s="138"/>
      <c r="AD412" s="138"/>
      <c r="AE412" s="138"/>
      <c r="AF412" s="138"/>
      <c r="AG412" s="138"/>
      <c r="AH412" s="138"/>
      <c r="AI412" s="138"/>
      <c r="AJ412" s="138"/>
      <c r="AK412" s="138"/>
      <c r="AL412" s="138"/>
      <c r="AM412" s="138"/>
      <c r="AN412" s="138"/>
      <c r="AO412" s="138"/>
      <c r="AP412" s="138"/>
      <c r="AQ412" s="138"/>
      <c r="AR412" s="138"/>
      <c r="AS412" s="138"/>
      <c r="AT412" s="138"/>
      <c r="AU412" s="138"/>
      <c r="AV412" s="138"/>
      <c r="AW412" s="138"/>
      <c r="AX412" s="138"/>
      <c r="AY412" s="138"/>
      <c r="AZ412" s="138"/>
      <c r="BA412" s="138"/>
      <c r="BB412" s="138"/>
      <c r="BC412" s="138"/>
      <c r="BD412" s="138"/>
      <c r="BE412" s="138"/>
      <c r="BF412" s="138"/>
      <c r="BG412" s="138"/>
      <c r="BH412" s="138"/>
      <c r="BI412" s="138"/>
      <c r="BJ412" s="138"/>
      <c r="BK412" s="138"/>
      <c r="BL412" s="138"/>
      <c r="BM412" s="138"/>
      <c r="BN412" s="138"/>
      <c r="BO412" s="138"/>
      <c r="BP412" s="138"/>
      <c r="BQ412" s="138"/>
      <c r="BR412" s="138"/>
      <c r="BS412" s="138"/>
      <c r="BT412" s="138"/>
      <c r="BU412" s="138"/>
      <c r="BV412" s="138"/>
    </row>
    <row r="413" spans="1:74" ht="25.5" x14ac:dyDescent="0.2">
      <c r="A413" s="139" t="s">
        <v>2427</v>
      </c>
      <c r="B413" s="143" t="s">
        <v>2428</v>
      </c>
      <c r="C413" s="141" t="s">
        <v>3152</v>
      </c>
      <c r="D413" s="141" t="s">
        <v>71</v>
      </c>
      <c r="E413" s="148"/>
      <c r="F413" s="148"/>
      <c r="G413" s="148"/>
      <c r="H413" s="148"/>
      <c r="I413" s="148"/>
      <c r="J413" s="143"/>
      <c r="K413" s="143"/>
      <c r="L413" s="143"/>
      <c r="M413" s="140"/>
      <c r="N413" s="140"/>
      <c r="O413" s="140"/>
      <c r="P413" s="143"/>
      <c r="Q413" s="143"/>
      <c r="R413" s="143"/>
      <c r="S413" s="143"/>
      <c r="T413" s="143"/>
      <c r="U413" s="143"/>
      <c r="V413" s="143"/>
      <c r="W413" s="143"/>
      <c r="X413" s="143"/>
      <c r="Y413" s="143"/>
      <c r="Z413" s="143"/>
      <c r="AA413" s="143"/>
      <c r="AB413" s="143"/>
      <c r="AC413" s="143"/>
      <c r="AD413" s="143"/>
      <c r="AE413" s="143"/>
      <c r="AF413" s="143"/>
      <c r="AG413" s="143"/>
      <c r="AH413" s="143"/>
      <c r="AI413" s="143"/>
      <c r="AJ413" s="143"/>
      <c r="AK413" s="143"/>
      <c r="AL413" s="143"/>
      <c r="AM413" s="143"/>
      <c r="AN413" s="143"/>
      <c r="AO413" s="143"/>
      <c r="AP413" s="143"/>
      <c r="AQ413" s="143"/>
      <c r="AR413" s="143"/>
      <c r="AS413" s="143"/>
      <c r="AT413" s="143"/>
      <c r="AU413" s="143"/>
      <c r="AV413" s="143"/>
      <c r="AW413" s="143"/>
      <c r="AX413" s="143"/>
      <c r="AY413" s="143"/>
      <c r="AZ413" s="143"/>
      <c r="BA413" s="143"/>
      <c r="BB413" s="143"/>
      <c r="BC413" s="143"/>
      <c r="BD413" s="143"/>
      <c r="BE413" s="143"/>
      <c r="BF413" s="143"/>
      <c r="BG413" s="143"/>
      <c r="BH413" s="143"/>
      <c r="BI413" s="143"/>
      <c r="BJ413" s="143"/>
      <c r="BK413" s="143"/>
      <c r="BL413" s="143"/>
      <c r="BM413" s="143"/>
      <c r="BN413" s="143"/>
      <c r="BO413" s="143"/>
      <c r="BP413" s="143"/>
      <c r="BQ413" s="143"/>
      <c r="BR413" s="143"/>
      <c r="BS413" s="143"/>
      <c r="BT413" s="143"/>
      <c r="BU413" s="143"/>
      <c r="BV413" s="143"/>
    </row>
    <row r="414" spans="1:74" ht="25.5" x14ac:dyDescent="0.2">
      <c r="A414" s="136" t="s">
        <v>2433</v>
      </c>
      <c r="B414" s="138" t="s">
        <v>2434</v>
      </c>
      <c r="C414" s="118" t="s">
        <v>3152</v>
      </c>
      <c r="D414" s="118" t="s">
        <v>71</v>
      </c>
      <c r="E414" s="131"/>
      <c r="F414" s="131"/>
      <c r="G414" s="131"/>
      <c r="H414" s="131"/>
      <c r="I414" s="131"/>
      <c r="J414" s="138"/>
      <c r="K414" s="138"/>
      <c r="L414" s="138"/>
      <c r="M414" s="137"/>
      <c r="N414" s="137"/>
      <c r="O414" s="137"/>
      <c r="P414" s="138"/>
      <c r="Q414" s="138"/>
      <c r="R414" s="138"/>
      <c r="S414" s="138"/>
      <c r="T414" s="138"/>
      <c r="U414" s="138"/>
      <c r="V414" s="138"/>
      <c r="W414" s="138"/>
      <c r="X414" s="138"/>
      <c r="Y414" s="138"/>
      <c r="Z414" s="138"/>
      <c r="AA414" s="138"/>
      <c r="AB414" s="138"/>
      <c r="AC414" s="138"/>
      <c r="AD414" s="138"/>
      <c r="AE414" s="138"/>
      <c r="AF414" s="138"/>
      <c r="AG414" s="138"/>
      <c r="AH414" s="138"/>
      <c r="AI414" s="138"/>
      <c r="AJ414" s="138"/>
      <c r="AK414" s="138"/>
      <c r="AL414" s="138"/>
      <c r="AM414" s="138"/>
      <c r="AN414" s="138"/>
      <c r="AO414" s="138"/>
      <c r="AP414" s="138"/>
      <c r="AQ414" s="138"/>
      <c r="AR414" s="138"/>
      <c r="AS414" s="138"/>
      <c r="AT414" s="138"/>
      <c r="AU414" s="138"/>
      <c r="AV414" s="138"/>
      <c r="AW414" s="138"/>
      <c r="AX414" s="138"/>
      <c r="AY414" s="138"/>
      <c r="AZ414" s="138"/>
      <c r="BA414" s="138"/>
      <c r="BB414" s="138"/>
      <c r="BC414" s="138"/>
      <c r="BD414" s="138"/>
      <c r="BE414" s="138"/>
      <c r="BF414" s="138"/>
      <c r="BG414" s="138"/>
      <c r="BH414" s="138"/>
      <c r="BI414" s="138"/>
      <c r="BJ414" s="138"/>
      <c r="BK414" s="138"/>
      <c r="BL414" s="138"/>
      <c r="BM414" s="138"/>
      <c r="BN414" s="138"/>
      <c r="BO414" s="138"/>
      <c r="BP414" s="138"/>
      <c r="BQ414" s="138"/>
      <c r="BR414" s="138"/>
      <c r="BS414" s="138"/>
      <c r="BT414" s="138"/>
      <c r="BU414" s="138"/>
      <c r="BV414" s="138"/>
    </row>
    <row r="415" spans="1:74" ht="25.5" x14ac:dyDescent="0.2">
      <c r="A415" s="139" t="s">
        <v>2436</v>
      </c>
      <c r="B415" s="143" t="s">
        <v>2437</v>
      </c>
      <c r="C415" s="141" t="s">
        <v>3152</v>
      </c>
      <c r="D415" s="141" t="s">
        <v>71</v>
      </c>
      <c r="E415" s="148"/>
      <c r="F415" s="148"/>
      <c r="G415" s="148"/>
      <c r="H415" s="148"/>
      <c r="I415" s="148"/>
      <c r="J415" s="143"/>
      <c r="K415" s="143"/>
      <c r="L415" s="143"/>
      <c r="M415" s="140"/>
      <c r="N415" s="140"/>
      <c r="O415" s="140"/>
      <c r="P415" s="143"/>
      <c r="Q415" s="143"/>
      <c r="R415" s="143"/>
      <c r="S415" s="143"/>
      <c r="T415" s="143"/>
      <c r="U415" s="143"/>
      <c r="V415" s="143"/>
      <c r="W415" s="143"/>
      <c r="X415" s="143"/>
      <c r="Y415" s="143"/>
      <c r="Z415" s="143"/>
      <c r="AA415" s="143"/>
      <c r="AB415" s="143"/>
      <c r="AC415" s="143"/>
      <c r="AD415" s="143"/>
      <c r="AE415" s="143"/>
      <c r="AF415" s="143"/>
      <c r="AG415" s="143"/>
      <c r="AH415" s="143"/>
      <c r="AI415" s="143"/>
      <c r="AJ415" s="143"/>
      <c r="AK415" s="143"/>
      <c r="AL415" s="143"/>
      <c r="AM415" s="143"/>
      <c r="AN415" s="143"/>
      <c r="AO415" s="143"/>
      <c r="AP415" s="143"/>
      <c r="AQ415" s="143"/>
      <c r="AR415" s="143"/>
      <c r="AS415" s="143"/>
      <c r="AT415" s="143"/>
      <c r="AU415" s="143"/>
      <c r="AV415" s="143"/>
      <c r="AW415" s="143"/>
      <c r="AX415" s="143"/>
      <c r="AY415" s="143"/>
      <c r="AZ415" s="143"/>
      <c r="BA415" s="143"/>
      <c r="BB415" s="143"/>
      <c r="BC415" s="143"/>
      <c r="BD415" s="143"/>
      <c r="BE415" s="143"/>
      <c r="BF415" s="143"/>
      <c r="BG415" s="143"/>
      <c r="BH415" s="143"/>
      <c r="BI415" s="143"/>
      <c r="BJ415" s="143"/>
      <c r="BK415" s="143"/>
      <c r="BL415" s="143"/>
      <c r="BM415" s="143"/>
      <c r="BN415" s="143"/>
      <c r="BO415" s="143"/>
      <c r="BP415" s="143"/>
      <c r="BQ415" s="143"/>
      <c r="BR415" s="143"/>
      <c r="BS415" s="143"/>
      <c r="BT415" s="143"/>
      <c r="BU415" s="143"/>
      <c r="BV415" s="143"/>
    </row>
    <row r="416" spans="1:74" ht="63.75" x14ac:dyDescent="0.2">
      <c r="A416" s="136" t="s">
        <v>2442</v>
      </c>
      <c r="B416" s="138" t="s">
        <v>2443</v>
      </c>
      <c r="C416" s="118" t="s">
        <v>3157</v>
      </c>
      <c r="D416" s="118" t="s">
        <v>43</v>
      </c>
      <c r="E416" s="118" t="s">
        <v>106</v>
      </c>
      <c r="F416" s="151">
        <v>44173</v>
      </c>
      <c r="G416" s="118">
        <v>1947</v>
      </c>
      <c r="H416" s="131">
        <f>2020-G416</f>
        <v>73</v>
      </c>
      <c r="I416" s="118" t="s">
        <v>38</v>
      </c>
      <c r="J416" s="137" t="s">
        <v>5744</v>
      </c>
      <c r="K416" s="137" t="s">
        <v>5745</v>
      </c>
      <c r="L416" s="137" t="s">
        <v>71</v>
      </c>
      <c r="M416" s="137" t="s">
        <v>98</v>
      </c>
      <c r="N416" s="137" t="s">
        <v>5353</v>
      </c>
      <c r="O416" s="137" t="s">
        <v>317</v>
      </c>
      <c r="P416" s="137" t="s">
        <v>5746</v>
      </c>
      <c r="Q416" s="138"/>
      <c r="R416" s="138"/>
      <c r="S416" s="138"/>
      <c r="T416" s="138"/>
      <c r="U416" s="138"/>
      <c r="V416" s="138"/>
      <c r="W416" s="138"/>
      <c r="X416" s="138"/>
      <c r="Y416" s="138"/>
      <c r="Z416" s="138"/>
      <c r="AA416" s="138"/>
      <c r="AB416" s="138"/>
      <c r="AC416" s="138"/>
      <c r="AD416" s="138"/>
      <c r="AE416" s="138"/>
      <c r="AF416" s="138"/>
      <c r="AG416" s="138"/>
      <c r="AH416" s="138"/>
      <c r="AI416" s="138"/>
      <c r="AJ416" s="137" t="s">
        <v>5747</v>
      </c>
      <c r="AK416" s="137" t="s">
        <v>5748</v>
      </c>
      <c r="AL416" s="137" t="s">
        <v>5748</v>
      </c>
      <c r="AM416" s="137" t="s">
        <v>5748</v>
      </c>
      <c r="AN416" s="137" t="s">
        <v>5748</v>
      </c>
      <c r="AO416" s="137" t="s">
        <v>5749</v>
      </c>
      <c r="AP416" s="137" t="s">
        <v>5749</v>
      </c>
      <c r="AQ416" s="137" t="s">
        <v>5750</v>
      </c>
      <c r="AR416" s="137"/>
      <c r="AS416" s="138"/>
      <c r="AT416" s="138"/>
      <c r="AU416" s="137" t="s">
        <v>5751</v>
      </c>
      <c r="AV416" s="138"/>
      <c r="AW416" s="138"/>
      <c r="AX416" s="138"/>
      <c r="AY416" s="138"/>
      <c r="AZ416" s="138"/>
      <c r="BA416" s="137" t="s">
        <v>5752</v>
      </c>
      <c r="BB416" s="137" t="s">
        <v>5752</v>
      </c>
      <c r="BC416" s="137" t="s">
        <v>5752</v>
      </c>
      <c r="BD416" s="137" t="s">
        <v>5752</v>
      </c>
      <c r="BE416" s="137" t="s">
        <v>5752</v>
      </c>
      <c r="BF416" s="137" t="s">
        <v>5752</v>
      </c>
      <c r="BG416" s="137" t="s">
        <v>5752</v>
      </c>
      <c r="BH416" s="137" t="s">
        <v>5753</v>
      </c>
      <c r="BI416" s="138"/>
      <c r="BJ416" s="138"/>
      <c r="BK416" s="138"/>
      <c r="BL416" s="138"/>
      <c r="BM416" s="138"/>
      <c r="BN416" s="138"/>
      <c r="BO416" s="138"/>
      <c r="BP416" s="138"/>
      <c r="BQ416" s="138"/>
      <c r="BR416" s="138"/>
      <c r="BS416" s="138"/>
      <c r="BT416" s="138"/>
      <c r="BU416" s="138"/>
      <c r="BV416" s="138"/>
    </row>
    <row r="417" spans="1:74" ht="25.5" x14ac:dyDescent="0.2">
      <c r="A417" s="139" t="s">
        <v>2446</v>
      </c>
      <c r="B417" s="143" t="s">
        <v>2447</v>
      </c>
      <c r="C417" s="141" t="s">
        <v>3152</v>
      </c>
      <c r="D417" s="141" t="s">
        <v>71</v>
      </c>
      <c r="E417" s="148"/>
      <c r="F417" s="148"/>
      <c r="G417" s="148"/>
      <c r="H417" s="148"/>
      <c r="I417" s="148"/>
      <c r="J417" s="143"/>
      <c r="K417" s="143"/>
      <c r="L417" s="143"/>
      <c r="M417" s="140"/>
      <c r="N417" s="140"/>
      <c r="O417" s="140"/>
      <c r="P417" s="143"/>
      <c r="Q417" s="143"/>
      <c r="R417" s="143"/>
      <c r="S417" s="143"/>
      <c r="T417" s="143"/>
      <c r="U417" s="143"/>
      <c r="V417" s="143"/>
      <c r="W417" s="143"/>
      <c r="X417" s="143"/>
      <c r="Y417" s="143"/>
      <c r="Z417" s="143"/>
      <c r="AA417" s="143"/>
      <c r="AB417" s="143"/>
      <c r="AC417" s="143"/>
      <c r="AD417" s="143"/>
      <c r="AE417" s="143"/>
      <c r="AF417" s="143"/>
      <c r="AG417" s="143"/>
      <c r="AH417" s="143"/>
      <c r="AI417" s="143"/>
      <c r="AJ417" s="143"/>
      <c r="AK417" s="143"/>
      <c r="AL417" s="143"/>
      <c r="AM417" s="143"/>
      <c r="AN417" s="143"/>
      <c r="AO417" s="143"/>
      <c r="AP417" s="143"/>
      <c r="AQ417" s="143"/>
      <c r="AR417" s="143"/>
      <c r="AS417" s="143"/>
      <c r="AT417" s="143"/>
      <c r="AU417" s="143"/>
      <c r="AV417" s="143"/>
      <c r="AW417" s="143"/>
      <c r="AX417" s="143"/>
      <c r="AY417" s="143"/>
      <c r="AZ417" s="143"/>
      <c r="BA417" s="143"/>
      <c r="BB417" s="143"/>
      <c r="BC417" s="143"/>
      <c r="BD417" s="143"/>
      <c r="BE417" s="143"/>
      <c r="BF417" s="143"/>
      <c r="BG417" s="143"/>
      <c r="BH417" s="143"/>
      <c r="BI417" s="143"/>
      <c r="BJ417" s="143"/>
      <c r="BK417" s="143"/>
      <c r="BL417" s="143"/>
      <c r="BM417" s="143"/>
      <c r="BN417" s="143"/>
      <c r="BO417" s="143"/>
      <c r="BP417" s="143"/>
      <c r="BQ417" s="143"/>
      <c r="BR417" s="143"/>
      <c r="BS417" s="143"/>
      <c r="BT417" s="143"/>
      <c r="BU417" s="143"/>
      <c r="BV417" s="143"/>
    </row>
    <row r="418" spans="1:74" ht="25.5" x14ac:dyDescent="0.2">
      <c r="A418" s="136" t="s">
        <v>2449</v>
      </c>
      <c r="B418" s="138" t="s">
        <v>2450</v>
      </c>
      <c r="C418" s="118" t="s">
        <v>3152</v>
      </c>
      <c r="D418" s="118" t="s">
        <v>71</v>
      </c>
      <c r="E418" s="131"/>
      <c r="F418" s="131"/>
      <c r="G418" s="131"/>
      <c r="H418" s="131"/>
      <c r="I418" s="131"/>
      <c r="J418" s="138"/>
      <c r="K418" s="138"/>
      <c r="L418" s="138"/>
      <c r="M418" s="137"/>
      <c r="N418" s="137"/>
      <c r="O418" s="137"/>
      <c r="P418" s="138"/>
      <c r="Q418" s="138"/>
      <c r="R418" s="138"/>
      <c r="S418" s="138"/>
      <c r="T418" s="138"/>
      <c r="U418" s="138"/>
      <c r="V418" s="138"/>
      <c r="W418" s="138"/>
      <c r="X418" s="138"/>
      <c r="Y418" s="138"/>
      <c r="Z418" s="138"/>
      <c r="AA418" s="138"/>
      <c r="AB418" s="138"/>
      <c r="AC418" s="138"/>
      <c r="AD418" s="138"/>
      <c r="AE418" s="138"/>
      <c r="AF418" s="138"/>
      <c r="AG418" s="138"/>
      <c r="AH418" s="138"/>
      <c r="AI418" s="138"/>
      <c r="AJ418" s="138"/>
      <c r="AK418" s="138"/>
      <c r="AL418" s="138"/>
      <c r="AM418" s="138"/>
      <c r="AN418" s="138"/>
      <c r="AO418" s="138"/>
      <c r="AP418" s="138"/>
      <c r="AQ418" s="138"/>
      <c r="AR418" s="138"/>
      <c r="AS418" s="138"/>
      <c r="AT418" s="138"/>
      <c r="AU418" s="138"/>
      <c r="AV418" s="138"/>
      <c r="AW418" s="138"/>
      <c r="AX418" s="138"/>
      <c r="AY418" s="138"/>
      <c r="AZ418" s="138"/>
      <c r="BA418" s="138"/>
      <c r="BB418" s="138"/>
      <c r="BC418" s="138"/>
      <c r="BD418" s="138"/>
      <c r="BE418" s="138"/>
      <c r="BF418" s="138"/>
      <c r="BG418" s="138"/>
      <c r="BH418" s="138"/>
      <c r="BI418" s="138"/>
      <c r="BJ418" s="138"/>
      <c r="BK418" s="138"/>
      <c r="BL418" s="138"/>
      <c r="BM418" s="138"/>
      <c r="BN418" s="138"/>
      <c r="BO418" s="138"/>
      <c r="BP418" s="138"/>
      <c r="BQ418" s="138"/>
      <c r="BR418" s="138"/>
      <c r="BS418" s="138"/>
      <c r="BT418" s="138"/>
      <c r="BU418" s="138"/>
      <c r="BV418" s="138"/>
    </row>
    <row r="419" spans="1:74" ht="25.5" x14ac:dyDescent="0.2">
      <c r="A419" s="139" t="s">
        <v>2452</v>
      </c>
      <c r="B419" s="143" t="s">
        <v>2453</v>
      </c>
      <c r="C419" s="141" t="s">
        <v>3152</v>
      </c>
      <c r="D419" s="141" t="s">
        <v>71</v>
      </c>
      <c r="E419" s="148"/>
      <c r="F419" s="148"/>
      <c r="G419" s="148"/>
      <c r="H419" s="148"/>
      <c r="I419" s="148"/>
      <c r="J419" s="143"/>
      <c r="K419" s="143"/>
      <c r="L419" s="143"/>
      <c r="M419" s="140"/>
      <c r="N419" s="140"/>
      <c r="O419" s="140"/>
      <c r="P419" s="143"/>
      <c r="Q419" s="143"/>
      <c r="R419" s="143"/>
      <c r="S419" s="143"/>
      <c r="T419" s="143"/>
      <c r="U419" s="143"/>
      <c r="V419" s="143"/>
      <c r="W419" s="143"/>
      <c r="X419" s="143"/>
      <c r="Y419" s="143"/>
      <c r="Z419" s="143"/>
      <c r="AA419" s="143"/>
      <c r="AB419" s="143"/>
      <c r="AC419" s="143"/>
      <c r="AD419" s="143"/>
      <c r="AE419" s="143"/>
      <c r="AF419" s="143"/>
      <c r="AG419" s="143"/>
      <c r="AH419" s="143"/>
      <c r="AI419" s="143"/>
      <c r="AJ419" s="143"/>
      <c r="AK419" s="143"/>
      <c r="AL419" s="143"/>
      <c r="AM419" s="143"/>
      <c r="AN419" s="143"/>
      <c r="AO419" s="143"/>
      <c r="AP419" s="143"/>
      <c r="AQ419" s="143"/>
      <c r="AR419" s="143"/>
      <c r="AS419" s="143"/>
      <c r="AT419" s="143"/>
      <c r="AU419" s="143"/>
      <c r="AV419" s="143"/>
      <c r="AW419" s="143"/>
      <c r="AX419" s="143"/>
      <c r="AY419" s="143"/>
      <c r="AZ419" s="143"/>
      <c r="BA419" s="143"/>
      <c r="BB419" s="143"/>
      <c r="BC419" s="143"/>
      <c r="BD419" s="143"/>
      <c r="BE419" s="143"/>
      <c r="BF419" s="143"/>
      <c r="BG419" s="143"/>
      <c r="BH419" s="143"/>
      <c r="BI419" s="143"/>
      <c r="BJ419" s="143"/>
      <c r="BK419" s="143"/>
      <c r="BL419" s="143"/>
      <c r="BM419" s="143"/>
      <c r="BN419" s="143"/>
      <c r="BO419" s="143"/>
      <c r="BP419" s="143"/>
      <c r="BQ419" s="143"/>
      <c r="BR419" s="143"/>
      <c r="BS419" s="143"/>
      <c r="BT419" s="143"/>
      <c r="BU419" s="143"/>
      <c r="BV419" s="143"/>
    </row>
    <row r="420" spans="1:74" ht="25.5" x14ac:dyDescent="0.2">
      <c r="A420" s="136" t="s">
        <v>2455</v>
      </c>
      <c r="B420" s="138" t="s">
        <v>2456</v>
      </c>
      <c r="C420" s="118" t="s">
        <v>3152</v>
      </c>
      <c r="D420" s="118" t="s">
        <v>71</v>
      </c>
      <c r="E420" s="131"/>
      <c r="F420" s="131"/>
      <c r="G420" s="131"/>
      <c r="H420" s="131"/>
      <c r="I420" s="131"/>
      <c r="J420" s="138"/>
      <c r="K420" s="138"/>
      <c r="L420" s="138"/>
      <c r="M420" s="137"/>
      <c r="N420" s="137"/>
      <c r="O420" s="137"/>
      <c r="P420" s="138"/>
      <c r="Q420" s="138"/>
      <c r="R420" s="138"/>
      <c r="S420" s="138"/>
      <c r="T420" s="138"/>
      <c r="U420" s="138"/>
      <c r="V420" s="138"/>
      <c r="W420" s="138"/>
      <c r="X420" s="138"/>
      <c r="Y420" s="138"/>
      <c r="Z420" s="138"/>
      <c r="AA420" s="138"/>
      <c r="AB420" s="138"/>
      <c r="AC420" s="138"/>
      <c r="AD420" s="138"/>
      <c r="AE420" s="138"/>
      <c r="AF420" s="138"/>
      <c r="AG420" s="138"/>
      <c r="AH420" s="138"/>
      <c r="AI420" s="138"/>
      <c r="AJ420" s="138"/>
      <c r="AK420" s="138"/>
      <c r="AL420" s="138"/>
      <c r="AM420" s="138"/>
      <c r="AN420" s="138"/>
      <c r="AO420" s="138"/>
      <c r="AP420" s="138"/>
      <c r="AQ420" s="138"/>
      <c r="AR420" s="138"/>
      <c r="AS420" s="138"/>
      <c r="AT420" s="138"/>
      <c r="AU420" s="138"/>
      <c r="AV420" s="138"/>
      <c r="AW420" s="138"/>
      <c r="AX420" s="138"/>
      <c r="AY420" s="138"/>
      <c r="AZ420" s="138"/>
      <c r="BA420" s="138"/>
      <c r="BB420" s="138"/>
      <c r="BC420" s="138"/>
      <c r="BD420" s="138"/>
      <c r="BE420" s="138"/>
      <c r="BF420" s="138"/>
      <c r="BG420" s="138"/>
      <c r="BH420" s="138"/>
      <c r="BI420" s="138"/>
      <c r="BJ420" s="138"/>
      <c r="BK420" s="138"/>
      <c r="BL420" s="138"/>
      <c r="BM420" s="138"/>
      <c r="BN420" s="138"/>
      <c r="BO420" s="138"/>
      <c r="BP420" s="138"/>
      <c r="BQ420" s="138"/>
      <c r="BR420" s="138"/>
      <c r="BS420" s="138"/>
      <c r="BT420" s="138"/>
      <c r="BU420" s="138"/>
      <c r="BV420" s="138"/>
    </row>
    <row r="421" spans="1:74" ht="229.5" x14ac:dyDescent="0.2">
      <c r="A421" s="139" t="s">
        <v>2458</v>
      </c>
      <c r="B421" s="143" t="s">
        <v>2459</v>
      </c>
      <c r="C421" s="141" t="s">
        <v>3157</v>
      </c>
      <c r="D421" s="141" t="s">
        <v>43</v>
      </c>
      <c r="E421" s="141" t="s">
        <v>106</v>
      </c>
      <c r="F421" s="150">
        <v>44052</v>
      </c>
      <c r="G421" s="141">
        <v>1969</v>
      </c>
      <c r="H421" s="141">
        <v>51</v>
      </c>
      <c r="I421" s="141" t="s">
        <v>38</v>
      </c>
      <c r="J421" s="140" t="s">
        <v>5754</v>
      </c>
      <c r="K421" s="145" t="s">
        <v>5755</v>
      </c>
      <c r="L421" s="140" t="s">
        <v>5756</v>
      </c>
      <c r="M421" s="140" t="s">
        <v>571</v>
      </c>
      <c r="N421" s="140" t="s">
        <v>5353</v>
      </c>
      <c r="O421" s="140" t="s">
        <v>317</v>
      </c>
      <c r="P421" s="140" t="s">
        <v>5757</v>
      </c>
      <c r="Q421" s="140" t="s">
        <v>5758</v>
      </c>
      <c r="R421" s="140" t="s">
        <v>5758</v>
      </c>
      <c r="S421" s="140" t="s">
        <v>5758</v>
      </c>
      <c r="T421" s="140" t="s">
        <v>5758</v>
      </c>
      <c r="U421" s="140" t="s">
        <v>5758</v>
      </c>
      <c r="V421" s="140" t="s">
        <v>5758</v>
      </c>
      <c r="W421" s="140" t="s">
        <v>5758</v>
      </c>
      <c r="X421" s="140" t="s">
        <v>5758</v>
      </c>
      <c r="Y421" s="140" t="s">
        <v>5758</v>
      </c>
      <c r="Z421" s="140" t="s">
        <v>5758</v>
      </c>
      <c r="AA421" s="140" t="s">
        <v>5758</v>
      </c>
      <c r="AB421" s="140" t="s">
        <v>5758</v>
      </c>
      <c r="AC421" s="140" t="s">
        <v>5758</v>
      </c>
      <c r="AD421" s="140" t="s">
        <v>5758</v>
      </c>
      <c r="AE421" s="140" t="s">
        <v>5758</v>
      </c>
      <c r="AF421" s="140" t="s">
        <v>5758</v>
      </c>
      <c r="AG421" s="140" t="s">
        <v>5758</v>
      </c>
      <c r="AH421" s="140" t="s">
        <v>5758</v>
      </c>
      <c r="AI421" s="140" t="s">
        <v>5758</v>
      </c>
      <c r="AJ421" s="140" t="s">
        <v>5758</v>
      </c>
      <c r="AK421" s="140" t="s">
        <v>5758</v>
      </c>
      <c r="AL421" s="140" t="s">
        <v>5758</v>
      </c>
      <c r="AM421" s="140" t="s">
        <v>5758</v>
      </c>
      <c r="AN421" s="140" t="s">
        <v>5758</v>
      </c>
      <c r="AO421" s="140" t="s">
        <v>5758</v>
      </c>
      <c r="AP421" s="140" t="s">
        <v>5758</v>
      </c>
      <c r="AQ421" s="140" t="s">
        <v>5758</v>
      </c>
      <c r="AR421" s="140" t="s">
        <v>5759</v>
      </c>
      <c r="AS421" s="140" t="s">
        <v>5759</v>
      </c>
      <c r="AT421" s="140" t="s">
        <v>5760</v>
      </c>
      <c r="AU421" s="140" t="s">
        <v>5761</v>
      </c>
      <c r="AV421" s="140" t="s">
        <v>5762</v>
      </c>
      <c r="AW421" s="143"/>
      <c r="AX421" s="143"/>
      <c r="AY421" s="143"/>
      <c r="AZ421" s="143"/>
      <c r="BA421" s="143"/>
      <c r="BB421" s="143"/>
      <c r="BC421" s="143"/>
      <c r="BD421" s="143"/>
      <c r="BE421" s="143"/>
      <c r="BF421" s="143"/>
      <c r="BG421" s="143"/>
      <c r="BH421" s="143"/>
      <c r="BI421" s="143"/>
      <c r="BJ421" s="143"/>
      <c r="BK421" s="143"/>
      <c r="BL421" s="143"/>
      <c r="BM421" s="143"/>
      <c r="BN421" s="143"/>
      <c r="BO421" s="143"/>
      <c r="BP421" s="143"/>
      <c r="BQ421" s="143"/>
      <c r="BR421" s="143"/>
      <c r="BS421" s="143"/>
      <c r="BT421" s="143"/>
      <c r="BU421" s="143"/>
      <c r="BV421" s="143"/>
    </row>
    <row r="422" spans="1:74" ht="153" x14ac:dyDescent="0.2">
      <c r="A422" s="136" t="s">
        <v>2373</v>
      </c>
      <c r="B422" s="138" t="s">
        <v>2465</v>
      </c>
      <c r="C422" s="118" t="s">
        <v>3157</v>
      </c>
      <c r="D422" s="118" t="s">
        <v>43</v>
      </c>
      <c r="E422" s="118" t="s">
        <v>106</v>
      </c>
      <c r="F422" s="149">
        <v>44053</v>
      </c>
      <c r="G422" s="118">
        <v>1937</v>
      </c>
      <c r="H422" s="118">
        <v>83</v>
      </c>
      <c r="I422" s="118" t="s">
        <v>77</v>
      </c>
      <c r="J422" s="137" t="s">
        <v>5763</v>
      </c>
      <c r="K422" s="137" t="s">
        <v>5764</v>
      </c>
      <c r="L422" s="137" t="s">
        <v>71</v>
      </c>
      <c r="M422" s="137" t="s">
        <v>98</v>
      </c>
      <c r="N422" s="137" t="s">
        <v>5765</v>
      </c>
      <c r="O422" s="137" t="s">
        <v>317</v>
      </c>
      <c r="P422" s="137" t="s">
        <v>5766</v>
      </c>
      <c r="Q422" s="137" t="s">
        <v>5767</v>
      </c>
      <c r="R422" s="138"/>
      <c r="S422" s="138"/>
      <c r="T422" s="138"/>
      <c r="U422" s="138"/>
      <c r="V422" s="138"/>
      <c r="W422" s="138"/>
      <c r="X422" s="138"/>
      <c r="Y422" s="138"/>
      <c r="Z422" s="137" t="s">
        <v>5768</v>
      </c>
      <c r="AA422" s="137" t="s">
        <v>5768</v>
      </c>
      <c r="AB422" s="137" t="s">
        <v>5768</v>
      </c>
      <c r="AC422" s="137" t="s">
        <v>5768</v>
      </c>
      <c r="AD422" s="137" t="s">
        <v>5768</v>
      </c>
      <c r="AE422" s="137" t="s">
        <v>5768</v>
      </c>
      <c r="AF422" s="137" t="s">
        <v>5768</v>
      </c>
      <c r="AG422" s="137" t="s">
        <v>5768</v>
      </c>
      <c r="AH422" s="137" t="s">
        <v>5768</v>
      </c>
      <c r="AI422" s="137" t="s">
        <v>5768</v>
      </c>
      <c r="AJ422" s="137" t="s">
        <v>5768</v>
      </c>
      <c r="AK422" s="137" t="s">
        <v>5768</v>
      </c>
      <c r="AL422" s="137" t="s">
        <v>5768</v>
      </c>
      <c r="AM422" s="137" t="s">
        <v>5768</v>
      </c>
      <c r="AN422" s="137" t="s">
        <v>5769</v>
      </c>
      <c r="AO422" s="137" t="s">
        <v>5770</v>
      </c>
      <c r="AP422" s="137" t="s">
        <v>5770</v>
      </c>
      <c r="AQ422" s="137" t="s">
        <v>5770</v>
      </c>
      <c r="AR422" s="137" t="s">
        <v>5770</v>
      </c>
      <c r="AS422" s="137" t="s">
        <v>5770</v>
      </c>
      <c r="AT422" s="137" t="s">
        <v>5770</v>
      </c>
      <c r="AU422" s="137" t="s">
        <v>5770</v>
      </c>
      <c r="AV422" s="137" t="s">
        <v>5770</v>
      </c>
      <c r="AW422" s="137" t="s">
        <v>5770</v>
      </c>
      <c r="AX422" s="137" t="s">
        <v>5770</v>
      </c>
      <c r="AY422" s="137" t="s">
        <v>5770</v>
      </c>
      <c r="AZ422" s="137" t="s">
        <v>5770</v>
      </c>
      <c r="BA422" s="137" t="s">
        <v>5770</v>
      </c>
      <c r="BB422" s="137" t="s">
        <v>5770</v>
      </c>
      <c r="BC422" s="137" t="s">
        <v>5770</v>
      </c>
      <c r="BD422" s="137" t="s">
        <v>5770</v>
      </c>
      <c r="BE422" s="137" t="s">
        <v>5770</v>
      </c>
      <c r="BF422" s="137" t="s">
        <v>5770</v>
      </c>
      <c r="BG422" s="137" t="s">
        <v>5770</v>
      </c>
      <c r="BH422" s="137" t="s">
        <v>5770</v>
      </c>
      <c r="BI422" s="138"/>
      <c r="BJ422" s="138"/>
      <c r="BK422" s="138"/>
      <c r="BL422" s="138"/>
      <c r="BM422" s="138"/>
      <c r="BN422" s="138"/>
      <c r="BO422" s="138"/>
      <c r="BP422" s="138"/>
      <c r="BQ422" s="138"/>
      <c r="BR422" s="138"/>
      <c r="BS422" s="138"/>
      <c r="BT422" s="138"/>
      <c r="BU422" s="138"/>
      <c r="BV422" s="138"/>
    </row>
    <row r="423" spans="1:74" ht="51" x14ac:dyDescent="0.2">
      <c r="A423" s="139" t="s">
        <v>2469</v>
      </c>
      <c r="B423" s="143" t="s">
        <v>2470</v>
      </c>
      <c r="C423" s="141" t="s">
        <v>3157</v>
      </c>
      <c r="D423" s="141" t="s">
        <v>43</v>
      </c>
      <c r="E423" s="148" t="s">
        <v>106</v>
      </c>
      <c r="F423" s="155">
        <v>44055</v>
      </c>
      <c r="G423" s="148">
        <v>1969</v>
      </c>
      <c r="H423" s="148">
        <f t="shared" ref="H423:H450" si="7">2020-G423</f>
        <v>51</v>
      </c>
      <c r="I423" s="148" t="s">
        <v>77</v>
      </c>
      <c r="J423" s="157" t="s">
        <v>5771</v>
      </c>
      <c r="K423" s="158" t="s">
        <v>5772</v>
      </c>
      <c r="L423" s="157" t="s">
        <v>316</v>
      </c>
      <c r="M423" s="140" t="s">
        <v>98</v>
      </c>
      <c r="N423" s="157" t="s">
        <v>5773</v>
      </c>
      <c r="O423" s="140" t="s">
        <v>317</v>
      </c>
      <c r="P423" s="157" t="s">
        <v>5774</v>
      </c>
      <c r="Q423" s="157" t="s">
        <v>5775</v>
      </c>
      <c r="R423" s="143"/>
      <c r="S423" s="143"/>
      <c r="T423" s="143"/>
      <c r="U423" s="143"/>
      <c r="V423" s="143"/>
      <c r="W423" s="143"/>
      <c r="X423" s="143"/>
      <c r="Y423" s="143"/>
      <c r="Z423" s="143"/>
      <c r="AA423" s="143"/>
      <c r="AB423" s="143"/>
      <c r="AC423" s="143"/>
      <c r="AD423" s="143"/>
      <c r="AE423" s="143"/>
      <c r="AF423" s="143"/>
      <c r="AG423" s="143"/>
      <c r="AH423" s="143"/>
      <c r="AI423" s="143"/>
      <c r="AJ423" s="143"/>
      <c r="AK423" s="157" t="s">
        <v>5776</v>
      </c>
      <c r="AL423" s="157" t="s">
        <v>5777</v>
      </c>
      <c r="AM423" s="157" t="s">
        <v>5778</v>
      </c>
      <c r="AN423" s="157" t="s">
        <v>5779</v>
      </c>
      <c r="AO423" s="157" t="s">
        <v>5779</v>
      </c>
      <c r="AP423" s="157" t="s">
        <v>5779</v>
      </c>
      <c r="AQ423" s="157" t="s">
        <v>5779</v>
      </c>
      <c r="AR423" s="157" t="s">
        <v>5780</v>
      </c>
      <c r="AS423" s="157" t="s">
        <v>5780</v>
      </c>
      <c r="AT423" s="157" t="s">
        <v>5780</v>
      </c>
      <c r="AU423" s="157" t="s">
        <v>5781</v>
      </c>
      <c r="AV423" s="157" t="s">
        <v>5782</v>
      </c>
      <c r="AW423" s="157" t="s">
        <v>5782</v>
      </c>
      <c r="AX423" s="157" t="s">
        <v>5782</v>
      </c>
      <c r="AY423" s="157" t="s">
        <v>5782</v>
      </c>
      <c r="AZ423" s="157" t="s">
        <v>5782</v>
      </c>
      <c r="BA423" s="157" t="s">
        <v>5782</v>
      </c>
      <c r="BB423" s="157" t="s">
        <v>5782</v>
      </c>
      <c r="BC423" s="157" t="s">
        <v>5782</v>
      </c>
      <c r="BD423" s="157" t="s">
        <v>5782</v>
      </c>
      <c r="BE423" s="157" t="s">
        <v>5782</v>
      </c>
      <c r="BF423" s="157" t="s">
        <v>5782</v>
      </c>
      <c r="BG423" s="157" t="s">
        <v>5782</v>
      </c>
      <c r="BH423" s="157" t="s">
        <v>5783</v>
      </c>
      <c r="BI423" s="143"/>
      <c r="BJ423" s="143"/>
      <c r="BK423" s="143"/>
      <c r="BL423" s="143"/>
      <c r="BM423" s="143"/>
      <c r="BN423" s="143"/>
      <c r="BO423" s="143"/>
      <c r="BP423" s="143"/>
      <c r="BQ423" s="143"/>
      <c r="BR423" s="143"/>
      <c r="BS423" s="143"/>
      <c r="BT423" s="143"/>
      <c r="BU423" s="143"/>
      <c r="BV423" s="143"/>
    </row>
    <row r="424" spans="1:74" ht="38.25" x14ac:dyDescent="0.2">
      <c r="A424" s="136" t="s">
        <v>2475</v>
      </c>
      <c r="B424" s="138" t="s">
        <v>2476</v>
      </c>
      <c r="C424" s="118" t="s">
        <v>3157</v>
      </c>
      <c r="D424" s="118" t="s">
        <v>43</v>
      </c>
      <c r="E424" s="131" t="s">
        <v>106</v>
      </c>
      <c r="F424" s="153">
        <v>44055</v>
      </c>
      <c r="G424" s="131">
        <v>1957</v>
      </c>
      <c r="H424" s="131">
        <f t="shared" si="7"/>
        <v>63</v>
      </c>
      <c r="I424" s="131" t="s">
        <v>77</v>
      </c>
      <c r="J424" s="159" t="s">
        <v>5784</v>
      </c>
      <c r="K424" s="160" t="s">
        <v>5785</v>
      </c>
      <c r="L424" s="159" t="s">
        <v>39</v>
      </c>
      <c r="M424" s="137" t="s">
        <v>98</v>
      </c>
      <c r="N424" s="159" t="s">
        <v>5786</v>
      </c>
      <c r="O424" s="137" t="s">
        <v>317</v>
      </c>
      <c r="P424" s="159" t="s">
        <v>2479</v>
      </c>
      <c r="Q424" s="138"/>
      <c r="R424" s="138"/>
      <c r="S424" s="138"/>
      <c r="T424" s="138"/>
      <c r="U424" s="138"/>
      <c r="V424" s="138"/>
      <c r="W424" s="138"/>
      <c r="X424" s="138"/>
      <c r="Y424" s="138"/>
      <c r="Z424" s="138"/>
      <c r="AA424" s="138"/>
      <c r="AB424" s="138"/>
      <c r="AC424" s="138"/>
      <c r="AD424" s="138"/>
      <c r="AE424" s="138"/>
      <c r="AF424" s="138"/>
      <c r="AG424" s="159" t="s">
        <v>5787</v>
      </c>
      <c r="AH424" s="159" t="s">
        <v>5787</v>
      </c>
      <c r="AI424" s="159" t="s">
        <v>5787</v>
      </c>
      <c r="AJ424" s="159" t="s">
        <v>5787</v>
      </c>
      <c r="AK424" s="159" t="s">
        <v>5787</v>
      </c>
      <c r="AL424" s="159" t="s">
        <v>5787</v>
      </c>
      <c r="AM424" s="159" t="s">
        <v>5787</v>
      </c>
      <c r="AN424" s="159" t="s">
        <v>5788</v>
      </c>
      <c r="AO424" s="159" t="s">
        <v>5788</v>
      </c>
      <c r="AP424" s="159" t="s">
        <v>5788</v>
      </c>
      <c r="AQ424" s="159" t="s">
        <v>5788</v>
      </c>
      <c r="AR424" s="159" t="s">
        <v>5788</v>
      </c>
      <c r="AS424" s="159" t="s">
        <v>5781</v>
      </c>
      <c r="AT424" s="159" t="s">
        <v>5789</v>
      </c>
      <c r="AU424" s="159" t="s">
        <v>5789</v>
      </c>
      <c r="AV424" s="159" t="s">
        <v>5789</v>
      </c>
      <c r="AW424" s="159" t="s">
        <v>5789</v>
      </c>
      <c r="AX424" s="159" t="s">
        <v>5789</v>
      </c>
      <c r="AY424" s="159" t="s">
        <v>5789</v>
      </c>
      <c r="AZ424" s="159" t="s">
        <v>5789</v>
      </c>
      <c r="BA424" s="159" t="s">
        <v>5789</v>
      </c>
      <c r="BB424" s="159" t="s">
        <v>5789</v>
      </c>
      <c r="BC424" s="159" t="s">
        <v>5789</v>
      </c>
      <c r="BD424" s="159" t="s">
        <v>5789</v>
      </c>
      <c r="BE424" s="159" t="s">
        <v>5789</v>
      </c>
      <c r="BF424" s="159" t="s">
        <v>5789</v>
      </c>
      <c r="BG424" s="159" t="s">
        <v>5790</v>
      </c>
      <c r="BH424" s="159" t="s">
        <v>2675</v>
      </c>
      <c r="BI424" s="138"/>
      <c r="BJ424" s="138"/>
      <c r="BK424" s="138"/>
      <c r="BL424" s="138"/>
      <c r="BM424" s="138"/>
      <c r="BN424" s="138"/>
      <c r="BO424" s="138"/>
      <c r="BP424" s="138"/>
      <c r="BQ424" s="138"/>
      <c r="BR424" s="138"/>
      <c r="BS424" s="138"/>
      <c r="BT424" s="138"/>
      <c r="BU424" s="138"/>
      <c r="BV424" s="138"/>
    </row>
    <row r="425" spans="1:74" ht="38.25" x14ac:dyDescent="0.2">
      <c r="A425" s="139" t="s">
        <v>2481</v>
      </c>
      <c r="B425" s="143" t="s">
        <v>2482</v>
      </c>
      <c r="C425" s="141" t="s">
        <v>3157</v>
      </c>
      <c r="D425" s="141" t="s">
        <v>43</v>
      </c>
      <c r="E425" s="148" t="s">
        <v>106</v>
      </c>
      <c r="F425" s="155">
        <v>44055</v>
      </c>
      <c r="G425" s="148">
        <v>1956</v>
      </c>
      <c r="H425" s="148">
        <f t="shared" si="7"/>
        <v>64</v>
      </c>
      <c r="I425" s="148" t="s">
        <v>77</v>
      </c>
      <c r="J425" s="157" t="s">
        <v>5791</v>
      </c>
      <c r="K425" s="158" t="s">
        <v>5792</v>
      </c>
      <c r="L425" s="157" t="s">
        <v>71</v>
      </c>
      <c r="M425" s="157" t="s">
        <v>571</v>
      </c>
      <c r="N425" s="157" t="s">
        <v>3383</v>
      </c>
      <c r="O425" s="140" t="s">
        <v>317</v>
      </c>
      <c r="P425" s="157" t="s">
        <v>5793</v>
      </c>
      <c r="Q425" s="143"/>
      <c r="R425" s="143"/>
      <c r="S425" s="143"/>
      <c r="T425" s="143"/>
      <c r="U425" s="143"/>
      <c r="V425" s="143"/>
      <c r="W425" s="143"/>
      <c r="X425" s="143"/>
      <c r="Y425" s="143"/>
      <c r="Z425" s="143"/>
      <c r="AA425" s="143"/>
      <c r="AB425" s="143"/>
      <c r="AC425" s="157" t="s">
        <v>5794</v>
      </c>
      <c r="AD425" s="157" t="s">
        <v>5794</v>
      </c>
      <c r="AE425" s="157" t="s">
        <v>5794</v>
      </c>
      <c r="AF425" s="157" t="s">
        <v>5794</v>
      </c>
      <c r="AG425" s="157" t="s">
        <v>5794</v>
      </c>
      <c r="AH425" s="157" t="s">
        <v>5794</v>
      </c>
      <c r="AI425" s="157" t="s">
        <v>5794</v>
      </c>
      <c r="AJ425" s="157" t="s">
        <v>5794</v>
      </c>
      <c r="AK425" s="157" t="s">
        <v>5794</v>
      </c>
      <c r="AL425" s="157" t="s">
        <v>5794</v>
      </c>
      <c r="AM425" s="157" t="s">
        <v>5794</v>
      </c>
      <c r="AN425" s="157" t="s">
        <v>5794</v>
      </c>
      <c r="AO425" s="157" t="s">
        <v>5794</v>
      </c>
      <c r="AP425" s="157" t="s">
        <v>5794</v>
      </c>
      <c r="AQ425" s="157" t="s">
        <v>5794</v>
      </c>
      <c r="AR425" s="157" t="s">
        <v>5794</v>
      </c>
      <c r="AS425" s="157" t="s">
        <v>5794</v>
      </c>
      <c r="AT425" s="157" t="s">
        <v>5794</v>
      </c>
      <c r="AU425" s="157" t="s">
        <v>5795</v>
      </c>
      <c r="AV425" s="157" t="s">
        <v>5795</v>
      </c>
      <c r="AW425" s="157" t="s">
        <v>5795</v>
      </c>
      <c r="AX425" s="157" t="s">
        <v>5795</v>
      </c>
      <c r="AY425" s="157" t="s">
        <v>5781</v>
      </c>
      <c r="AZ425" s="157" t="s">
        <v>5795</v>
      </c>
      <c r="BA425" s="157" t="s">
        <v>5795</v>
      </c>
      <c r="BB425" s="157" t="s">
        <v>5795</v>
      </c>
      <c r="BC425" s="157" t="s">
        <v>5795</v>
      </c>
      <c r="BD425" s="157" t="s">
        <v>5795</v>
      </c>
      <c r="BE425" s="157" t="s">
        <v>5795</v>
      </c>
      <c r="BF425" s="157" t="s">
        <v>5790</v>
      </c>
      <c r="BG425" s="157" t="s">
        <v>5795</v>
      </c>
      <c r="BH425" s="157" t="s">
        <v>2675</v>
      </c>
      <c r="BI425" s="143"/>
      <c r="BJ425" s="143"/>
      <c r="BK425" s="143"/>
      <c r="BL425" s="143"/>
      <c r="BM425" s="143"/>
      <c r="BN425" s="143"/>
      <c r="BO425" s="143"/>
      <c r="BP425" s="143"/>
      <c r="BQ425" s="143"/>
      <c r="BR425" s="143"/>
      <c r="BS425" s="143"/>
      <c r="BT425" s="143"/>
      <c r="BU425" s="143"/>
      <c r="BV425" s="143"/>
    </row>
    <row r="426" spans="1:74" ht="51" x14ac:dyDescent="0.2">
      <c r="A426" s="136" t="s">
        <v>2485</v>
      </c>
      <c r="B426" s="138" t="s">
        <v>2486</v>
      </c>
      <c r="C426" s="118" t="s">
        <v>3157</v>
      </c>
      <c r="D426" s="118" t="s">
        <v>43</v>
      </c>
      <c r="E426" s="131" t="s">
        <v>106</v>
      </c>
      <c r="F426" s="153">
        <v>44054</v>
      </c>
      <c r="G426" s="131">
        <v>1955</v>
      </c>
      <c r="H426" s="131">
        <f t="shared" si="7"/>
        <v>65</v>
      </c>
      <c r="I426" s="131" t="s">
        <v>77</v>
      </c>
      <c r="J426" s="159" t="s">
        <v>5796</v>
      </c>
      <c r="K426" s="159" t="s">
        <v>5797</v>
      </c>
      <c r="L426" s="159" t="s">
        <v>71</v>
      </c>
      <c r="M426" s="137" t="s">
        <v>98</v>
      </c>
      <c r="N426" s="137" t="s">
        <v>5353</v>
      </c>
      <c r="O426" s="137" t="s">
        <v>317</v>
      </c>
      <c r="P426" s="159" t="s">
        <v>5798</v>
      </c>
      <c r="Q426" s="159" t="s">
        <v>3244</v>
      </c>
      <c r="R426" s="159" t="s">
        <v>3244</v>
      </c>
      <c r="S426" s="159" t="s">
        <v>3244</v>
      </c>
      <c r="T426" s="159" t="s">
        <v>3244</v>
      </c>
      <c r="U426" s="159" t="s">
        <v>3244</v>
      </c>
      <c r="V426" s="159" t="s">
        <v>3244</v>
      </c>
      <c r="W426" s="159" t="s">
        <v>3244</v>
      </c>
      <c r="X426" s="159" t="s">
        <v>3244</v>
      </c>
      <c r="Y426" s="159" t="s">
        <v>3244</v>
      </c>
      <c r="Z426" s="159" t="s">
        <v>3244</v>
      </c>
      <c r="AA426" s="159" t="s">
        <v>3244</v>
      </c>
      <c r="AB426" s="159" t="s">
        <v>3244</v>
      </c>
      <c r="AC426" s="159" t="s">
        <v>3244</v>
      </c>
      <c r="AD426" s="159" t="s">
        <v>3244</v>
      </c>
      <c r="AE426" s="159" t="s">
        <v>3244</v>
      </c>
      <c r="AF426" s="159" t="s">
        <v>5799</v>
      </c>
      <c r="AG426" s="159" t="s">
        <v>349</v>
      </c>
      <c r="AH426" s="159" t="s">
        <v>349</v>
      </c>
      <c r="AI426" s="159" t="s">
        <v>5800</v>
      </c>
      <c r="AJ426" s="159" t="s">
        <v>5800</v>
      </c>
      <c r="AK426" s="159" t="s">
        <v>5799</v>
      </c>
      <c r="AL426" s="159" t="s">
        <v>349</v>
      </c>
      <c r="AM426" s="159" t="s">
        <v>349</v>
      </c>
      <c r="AN426" s="159" t="s">
        <v>5801</v>
      </c>
      <c r="AO426" s="159" t="s">
        <v>349</v>
      </c>
      <c r="AP426" s="159" t="s">
        <v>349</v>
      </c>
      <c r="AQ426" s="159" t="s">
        <v>349</v>
      </c>
      <c r="AR426" s="159" t="s">
        <v>349</v>
      </c>
      <c r="AS426" s="159" t="s">
        <v>349</v>
      </c>
      <c r="AT426" s="159" t="s">
        <v>349</v>
      </c>
      <c r="AU426" s="159" t="s">
        <v>349</v>
      </c>
      <c r="AV426" s="159" t="s">
        <v>349</v>
      </c>
      <c r="AW426" s="159" t="s">
        <v>349</v>
      </c>
      <c r="AX426" s="159" t="s">
        <v>349</v>
      </c>
      <c r="AY426" s="159" t="s">
        <v>349</v>
      </c>
      <c r="AZ426" s="159" t="s">
        <v>5802</v>
      </c>
      <c r="BA426" s="159" t="s">
        <v>5803</v>
      </c>
      <c r="BB426" s="159" t="s">
        <v>349</v>
      </c>
      <c r="BC426" s="159" t="s">
        <v>349</v>
      </c>
      <c r="BD426" s="159" t="s">
        <v>349</v>
      </c>
      <c r="BE426" s="159" t="s">
        <v>349</v>
      </c>
      <c r="BF426" s="159" t="s">
        <v>5804</v>
      </c>
      <c r="BG426" s="159" t="s">
        <v>5805</v>
      </c>
      <c r="BH426" s="159" t="s">
        <v>5806</v>
      </c>
      <c r="BI426" s="159"/>
      <c r="BJ426" s="138"/>
      <c r="BK426" s="138"/>
      <c r="BL426" s="138"/>
      <c r="BM426" s="138"/>
      <c r="BN426" s="138"/>
      <c r="BO426" s="138"/>
      <c r="BP426" s="138"/>
      <c r="BQ426" s="138"/>
      <c r="BR426" s="138"/>
      <c r="BS426" s="138"/>
      <c r="BT426" s="138"/>
      <c r="BU426" s="138"/>
      <c r="BV426" s="138"/>
    </row>
    <row r="427" spans="1:74" ht="63.75" x14ac:dyDescent="0.2">
      <c r="A427" s="139" t="s">
        <v>2490</v>
      </c>
      <c r="B427" s="143" t="s">
        <v>2491</v>
      </c>
      <c r="C427" s="141" t="s">
        <v>3157</v>
      </c>
      <c r="D427" s="141" t="s">
        <v>43</v>
      </c>
      <c r="E427" s="161">
        <v>44055</v>
      </c>
      <c r="F427" s="155">
        <v>44055</v>
      </c>
      <c r="G427" s="148">
        <v>1955</v>
      </c>
      <c r="H427" s="148">
        <f t="shared" si="7"/>
        <v>65</v>
      </c>
      <c r="I427" s="148" t="s">
        <v>77</v>
      </c>
      <c r="J427" s="157" t="s">
        <v>5807</v>
      </c>
      <c r="K427" s="158" t="s">
        <v>5808</v>
      </c>
      <c r="L427" s="157" t="s">
        <v>71</v>
      </c>
      <c r="M427" s="140" t="s">
        <v>98</v>
      </c>
      <c r="N427" s="157" t="s">
        <v>3055</v>
      </c>
      <c r="O427" s="140" t="s">
        <v>317</v>
      </c>
      <c r="P427" s="157" t="s">
        <v>5809</v>
      </c>
      <c r="Q427" s="143"/>
      <c r="R427" s="143"/>
      <c r="S427" s="143"/>
      <c r="T427" s="143"/>
      <c r="U427" s="143"/>
      <c r="V427" s="143"/>
      <c r="W427" s="143"/>
      <c r="X427" s="143"/>
      <c r="Y427" s="143"/>
      <c r="Z427" s="143"/>
      <c r="AA427" s="143"/>
      <c r="AB427" s="143"/>
      <c r="AC427" s="157" t="s">
        <v>5810</v>
      </c>
      <c r="AD427" s="157" t="s">
        <v>5800</v>
      </c>
      <c r="AE427" s="157" t="s">
        <v>5800</v>
      </c>
      <c r="AF427" s="157" t="s">
        <v>5800</v>
      </c>
      <c r="AG427" s="157" t="s">
        <v>5800</v>
      </c>
      <c r="AH427" s="157" t="s">
        <v>5800</v>
      </c>
      <c r="AI427" s="157" t="s">
        <v>5800</v>
      </c>
      <c r="AJ427" s="157" t="s">
        <v>5800</v>
      </c>
      <c r="AK427" s="157" t="s">
        <v>5800</v>
      </c>
      <c r="AL427" s="157" t="s">
        <v>5811</v>
      </c>
      <c r="AM427" s="157" t="s">
        <v>349</v>
      </c>
      <c r="AN427" s="157" t="s">
        <v>349</v>
      </c>
      <c r="AO427" s="157" t="s">
        <v>349</v>
      </c>
      <c r="AP427" s="157" t="s">
        <v>349</v>
      </c>
      <c r="AQ427" s="157" t="s">
        <v>349</v>
      </c>
      <c r="AR427" s="157" t="s">
        <v>349</v>
      </c>
      <c r="AS427" s="157" t="s">
        <v>349</v>
      </c>
      <c r="AT427" s="157" t="s">
        <v>349</v>
      </c>
      <c r="AU427" s="157" t="s">
        <v>349</v>
      </c>
      <c r="AV427" s="157" t="s">
        <v>349</v>
      </c>
      <c r="AW427" s="157" t="s">
        <v>349</v>
      </c>
      <c r="AX427" s="157" t="s">
        <v>349</v>
      </c>
      <c r="AY427" s="157" t="s">
        <v>349</v>
      </c>
      <c r="AZ427" s="157" t="s">
        <v>349</v>
      </c>
      <c r="BA427" s="157" t="s">
        <v>349</v>
      </c>
      <c r="BB427" s="157" t="s">
        <v>349</v>
      </c>
      <c r="BC427" s="157" t="s">
        <v>349</v>
      </c>
      <c r="BD427" s="157" t="s">
        <v>349</v>
      </c>
      <c r="BE427" s="157" t="s">
        <v>349</v>
      </c>
      <c r="BF427" s="157" t="s">
        <v>349</v>
      </c>
      <c r="BG427" s="157" t="s">
        <v>349</v>
      </c>
      <c r="BH427" s="157" t="s">
        <v>5812</v>
      </c>
      <c r="BI427" s="143"/>
      <c r="BJ427" s="143"/>
      <c r="BK427" s="143"/>
      <c r="BL427" s="143"/>
      <c r="BM427" s="143"/>
      <c r="BN427" s="143"/>
      <c r="BO427" s="143"/>
      <c r="BP427" s="143"/>
      <c r="BQ427" s="143"/>
      <c r="BR427" s="143"/>
      <c r="BS427" s="143"/>
      <c r="BT427" s="143"/>
      <c r="BU427" s="143"/>
      <c r="BV427" s="143"/>
    </row>
    <row r="428" spans="1:74" ht="76.5" x14ac:dyDescent="0.2">
      <c r="A428" s="136" t="s">
        <v>2494</v>
      </c>
      <c r="B428" s="138" t="s">
        <v>2495</v>
      </c>
      <c r="C428" s="118" t="s">
        <v>3157</v>
      </c>
      <c r="D428" s="118" t="s">
        <v>43</v>
      </c>
      <c r="E428" s="162">
        <v>44053</v>
      </c>
      <c r="F428" s="153">
        <v>44054</v>
      </c>
      <c r="G428" s="131">
        <v>1986</v>
      </c>
      <c r="H428" s="131">
        <f t="shared" si="7"/>
        <v>34</v>
      </c>
      <c r="I428" s="131" t="s">
        <v>38</v>
      </c>
      <c r="J428" s="159" t="s">
        <v>5813</v>
      </c>
      <c r="K428" s="160" t="s">
        <v>5814</v>
      </c>
      <c r="L428" s="159" t="s">
        <v>91</v>
      </c>
      <c r="M428" s="159" t="s">
        <v>2439</v>
      </c>
      <c r="N428" s="159" t="s">
        <v>5815</v>
      </c>
      <c r="O428" s="159" t="s">
        <v>5816</v>
      </c>
      <c r="P428" s="159" t="s">
        <v>5817</v>
      </c>
      <c r="Q428" s="138"/>
      <c r="R428" s="138"/>
      <c r="S428" s="138"/>
      <c r="T428" s="138"/>
      <c r="U428" s="138"/>
      <c r="V428" s="138"/>
      <c r="W428" s="138"/>
      <c r="X428" s="138"/>
      <c r="Y428" s="138"/>
      <c r="Z428" s="138"/>
      <c r="AA428" s="138"/>
      <c r="AB428" s="138"/>
      <c r="AC428" s="138"/>
      <c r="AD428" s="138"/>
      <c r="AE428" s="138"/>
      <c r="AF428" s="138"/>
      <c r="AG428" s="138"/>
      <c r="AH428" s="138"/>
      <c r="AI428" s="138"/>
      <c r="AJ428" s="138"/>
      <c r="AK428" s="138"/>
      <c r="AL428" s="138"/>
      <c r="AM428" s="138"/>
      <c r="AN428" s="138"/>
      <c r="AO428" s="138"/>
      <c r="AP428" s="138"/>
      <c r="AQ428" s="159" t="s">
        <v>5818</v>
      </c>
      <c r="AR428" s="159" t="s">
        <v>5818</v>
      </c>
      <c r="AS428" s="159" t="s">
        <v>5818</v>
      </c>
      <c r="AT428" s="159" t="s">
        <v>5818</v>
      </c>
      <c r="AU428" s="159" t="s">
        <v>5818</v>
      </c>
      <c r="AV428" s="159" t="s">
        <v>5818</v>
      </c>
      <c r="AW428" s="159" t="s">
        <v>5819</v>
      </c>
      <c r="AX428" s="159" t="s">
        <v>5819</v>
      </c>
      <c r="AY428" s="159" t="s">
        <v>5820</v>
      </c>
      <c r="AZ428" s="159" t="s">
        <v>5821</v>
      </c>
      <c r="BA428" s="159" t="s">
        <v>5822</v>
      </c>
      <c r="BB428" s="159" t="s">
        <v>5822</v>
      </c>
      <c r="BC428" s="159" t="s">
        <v>5823</v>
      </c>
      <c r="BD428" s="159" t="s">
        <v>5821</v>
      </c>
      <c r="BE428" s="159" t="s">
        <v>5821</v>
      </c>
      <c r="BF428" s="159" t="s">
        <v>5824</v>
      </c>
      <c r="BG428" s="159" t="s">
        <v>5825</v>
      </c>
      <c r="BH428" s="138"/>
      <c r="BI428" s="138"/>
      <c r="BJ428" s="138"/>
      <c r="BK428" s="138"/>
      <c r="BL428" s="138"/>
      <c r="BM428" s="138"/>
      <c r="BN428" s="138"/>
      <c r="BO428" s="138"/>
      <c r="BP428" s="138"/>
      <c r="BQ428" s="138"/>
      <c r="BR428" s="138"/>
      <c r="BS428" s="138"/>
      <c r="BT428" s="138"/>
      <c r="BU428" s="138"/>
      <c r="BV428" s="138"/>
    </row>
    <row r="429" spans="1:74" ht="14.25" x14ac:dyDescent="0.2">
      <c r="A429" s="139" t="s">
        <v>2502</v>
      </c>
      <c r="B429" s="143" t="s">
        <v>2503</v>
      </c>
      <c r="C429" s="163" t="s">
        <v>2664</v>
      </c>
      <c r="D429" s="141" t="s">
        <v>71</v>
      </c>
      <c r="E429" s="148"/>
      <c r="F429" s="155">
        <v>44055</v>
      </c>
      <c r="G429" s="148">
        <v>1973</v>
      </c>
      <c r="H429" s="148">
        <f t="shared" si="7"/>
        <v>47</v>
      </c>
      <c r="I429" s="148" t="s">
        <v>38</v>
      </c>
      <c r="J429" s="157"/>
      <c r="K429" s="157"/>
      <c r="L429" s="157"/>
      <c r="M429" s="157"/>
      <c r="N429" s="157"/>
      <c r="O429" s="157"/>
      <c r="P429" s="157"/>
      <c r="Q429" s="143"/>
      <c r="R429" s="143"/>
      <c r="S429" s="143"/>
      <c r="T429" s="143"/>
      <c r="U429" s="143"/>
      <c r="V429" s="143"/>
      <c r="W429" s="143"/>
      <c r="X429" s="143"/>
      <c r="Y429" s="143"/>
      <c r="Z429" s="143"/>
      <c r="AA429" s="143"/>
      <c r="AB429" s="143"/>
      <c r="AC429" s="143"/>
      <c r="AD429" s="143"/>
      <c r="AE429" s="143"/>
      <c r="AF429" s="143"/>
      <c r="AG429" s="143"/>
      <c r="AH429" s="143"/>
      <c r="AI429" s="143"/>
      <c r="AJ429" s="143"/>
      <c r="AK429" s="143"/>
      <c r="AL429" s="143"/>
      <c r="AM429" s="143"/>
      <c r="AN429" s="143"/>
      <c r="AO429" s="143"/>
      <c r="AP429" s="143"/>
      <c r="AQ429" s="143"/>
      <c r="AR429" s="143"/>
      <c r="AS429" s="143"/>
      <c r="AT429" s="157"/>
      <c r="AU429" s="157"/>
      <c r="AV429" s="157"/>
      <c r="AW429" s="157"/>
      <c r="AX429" s="157"/>
      <c r="AY429" s="157"/>
      <c r="AZ429" s="157"/>
      <c r="BA429" s="157"/>
      <c r="BB429" s="157"/>
      <c r="BC429" s="157"/>
      <c r="BD429" s="157"/>
      <c r="BE429" s="157"/>
      <c r="BF429" s="157"/>
      <c r="BG429" s="157"/>
      <c r="BH429" s="157"/>
      <c r="BI429" s="143"/>
      <c r="BJ429" s="143"/>
      <c r="BK429" s="143"/>
      <c r="BL429" s="143"/>
      <c r="BM429" s="143"/>
      <c r="BN429" s="143"/>
      <c r="BO429" s="143"/>
      <c r="BP429" s="143"/>
      <c r="BQ429" s="143"/>
      <c r="BR429" s="143"/>
      <c r="BS429" s="143"/>
      <c r="BT429" s="143"/>
      <c r="BU429" s="143"/>
      <c r="BV429" s="143"/>
    </row>
    <row r="430" spans="1:74" ht="89.25" x14ac:dyDescent="0.2">
      <c r="A430" s="136" t="s">
        <v>2505</v>
      </c>
      <c r="B430" s="138" t="s">
        <v>2506</v>
      </c>
      <c r="C430" s="118" t="s">
        <v>3157</v>
      </c>
      <c r="D430" s="118" t="s">
        <v>43</v>
      </c>
      <c r="E430" s="131" t="s">
        <v>106</v>
      </c>
      <c r="F430" s="153">
        <v>44055</v>
      </c>
      <c r="G430" s="131">
        <v>1981</v>
      </c>
      <c r="H430" s="131">
        <f t="shared" si="7"/>
        <v>39</v>
      </c>
      <c r="I430" s="131" t="s">
        <v>38</v>
      </c>
      <c r="J430" s="159" t="s">
        <v>5826</v>
      </c>
      <c r="K430" s="160" t="s">
        <v>5827</v>
      </c>
      <c r="L430" s="159" t="s">
        <v>635</v>
      </c>
      <c r="M430" s="159" t="s">
        <v>82</v>
      </c>
      <c r="N430" s="159" t="s">
        <v>5828</v>
      </c>
      <c r="O430" s="159" t="s">
        <v>1096</v>
      </c>
      <c r="P430" s="159" t="s">
        <v>5829</v>
      </c>
      <c r="Q430" s="138"/>
      <c r="R430" s="138"/>
      <c r="S430" s="138"/>
      <c r="T430" s="138"/>
      <c r="U430" s="138"/>
      <c r="V430" s="138"/>
      <c r="W430" s="138"/>
      <c r="X430" s="138"/>
      <c r="Y430" s="138"/>
      <c r="Z430" s="138"/>
      <c r="AA430" s="138"/>
      <c r="AB430" s="138"/>
      <c r="AC430" s="138"/>
      <c r="AD430" s="138"/>
      <c r="AE430" s="138"/>
      <c r="AF430" s="138"/>
      <c r="AG430" s="138"/>
      <c r="AH430" s="138"/>
      <c r="AI430" s="138"/>
      <c r="AJ430" s="138"/>
      <c r="AK430" s="138"/>
      <c r="AL430" s="138"/>
      <c r="AM430" s="138"/>
      <c r="AN430" s="138"/>
      <c r="AO430" s="138"/>
      <c r="AP430" s="138"/>
      <c r="AQ430" s="138"/>
      <c r="AR430" s="138"/>
      <c r="AS430" s="138"/>
      <c r="AT430" s="159" t="s">
        <v>349</v>
      </c>
      <c r="AU430" s="159" t="s">
        <v>349</v>
      </c>
      <c r="AV430" s="159" t="s">
        <v>5830</v>
      </c>
      <c r="AW430" s="159" t="s">
        <v>5830</v>
      </c>
      <c r="AX430" s="159" t="s">
        <v>5830</v>
      </c>
      <c r="AY430" s="159" t="s">
        <v>5830</v>
      </c>
      <c r="AZ430" s="159" t="s">
        <v>5830</v>
      </c>
      <c r="BA430" s="159" t="s">
        <v>5830</v>
      </c>
      <c r="BB430" s="159" t="s">
        <v>5830</v>
      </c>
      <c r="BC430" s="159" t="s">
        <v>5830</v>
      </c>
      <c r="BD430" s="159" t="s">
        <v>5830</v>
      </c>
      <c r="BE430" s="159" t="s">
        <v>5830</v>
      </c>
      <c r="BF430" s="159" t="s">
        <v>5830</v>
      </c>
      <c r="BG430" s="159" t="s">
        <v>3025</v>
      </c>
      <c r="BH430" s="159" t="s">
        <v>2675</v>
      </c>
      <c r="BI430" s="138"/>
      <c r="BJ430" s="138"/>
      <c r="BK430" s="138"/>
      <c r="BL430" s="138"/>
      <c r="BM430" s="138"/>
      <c r="BN430" s="138"/>
      <c r="BO430" s="138"/>
      <c r="BP430" s="138"/>
      <c r="BQ430" s="138"/>
      <c r="BR430" s="138"/>
      <c r="BS430" s="138"/>
      <c r="BT430" s="138"/>
      <c r="BU430" s="138"/>
      <c r="BV430" s="138"/>
    </row>
    <row r="431" spans="1:74" ht="51" x14ac:dyDescent="0.2">
      <c r="A431" s="139" t="s">
        <v>2510</v>
      </c>
      <c r="B431" s="143" t="s">
        <v>2511</v>
      </c>
      <c r="C431" s="141" t="s">
        <v>3157</v>
      </c>
      <c r="D431" s="141" t="s">
        <v>43</v>
      </c>
      <c r="E431" s="148" t="s">
        <v>106</v>
      </c>
      <c r="F431" s="155">
        <v>44055</v>
      </c>
      <c r="G431" s="148">
        <v>1967</v>
      </c>
      <c r="H431" s="148">
        <f t="shared" si="7"/>
        <v>53</v>
      </c>
      <c r="I431" s="148" t="s">
        <v>38</v>
      </c>
      <c r="J431" s="157" t="s">
        <v>5831</v>
      </c>
      <c r="K431" s="157" t="s">
        <v>5832</v>
      </c>
      <c r="L431" s="157" t="s">
        <v>71</v>
      </c>
      <c r="M431" s="157" t="s">
        <v>82</v>
      </c>
      <c r="N431" s="157" t="s">
        <v>5828</v>
      </c>
      <c r="O431" s="157" t="s">
        <v>1096</v>
      </c>
      <c r="P431" s="157" t="s">
        <v>5829</v>
      </c>
      <c r="Q431" s="157" t="s">
        <v>5833</v>
      </c>
      <c r="R431" s="143"/>
      <c r="S431" s="143"/>
      <c r="T431" s="143"/>
      <c r="U431" s="143"/>
      <c r="V431" s="143"/>
      <c r="W431" s="143"/>
      <c r="X431" s="143"/>
      <c r="Y431" s="143"/>
      <c r="Z431" s="143"/>
      <c r="AA431" s="143"/>
      <c r="AB431" s="143"/>
      <c r="AC431" s="143"/>
      <c r="AD431" s="143"/>
      <c r="AE431" s="143"/>
      <c r="AF431" s="143"/>
      <c r="AG431" s="143"/>
      <c r="AH431" s="143"/>
      <c r="AI431" s="143"/>
      <c r="AJ431" s="143"/>
      <c r="AK431" s="157" t="s">
        <v>349</v>
      </c>
      <c r="AL431" s="157" t="s">
        <v>349</v>
      </c>
      <c r="AM431" s="157" t="s">
        <v>349</v>
      </c>
      <c r="AN431" s="157" t="s">
        <v>349</v>
      </c>
      <c r="AO431" s="157" t="s">
        <v>349</v>
      </c>
      <c r="AP431" s="157" t="s">
        <v>349</v>
      </c>
      <c r="AQ431" s="157" t="s">
        <v>349</v>
      </c>
      <c r="AR431" s="157" t="s">
        <v>349</v>
      </c>
      <c r="AS431" s="157" t="s">
        <v>349</v>
      </c>
      <c r="AT431" s="157" t="s">
        <v>349</v>
      </c>
      <c r="AU431" s="157" t="s">
        <v>349</v>
      </c>
      <c r="AV431" s="157" t="s">
        <v>349</v>
      </c>
      <c r="AW431" s="157" t="s">
        <v>349</v>
      </c>
      <c r="AX431" s="157" t="s">
        <v>349</v>
      </c>
      <c r="AY431" s="157" t="s">
        <v>349</v>
      </c>
      <c r="AZ431" s="157" t="s">
        <v>349</v>
      </c>
      <c r="BA431" s="157" t="s">
        <v>349</v>
      </c>
      <c r="BB431" s="157" t="s">
        <v>349</v>
      </c>
      <c r="BC431" s="157" t="s">
        <v>349</v>
      </c>
      <c r="BD431" s="157" t="s">
        <v>349</v>
      </c>
      <c r="BE431" s="157" t="s">
        <v>5834</v>
      </c>
      <c r="BF431" s="157" t="s">
        <v>3025</v>
      </c>
      <c r="BG431" s="157" t="s">
        <v>2675</v>
      </c>
      <c r="BH431" s="143"/>
      <c r="BI431" s="143"/>
      <c r="BJ431" s="143"/>
      <c r="BK431" s="143"/>
      <c r="BL431" s="143"/>
      <c r="BM431" s="143"/>
      <c r="BN431" s="143"/>
      <c r="BO431" s="143"/>
      <c r="BP431" s="143"/>
      <c r="BQ431" s="143"/>
      <c r="BR431" s="143"/>
      <c r="BS431" s="143"/>
      <c r="BT431" s="143"/>
      <c r="BU431" s="143"/>
      <c r="BV431" s="143"/>
    </row>
    <row r="432" spans="1:74" ht="56.25" customHeight="1" x14ac:dyDescent="0.2">
      <c r="A432" s="136" t="s">
        <v>2515</v>
      </c>
      <c r="B432" s="138" t="s">
        <v>2516</v>
      </c>
      <c r="C432" s="118" t="s">
        <v>3157</v>
      </c>
      <c r="D432" s="118" t="s">
        <v>43</v>
      </c>
      <c r="E432" s="131" t="s">
        <v>106</v>
      </c>
      <c r="F432" s="153">
        <v>44055</v>
      </c>
      <c r="G432" s="131">
        <v>1972</v>
      </c>
      <c r="H432" s="131">
        <f t="shared" si="7"/>
        <v>48</v>
      </c>
      <c r="I432" s="131" t="s">
        <v>77</v>
      </c>
      <c r="J432" s="159" t="s">
        <v>5831</v>
      </c>
      <c r="K432" s="160" t="s">
        <v>5835</v>
      </c>
      <c r="L432" s="159" t="s">
        <v>243</v>
      </c>
      <c r="M432" s="159" t="s">
        <v>82</v>
      </c>
      <c r="N432" s="159" t="s">
        <v>5828</v>
      </c>
      <c r="O432" s="159" t="s">
        <v>1096</v>
      </c>
      <c r="P432" s="159" t="s">
        <v>5829</v>
      </c>
      <c r="Q432" s="159" t="s">
        <v>5833</v>
      </c>
      <c r="R432" s="138"/>
      <c r="S432" s="138"/>
      <c r="T432" s="138"/>
      <c r="U432" s="138"/>
      <c r="V432" s="138"/>
      <c r="W432" s="138"/>
      <c r="X432" s="138"/>
      <c r="Y432" s="138"/>
      <c r="Z432" s="138"/>
      <c r="AA432" s="138"/>
      <c r="AB432" s="138"/>
      <c r="AC432" s="138"/>
      <c r="AD432" s="138"/>
      <c r="AE432" s="138"/>
      <c r="AF432" s="138"/>
      <c r="AG432" s="138"/>
      <c r="AH432" s="138"/>
      <c r="AI432" s="138"/>
      <c r="AJ432" s="138"/>
      <c r="AK432" s="159" t="s">
        <v>349</v>
      </c>
      <c r="AL432" s="159" t="s">
        <v>349</v>
      </c>
      <c r="AM432" s="159" t="s">
        <v>349</v>
      </c>
      <c r="AN432" s="159" t="s">
        <v>349</v>
      </c>
      <c r="AO432" s="159" t="s">
        <v>349</v>
      </c>
      <c r="AP432" s="159" t="s">
        <v>349</v>
      </c>
      <c r="AQ432" s="159" t="s">
        <v>349</v>
      </c>
      <c r="AR432" s="159" t="s">
        <v>349</v>
      </c>
      <c r="AS432" s="159" t="s">
        <v>349</v>
      </c>
      <c r="AT432" s="159" t="s">
        <v>349</v>
      </c>
      <c r="AU432" s="159" t="s">
        <v>349</v>
      </c>
      <c r="AV432" s="159" t="s">
        <v>349</v>
      </c>
      <c r="AW432" s="159" t="s">
        <v>349</v>
      </c>
      <c r="AX432" s="159" t="s">
        <v>349</v>
      </c>
      <c r="AY432" s="159" t="s">
        <v>349</v>
      </c>
      <c r="AZ432" s="159" t="s">
        <v>349</v>
      </c>
      <c r="BA432" s="159" t="s">
        <v>5836</v>
      </c>
      <c r="BB432" s="159" t="s">
        <v>349</v>
      </c>
      <c r="BC432" s="159" t="s">
        <v>349</v>
      </c>
      <c r="BD432" s="159" t="s">
        <v>349</v>
      </c>
      <c r="BE432" s="159" t="s">
        <v>5837</v>
      </c>
      <c r="BF432" s="159" t="s">
        <v>3025</v>
      </c>
      <c r="BG432" s="159" t="s">
        <v>2675</v>
      </c>
      <c r="BH432" s="138"/>
      <c r="BI432" s="138"/>
      <c r="BJ432" s="138"/>
      <c r="BK432" s="138"/>
      <c r="BL432" s="138"/>
      <c r="BM432" s="138"/>
      <c r="BN432" s="138"/>
      <c r="BO432" s="138"/>
      <c r="BP432" s="138"/>
      <c r="BQ432" s="138"/>
      <c r="BR432" s="138"/>
      <c r="BS432" s="138"/>
      <c r="BT432" s="138"/>
      <c r="BU432" s="138"/>
      <c r="BV432" s="138"/>
    </row>
    <row r="433" spans="1:74" ht="38.25" x14ac:dyDescent="0.2">
      <c r="A433" s="139" t="s">
        <v>2519</v>
      </c>
      <c r="B433" s="143" t="s">
        <v>2520</v>
      </c>
      <c r="C433" s="141" t="s">
        <v>3157</v>
      </c>
      <c r="D433" s="141" t="s">
        <v>43</v>
      </c>
      <c r="E433" s="148" t="s">
        <v>106</v>
      </c>
      <c r="F433" s="155">
        <v>44055</v>
      </c>
      <c r="G433" s="148">
        <v>1999</v>
      </c>
      <c r="H433" s="148">
        <f t="shared" si="7"/>
        <v>21</v>
      </c>
      <c r="I433" s="148" t="s">
        <v>77</v>
      </c>
      <c r="J433" s="157" t="s">
        <v>5831</v>
      </c>
      <c r="K433" s="158" t="s">
        <v>5838</v>
      </c>
      <c r="L433" s="157" t="s">
        <v>4250</v>
      </c>
      <c r="M433" s="157" t="s">
        <v>82</v>
      </c>
      <c r="N433" s="157" t="s">
        <v>5828</v>
      </c>
      <c r="O433" s="157" t="s">
        <v>1096</v>
      </c>
      <c r="P433" s="157" t="s">
        <v>5829</v>
      </c>
      <c r="Q433" s="157" t="s">
        <v>5833</v>
      </c>
      <c r="R433" s="143"/>
      <c r="S433" s="143"/>
      <c r="T433" s="143"/>
      <c r="U433" s="143"/>
      <c r="V433" s="143"/>
      <c r="W433" s="143"/>
      <c r="X433" s="143"/>
      <c r="Y433" s="143"/>
      <c r="Z433" s="143"/>
      <c r="AA433" s="143"/>
      <c r="AB433" s="143"/>
      <c r="AC433" s="143"/>
      <c r="AD433" s="143"/>
      <c r="AE433" s="143"/>
      <c r="AF433" s="143"/>
      <c r="AG433" s="143"/>
      <c r="AH433" s="143"/>
      <c r="AI433" s="143"/>
      <c r="AJ433" s="143"/>
      <c r="AK433" s="157" t="s">
        <v>349</v>
      </c>
      <c r="AL433" s="157" t="s">
        <v>349</v>
      </c>
      <c r="AM433" s="157" t="s">
        <v>349</v>
      </c>
      <c r="AN433" s="157" t="s">
        <v>349</v>
      </c>
      <c r="AO433" s="157" t="s">
        <v>349</v>
      </c>
      <c r="AP433" s="157" t="s">
        <v>349</v>
      </c>
      <c r="AQ433" s="157" t="s">
        <v>349</v>
      </c>
      <c r="AR433" s="157" t="s">
        <v>349</v>
      </c>
      <c r="AS433" s="157" t="s">
        <v>349</v>
      </c>
      <c r="AT433" s="157" t="s">
        <v>349</v>
      </c>
      <c r="AU433" s="157" t="s">
        <v>349</v>
      </c>
      <c r="AV433" s="157" t="s">
        <v>349</v>
      </c>
      <c r="AW433" s="157" t="s">
        <v>349</v>
      </c>
      <c r="AX433" s="157" t="s">
        <v>349</v>
      </c>
      <c r="AY433" s="157" t="s">
        <v>349</v>
      </c>
      <c r="AZ433" s="157" t="s">
        <v>349</v>
      </c>
      <c r="BA433" s="157" t="s">
        <v>5839</v>
      </c>
      <c r="BB433" s="157" t="s">
        <v>349</v>
      </c>
      <c r="BC433" s="157" t="s">
        <v>349</v>
      </c>
      <c r="BD433" s="157" t="s">
        <v>349</v>
      </c>
      <c r="BE433" s="157" t="s">
        <v>349</v>
      </c>
      <c r="BF433" s="157" t="s">
        <v>3025</v>
      </c>
      <c r="BG433" s="157" t="s">
        <v>2675</v>
      </c>
      <c r="BH433" s="143"/>
      <c r="BI433" s="143"/>
      <c r="BJ433" s="143"/>
      <c r="BK433" s="143"/>
      <c r="BL433" s="143"/>
      <c r="BM433" s="143"/>
      <c r="BN433" s="143"/>
      <c r="BO433" s="143"/>
      <c r="BP433" s="143"/>
      <c r="BQ433" s="143"/>
      <c r="BR433" s="143"/>
      <c r="BS433" s="143"/>
      <c r="BT433" s="143"/>
      <c r="BU433" s="143"/>
      <c r="BV433" s="143"/>
    </row>
    <row r="434" spans="1:74" ht="38.25" x14ac:dyDescent="0.2">
      <c r="A434" s="136" t="s">
        <v>2523</v>
      </c>
      <c r="B434" s="138" t="s">
        <v>2524</v>
      </c>
      <c r="C434" s="118" t="s">
        <v>3157</v>
      </c>
      <c r="D434" s="118" t="s">
        <v>43</v>
      </c>
      <c r="E434" s="131" t="s">
        <v>106</v>
      </c>
      <c r="F434" s="153">
        <v>44055</v>
      </c>
      <c r="G434" s="131">
        <v>2003</v>
      </c>
      <c r="H434" s="131">
        <f t="shared" si="7"/>
        <v>17</v>
      </c>
      <c r="I434" s="131" t="s">
        <v>77</v>
      </c>
      <c r="J434" s="159" t="s">
        <v>5831</v>
      </c>
      <c r="K434" s="160" t="s">
        <v>5840</v>
      </c>
      <c r="L434" s="159" t="s">
        <v>66</v>
      </c>
      <c r="M434" s="159" t="s">
        <v>82</v>
      </c>
      <c r="N434" s="159" t="s">
        <v>5828</v>
      </c>
      <c r="O434" s="159" t="s">
        <v>1096</v>
      </c>
      <c r="P434" s="159" t="s">
        <v>5829</v>
      </c>
      <c r="Q434" s="159" t="s">
        <v>5833</v>
      </c>
      <c r="R434" s="138"/>
      <c r="S434" s="138"/>
      <c r="T434" s="138"/>
      <c r="U434" s="138"/>
      <c r="V434" s="138"/>
      <c r="W434" s="138"/>
      <c r="X434" s="138"/>
      <c r="Y434" s="138"/>
      <c r="Z434" s="138"/>
      <c r="AA434" s="138"/>
      <c r="AB434" s="138"/>
      <c r="AC434" s="138"/>
      <c r="AD434" s="138"/>
      <c r="AE434" s="138"/>
      <c r="AF434" s="138"/>
      <c r="AG434" s="138"/>
      <c r="AH434" s="138"/>
      <c r="AI434" s="138"/>
      <c r="AJ434" s="138"/>
      <c r="AK434" s="159" t="s">
        <v>349</v>
      </c>
      <c r="AL434" s="159" t="s">
        <v>349</v>
      </c>
      <c r="AM434" s="159" t="s">
        <v>349</v>
      </c>
      <c r="AN434" s="159" t="s">
        <v>349</v>
      </c>
      <c r="AO434" s="159" t="s">
        <v>349</v>
      </c>
      <c r="AP434" s="159" t="s">
        <v>349</v>
      </c>
      <c r="AQ434" s="159" t="s">
        <v>349</v>
      </c>
      <c r="AR434" s="159" t="s">
        <v>349</v>
      </c>
      <c r="AS434" s="159" t="s">
        <v>349</v>
      </c>
      <c r="AT434" s="159" t="s">
        <v>349</v>
      </c>
      <c r="AU434" s="159" t="s">
        <v>349</v>
      </c>
      <c r="AV434" s="159" t="s">
        <v>349</v>
      </c>
      <c r="AW434" s="159" t="s">
        <v>349</v>
      </c>
      <c r="AX434" s="159" t="s">
        <v>349</v>
      </c>
      <c r="AY434" s="159" t="s">
        <v>349</v>
      </c>
      <c r="AZ434" s="159" t="s">
        <v>349</v>
      </c>
      <c r="BA434" s="159" t="s">
        <v>5839</v>
      </c>
      <c r="BB434" s="159" t="s">
        <v>349</v>
      </c>
      <c r="BC434" s="159" t="s">
        <v>349</v>
      </c>
      <c r="BD434" s="159" t="s">
        <v>349</v>
      </c>
      <c r="BE434" s="159" t="s">
        <v>349</v>
      </c>
      <c r="BF434" s="159" t="s">
        <v>3025</v>
      </c>
      <c r="BG434" s="159" t="s">
        <v>2675</v>
      </c>
      <c r="BH434" s="138"/>
      <c r="BI434" s="138"/>
      <c r="BJ434" s="138"/>
      <c r="BK434" s="138"/>
      <c r="BL434" s="138"/>
      <c r="BM434" s="138"/>
      <c r="BN434" s="138"/>
      <c r="BO434" s="138"/>
      <c r="BP434" s="138"/>
      <c r="BQ434" s="138"/>
      <c r="BR434" s="138"/>
      <c r="BS434" s="138"/>
      <c r="BT434" s="138"/>
      <c r="BU434" s="138"/>
      <c r="BV434" s="138"/>
    </row>
    <row r="435" spans="1:74" ht="38.25" x14ac:dyDescent="0.2">
      <c r="A435" s="139" t="s">
        <v>2527</v>
      </c>
      <c r="B435" s="143" t="s">
        <v>2528</v>
      </c>
      <c r="C435" s="141" t="s">
        <v>3157</v>
      </c>
      <c r="D435" s="141" t="s">
        <v>43</v>
      </c>
      <c r="E435" s="148" t="s">
        <v>106</v>
      </c>
      <c r="F435" s="155">
        <v>44055</v>
      </c>
      <c r="G435" s="148">
        <v>1947</v>
      </c>
      <c r="H435" s="148">
        <f t="shared" si="7"/>
        <v>73</v>
      </c>
      <c r="I435" s="148" t="s">
        <v>77</v>
      </c>
      <c r="J435" s="157" t="s">
        <v>5831</v>
      </c>
      <c r="K435" s="157" t="s">
        <v>5832</v>
      </c>
      <c r="L435" s="157" t="s">
        <v>39</v>
      </c>
      <c r="M435" s="157" t="s">
        <v>82</v>
      </c>
      <c r="N435" s="157" t="s">
        <v>5828</v>
      </c>
      <c r="O435" s="157" t="s">
        <v>1096</v>
      </c>
      <c r="P435" s="157" t="s">
        <v>5829</v>
      </c>
      <c r="Q435" s="157" t="s">
        <v>5833</v>
      </c>
      <c r="R435" s="143"/>
      <c r="S435" s="143"/>
      <c r="T435" s="143"/>
      <c r="U435" s="143"/>
      <c r="V435" s="143"/>
      <c r="W435" s="143"/>
      <c r="X435" s="143"/>
      <c r="Y435" s="143"/>
      <c r="Z435" s="143"/>
      <c r="AA435" s="143"/>
      <c r="AB435" s="143"/>
      <c r="AC435" s="143"/>
      <c r="AD435" s="143"/>
      <c r="AE435" s="143"/>
      <c r="AF435" s="143"/>
      <c r="AG435" s="143"/>
      <c r="AH435" s="143"/>
      <c r="AI435" s="143"/>
      <c r="AJ435" s="143"/>
      <c r="AK435" s="157" t="s">
        <v>349</v>
      </c>
      <c r="AL435" s="157" t="s">
        <v>349</v>
      </c>
      <c r="AM435" s="157" t="s">
        <v>349</v>
      </c>
      <c r="AN435" s="157" t="s">
        <v>349</v>
      </c>
      <c r="AO435" s="157" t="s">
        <v>349</v>
      </c>
      <c r="AP435" s="157" t="s">
        <v>349</v>
      </c>
      <c r="AQ435" s="157" t="s">
        <v>349</v>
      </c>
      <c r="AR435" s="157" t="s">
        <v>349</v>
      </c>
      <c r="AS435" s="157" t="s">
        <v>349</v>
      </c>
      <c r="AT435" s="157" t="s">
        <v>349</v>
      </c>
      <c r="AU435" s="157" t="s">
        <v>349</v>
      </c>
      <c r="AV435" s="157" t="s">
        <v>349</v>
      </c>
      <c r="AW435" s="157" t="s">
        <v>349</v>
      </c>
      <c r="AX435" s="157" t="s">
        <v>349</v>
      </c>
      <c r="AY435" s="157" t="s">
        <v>349</v>
      </c>
      <c r="AZ435" s="157" t="s">
        <v>349</v>
      </c>
      <c r="BA435" s="157" t="s">
        <v>5839</v>
      </c>
      <c r="BB435" s="157" t="s">
        <v>349</v>
      </c>
      <c r="BC435" s="157" t="s">
        <v>349</v>
      </c>
      <c r="BD435" s="157" t="s">
        <v>349</v>
      </c>
      <c r="BE435" s="157" t="s">
        <v>349</v>
      </c>
      <c r="BF435" s="157" t="s">
        <v>3025</v>
      </c>
      <c r="BG435" s="157" t="s">
        <v>2675</v>
      </c>
      <c r="BH435" s="143"/>
      <c r="BI435" s="143"/>
      <c r="BJ435" s="143"/>
      <c r="BK435" s="143"/>
      <c r="BL435" s="143"/>
      <c r="BM435" s="143"/>
      <c r="BN435" s="143"/>
      <c r="BO435" s="143"/>
      <c r="BP435" s="143"/>
      <c r="BQ435" s="143"/>
      <c r="BR435" s="143"/>
      <c r="BS435" s="143"/>
      <c r="BT435" s="143"/>
      <c r="BU435" s="143"/>
      <c r="BV435" s="143"/>
    </row>
    <row r="436" spans="1:74" ht="63.75" x14ac:dyDescent="0.2">
      <c r="A436" s="136" t="s">
        <v>2531</v>
      </c>
      <c r="B436" s="138" t="s">
        <v>2532</v>
      </c>
      <c r="C436" s="118" t="s">
        <v>3157</v>
      </c>
      <c r="D436" s="118" t="s">
        <v>43</v>
      </c>
      <c r="E436" s="162">
        <v>44045</v>
      </c>
      <c r="F436" s="153">
        <v>44055</v>
      </c>
      <c r="G436" s="131">
        <v>1985</v>
      </c>
      <c r="H436" s="131">
        <f t="shared" si="7"/>
        <v>35</v>
      </c>
      <c r="I436" s="131" t="s">
        <v>38</v>
      </c>
      <c r="J436" s="159" t="s">
        <v>5841</v>
      </c>
      <c r="K436" s="160" t="s">
        <v>5842</v>
      </c>
      <c r="L436" s="159" t="s">
        <v>2533</v>
      </c>
      <c r="M436" s="159" t="s">
        <v>98</v>
      </c>
      <c r="N436" s="159" t="s">
        <v>5843</v>
      </c>
      <c r="O436" s="159" t="s">
        <v>317</v>
      </c>
      <c r="P436" s="159" t="s">
        <v>5844</v>
      </c>
      <c r="Q436" s="159" t="s">
        <v>5845</v>
      </c>
      <c r="R436" s="138"/>
      <c r="S436" s="138"/>
      <c r="T436" s="138"/>
      <c r="U436" s="138"/>
      <c r="V436" s="138"/>
      <c r="W436" s="138"/>
      <c r="X436" s="138"/>
      <c r="Y436" s="138"/>
      <c r="Z436" s="138"/>
      <c r="AA436" s="138"/>
      <c r="AB436" s="138"/>
      <c r="AC436" s="138"/>
      <c r="AD436" s="159" t="s">
        <v>5846</v>
      </c>
      <c r="AE436" s="159" t="s">
        <v>5847</v>
      </c>
      <c r="AF436" s="159" t="s">
        <v>5847</v>
      </c>
      <c r="AG436" s="159" t="s">
        <v>5847</v>
      </c>
      <c r="AH436" s="159" t="s">
        <v>5847</v>
      </c>
      <c r="AI436" s="159" t="s">
        <v>5847</v>
      </c>
      <c r="AJ436" s="159" t="s">
        <v>5847</v>
      </c>
      <c r="AK436" s="159" t="s">
        <v>5847</v>
      </c>
      <c r="AL436" s="159" t="s">
        <v>5847</v>
      </c>
      <c r="AM436" s="159" t="s">
        <v>5847</v>
      </c>
      <c r="AN436" s="159" t="s">
        <v>5847</v>
      </c>
      <c r="AO436" s="159" t="s">
        <v>5847</v>
      </c>
      <c r="AP436" s="159" t="s">
        <v>5847</v>
      </c>
      <c r="AQ436" s="159" t="s">
        <v>5848</v>
      </c>
      <c r="AR436" s="159" t="s">
        <v>5848</v>
      </c>
      <c r="AS436" s="159" t="s">
        <v>5848</v>
      </c>
      <c r="AT436" s="159" t="s">
        <v>5848</v>
      </c>
      <c r="AU436" s="159" t="s">
        <v>5848</v>
      </c>
      <c r="AV436" s="159" t="s">
        <v>5848</v>
      </c>
      <c r="AW436" s="159" t="s">
        <v>5848</v>
      </c>
      <c r="AX436" s="159" t="s">
        <v>5849</v>
      </c>
      <c r="AY436" s="159" t="s">
        <v>5850</v>
      </c>
      <c r="AZ436" s="159" t="s">
        <v>5850</v>
      </c>
      <c r="BA436" s="159" t="s">
        <v>5850</v>
      </c>
      <c r="BB436" s="159" t="s">
        <v>5850</v>
      </c>
      <c r="BC436" s="159" t="s">
        <v>5850</v>
      </c>
      <c r="BD436" s="159" t="s">
        <v>5850</v>
      </c>
      <c r="BE436" s="159" t="s">
        <v>5850</v>
      </c>
      <c r="BF436" s="159" t="s">
        <v>5850</v>
      </c>
      <c r="BG436" s="159" t="s">
        <v>3025</v>
      </c>
      <c r="BH436" s="159" t="s">
        <v>2675</v>
      </c>
      <c r="BI436" s="138"/>
      <c r="BJ436" s="138"/>
      <c r="BK436" s="138"/>
      <c r="BL436" s="138"/>
      <c r="BM436" s="138"/>
      <c r="BN436" s="138"/>
      <c r="BO436" s="138"/>
      <c r="BP436" s="138"/>
      <c r="BQ436" s="138"/>
      <c r="BR436" s="138"/>
      <c r="BS436" s="138"/>
      <c r="BT436" s="138"/>
      <c r="BU436" s="138"/>
      <c r="BV436" s="138"/>
    </row>
    <row r="437" spans="1:74" ht="25.5" x14ac:dyDescent="0.2">
      <c r="A437" s="139" t="s">
        <v>2538</v>
      </c>
      <c r="B437" s="143" t="s">
        <v>2539</v>
      </c>
      <c r="C437" s="141" t="s">
        <v>3157</v>
      </c>
      <c r="D437" s="141" t="s">
        <v>43</v>
      </c>
      <c r="E437" s="161">
        <v>44052</v>
      </c>
      <c r="F437" s="155">
        <v>44052</v>
      </c>
      <c r="G437" s="148">
        <v>1993</v>
      </c>
      <c r="H437" s="148">
        <f t="shared" si="7"/>
        <v>27</v>
      </c>
      <c r="I437" s="148" t="s">
        <v>77</v>
      </c>
      <c r="J437" s="157" t="s">
        <v>5851</v>
      </c>
      <c r="K437" s="158" t="s">
        <v>5852</v>
      </c>
      <c r="L437" s="157" t="s">
        <v>154</v>
      </c>
      <c r="M437" s="157" t="s">
        <v>571</v>
      </c>
      <c r="N437" s="157" t="s">
        <v>5853</v>
      </c>
      <c r="O437" s="157" t="s">
        <v>317</v>
      </c>
      <c r="P437" s="157" t="s">
        <v>5854</v>
      </c>
      <c r="Q437" s="157" t="s">
        <v>5855</v>
      </c>
      <c r="R437" s="157" t="s">
        <v>5856</v>
      </c>
      <c r="S437" s="157" t="s">
        <v>5856</v>
      </c>
      <c r="T437" s="157" t="s">
        <v>5856</v>
      </c>
      <c r="U437" s="157" t="s">
        <v>5856</v>
      </c>
      <c r="V437" s="157" t="s">
        <v>5856</v>
      </c>
      <c r="W437" s="157" t="s">
        <v>5856</v>
      </c>
      <c r="X437" s="157" t="s">
        <v>5856</v>
      </c>
      <c r="Y437" s="157" t="s">
        <v>5856</v>
      </c>
      <c r="Z437" s="157" t="s">
        <v>5856</v>
      </c>
      <c r="AA437" s="157" t="s">
        <v>5856</v>
      </c>
      <c r="AB437" s="157" t="s">
        <v>5856</v>
      </c>
      <c r="AC437" s="157" t="s">
        <v>5856</v>
      </c>
      <c r="AD437" s="157" t="s">
        <v>5856</v>
      </c>
      <c r="AE437" s="157" t="s">
        <v>5857</v>
      </c>
      <c r="AF437" s="157" t="s">
        <v>5856</v>
      </c>
      <c r="AG437" s="157" t="s">
        <v>5856</v>
      </c>
      <c r="AH437" s="157" t="s">
        <v>5856</v>
      </c>
      <c r="AI437" s="157" t="s">
        <v>5856</v>
      </c>
      <c r="AJ437" s="157" t="s">
        <v>5856</v>
      </c>
      <c r="AK437" s="157" t="s">
        <v>5856</v>
      </c>
      <c r="AL437" s="157" t="s">
        <v>5856</v>
      </c>
      <c r="AM437" s="157" t="s">
        <v>5856</v>
      </c>
      <c r="AN437" s="157" t="s">
        <v>5856</v>
      </c>
      <c r="AO437" s="157" t="s">
        <v>5856</v>
      </c>
      <c r="AP437" s="157" t="s">
        <v>5856</v>
      </c>
      <c r="AQ437" s="157" t="s">
        <v>5856</v>
      </c>
      <c r="AR437" s="157" t="s">
        <v>5856</v>
      </c>
      <c r="AS437" s="157" t="s">
        <v>5856</v>
      </c>
      <c r="AT437" s="157" t="s">
        <v>5856</v>
      </c>
      <c r="AU437" s="157" t="s">
        <v>5856</v>
      </c>
      <c r="AV437" s="157" t="s">
        <v>5856</v>
      </c>
      <c r="AW437" s="157" t="s">
        <v>5856</v>
      </c>
      <c r="AX437" s="157" t="s">
        <v>5856</v>
      </c>
      <c r="AY437" s="157" t="s">
        <v>5856</v>
      </c>
      <c r="AZ437" s="157" t="s">
        <v>5856</v>
      </c>
      <c r="BA437" s="157" t="s">
        <v>5856</v>
      </c>
      <c r="BB437" s="157" t="s">
        <v>5856</v>
      </c>
      <c r="BC437" s="157" t="s">
        <v>5856</v>
      </c>
      <c r="BD437" s="157" t="s">
        <v>5858</v>
      </c>
      <c r="BE437" s="157" t="s">
        <v>3025</v>
      </c>
      <c r="BF437" s="157" t="s">
        <v>5859</v>
      </c>
      <c r="BG437" s="157"/>
      <c r="BH437" s="157"/>
      <c r="BI437" s="143"/>
      <c r="BJ437" s="143"/>
      <c r="BK437" s="143"/>
      <c r="BL437" s="143"/>
      <c r="BM437" s="143"/>
      <c r="BN437" s="143"/>
      <c r="BO437" s="143"/>
      <c r="BP437" s="143"/>
      <c r="BQ437" s="143"/>
      <c r="BR437" s="143"/>
      <c r="BS437" s="143"/>
      <c r="BT437" s="143"/>
      <c r="BU437" s="143"/>
      <c r="BV437" s="143"/>
    </row>
    <row r="438" spans="1:74" ht="25.5" x14ac:dyDescent="0.2">
      <c r="A438" s="136" t="s">
        <v>2545</v>
      </c>
      <c r="B438" s="138" t="s">
        <v>2546</v>
      </c>
      <c r="C438" s="88" t="s">
        <v>3152</v>
      </c>
      <c r="D438" s="118" t="s">
        <v>71</v>
      </c>
      <c r="E438" s="131"/>
      <c r="F438" s="153">
        <v>44053</v>
      </c>
      <c r="G438" s="131">
        <v>1984</v>
      </c>
      <c r="H438" s="131">
        <f t="shared" si="7"/>
        <v>36</v>
      </c>
      <c r="I438" s="131" t="s">
        <v>77</v>
      </c>
      <c r="J438" s="138"/>
      <c r="K438" s="138"/>
      <c r="L438" s="138"/>
      <c r="M438" s="137"/>
      <c r="N438" s="137"/>
      <c r="O438" s="137"/>
      <c r="P438" s="138"/>
      <c r="Q438" s="138"/>
      <c r="R438" s="138"/>
      <c r="S438" s="138"/>
      <c r="T438" s="138"/>
      <c r="U438" s="138"/>
      <c r="V438" s="138"/>
      <c r="W438" s="138"/>
      <c r="X438" s="138"/>
      <c r="Y438" s="138"/>
      <c r="Z438" s="138"/>
      <c r="AA438" s="138"/>
      <c r="AB438" s="138"/>
      <c r="AC438" s="138"/>
      <c r="AD438" s="138"/>
      <c r="AE438" s="138"/>
      <c r="AF438" s="138"/>
      <c r="AG438" s="138"/>
      <c r="AH438" s="138"/>
      <c r="AI438" s="138"/>
      <c r="AJ438" s="138"/>
      <c r="AK438" s="138"/>
      <c r="AL438" s="138"/>
      <c r="AM438" s="138"/>
      <c r="AN438" s="138"/>
      <c r="AO438" s="138"/>
      <c r="AP438" s="138"/>
      <c r="AQ438" s="138"/>
      <c r="AR438" s="138"/>
      <c r="AS438" s="138"/>
      <c r="AT438" s="138"/>
      <c r="AU438" s="138"/>
      <c r="AV438" s="138"/>
      <c r="AW438" s="138"/>
      <c r="AX438" s="138"/>
      <c r="AY438" s="138"/>
      <c r="AZ438" s="138"/>
      <c r="BA438" s="138"/>
      <c r="BB438" s="138"/>
      <c r="BC438" s="138"/>
      <c r="BD438" s="138"/>
      <c r="BE438" s="138"/>
      <c r="BF438" s="138"/>
      <c r="BG438" s="138"/>
      <c r="BH438" s="138"/>
      <c r="BI438" s="138"/>
      <c r="BJ438" s="138"/>
      <c r="BK438" s="138"/>
      <c r="BL438" s="138"/>
      <c r="BM438" s="138"/>
      <c r="BN438" s="138"/>
      <c r="BO438" s="138"/>
      <c r="BP438" s="138"/>
      <c r="BQ438" s="138"/>
      <c r="BR438" s="138"/>
      <c r="BS438" s="138"/>
      <c r="BT438" s="138"/>
      <c r="BU438" s="138"/>
      <c r="BV438" s="138"/>
    </row>
    <row r="439" spans="1:74" ht="51" x14ac:dyDescent="0.2">
      <c r="A439" s="139" t="s">
        <v>2549</v>
      </c>
      <c r="B439" s="143" t="s">
        <v>2550</v>
      </c>
      <c r="C439" s="141" t="s">
        <v>3157</v>
      </c>
      <c r="D439" s="141" t="s">
        <v>43</v>
      </c>
      <c r="E439" s="161">
        <v>44039</v>
      </c>
      <c r="F439" s="155">
        <v>44052</v>
      </c>
      <c r="G439" s="148">
        <v>1955</v>
      </c>
      <c r="H439" s="148">
        <f t="shared" si="7"/>
        <v>65</v>
      </c>
      <c r="I439" s="148" t="s">
        <v>38</v>
      </c>
      <c r="J439" s="157" t="s">
        <v>5860</v>
      </c>
      <c r="K439" s="164" t="s">
        <v>5861</v>
      </c>
      <c r="L439" s="157" t="s">
        <v>145</v>
      </c>
      <c r="M439" s="157" t="s">
        <v>571</v>
      </c>
      <c r="N439" s="157" t="s">
        <v>2669</v>
      </c>
      <c r="O439" s="157" t="s">
        <v>317</v>
      </c>
      <c r="P439" s="157" t="s">
        <v>5862</v>
      </c>
      <c r="Q439" s="143"/>
      <c r="R439" s="143"/>
      <c r="S439" s="143"/>
      <c r="T439" s="143"/>
      <c r="U439" s="143"/>
      <c r="V439" s="157" t="s">
        <v>5863</v>
      </c>
      <c r="W439" s="157" t="s">
        <v>5864</v>
      </c>
      <c r="X439" s="157" t="s">
        <v>5864</v>
      </c>
      <c r="Y439" s="157" t="s">
        <v>5864</v>
      </c>
      <c r="Z439" s="157" t="s">
        <v>5864</v>
      </c>
      <c r="AA439" s="157" t="s">
        <v>5864</v>
      </c>
      <c r="AB439" s="157" t="s">
        <v>5864</v>
      </c>
      <c r="AC439" s="157" t="s">
        <v>5864</v>
      </c>
      <c r="AD439" s="157" t="s">
        <v>5864</v>
      </c>
      <c r="AE439" s="157" t="s">
        <v>5864</v>
      </c>
      <c r="AF439" s="157" t="s">
        <v>5864</v>
      </c>
      <c r="AG439" s="157" t="s">
        <v>5864</v>
      </c>
      <c r="AH439" s="157" t="s">
        <v>5864</v>
      </c>
      <c r="AI439" s="157" t="s">
        <v>5864</v>
      </c>
      <c r="AJ439" s="157" t="s">
        <v>5865</v>
      </c>
      <c r="AK439" s="157" t="s">
        <v>5864</v>
      </c>
      <c r="AL439" s="157" t="s">
        <v>5866</v>
      </c>
      <c r="AM439" s="157" t="s">
        <v>5867</v>
      </c>
      <c r="AN439" s="157" t="s">
        <v>5867</v>
      </c>
      <c r="AO439" s="157" t="s">
        <v>5867</v>
      </c>
      <c r="AP439" s="157" t="s">
        <v>5867</v>
      </c>
      <c r="AQ439" s="157" t="s">
        <v>5864</v>
      </c>
      <c r="AR439" s="157" t="s">
        <v>5868</v>
      </c>
      <c r="AS439" s="157" t="s">
        <v>5869</v>
      </c>
      <c r="AT439" s="157" t="s">
        <v>5870</v>
      </c>
      <c r="AU439" s="157" t="s">
        <v>5870</v>
      </c>
      <c r="AV439" s="157" t="s">
        <v>5870</v>
      </c>
      <c r="AW439" s="157" t="s">
        <v>5870</v>
      </c>
      <c r="AX439" s="157" t="s">
        <v>5870</v>
      </c>
      <c r="AY439" s="157" t="s">
        <v>5870</v>
      </c>
      <c r="AZ439" s="157" t="s">
        <v>5870</v>
      </c>
      <c r="BA439" s="157" t="s">
        <v>5870</v>
      </c>
      <c r="BB439" s="157" t="s">
        <v>5871</v>
      </c>
      <c r="BC439" s="157" t="s">
        <v>5870</v>
      </c>
      <c r="BD439" s="157" t="s">
        <v>5870</v>
      </c>
      <c r="BE439" s="157" t="s">
        <v>3025</v>
      </c>
      <c r="BF439" s="157" t="s">
        <v>5872</v>
      </c>
      <c r="BG439" s="157" t="s">
        <v>5872</v>
      </c>
      <c r="BH439" s="157" t="s">
        <v>349</v>
      </c>
      <c r="BI439" s="157" t="s">
        <v>2675</v>
      </c>
      <c r="BJ439" s="143"/>
      <c r="BK439" s="143"/>
      <c r="BL439" s="143"/>
      <c r="BM439" s="143"/>
      <c r="BN439" s="143"/>
      <c r="BO439" s="143"/>
      <c r="BP439" s="143"/>
      <c r="BQ439" s="143"/>
      <c r="BR439" s="143"/>
      <c r="BS439" s="143"/>
      <c r="BT439" s="143"/>
      <c r="BU439" s="143"/>
      <c r="BV439" s="143"/>
    </row>
    <row r="440" spans="1:74" ht="14.25" x14ac:dyDescent="0.2">
      <c r="A440" s="136" t="s">
        <v>5873</v>
      </c>
      <c r="B440" s="138" t="s">
        <v>2556</v>
      </c>
      <c r="C440" s="118" t="s">
        <v>3157</v>
      </c>
      <c r="D440" s="118" t="s">
        <v>43</v>
      </c>
      <c r="E440" s="131" t="s">
        <v>106</v>
      </c>
      <c r="F440" s="153">
        <v>44056</v>
      </c>
      <c r="G440" s="131">
        <v>1948</v>
      </c>
      <c r="H440" s="131">
        <f t="shared" si="7"/>
        <v>72</v>
      </c>
      <c r="I440" s="131" t="s">
        <v>77</v>
      </c>
      <c r="J440" s="138"/>
      <c r="K440" s="138"/>
      <c r="L440" s="138"/>
      <c r="M440" s="137"/>
      <c r="N440" s="137"/>
      <c r="O440" s="137"/>
      <c r="P440" s="138"/>
      <c r="Q440" s="138"/>
      <c r="R440" s="138"/>
      <c r="S440" s="138"/>
      <c r="T440" s="138"/>
      <c r="U440" s="138"/>
      <c r="V440" s="138"/>
      <c r="W440" s="138"/>
      <c r="X440" s="138"/>
      <c r="Y440" s="138"/>
      <c r="Z440" s="138"/>
      <c r="AA440" s="138"/>
      <c r="AB440" s="138"/>
      <c r="AC440" s="138"/>
      <c r="AD440" s="138"/>
      <c r="AE440" s="138"/>
      <c r="AF440" s="138"/>
      <c r="AG440" s="138"/>
      <c r="AH440" s="138"/>
      <c r="AI440" s="138"/>
      <c r="AJ440" s="138"/>
      <c r="AK440" s="138"/>
      <c r="AL440" s="138"/>
      <c r="AM440" s="138"/>
      <c r="AN440" s="138"/>
      <c r="AO440" s="138"/>
      <c r="AP440" s="138"/>
      <c r="AQ440" s="138"/>
      <c r="AR440" s="138"/>
      <c r="AS440" s="138"/>
      <c r="AT440" s="138"/>
      <c r="AU440" s="138"/>
      <c r="AV440" s="138"/>
      <c r="AW440" s="138"/>
      <c r="AX440" s="138"/>
      <c r="AY440" s="138"/>
      <c r="AZ440" s="138"/>
      <c r="BA440" s="138"/>
      <c r="BB440" s="138"/>
      <c r="BC440" s="138"/>
      <c r="BD440" s="138"/>
      <c r="BE440" s="138"/>
      <c r="BF440" s="138"/>
      <c r="BG440" s="138"/>
      <c r="BH440" s="138"/>
      <c r="BI440" s="138"/>
      <c r="BJ440" s="138"/>
      <c r="BK440" s="138"/>
      <c r="BL440" s="138"/>
      <c r="BM440" s="138"/>
      <c r="BN440" s="138"/>
      <c r="BO440" s="138"/>
      <c r="BP440" s="138"/>
      <c r="BQ440" s="138"/>
      <c r="BR440" s="138"/>
      <c r="BS440" s="138"/>
      <c r="BT440" s="138"/>
      <c r="BU440" s="138"/>
      <c r="BV440" s="138"/>
    </row>
    <row r="441" spans="1:74" ht="14.25" x14ac:dyDescent="0.2">
      <c r="A441" s="139" t="s">
        <v>5874</v>
      </c>
      <c r="B441" s="143" t="s">
        <v>2564</v>
      </c>
      <c r="C441" s="141" t="s">
        <v>3157</v>
      </c>
      <c r="D441" s="141" t="s">
        <v>43</v>
      </c>
      <c r="E441" s="148" t="s">
        <v>106</v>
      </c>
      <c r="F441" s="155">
        <v>44056</v>
      </c>
      <c r="G441" s="148">
        <v>2003</v>
      </c>
      <c r="H441" s="148">
        <f t="shared" si="7"/>
        <v>17</v>
      </c>
      <c r="I441" s="148" t="s">
        <v>38</v>
      </c>
      <c r="J441" s="143"/>
      <c r="K441" s="143"/>
      <c r="L441" s="143"/>
      <c r="M441" s="140"/>
      <c r="N441" s="140"/>
      <c r="O441" s="140"/>
      <c r="P441" s="143"/>
      <c r="Q441" s="143"/>
      <c r="R441" s="143"/>
      <c r="S441" s="143"/>
      <c r="T441" s="143"/>
      <c r="U441" s="143"/>
      <c r="V441" s="143"/>
      <c r="W441" s="143"/>
      <c r="X441" s="143"/>
      <c r="Y441" s="143"/>
      <c r="Z441" s="143"/>
      <c r="AA441" s="143"/>
      <c r="AB441" s="143"/>
      <c r="AC441" s="143"/>
      <c r="AD441" s="143"/>
      <c r="AE441" s="143"/>
      <c r="AF441" s="143"/>
      <c r="AG441" s="143"/>
      <c r="AH441" s="143"/>
      <c r="AI441" s="143"/>
      <c r="AJ441" s="143"/>
      <c r="AK441" s="143"/>
      <c r="AL441" s="143"/>
      <c r="AM441" s="143"/>
      <c r="AN441" s="143"/>
      <c r="AO441" s="143"/>
      <c r="AP441" s="143"/>
      <c r="AQ441" s="143"/>
      <c r="AR441" s="143"/>
      <c r="AS441" s="143"/>
      <c r="AT441" s="143"/>
      <c r="AU441" s="143"/>
      <c r="AV441" s="143"/>
      <c r="AW441" s="143"/>
      <c r="AX441" s="143"/>
      <c r="AY441" s="143"/>
      <c r="AZ441" s="143"/>
      <c r="BA441" s="143"/>
      <c r="BB441" s="143"/>
      <c r="BC441" s="143"/>
      <c r="BD441" s="143"/>
      <c r="BE441" s="143"/>
      <c r="BF441" s="143"/>
      <c r="BG441" s="143"/>
      <c r="BH441" s="143"/>
      <c r="BI441" s="143"/>
      <c r="BJ441" s="143"/>
      <c r="BK441" s="143"/>
      <c r="BL441" s="143"/>
      <c r="BM441" s="143"/>
      <c r="BN441" s="143"/>
      <c r="BO441" s="143"/>
      <c r="BP441" s="143"/>
      <c r="BQ441" s="143"/>
      <c r="BR441" s="143"/>
      <c r="BS441" s="143"/>
      <c r="BT441" s="143"/>
      <c r="BU441" s="143"/>
      <c r="BV441" s="143"/>
    </row>
    <row r="442" spans="1:74" ht="14.25" x14ac:dyDescent="0.2">
      <c r="A442" s="136" t="s">
        <v>5875</v>
      </c>
      <c r="B442" s="138" t="s">
        <v>2570</v>
      </c>
      <c r="C442" s="118" t="s">
        <v>3157</v>
      </c>
      <c r="D442" s="118" t="s">
        <v>43</v>
      </c>
      <c r="E442" s="131" t="s">
        <v>106</v>
      </c>
      <c r="F442" s="153">
        <v>44056</v>
      </c>
      <c r="G442" s="131">
        <v>1961</v>
      </c>
      <c r="H442" s="131">
        <f t="shared" si="7"/>
        <v>59</v>
      </c>
      <c r="I442" s="131" t="s">
        <v>77</v>
      </c>
      <c r="J442" s="138"/>
      <c r="K442" s="138"/>
      <c r="L442" s="138"/>
      <c r="M442" s="137"/>
      <c r="N442" s="137"/>
      <c r="O442" s="137"/>
      <c r="P442" s="138"/>
      <c r="Q442" s="138"/>
      <c r="R442" s="138"/>
      <c r="S442" s="138"/>
      <c r="T442" s="138"/>
      <c r="U442" s="138"/>
      <c r="V442" s="138"/>
      <c r="W442" s="138"/>
      <c r="X442" s="138"/>
      <c r="Y442" s="138"/>
      <c r="Z442" s="138"/>
      <c r="AA442" s="138"/>
      <c r="AB442" s="138"/>
      <c r="AC442" s="138"/>
      <c r="AD442" s="138"/>
      <c r="AE442" s="138"/>
      <c r="AF442" s="138"/>
      <c r="AG442" s="138"/>
      <c r="AH442" s="138"/>
      <c r="AI442" s="138"/>
      <c r="AJ442" s="138"/>
      <c r="AK442" s="138"/>
      <c r="AL442" s="138"/>
      <c r="AM442" s="138"/>
      <c r="AN442" s="138"/>
      <c r="AO442" s="138"/>
      <c r="AP442" s="138"/>
      <c r="AQ442" s="138"/>
      <c r="AR442" s="138"/>
      <c r="AS442" s="138"/>
      <c r="AT442" s="138"/>
      <c r="AU442" s="138"/>
      <c r="AV442" s="138"/>
      <c r="AW442" s="138"/>
      <c r="AX442" s="138"/>
      <c r="AY442" s="138"/>
      <c r="AZ442" s="138"/>
      <c r="BA442" s="138"/>
      <c r="BB442" s="138"/>
      <c r="BC442" s="138"/>
      <c r="BD442" s="138"/>
      <c r="BE442" s="138"/>
      <c r="BF442" s="138"/>
      <c r="BG442" s="138"/>
      <c r="BH442" s="138"/>
      <c r="BI442" s="138"/>
      <c r="BJ442" s="138"/>
      <c r="BK442" s="138"/>
      <c r="BL442" s="138"/>
      <c r="BM442" s="138"/>
      <c r="BN442" s="138"/>
      <c r="BO442" s="138"/>
      <c r="BP442" s="138"/>
      <c r="BQ442" s="138"/>
      <c r="BR442" s="138"/>
      <c r="BS442" s="138"/>
      <c r="BT442" s="138"/>
      <c r="BU442" s="138"/>
      <c r="BV442" s="138"/>
    </row>
    <row r="443" spans="1:74" ht="38.25" x14ac:dyDescent="0.2">
      <c r="A443" s="139" t="s">
        <v>2573</v>
      </c>
      <c r="B443" s="143" t="s">
        <v>1552</v>
      </c>
      <c r="C443" s="141" t="s">
        <v>3157</v>
      </c>
      <c r="D443" s="141" t="s">
        <v>43</v>
      </c>
      <c r="E443" s="148" t="s">
        <v>106</v>
      </c>
      <c r="F443" s="155">
        <v>44053</v>
      </c>
      <c r="G443" s="148">
        <v>1982</v>
      </c>
      <c r="H443" s="148">
        <f t="shared" si="7"/>
        <v>38</v>
      </c>
      <c r="I443" s="148" t="s">
        <v>77</v>
      </c>
      <c r="J443" s="157" t="s">
        <v>4981</v>
      </c>
      <c r="K443" s="158" t="s">
        <v>5876</v>
      </c>
      <c r="L443" s="157" t="s">
        <v>269</v>
      </c>
      <c r="M443" s="157" t="s">
        <v>571</v>
      </c>
      <c r="N443" s="157" t="s">
        <v>604</v>
      </c>
      <c r="O443" s="157" t="s">
        <v>1696</v>
      </c>
      <c r="P443" s="157" t="s">
        <v>5877</v>
      </c>
      <c r="Q443" s="143"/>
      <c r="R443" s="143"/>
      <c r="S443" s="143"/>
      <c r="T443" s="143"/>
      <c r="U443" s="143"/>
      <c r="V443" s="143"/>
      <c r="W443" s="143"/>
      <c r="X443" s="143"/>
      <c r="Y443" s="143"/>
      <c r="Z443" s="143"/>
      <c r="AA443" s="143"/>
      <c r="AB443" s="143"/>
      <c r="AC443" s="143"/>
      <c r="AD443" s="143"/>
      <c r="AE443" s="143"/>
      <c r="AF443" s="143"/>
      <c r="AG443" s="143"/>
      <c r="AH443" s="143"/>
      <c r="AI443" s="143"/>
      <c r="AJ443" s="143"/>
      <c r="AK443" s="143"/>
      <c r="AL443" s="143"/>
      <c r="AM443" s="143"/>
      <c r="AN443" s="143"/>
      <c r="AO443" s="143"/>
      <c r="AP443" s="143"/>
      <c r="AQ443" s="157" t="s">
        <v>5878</v>
      </c>
      <c r="AR443" s="157" t="s">
        <v>5879</v>
      </c>
      <c r="AS443" s="157" t="s">
        <v>5880</v>
      </c>
      <c r="AT443" s="157" t="s">
        <v>5881</v>
      </c>
      <c r="AU443" s="157" t="s">
        <v>5882</v>
      </c>
      <c r="AV443" s="143"/>
      <c r="AW443" s="157" t="s">
        <v>5883</v>
      </c>
      <c r="AX443" s="157" t="s">
        <v>349</v>
      </c>
      <c r="AY443" s="157" t="s">
        <v>349</v>
      </c>
      <c r="AZ443" s="157" t="s">
        <v>349</v>
      </c>
      <c r="BA443" s="157" t="s">
        <v>349</v>
      </c>
      <c r="BB443" s="157" t="s">
        <v>349</v>
      </c>
      <c r="BC443" s="157" t="s">
        <v>349</v>
      </c>
      <c r="BD443" s="157" t="s">
        <v>5884</v>
      </c>
      <c r="BE443" s="157" t="s">
        <v>3025</v>
      </c>
      <c r="BF443" s="157" t="s">
        <v>3026</v>
      </c>
      <c r="BG443" s="157" t="s">
        <v>3026</v>
      </c>
      <c r="BH443" s="157" t="s">
        <v>3026</v>
      </c>
      <c r="BI443" s="157" t="s">
        <v>2675</v>
      </c>
      <c r="BJ443" s="143"/>
      <c r="BK443" s="143"/>
      <c r="BL443" s="143"/>
      <c r="BM443" s="143"/>
      <c r="BN443" s="143"/>
      <c r="BO443" s="143"/>
      <c r="BP443" s="143"/>
      <c r="BQ443" s="143"/>
      <c r="BR443" s="143"/>
      <c r="BS443" s="143"/>
      <c r="BT443" s="143"/>
      <c r="BU443" s="143"/>
      <c r="BV443" s="143"/>
    </row>
    <row r="444" spans="1:74" ht="25.5" x14ac:dyDescent="0.2">
      <c r="A444" s="136" t="s">
        <v>2576</v>
      </c>
      <c r="B444" s="138" t="s">
        <v>2577</v>
      </c>
      <c r="C444" s="118" t="s">
        <v>3157</v>
      </c>
      <c r="D444" s="118" t="s">
        <v>43</v>
      </c>
      <c r="E444" s="131" t="s">
        <v>106</v>
      </c>
      <c r="F444" s="153">
        <v>44053</v>
      </c>
      <c r="G444" s="131">
        <v>2014</v>
      </c>
      <c r="H444" s="131">
        <f t="shared" si="7"/>
        <v>6</v>
      </c>
      <c r="I444" s="131" t="s">
        <v>38</v>
      </c>
      <c r="J444" s="159" t="s">
        <v>4981</v>
      </c>
      <c r="K444" s="160" t="s">
        <v>5876</v>
      </c>
      <c r="L444" s="159" t="s">
        <v>66</v>
      </c>
      <c r="M444" s="159" t="s">
        <v>571</v>
      </c>
      <c r="N444" s="159" t="s">
        <v>604</v>
      </c>
      <c r="O444" s="159" t="s">
        <v>1696</v>
      </c>
      <c r="P444" s="159" t="s">
        <v>5885</v>
      </c>
      <c r="Q444" s="138"/>
      <c r="R444" s="138"/>
      <c r="S444" s="138"/>
      <c r="T444" s="138"/>
      <c r="U444" s="138"/>
      <c r="V444" s="138"/>
      <c r="W444" s="138"/>
      <c r="X444" s="138"/>
      <c r="Y444" s="138"/>
      <c r="Z444" s="138"/>
      <c r="AA444" s="138"/>
      <c r="AB444" s="138"/>
      <c r="AC444" s="138"/>
      <c r="AD444" s="138"/>
      <c r="AE444" s="138"/>
      <c r="AF444" s="138"/>
      <c r="AG444" s="138"/>
      <c r="AH444" s="138"/>
      <c r="AI444" s="138"/>
      <c r="AJ444" s="138"/>
      <c r="AK444" s="138"/>
      <c r="AL444" s="138"/>
      <c r="AM444" s="138"/>
      <c r="AN444" s="138"/>
      <c r="AO444" s="138"/>
      <c r="AP444" s="138"/>
      <c r="AQ444" s="138"/>
      <c r="AR444" s="138"/>
      <c r="AS444" s="138"/>
      <c r="AT444" s="138"/>
      <c r="AU444" s="138"/>
      <c r="AV444" s="138"/>
      <c r="AW444" s="138"/>
      <c r="AX444" s="138"/>
      <c r="AY444" s="159" t="s">
        <v>349</v>
      </c>
      <c r="AZ444" s="159" t="s">
        <v>349</v>
      </c>
      <c r="BA444" s="159" t="s">
        <v>349</v>
      </c>
      <c r="BB444" s="159" t="s">
        <v>349</v>
      </c>
      <c r="BC444" s="159" t="s">
        <v>349</v>
      </c>
      <c r="BD444" s="159" t="s">
        <v>5884</v>
      </c>
      <c r="BE444" s="159" t="s">
        <v>3025</v>
      </c>
      <c r="BF444" s="159" t="s">
        <v>3026</v>
      </c>
      <c r="BG444" s="159" t="s">
        <v>3026</v>
      </c>
      <c r="BH444" s="159" t="s">
        <v>3026</v>
      </c>
      <c r="BI444" s="159" t="s">
        <v>2675</v>
      </c>
      <c r="BJ444" s="138"/>
      <c r="BK444" s="138"/>
      <c r="BL444" s="138"/>
      <c r="BM444" s="138"/>
      <c r="BN444" s="138"/>
      <c r="BO444" s="138"/>
      <c r="BP444" s="138"/>
      <c r="BQ444" s="138"/>
      <c r="BR444" s="138"/>
      <c r="BS444" s="138"/>
      <c r="BT444" s="138"/>
      <c r="BU444" s="138"/>
      <c r="BV444" s="138"/>
    </row>
    <row r="445" spans="1:74" ht="25.5" x14ac:dyDescent="0.2">
      <c r="A445" s="139" t="s">
        <v>2579</v>
      </c>
      <c r="B445" s="143" t="s">
        <v>2580</v>
      </c>
      <c r="C445" s="141" t="s">
        <v>3157</v>
      </c>
      <c r="D445" s="141" t="s">
        <v>43</v>
      </c>
      <c r="E445" s="148" t="s">
        <v>106</v>
      </c>
      <c r="F445" s="155">
        <v>44053</v>
      </c>
      <c r="G445" s="148">
        <v>1941</v>
      </c>
      <c r="H445" s="148">
        <f t="shared" si="7"/>
        <v>79</v>
      </c>
      <c r="I445" s="148" t="s">
        <v>38</v>
      </c>
      <c r="J445" s="157" t="s">
        <v>4981</v>
      </c>
      <c r="K445" s="158" t="s">
        <v>5876</v>
      </c>
      <c r="L445" s="157" t="s">
        <v>416</v>
      </c>
      <c r="M445" s="157" t="s">
        <v>571</v>
      </c>
      <c r="N445" s="157" t="s">
        <v>604</v>
      </c>
      <c r="O445" s="157" t="s">
        <v>1696</v>
      </c>
      <c r="P445" s="157" t="s">
        <v>5886</v>
      </c>
      <c r="Q445" s="143"/>
      <c r="R445" s="143"/>
      <c r="S445" s="143"/>
      <c r="T445" s="143"/>
      <c r="U445" s="143"/>
      <c r="V445" s="143"/>
      <c r="W445" s="143"/>
      <c r="X445" s="143"/>
      <c r="Y445" s="143"/>
      <c r="Z445" s="143"/>
      <c r="AA445" s="143"/>
      <c r="AB445" s="143"/>
      <c r="AC445" s="143"/>
      <c r="AD445" s="143"/>
      <c r="AE445" s="143"/>
      <c r="AF445" s="143"/>
      <c r="AG445" s="143"/>
      <c r="AH445" s="143"/>
      <c r="AI445" s="143"/>
      <c r="AJ445" s="143"/>
      <c r="AK445" s="143"/>
      <c r="AL445" s="143"/>
      <c r="AM445" s="143"/>
      <c r="AN445" s="143"/>
      <c r="AO445" s="143"/>
      <c r="AP445" s="143"/>
      <c r="AQ445" s="143"/>
      <c r="AR445" s="143"/>
      <c r="AS445" s="143"/>
      <c r="AT445" s="143"/>
      <c r="AU445" s="143"/>
      <c r="AV445" s="143"/>
      <c r="AW445" s="143"/>
      <c r="AX445" s="143"/>
      <c r="AY445" s="157" t="s">
        <v>349</v>
      </c>
      <c r="AZ445" s="157" t="s">
        <v>349</v>
      </c>
      <c r="BA445" s="157" t="s">
        <v>349</v>
      </c>
      <c r="BB445" s="157" t="s">
        <v>349</v>
      </c>
      <c r="BC445" s="157" t="s">
        <v>349</v>
      </c>
      <c r="BD445" s="157" t="s">
        <v>5884</v>
      </c>
      <c r="BE445" s="157" t="s">
        <v>3025</v>
      </c>
      <c r="BF445" s="157" t="s">
        <v>3026</v>
      </c>
      <c r="BG445" s="157" t="s">
        <v>3026</v>
      </c>
      <c r="BH445" s="157" t="s">
        <v>3026</v>
      </c>
      <c r="BI445" s="157" t="s">
        <v>2675</v>
      </c>
      <c r="BJ445" s="143"/>
      <c r="BK445" s="143"/>
      <c r="BL445" s="143"/>
      <c r="BM445" s="143"/>
      <c r="BN445" s="143"/>
      <c r="BO445" s="143"/>
      <c r="BP445" s="143"/>
      <c r="BQ445" s="143"/>
      <c r="BR445" s="143"/>
      <c r="BS445" s="143"/>
      <c r="BT445" s="143"/>
      <c r="BU445" s="143"/>
      <c r="BV445" s="143"/>
    </row>
    <row r="446" spans="1:74" ht="63.75" x14ac:dyDescent="0.2">
      <c r="A446" s="165" t="s">
        <v>2582</v>
      </c>
      <c r="B446" s="159" t="s">
        <v>2583</v>
      </c>
      <c r="C446" s="118" t="s">
        <v>3157</v>
      </c>
      <c r="D446" s="118" t="s">
        <v>43</v>
      </c>
      <c r="E446" s="166">
        <v>44054</v>
      </c>
      <c r="F446" s="167">
        <v>44055</v>
      </c>
      <c r="G446" s="88">
        <v>1961</v>
      </c>
      <c r="H446" s="131">
        <f t="shared" si="7"/>
        <v>59</v>
      </c>
      <c r="I446" s="88" t="s">
        <v>77</v>
      </c>
      <c r="J446" s="159" t="s">
        <v>5887</v>
      </c>
      <c r="K446" s="159" t="s">
        <v>5888</v>
      </c>
      <c r="L446" s="159" t="s">
        <v>71</v>
      </c>
      <c r="M446" s="159" t="s">
        <v>98</v>
      </c>
      <c r="N446" s="159" t="s">
        <v>5889</v>
      </c>
      <c r="O446" s="159" t="s">
        <v>317</v>
      </c>
      <c r="P446" s="159" t="s">
        <v>5890</v>
      </c>
      <c r="Q446" s="159" t="s">
        <v>5891</v>
      </c>
      <c r="R446" s="138"/>
      <c r="S446" s="138"/>
      <c r="T446" s="138"/>
      <c r="U446" s="138"/>
      <c r="V446" s="138"/>
      <c r="W446" s="138"/>
      <c r="X446" s="138"/>
      <c r="Y446" s="138"/>
      <c r="Z446" s="138"/>
      <c r="AA446" s="138"/>
      <c r="AB446" s="138"/>
      <c r="AC446" s="138"/>
      <c r="AD446" s="138"/>
      <c r="AE446" s="138"/>
      <c r="AF446" s="138"/>
      <c r="AG446" s="138"/>
      <c r="AH446" s="138"/>
      <c r="AI446" s="138"/>
      <c r="AJ446" s="138"/>
      <c r="AK446" s="138"/>
      <c r="AL446" s="138"/>
      <c r="AM446" s="138"/>
      <c r="AN446" s="138"/>
      <c r="AO446" s="138"/>
      <c r="AP446" s="159" t="s">
        <v>5892</v>
      </c>
      <c r="AQ446" s="159" t="s">
        <v>5893</v>
      </c>
      <c r="AR446" s="159" t="s">
        <v>5894</v>
      </c>
      <c r="AS446" s="159" t="s">
        <v>5895</v>
      </c>
      <c r="AT446" s="159" t="s">
        <v>5896</v>
      </c>
      <c r="AU446" s="159" t="s">
        <v>5896</v>
      </c>
      <c r="AV446" s="159" t="s">
        <v>5896</v>
      </c>
      <c r="AW446" s="159" t="s">
        <v>5896</v>
      </c>
      <c r="AX446" s="159" t="s">
        <v>5896</v>
      </c>
      <c r="AY446" s="168"/>
      <c r="AZ446" s="168"/>
      <c r="BA446" s="168"/>
      <c r="BB446" s="168"/>
      <c r="BC446" s="168"/>
      <c r="BD446" s="168"/>
      <c r="BE446" s="168"/>
      <c r="BF446" s="168"/>
      <c r="BG446" s="169" t="s">
        <v>5897</v>
      </c>
      <c r="BH446" s="159" t="s">
        <v>2675</v>
      </c>
      <c r="BI446" s="168"/>
      <c r="BJ446" s="138"/>
      <c r="BK446" s="138"/>
      <c r="BL446" s="138"/>
      <c r="BM446" s="138"/>
      <c r="BN446" s="138"/>
      <c r="BO446" s="138"/>
      <c r="BP446" s="138"/>
      <c r="BQ446" s="138"/>
      <c r="BR446" s="138"/>
      <c r="BS446" s="138"/>
      <c r="BT446" s="138"/>
      <c r="BU446" s="138"/>
      <c r="BV446" s="138"/>
    </row>
    <row r="447" spans="1:74" ht="63.75" x14ac:dyDescent="0.2">
      <c r="A447" s="170" t="s">
        <v>478</v>
      </c>
      <c r="B447" s="157" t="s">
        <v>2587</v>
      </c>
      <c r="C447" s="141" t="s">
        <v>3157</v>
      </c>
      <c r="D447" s="141" t="s">
        <v>43</v>
      </c>
      <c r="E447" s="171">
        <v>44052</v>
      </c>
      <c r="F447" s="172">
        <v>44055</v>
      </c>
      <c r="G447" s="163">
        <v>1960</v>
      </c>
      <c r="H447" s="148">
        <f t="shared" si="7"/>
        <v>60</v>
      </c>
      <c r="I447" s="148" t="s">
        <v>38</v>
      </c>
      <c r="J447" s="157" t="s">
        <v>5898</v>
      </c>
      <c r="K447" s="157" t="s">
        <v>5899</v>
      </c>
      <c r="L447" s="157" t="s">
        <v>71</v>
      </c>
      <c r="M447" s="157" t="s">
        <v>571</v>
      </c>
      <c r="N447" s="157" t="s">
        <v>5353</v>
      </c>
      <c r="O447" s="157" t="s">
        <v>317</v>
      </c>
      <c r="P447" s="157" t="s">
        <v>5900</v>
      </c>
      <c r="Q447" s="157" t="s">
        <v>5901</v>
      </c>
      <c r="R447" s="143"/>
      <c r="S447" s="143"/>
      <c r="T447" s="143"/>
      <c r="U447" s="143"/>
      <c r="V447" s="143"/>
      <c r="W447" s="143"/>
      <c r="X447" s="143"/>
      <c r="Y447" s="143"/>
      <c r="Z447" s="143"/>
      <c r="AA447" s="143"/>
      <c r="AB447" s="143"/>
      <c r="AC447" s="143"/>
      <c r="AD447" s="143"/>
      <c r="AE447" s="143"/>
      <c r="AF447" s="143"/>
      <c r="AG447" s="143"/>
      <c r="AH447" s="143"/>
      <c r="AI447" s="143"/>
      <c r="AJ447" s="143"/>
      <c r="AK447" s="143"/>
      <c r="AL447" s="143"/>
      <c r="AM447" s="143"/>
      <c r="AN447" s="143"/>
      <c r="AO447" s="143"/>
      <c r="AP447" s="143"/>
      <c r="AQ447" s="157" t="s">
        <v>5902</v>
      </c>
      <c r="AR447" s="157" t="s">
        <v>5903</v>
      </c>
      <c r="AS447" s="157" t="s">
        <v>5903</v>
      </c>
      <c r="AT447" s="157" t="s">
        <v>5903</v>
      </c>
      <c r="AU447" s="157" t="s">
        <v>5903</v>
      </c>
      <c r="AV447" s="157" t="s">
        <v>5904</v>
      </c>
      <c r="AW447" s="143"/>
      <c r="AX447" s="143"/>
      <c r="AY447" s="173"/>
      <c r="AZ447" s="173"/>
      <c r="BA447" s="173"/>
      <c r="BB447" s="173"/>
      <c r="BC447" s="173"/>
      <c r="BD447" s="173"/>
      <c r="BE447" s="157" t="s">
        <v>5905</v>
      </c>
      <c r="BF447" s="157" t="s">
        <v>5905</v>
      </c>
      <c r="BG447" s="173"/>
      <c r="BH447" s="173"/>
      <c r="BI447" s="173"/>
      <c r="BJ447" s="143"/>
      <c r="BK447" s="143"/>
      <c r="BL447" s="143"/>
      <c r="BM447" s="143"/>
      <c r="BN447" s="143"/>
      <c r="BO447" s="143"/>
      <c r="BP447" s="143"/>
      <c r="BQ447" s="143"/>
      <c r="BR447" s="143"/>
      <c r="BS447" s="143"/>
      <c r="BT447" s="143"/>
      <c r="BU447" s="143"/>
      <c r="BV447" s="143"/>
    </row>
    <row r="448" spans="1:74" ht="153" x14ac:dyDescent="0.2">
      <c r="A448" s="165" t="s">
        <v>2590</v>
      </c>
      <c r="B448" s="159" t="s">
        <v>2591</v>
      </c>
      <c r="C448" s="118" t="s">
        <v>3157</v>
      </c>
      <c r="D448" s="118" t="s">
        <v>43</v>
      </c>
      <c r="E448" s="88" t="s">
        <v>106</v>
      </c>
      <c r="F448" s="167">
        <v>44055</v>
      </c>
      <c r="G448" s="88">
        <v>1954</v>
      </c>
      <c r="H448" s="131">
        <f t="shared" si="7"/>
        <v>66</v>
      </c>
      <c r="I448" s="131" t="s">
        <v>38</v>
      </c>
      <c r="J448" s="159" t="s">
        <v>5906</v>
      </c>
      <c r="K448" s="159" t="s">
        <v>5907</v>
      </c>
      <c r="L448" s="159" t="s">
        <v>39</v>
      </c>
      <c r="M448" s="159" t="s">
        <v>82</v>
      </c>
      <c r="N448" s="159" t="s">
        <v>5908</v>
      </c>
      <c r="O448" s="159" t="s">
        <v>82</v>
      </c>
      <c r="P448" s="159" t="s">
        <v>5909</v>
      </c>
      <c r="Q448" s="138"/>
      <c r="R448" s="138"/>
      <c r="S448" s="138"/>
      <c r="T448" s="138"/>
      <c r="U448" s="138"/>
      <c r="V448" s="138"/>
      <c r="W448" s="138"/>
      <c r="X448" s="138"/>
      <c r="Y448" s="138"/>
      <c r="Z448" s="138"/>
      <c r="AA448" s="138"/>
      <c r="AB448" s="138"/>
      <c r="AC448" s="138"/>
      <c r="AD448" s="138"/>
      <c r="AE448" s="138"/>
      <c r="AF448" s="138"/>
      <c r="AG448" s="138"/>
      <c r="AH448" s="138"/>
      <c r="AI448" s="138"/>
      <c r="AJ448" s="138"/>
      <c r="AK448" s="138"/>
      <c r="AL448" s="138"/>
      <c r="AM448" s="159" t="s">
        <v>5909</v>
      </c>
      <c r="AN448" s="159" t="s">
        <v>5909</v>
      </c>
      <c r="AO448" s="159" t="s">
        <v>5910</v>
      </c>
      <c r="AP448" s="159" t="s">
        <v>5911</v>
      </c>
      <c r="AQ448" s="159" t="s">
        <v>5912</v>
      </c>
      <c r="AR448" s="159" t="s">
        <v>5913</v>
      </c>
      <c r="AS448" s="159" t="s">
        <v>5913</v>
      </c>
      <c r="AT448" s="159" t="s">
        <v>5913</v>
      </c>
      <c r="AU448" s="159" t="s">
        <v>5913</v>
      </c>
      <c r="AV448" s="159" t="s">
        <v>5913</v>
      </c>
      <c r="AW448" s="159" t="s">
        <v>5913</v>
      </c>
      <c r="AX448" s="159" t="s">
        <v>5913</v>
      </c>
      <c r="AY448" s="159" t="s">
        <v>5913</v>
      </c>
      <c r="AZ448" s="159" t="s">
        <v>5913</v>
      </c>
      <c r="BA448" s="159" t="s">
        <v>5914</v>
      </c>
      <c r="BB448" s="159" t="s">
        <v>5913</v>
      </c>
      <c r="BC448" s="159" t="s">
        <v>5913</v>
      </c>
      <c r="BD448" s="159" t="s">
        <v>5913</v>
      </c>
      <c r="BE448" s="159" t="s">
        <v>5915</v>
      </c>
      <c r="BF448" s="159" t="s">
        <v>5915</v>
      </c>
      <c r="BG448" s="159" t="s">
        <v>5915</v>
      </c>
      <c r="BH448" s="159" t="s">
        <v>5916</v>
      </c>
      <c r="BI448" s="159" t="s">
        <v>5917</v>
      </c>
      <c r="BJ448" s="138"/>
      <c r="BK448" s="138"/>
      <c r="BL448" s="138"/>
      <c r="BM448" s="138"/>
      <c r="BN448" s="138"/>
      <c r="BO448" s="138"/>
      <c r="BP448" s="138"/>
      <c r="BQ448" s="138"/>
      <c r="BR448" s="138"/>
      <c r="BS448" s="138"/>
      <c r="BT448" s="138"/>
      <c r="BU448" s="138"/>
      <c r="BV448" s="138"/>
    </row>
    <row r="449" spans="1:74" ht="89.25" x14ac:dyDescent="0.2">
      <c r="A449" s="170" t="s">
        <v>2593</v>
      </c>
      <c r="B449" s="157" t="s">
        <v>2594</v>
      </c>
      <c r="C449" s="141" t="s">
        <v>3157</v>
      </c>
      <c r="D449" s="141" t="s">
        <v>43</v>
      </c>
      <c r="E449" s="171">
        <v>44052</v>
      </c>
      <c r="F449" s="172">
        <v>44054</v>
      </c>
      <c r="G449" s="163">
        <v>1986</v>
      </c>
      <c r="H449" s="148">
        <f t="shared" si="7"/>
        <v>34</v>
      </c>
      <c r="I449" s="148" t="s">
        <v>38</v>
      </c>
      <c r="J449" s="157" t="s">
        <v>5918</v>
      </c>
      <c r="K449" s="157" t="s">
        <v>5919</v>
      </c>
      <c r="L449" s="173"/>
      <c r="M449" s="157" t="s">
        <v>571</v>
      </c>
      <c r="N449" s="157" t="s">
        <v>81</v>
      </c>
      <c r="O449" s="157" t="s">
        <v>81</v>
      </c>
      <c r="P449" s="157" t="s">
        <v>5920</v>
      </c>
      <c r="Q449" s="157" t="s">
        <v>5921</v>
      </c>
      <c r="R449" s="143"/>
      <c r="S449" s="143"/>
      <c r="T449" s="143"/>
      <c r="U449" s="143"/>
      <c r="V449" s="143"/>
      <c r="W449" s="143"/>
      <c r="X449" s="143"/>
      <c r="Y449" s="143"/>
      <c r="Z449" s="143"/>
      <c r="AA449" s="143"/>
      <c r="AB449" s="143"/>
      <c r="AC449" s="143"/>
      <c r="AD449" s="143"/>
      <c r="AE449" s="143"/>
      <c r="AF449" s="143"/>
      <c r="AG449" s="143"/>
      <c r="AH449" s="143"/>
      <c r="AI449" s="143"/>
      <c r="AJ449" s="143"/>
      <c r="AK449" s="157" t="s">
        <v>5922</v>
      </c>
      <c r="AL449" s="157" t="s">
        <v>5922</v>
      </c>
      <c r="AM449" s="157" t="s">
        <v>5923</v>
      </c>
      <c r="AN449" s="157" t="s">
        <v>5924</v>
      </c>
      <c r="AO449" s="157" t="s">
        <v>5924</v>
      </c>
      <c r="AP449" s="157" t="s">
        <v>5925</v>
      </c>
      <c r="AQ449" s="157" t="s">
        <v>5926</v>
      </c>
      <c r="AR449" s="157" t="s">
        <v>5926</v>
      </c>
      <c r="AS449" s="157" t="s">
        <v>5926</v>
      </c>
      <c r="AT449" s="157" t="s">
        <v>5926</v>
      </c>
      <c r="AU449" s="157" t="s">
        <v>5926</v>
      </c>
      <c r="AV449" s="157" t="s">
        <v>5926</v>
      </c>
      <c r="AW449" s="157" t="s">
        <v>5926</v>
      </c>
      <c r="AX449" s="157" t="s">
        <v>5926</v>
      </c>
      <c r="AY449" s="157" t="s">
        <v>5926</v>
      </c>
      <c r="AZ449" s="157" t="s">
        <v>5926</v>
      </c>
      <c r="BA449" s="157" t="s">
        <v>5926</v>
      </c>
      <c r="BB449" s="157" t="s">
        <v>5927</v>
      </c>
      <c r="BC449" s="157" t="s">
        <v>5927</v>
      </c>
      <c r="BD449" s="157" t="s">
        <v>5927</v>
      </c>
      <c r="BE449" s="174" t="s">
        <v>5928</v>
      </c>
      <c r="BF449" s="157" t="s">
        <v>5929</v>
      </c>
      <c r="BG449" s="157" t="s">
        <v>5930</v>
      </c>
      <c r="BH449" s="173"/>
      <c r="BI449" s="173"/>
      <c r="BJ449" s="143"/>
      <c r="BK449" s="143"/>
      <c r="BL449" s="143"/>
      <c r="BM449" s="143"/>
      <c r="BN449" s="143"/>
      <c r="BO449" s="143"/>
      <c r="BP449" s="143"/>
      <c r="BQ449" s="143"/>
      <c r="BR449" s="143"/>
      <c r="BS449" s="143"/>
      <c r="BT449" s="143"/>
      <c r="BU449" s="143"/>
      <c r="BV449" s="143"/>
    </row>
    <row r="450" spans="1:74" ht="140.25" x14ac:dyDescent="0.2">
      <c r="A450" s="165" t="s">
        <v>2599</v>
      </c>
      <c r="B450" s="159" t="s">
        <v>2600</v>
      </c>
      <c r="C450" s="118" t="s">
        <v>3157</v>
      </c>
      <c r="D450" s="118" t="s">
        <v>43</v>
      </c>
      <c r="E450" s="88" t="s">
        <v>145</v>
      </c>
      <c r="F450" s="166">
        <v>44055</v>
      </c>
      <c r="G450" s="88">
        <v>1936</v>
      </c>
      <c r="H450" s="131">
        <f t="shared" si="7"/>
        <v>84</v>
      </c>
      <c r="I450" s="131" t="s">
        <v>38</v>
      </c>
      <c r="J450" s="159" t="s">
        <v>5931</v>
      </c>
      <c r="K450" s="159" t="s">
        <v>5932</v>
      </c>
      <c r="L450" s="168"/>
      <c r="M450" s="159" t="s">
        <v>98</v>
      </c>
      <c r="N450" s="159" t="s">
        <v>5933</v>
      </c>
      <c r="O450" s="159" t="s">
        <v>317</v>
      </c>
      <c r="P450" s="159" t="s">
        <v>5934</v>
      </c>
      <c r="Q450" s="159" t="s">
        <v>5935</v>
      </c>
      <c r="R450" s="138"/>
      <c r="S450" s="138"/>
      <c r="T450" s="138"/>
      <c r="U450" s="138"/>
      <c r="V450" s="138"/>
      <c r="W450" s="138"/>
      <c r="X450" s="138"/>
      <c r="Y450" s="138"/>
      <c r="Z450" s="138"/>
      <c r="AA450" s="138"/>
      <c r="AB450" s="138"/>
      <c r="AC450" s="138"/>
      <c r="AD450" s="138"/>
      <c r="AE450" s="159" t="s">
        <v>5936</v>
      </c>
      <c r="AF450" s="159" t="s">
        <v>5936</v>
      </c>
      <c r="AG450" s="159" t="s">
        <v>5936</v>
      </c>
      <c r="AH450" s="159" t="s">
        <v>5936</v>
      </c>
      <c r="AI450" s="159" t="s">
        <v>5936</v>
      </c>
      <c r="AJ450" s="159" t="s">
        <v>5936</v>
      </c>
      <c r="AK450" s="159" t="s">
        <v>5937</v>
      </c>
      <c r="AL450" s="159" t="s">
        <v>5938</v>
      </c>
      <c r="AM450" s="159" t="s">
        <v>5938</v>
      </c>
      <c r="AN450" s="159" t="s">
        <v>5938</v>
      </c>
      <c r="AO450" s="159" t="s">
        <v>5938</v>
      </c>
      <c r="AP450" s="159" t="s">
        <v>5938</v>
      </c>
      <c r="AQ450" s="159" t="s">
        <v>5938</v>
      </c>
      <c r="AR450" s="159" t="s">
        <v>5939</v>
      </c>
      <c r="AS450" s="159" t="s">
        <v>5938</v>
      </c>
      <c r="AT450" s="159" t="s">
        <v>5940</v>
      </c>
      <c r="AU450" s="138"/>
      <c r="AV450" s="138"/>
      <c r="AW450" s="159" t="s">
        <v>5941</v>
      </c>
      <c r="AX450" s="159" t="s">
        <v>5942</v>
      </c>
      <c r="AY450" s="159" t="s">
        <v>5942</v>
      </c>
      <c r="AZ450" s="159" t="s">
        <v>5942</v>
      </c>
      <c r="BA450" s="159" t="s">
        <v>5942</v>
      </c>
      <c r="BB450" s="159" t="s">
        <v>5942</v>
      </c>
      <c r="BC450" s="159" t="s">
        <v>5942</v>
      </c>
      <c r="BD450" s="159" t="s">
        <v>5943</v>
      </c>
      <c r="BE450" s="159" t="s">
        <v>5944</v>
      </c>
      <c r="BF450" s="159" t="s">
        <v>5945</v>
      </c>
      <c r="BG450" s="159" t="s">
        <v>5946</v>
      </c>
      <c r="BH450" s="159" t="s">
        <v>5947</v>
      </c>
      <c r="BI450" s="159" t="s">
        <v>5948</v>
      </c>
      <c r="BJ450" s="138"/>
      <c r="BK450" s="138"/>
      <c r="BL450" s="138"/>
      <c r="BM450" s="138"/>
      <c r="BN450" s="138"/>
      <c r="BO450" s="138"/>
      <c r="BP450" s="138"/>
      <c r="BQ450" s="138"/>
      <c r="BR450" s="138"/>
      <c r="BS450" s="138"/>
      <c r="BT450" s="138"/>
      <c r="BU450" s="138"/>
      <c r="BV450" s="138"/>
    </row>
    <row r="451" spans="1:74" ht="14.25" x14ac:dyDescent="0.2">
      <c r="A451" s="170" t="s">
        <v>2603</v>
      </c>
      <c r="B451" s="157" t="s">
        <v>2604</v>
      </c>
      <c r="C451" s="141" t="s">
        <v>3157</v>
      </c>
      <c r="D451" s="141" t="s">
        <v>43</v>
      </c>
      <c r="E451" s="148"/>
      <c r="F451" s="148"/>
      <c r="G451" s="148"/>
      <c r="H451" s="148"/>
      <c r="I451" s="148"/>
      <c r="J451" s="173"/>
      <c r="K451" s="173"/>
      <c r="L451" s="173"/>
      <c r="M451" s="157"/>
      <c r="N451" s="157"/>
      <c r="O451" s="157"/>
      <c r="P451" s="173"/>
      <c r="Q451" s="143"/>
      <c r="R451" s="143"/>
      <c r="S451" s="143"/>
      <c r="T451" s="143"/>
      <c r="U451" s="143"/>
      <c r="V451" s="143"/>
      <c r="W451" s="143"/>
      <c r="X451" s="143"/>
      <c r="Y451" s="143"/>
      <c r="Z451" s="143"/>
      <c r="AA451" s="143"/>
      <c r="AB451" s="143"/>
      <c r="AC451" s="143"/>
      <c r="AD451" s="143"/>
      <c r="AE451" s="143"/>
      <c r="AF451" s="143"/>
      <c r="AG451" s="143"/>
      <c r="AH451" s="143"/>
      <c r="AI451" s="143"/>
      <c r="AJ451" s="143"/>
      <c r="AK451" s="143"/>
      <c r="AL451" s="143"/>
      <c r="AM451" s="143"/>
      <c r="AN451" s="143"/>
      <c r="AO451" s="143"/>
      <c r="AP451" s="143"/>
      <c r="AQ451" s="143"/>
      <c r="AR451" s="143"/>
      <c r="AS451" s="143"/>
      <c r="AT451" s="143"/>
      <c r="AU451" s="143"/>
      <c r="AV451" s="143"/>
      <c r="AW451" s="143"/>
      <c r="AX451" s="143"/>
      <c r="AY451" s="173"/>
      <c r="AZ451" s="173"/>
      <c r="BA451" s="173"/>
      <c r="BB451" s="173"/>
      <c r="BC451" s="173"/>
      <c r="BD451" s="173"/>
      <c r="BE451" s="173"/>
      <c r="BF451" s="173"/>
      <c r="BG451" s="173"/>
      <c r="BH451" s="173"/>
      <c r="BI451" s="173"/>
      <c r="BJ451" s="143"/>
      <c r="BK451" s="143"/>
      <c r="BL451" s="143"/>
      <c r="BM451" s="143"/>
      <c r="BN451" s="143"/>
      <c r="BO451" s="143"/>
      <c r="BP451" s="143"/>
      <c r="BQ451" s="143"/>
      <c r="BR451" s="143"/>
      <c r="BS451" s="143"/>
      <c r="BT451" s="143"/>
      <c r="BU451" s="143"/>
      <c r="BV451" s="143"/>
    </row>
    <row r="452" spans="1:74" ht="14.25" x14ac:dyDescent="0.2">
      <c r="A452" s="165" t="s">
        <v>2606</v>
      </c>
      <c r="B452" s="159" t="s">
        <v>2607</v>
      </c>
      <c r="C452" s="118" t="s">
        <v>3157</v>
      </c>
      <c r="D452" s="118" t="s">
        <v>43</v>
      </c>
      <c r="E452" s="131"/>
      <c r="F452" s="131"/>
      <c r="G452" s="131"/>
      <c r="H452" s="131"/>
      <c r="I452" s="131"/>
      <c r="J452" s="168"/>
      <c r="K452" s="168"/>
      <c r="L452" s="168"/>
      <c r="M452" s="159"/>
      <c r="N452" s="159"/>
      <c r="O452" s="159"/>
      <c r="P452" s="168"/>
      <c r="Q452" s="138"/>
      <c r="R452" s="138"/>
      <c r="S452" s="138"/>
      <c r="T452" s="138"/>
      <c r="U452" s="138"/>
      <c r="V452" s="138"/>
      <c r="W452" s="138"/>
      <c r="X452" s="138"/>
      <c r="Y452" s="138"/>
      <c r="Z452" s="138"/>
      <c r="AA452" s="138"/>
      <c r="AB452" s="138"/>
      <c r="AC452" s="138"/>
      <c r="AD452" s="138"/>
      <c r="AE452" s="138"/>
      <c r="AF452" s="138"/>
      <c r="AG452" s="138"/>
      <c r="AH452" s="138"/>
      <c r="AI452" s="138"/>
      <c r="AJ452" s="138"/>
      <c r="AK452" s="138"/>
      <c r="AL452" s="138"/>
      <c r="AM452" s="138"/>
      <c r="AN452" s="138"/>
      <c r="AO452" s="138"/>
      <c r="AP452" s="138"/>
      <c r="AQ452" s="138"/>
      <c r="AR452" s="138"/>
      <c r="AS452" s="138"/>
      <c r="AT452" s="138"/>
      <c r="AU452" s="138"/>
      <c r="AV452" s="138"/>
      <c r="AW452" s="138"/>
      <c r="AX452" s="138"/>
      <c r="AY452" s="168"/>
      <c r="AZ452" s="168"/>
      <c r="BA452" s="168"/>
      <c r="BB452" s="168"/>
      <c r="BC452" s="168"/>
      <c r="BD452" s="168"/>
      <c r="BE452" s="168"/>
      <c r="BF452" s="168"/>
      <c r="BG452" s="168"/>
      <c r="BH452" s="168"/>
      <c r="BI452" s="168"/>
      <c r="BJ452" s="138"/>
      <c r="BK452" s="138"/>
      <c r="BL452" s="138"/>
      <c r="BM452" s="138"/>
      <c r="BN452" s="138"/>
      <c r="BO452" s="138"/>
      <c r="BP452" s="138"/>
      <c r="BQ452" s="138"/>
      <c r="BR452" s="138"/>
      <c r="BS452" s="138"/>
      <c r="BT452" s="138"/>
      <c r="BU452" s="138"/>
      <c r="BV452" s="138"/>
    </row>
    <row r="453" spans="1:74" ht="25.5" x14ac:dyDescent="0.2">
      <c r="A453" s="170" t="s">
        <v>2610</v>
      </c>
      <c r="B453" s="157" t="s">
        <v>2611</v>
      </c>
      <c r="C453" s="141" t="s">
        <v>3157</v>
      </c>
      <c r="D453" s="141" t="s">
        <v>43</v>
      </c>
      <c r="E453" s="148"/>
      <c r="F453" s="148"/>
      <c r="G453" s="148"/>
      <c r="H453" s="148"/>
      <c r="I453" s="148"/>
      <c r="J453" s="173"/>
      <c r="K453" s="173"/>
      <c r="L453" s="173"/>
      <c r="M453" s="157"/>
      <c r="N453" s="157"/>
      <c r="O453" s="157"/>
      <c r="P453" s="173"/>
      <c r="Q453" s="143"/>
      <c r="R453" s="143"/>
      <c r="S453" s="143"/>
      <c r="T453" s="143"/>
      <c r="U453" s="143"/>
      <c r="V453" s="143"/>
      <c r="W453" s="143"/>
      <c r="X453" s="143"/>
      <c r="Y453" s="143"/>
      <c r="Z453" s="143"/>
      <c r="AA453" s="143"/>
      <c r="AB453" s="143"/>
      <c r="AC453" s="143"/>
      <c r="AD453" s="143"/>
      <c r="AE453" s="143"/>
      <c r="AF453" s="143"/>
      <c r="AG453" s="143"/>
      <c r="AH453" s="143"/>
      <c r="AI453" s="143"/>
      <c r="AJ453" s="143"/>
      <c r="AK453" s="143"/>
      <c r="AL453" s="143"/>
      <c r="AM453" s="143"/>
      <c r="AN453" s="143"/>
      <c r="AO453" s="143"/>
      <c r="AP453" s="143"/>
      <c r="AQ453" s="143"/>
      <c r="AR453" s="143"/>
      <c r="AS453" s="143"/>
      <c r="AT453" s="143"/>
      <c r="AU453" s="143"/>
      <c r="AV453" s="143"/>
      <c r="AW453" s="143"/>
      <c r="AX453" s="143"/>
      <c r="AY453" s="173"/>
      <c r="AZ453" s="173"/>
      <c r="BA453" s="173"/>
      <c r="BB453" s="173"/>
      <c r="BC453" s="173"/>
      <c r="BD453" s="173"/>
      <c r="BE453" s="173"/>
      <c r="BF453" s="173"/>
      <c r="BG453" s="173"/>
      <c r="BH453" s="173"/>
      <c r="BI453" s="173"/>
      <c r="BJ453" s="143"/>
      <c r="BK453" s="143"/>
      <c r="BL453" s="143"/>
      <c r="BM453" s="143"/>
      <c r="BN453" s="143"/>
      <c r="BO453" s="143"/>
      <c r="BP453" s="143"/>
      <c r="BQ453" s="143"/>
      <c r="BR453" s="143"/>
      <c r="BS453" s="143"/>
      <c r="BT453" s="143"/>
      <c r="BU453" s="143"/>
      <c r="BV453" s="143"/>
    </row>
    <row r="454" spans="1:74" ht="14.25" x14ac:dyDescent="0.2">
      <c r="A454" s="165" t="s">
        <v>2613</v>
      </c>
      <c r="B454" s="159" t="s">
        <v>2614</v>
      </c>
      <c r="C454" s="118" t="s">
        <v>3157</v>
      </c>
      <c r="D454" s="118" t="s">
        <v>43</v>
      </c>
      <c r="E454" s="131"/>
      <c r="F454" s="131"/>
      <c r="G454" s="131"/>
      <c r="H454" s="131"/>
      <c r="I454" s="131"/>
      <c r="J454" s="168"/>
      <c r="K454" s="168"/>
      <c r="L454" s="168"/>
      <c r="M454" s="159"/>
      <c r="N454" s="159"/>
      <c r="O454" s="159"/>
      <c r="P454" s="168"/>
      <c r="Q454" s="138"/>
      <c r="R454" s="138"/>
      <c r="S454" s="138"/>
      <c r="T454" s="138"/>
      <c r="U454" s="138"/>
      <c r="V454" s="138"/>
      <c r="W454" s="138"/>
      <c r="X454" s="138"/>
      <c r="Y454" s="138"/>
      <c r="Z454" s="138"/>
      <c r="AA454" s="138"/>
      <c r="AB454" s="138"/>
      <c r="AC454" s="138"/>
      <c r="AD454" s="138"/>
      <c r="AE454" s="138"/>
      <c r="AF454" s="138"/>
      <c r="AG454" s="138"/>
      <c r="AH454" s="138"/>
      <c r="AI454" s="138"/>
      <c r="AJ454" s="138"/>
      <c r="AK454" s="138"/>
      <c r="AL454" s="138"/>
      <c r="AM454" s="138"/>
      <c r="AN454" s="138"/>
      <c r="AO454" s="138"/>
      <c r="AP454" s="138"/>
      <c r="AQ454" s="138"/>
      <c r="AR454" s="138"/>
      <c r="AS454" s="138"/>
      <c r="AT454" s="138"/>
      <c r="AU454" s="138"/>
      <c r="AV454" s="138"/>
      <c r="AW454" s="138"/>
      <c r="AX454" s="138"/>
      <c r="AY454" s="168"/>
      <c r="AZ454" s="168"/>
      <c r="BA454" s="168"/>
      <c r="BB454" s="168"/>
      <c r="BC454" s="168"/>
      <c r="BD454" s="168"/>
      <c r="BE454" s="168"/>
      <c r="BF454" s="168"/>
      <c r="BG454" s="168"/>
      <c r="BH454" s="168"/>
      <c r="BI454" s="168"/>
      <c r="BJ454" s="138"/>
      <c r="BK454" s="138"/>
      <c r="BL454" s="138"/>
      <c r="BM454" s="138"/>
      <c r="BN454" s="138"/>
      <c r="BO454" s="138"/>
      <c r="BP454" s="138"/>
      <c r="BQ454" s="138"/>
      <c r="BR454" s="138"/>
      <c r="BS454" s="138"/>
      <c r="BT454" s="138"/>
      <c r="BU454" s="138"/>
      <c r="BV454" s="138"/>
    </row>
    <row r="455" spans="1:74" ht="14.25" x14ac:dyDescent="0.2">
      <c r="A455" s="170" t="s">
        <v>2616</v>
      </c>
      <c r="B455" s="157" t="s">
        <v>2617</v>
      </c>
      <c r="C455" s="141" t="s">
        <v>3157</v>
      </c>
      <c r="D455" s="141" t="s">
        <v>43</v>
      </c>
      <c r="E455" s="148"/>
      <c r="F455" s="148"/>
      <c r="G455" s="148"/>
      <c r="H455" s="148"/>
      <c r="I455" s="148"/>
      <c r="J455" s="173"/>
      <c r="K455" s="173"/>
      <c r="L455" s="173"/>
      <c r="M455" s="157"/>
      <c r="N455" s="157"/>
      <c r="O455" s="157"/>
      <c r="P455" s="173"/>
      <c r="Q455" s="143"/>
      <c r="R455" s="143"/>
      <c r="S455" s="143"/>
      <c r="T455" s="143"/>
      <c r="U455" s="143"/>
      <c r="V455" s="143"/>
      <c r="W455" s="143"/>
      <c r="X455" s="143"/>
      <c r="Y455" s="143"/>
      <c r="Z455" s="143"/>
      <c r="AA455" s="143"/>
      <c r="AB455" s="143"/>
      <c r="AC455" s="143"/>
      <c r="AD455" s="143"/>
      <c r="AE455" s="143"/>
      <c r="AF455" s="143"/>
      <c r="AG455" s="143"/>
      <c r="AH455" s="143"/>
      <c r="AI455" s="143"/>
      <c r="AJ455" s="143"/>
      <c r="AK455" s="143"/>
      <c r="AL455" s="143"/>
      <c r="AM455" s="143"/>
      <c r="AN455" s="143"/>
      <c r="AO455" s="143"/>
      <c r="AP455" s="143"/>
      <c r="AQ455" s="143"/>
      <c r="AR455" s="143"/>
      <c r="AS455" s="143"/>
      <c r="AT455" s="143"/>
      <c r="AU455" s="143"/>
      <c r="AV455" s="143"/>
      <c r="AW455" s="143"/>
      <c r="AX455" s="143"/>
      <c r="AY455" s="173"/>
      <c r="AZ455" s="173"/>
      <c r="BA455" s="173"/>
      <c r="BB455" s="173"/>
      <c r="BC455" s="173"/>
      <c r="BD455" s="173"/>
      <c r="BE455" s="173"/>
      <c r="BF455" s="173"/>
      <c r="BG455" s="173"/>
      <c r="BH455" s="173"/>
      <c r="BI455" s="173"/>
      <c r="BJ455" s="143"/>
      <c r="BK455" s="143"/>
      <c r="BL455" s="143"/>
      <c r="BM455" s="143"/>
      <c r="BN455" s="143"/>
      <c r="BO455" s="143"/>
      <c r="BP455" s="143"/>
      <c r="BQ455" s="143"/>
      <c r="BR455" s="143"/>
      <c r="BS455" s="143"/>
      <c r="BT455" s="143"/>
      <c r="BU455" s="143"/>
      <c r="BV455" s="143"/>
    </row>
    <row r="456" spans="1:74" ht="25.5" x14ac:dyDescent="0.2">
      <c r="A456" s="165" t="s">
        <v>2619</v>
      </c>
      <c r="B456" s="159" t="s">
        <v>2620</v>
      </c>
      <c r="C456" s="118" t="s">
        <v>3157</v>
      </c>
      <c r="D456" s="118" t="s">
        <v>43</v>
      </c>
      <c r="E456" s="131"/>
      <c r="F456" s="131"/>
      <c r="G456" s="131"/>
      <c r="H456" s="131"/>
      <c r="I456" s="131"/>
      <c r="J456" s="168"/>
      <c r="K456" s="168"/>
      <c r="L456" s="168"/>
      <c r="M456" s="159"/>
      <c r="N456" s="159"/>
      <c r="O456" s="159"/>
      <c r="P456" s="168"/>
      <c r="Q456" s="138"/>
      <c r="R456" s="138"/>
      <c r="S456" s="138"/>
      <c r="T456" s="138"/>
      <c r="U456" s="138"/>
      <c r="V456" s="138"/>
      <c r="W456" s="138"/>
      <c r="X456" s="138"/>
      <c r="Y456" s="138"/>
      <c r="Z456" s="138"/>
      <c r="AA456" s="138"/>
      <c r="AB456" s="138"/>
      <c r="AC456" s="138"/>
      <c r="AD456" s="138"/>
      <c r="AE456" s="138"/>
      <c r="AF456" s="138"/>
      <c r="AG456" s="138"/>
      <c r="AH456" s="138"/>
      <c r="AI456" s="138"/>
      <c r="AJ456" s="138"/>
      <c r="AK456" s="138"/>
      <c r="AL456" s="138"/>
      <c r="AM456" s="138"/>
      <c r="AN456" s="138"/>
      <c r="AO456" s="138"/>
      <c r="AP456" s="138"/>
      <c r="AQ456" s="138"/>
      <c r="AR456" s="138"/>
      <c r="AS456" s="138"/>
      <c r="AT456" s="138"/>
      <c r="AU456" s="138"/>
      <c r="AV456" s="138"/>
      <c r="AW456" s="138"/>
      <c r="AX456" s="138"/>
      <c r="AY456" s="168"/>
      <c r="AZ456" s="168"/>
      <c r="BA456" s="168"/>
      <c r="BB456" s="168"/>
      <c r="BC456" s="168"/>
      <c r="BD456" s="168"/>
      <c r="BE456" s="168"/>
      <c r="BF456" s="168"/>
      <c r="BG456" s="168"/>
      <c r="BH456" s="168"/>
      <c r="BI456" s="168"/>
      <c r="BJ456" s="138"/>
      <c r="BK456" s="138"/>
      <c r="BL456" s="138"/>
      <c r="BM456" s="138"/>
      <c r="BN456" s="138"/>
      <c r="BO456" s="138"/>
      <c r="BP456" s="138"/>
      <c r="BQ456" s="138"/>
      <c r="BR456" s="138"/>
      <c r="BS456" s="138"/>
      <c r="BT456" s="138"/>
      <c r="BU456" s="138"/>
      <c r="BV456" s="138"/>
    </row>
    <row r="457" spans="1:74" ht="25.5" x14ac:dyDescent="0.2">
      <c r="A457" s="170" t="s">
        <v>2624</v>
      </c>
      <c r="B457" s="157" t="s">
        <v>2625</v>
      </c>
      <c r="C457" s="141" t="s">
        <v>3157</v>
      </c>
      <c r="D457" s="141" t="s">
        <v>43</v>
      </c>
      <c r="E457" s="148"/>
      <c r="F457" s="148"/>
      <c r="G457" s="148"/>
      <c r="H457" s="148"/>
      <c r="I457" s="148"/>
      <c r="J457" s="173"/>
      <c r="K457" s="173"/>
      <c r="L457" s="173"/>
      <c r="M457" s="157"/>
      <c r="N457" s="157"/>
      <c r="O457" s="157"/>
      <c r="P457" s="173"/>
      <c r="Q457" s="143"/>
      <c r="R457" s="143"/>
      <c r="S457" s="143"/>
      <c r="T457" s="143"/>
      <c r="U457" s="143"/>
      <c r="V457" s="143"/>
      <c r="W457" s="143"/>
      <c r="X457" s="143"/>
      <c r="Y457" s="143"/>
      <c r="Z457" s="143"/>
      <c r="AA457" s="143"/>
      <c r="AB457" s="143"/>
      <c r="AC457" s="143"/>
      <c r="AD457" s="143"/>
      <c r="AE457" s="143"/>
      <c r="AF457" s="143"/>
      <c r="AG457" s="143"/>
      <c r="AH457" s="143"/>
      <c r="AI457" s="143"/>
      <c r="AJ457" s="143"/>
      <c r="AK457" s="143"/>
      <c r="AL457" s="143"/>
      <c r="AM457" s="143"/>
      <c r="AN457" s="143"/>
      <c r="AO457" s="143"/>
      <c r="AP457" s="143"/>
      <c r="AQ457" s="143"/>
      <c r="AR457" s="143"/>
      <c r="AS457" s="143"/>
      <c r="AT457" s="143"/>
      <c r="AU457" s="143"/>
      <c r="AV457" s="143"/>
      <c r="AW457" s="143"/>
      <c r="AX457" s="143"/>
      <c r="AY457" s="173"/>
      <c r="AZ457" s="173"/>
      <c r="BA457" s="173"/>
      <c r="BB457" s="173"/>
      <c r="BC457" s="173"/>
      <c r="BD457" s="173"/>
      <c r="BE457" s="173"/>
      <c r="BF457" s="173"/>
      <c r="BG457" s="173"/>
      <c r="BH457" s="173"/>
      <c r="BI457" s="173"/>
      <c r="BJ457" s="143"/>
      <c r="BK457" s="143"/>
      <c r="BL457" s="143"/>
      <c r="BM457" s="143"/>
      <c r="BN457" s="143"/>
      <c r="BO457" s="143"/>
      <c r="BP457" s="143"/>
      <c r="BQ457" s="143"/>
      <c r="BR457" s="143"/>
      <c r="BS457" s="143"/>
      <c r="BT457" s="143"/>
      <c r="BU457" s="143"/>
      <c r="BV457" s="143"/>
    </row>
    <row r="458" spans="1:74" ht="14.25" x14ac:dyDescent="0.2">
      <c r="A458" s="165" t="s">
        <v>2630</v>
      </c>
      <c r="B458" s="159" t="s">
        <v>2631</v>
      </c>
      <c r="C458" s="118" t="s">
        <v>3157</v>
      </c>
      <c r="D458" s="118" t="s">
        <v>43</v>
      </c>
      <c r="E458" s="131"/>
      <c r="F458" s="131"/>
      <c r="G458" s="131"/>
      <c r="H458" s="131"/>
      <c r="I458" s="131"/>
      <c r="J458" s="168"/>
      <c r="K458" s="168"/>
      <c r="L458" s="168"/>
      <c r="M458" s="159"/>
      <c r="N458" s="159"/>
      <c r="O458" s="159"/>
      <c r="P458" s="168"/>
      <c r="Q458" s="138"/>
      <c r="R458" s="138"/>
      <c r="S458" s="138"/>
      <c r="T458" s="138"/>
      <c r="U458" s="138"/>
      <c r="V458" s="138"/>
      <c r="W458" s="138"/>
      <c r="X458" s="138"/>
      <c r="Y458" s="138"/>
      <c r="Z458" s="138"/>
      <c r="AA458" s="138"/>
      <c r="AB458" s="138"/>
      <c r="AC458" s="138"/>
      <c r="AD458" s="138"/>
      <c r="AE458" s="138"/>
      <c r="AF458" s="138"/>
      <c r="AG458" s="138"/>
      <c r="AH458" s="138"/>
      <c r="AI458" s="138"/>
      <c r="AJ458" s="138"/>
      <c r="AK458" s="138"/>
      <c r="AL458" s="138"/>
      <c r="AM458" s="138"/>
      <c r="AN458" s="138"/>
      <c r="AO458" s="138"/>
      <c r="AP458" s="138"/>
      <c r="AQ458" s="138"/>
      <c r="AR458" s="138"/>
      <c r="AS458" s="138"/>
      <c r="AT458" s="138"/>
      <c r="AU458" s="138"/>
      <c r="AV458" s="138"/>
      <c r="AW458" s="138"/>
      <c r="AX458" s="138"/>
      <c r="AY458" s="168"/>
      <c r="AZ458" s="168"/>
      <c r="BA458" s="168"/>
      <c r="BB458" s="168"/>
      <c r="BC458" s="168"/>
      <c r="BD458" s="168"/>
      <c r="BE458" s="168"/>
      <c r="BF458" s="168"/>
      <c r="BG458" s="168"/>
      <c r="BH458" s="168"/>
      <c r="BI458" s="168"/>
      <c r="BJ458" s="138"/>
      <c r="BK458" s="138"/>
      <c r="BL458" s="138"/>
      <c r="BM458" s="138"/>
      <c r="BN458" s="138"/>
      <c r="BO458" s="138"/>
      <c r="BP458" s="138"/>
      <c r="BQ458" s="138"/>
      <c r="BR458" s="138"/>
      <c r="BS458" s="138"/>
      <c r="BT458" s="138"/>
      <c r="BU458" s="138"/>
      <c r="BV458" s="138"/>
    </row>
    <row r="459" spans="1:74" ht="14.25" x14ac:dyDescent="0.2">
      <c r="A459" s="170" t="s">
        <v>2634</v>
      </c>
      <c r="B459" s="157" t="s">
        <v>2635</v>
      </c>
      <c r="C459" s="141" t="s">
        <v>3157</v>
      </c>
      <c r="D459" s="141" t="s">
        <v>43</v>
      </c>
      <c r="E459" s="148"/>
      <c r="F459" s="148"/>
      <c r="G459" s="148"/>
      <c r="H459" s="148"/>
      <c r="I459" s="148"/>
      <c r="J459" s="173"/>
      <c r="K459" s="173"/>
      <c r="L459" s="173"/>
      <c r="M459" s="157"/>
      <c r="N459" s="157"/>
      <c r="O459" s="157"/>
      <c r="P459" s="173"/>
      <c r="Q459" s="143"/>
      <c r="R459" s="143"/>
      <c r="S459" s="143"/>
      <c r="T459" s="143"/>
      <c r="U459" s="143"/>
      <c r="V459" s="143"/>
      <c r="W459" s="143"/>
      <c r="X459" s="143"/>
      <c r="Y459" s="143"/>
      <c r="Z459" s="143"/>
      <c r="AA459" s="143"/>
      <c r="AB459" s="143"/>
      <c r="AC459" s="143"/>
      <c r="AD459" s="143"/>
      <c r="AE459" s="143"/>
      <c r="AF459" s="143"/>
      <c r="AG459" s="143"/>
      <c r="AH459" s="143"/>
      <c r="AI459" s="143"/>
      <c r="AJ459" s="143"/>
      <c r="AK459" s="143"/>
      <c r="AL459" s="143"/>
      <c r="AM459" s="143"/>
      <c r="AN459" s="143"/>
      <c r="AO459" s="143"/>
      <c r="AP459" s="143"/>
      <c r="AQ459" s="143"/>
      <c r="AR459" s="143"/>
      <c r="AS459" s="143"/>
      <c r="AT459" s="143"/>
      <c r="AU459" s="143"/>
      <c r="AV459" s="143"/>
      <c r="AW459" s="143"/>
      <c r="AX459" s="143"/>
      <c r="AY459" s="173"/>
      <c r="AZ459" s="173"/>
      <c r="BA459" s="173"/>
      <c r="BB459" s="173"/>
      <c r="BC459" s="173"/>
      <c r="BD459" s="173"/>
      <c r="BE459" s="173"/>
      <c r="BF459" s="173"/>
      <c r="BG459" s="173"/>
      <c r="BH459" s="173"/>
      <c r="BI459" s="173"/>
      <c r="BJ459" s="143"/>
      <c r="BK459" s="143"/>
      <c r="BL459" s="143"/>
      <c r="BM459" s="143"/>
      <c r="BN459" s="143"/>
      <c r="BO459" s="143"/>
      <c r="BP459" s="143"/>
      <c r="BQ459" s="143"/>
      <c r="BR459" s="143"/>
      <c r="BS459" s="143"/>
      <c r="BT459" s="143"/>
      <c r="BU459" s="143"/>
      <c r="BV459" s="143"/>
    </row>
    <row r="460" spans="1:74" ht="14.25" x14ac:dyDescent="0.2">
      <c r="A460" s="165" t="s">
        <v>2637</v>
      </c>
      <c r="B460" s="159" t="s">
        <v>2638</v>
      </c>
      <c r="C460" s="118" t="s">
        <v>3157</v>
      </c>
      <c r="D460" s="118" t="s">
        <v>43</v>
      </c>
      <c r="E460" s="131"/>
      <c r="F460" s="131"/>
      <c r="G460" s="131"/>
      <c r="H460" s="131"/>
      <c r="I460" s="131"/>
      <c r="J460" s="168"/>
      <c r="K460" s="168"/>
      <c r="L460" s="168"/>
      <c r="M460" s="159"/>
      <c r="N460" s="159"/>
      <c r="O460" s="159"/>
      <c r="P460" s="168"/>
      <c r="Q460" s="138"/>
      <c r="R460" s="138"/>
      <c r="S460" s="138"/>
      <c r="T460" s="138"/>
      <c r="U460" s="138"/>
      <c r="V460" s="138"/>
      <c r="W460" s="138"/>
      <c r="X460" s="138"/>
      <c r="Y460" s="138"/>
      <c r="Z460" s="138"/>
      <c r="AA460" s="138"/>
      <c r="AB460" s="138"/>
      <c r="AC460" s="138"/>
      <c r="AD460" s="138"/>
      <c r="AE460" s="138"/>
      <c r="AF460" s="138"/>
      <c r="AG460" s="138"/>
      <c r="AH460" s="138"/>
      <c r="AI460" s="138"/>
      <c r="AJ460" s="138"/>
      <c r="AK460" s="138"/>
      <c r="AL460" s="138"/>
      <c r="AM460" s="138"/>
      <c r="AN460" s="138"/>
      <c r="AO460" s="138"/>
      <c r="AP460" s="138"/>
      <c r="AQ460" s="138"/>
      <c r="AR460" s="138"/>
      <c r="AS460" s="138"/>
      <c r="AT460" s="138"/>
      <c r="AU460" s="138"/>
      <c r="AV460" s="138"/>
      <c r="AW460" s="138"/>
      <c r="AX460" s="138"/>
      <c r="AY460" s="168"/>
      <c r="AZ460" s="168"/>
      <c r="BA460" s="168"/>
      <c r="BB460" s="168"/>
      <c r="BC460" s="168"/>
      <c r="BD460" s="168"/>
      <c r="BE460" s="168"/>
      <c r="BF460" s="168"/>
      <c r="BG460" s="168"/>
      <c r="BH460" s="168"/>
      <c r="BI460" s="168"/>
      <c r="BJ460" s="138"/>
      <c r="BK460" s="138"/>
      <c r="BL460" s="138"/>
      <c r="BM460" s="138"/>
      <c r="BN460" s="138"/>
      <c r="BO460" s="138"/>
      <c r="BP460" s="138"/>
      <c r="BQ460" s="138"/>
      <c r="BR460" s="138"/>
      <c r="BS460" s="138"/>
      <c r="BT460" s="138"/>
      <c r="BU460" s="138"/>
      <c r="BV460" s="138"/>
    </row>
    <row r="461" spans="1:74" ht="25.5" x14ac:dyDescent="0.2">
      <c r="A461" s="170" t="s">
        <v>2640</v>
      </c>
      <c r="B461" s="157" t="s">
        <v>2641</v>
      </c>
      <c r="C461" s="141" t="s">
        <v>3157</v>
      </c>
      <c r="D461" s="141" t="s">
        <v>43</v>
      </c>
      <c r="E461" s="163" t="s">
        <v>106</v>
      </c>
      <c r="F461" s="172">
        <v>44112</v>
      </c>
      <c r="G461" s="163">
        <v>2015</v>
      </c>
      <c r="H461" s="148">
        <f t="shared" ref="H461:H462" si="8">2020-G461</f>
        <v>5</v>
      </c>
      <c r="I461" s="163" t="s">
        <v>38</v>
      </c>
      <c r="J461" s="157" t="s">
        <v>5851</v>
      </c>
      <c r="K461" s="158" t="s">
        <v>5852</v>
      </c>
      <c r="L461" s="157" t="s">
        <v>2642</v>
      </c>
      <c r="M461" s="157" t="s">
        <v>49</v>
      </c>
      <c r="N461" s="157" t="s">
        <v>604</v>
      </c>
      <c r="O461" s="157" t="s">
        <v>2064</v>
      </c>
      <c r="P461" s="157" t="s">
        <v>5949</v>
      </c>
      <c r="Q461" s="157" t="s">
        <v>5950</v>
      </c>
      <c r="R461" s="143"/>
      <c r="S461" s="143"/>
      <c r="T461" s="143"/>
      <c r="U461" s="143"/>
      <c r="V461" s="143"/>
      <c r="W461" s="143"/>
      <c r="X461" s="143"/>
      <c r="Y461" s="143"/>
      <c r="Z461" s="143"/>
      <c r="AA461" s="143"/>
      <c r="AB461" s="143"/>
      <c r="AC461" s="143"/>
      <c r="AD461" s="143"/>
      <c r="AE461" s="143"/>
      <c r="AF461" s="143"/>
      <c r="AG461" s="143"/>
      <c r="AH461" s="143"/>
      <c r="AI461" s="143"/>
      <c r="AJ461" s="143"/>
      <c r="AK461" s="157" t="s">
        <v>5951</v>
      </c>
      <c r="AL461" s="157" t="s">
        <v>349</v>
      </c>
      <c r="AM461" s="157" t="s">
        <v>349</v>
      </c>
      <c r="AN461" s="157" t="s">
        <v>5951</v>
      </c>
      <c r="AO461" s="157" t="s">
        <v>5951</v>
      </c>
      <c r="AP461" s="157" t="s">
        <v>5951</v>
      </c>
      <c r="AQ461" s="157" t="s">
        <v>349</v>
      </c>
      <c r="AR461" s="157" t="s">
        <v>349</v>
      </c>
      <c r="AS461" s="157" t="s">
        <v>349</v>
      </c>
      <c r="AT461" s="157" t="s">
        <v>349</v>
      </c>
      <c r="AU461" s="157" t="s">
        <v>349</v>
      </c>
      <c r="AV461" s="157" t="s">
        <v>349</v>
      </c>
      <c r="AW461" s="157" t="s">
        <v>349</v>
      </c>
      <c r="AX461" s="157" t="s">
        <v>349</v>
      </c>
      <c r="AY461" s="157" t="s">
        <v>349</v>
      </c>
      <c r="AZ461" s="157" t="s">
        <v>349</v>
      </c>
      <c r="BA461" s="157" t="s">
        <v>349</v>
      </c>
      <c r="BB461" s="157" t="s">
        <v>349</v>
      </c>
      <c r="BC461" s="157" t="s">
        <v>349</v>
      </c>
      <c r="BD461" s="157" t="s">
        <v>349</v>
      </c>
      <c r="BE461" s="157" t="s">
        <v>5952</v>
      </c>
      <c r="BF461" s="157" t="s">
        <v>3025</v>
      </c>
      <c r="BG461" s="157" t="s">
        <v>3026</v>
      </c>
      <c r="BH461" s="157" t="s">
        <v>3026</v>
      </c>
      <c r="BI461" s="157" t="s">
        <v>5953</v>
      </c>
      <c r="BJ461" s="143"/>
      <c r="BK461" s="143"/>
      <c r="BL461" s="143"/>
      <c r="BM461" s="143"/>
      <c r="BN461" s="143"/>
      <c r="BO461" s="143"/>
      <c r="BP461" s="143"/>
      <c r="BQ461" s="143"/>
      <c r="BR461" s="143"/>
      <c r="BS461" s="143"/>
      <c r="BT461" s="143"/>
      <c r="BU461" s="143"/>
      <c r="BV461" s="143"/>
    </row>
    <row r="462" spans="1:74" ht="127.5" x14ac:dyDescent="0.2">
      <c r="A462" s="165" t="s">
        <v>2647</v>
      </c>
      <c r="B462" s="159" t="s">
        <v>2648</v>
      </c>
      <c r="C462" s="118" t="s">
        <v>3157</v>
      </c>
      <c r="D462" s="118" t="s">
        <v>43</v>
      </c>
      <c r="E462" s="88" t="s">
        <v>106</v>
      </c>
      <c r="F462" s="167">
        <v>44112</v>
      </c>
      <c r="G462" s="88">
        <v>1963</v>
      </c>
      <c r="H462" s="131">
        <f t="shared" si="8"/>
        <v>57</v>
      </c>
      <c r="I462" s="88" t="s">
        <v>77</v>
      </c>
      <c r="J462" s="159" t="s">
        <v>5851</v>
      </c>
      <c r="K462" s="160" t="s">
        <v>5954</v>
      </c>
      <c r="L462" s="159" t="s">
        <v>243</v>
      </c>
      <c r="M462" s="159" t="s">
        <v>49</v>
      </c>
      <c r="N462" s="159" t="s">
        <v>604</v>
      </c>
      <c r="O462" s="159" t="s">
        <v>2064</v>
      </c>
      <c r="P462" s="159" t="s">
        <v>5955</v>
      </c>
      <c r="Q462" s="159" t="s">
        <v>5956</v>
      </c>
      <c r="R462" s="159" t="s">
        <v>5957</v>
      </c>
      <c r="S462" s="138"/>
      <c r="T462" s="138"/>
      <c r="U462" s="138"/>
      <c r="V462" s="138"/>
      <c r="W462" s="138"/>
      <c r="X462" s="138"/>
      <c r="Y462" s="138"/>
      <c r="Z462" s="138"/>
      <c r="AA462" s="138"/>
      <c r="AB462" s="138"/>
      <c r="AC462" s="138"/>
      <c r="AD462" s="138"/>
      <c r="AE462" s="138"/>
      <c r="AF462" s="138"/>
      <c r="AG462" s="138"/>
      <c r="AH462" s="138"/>
      <c r="AI462" s="138"/>
      <c r="AJ462" s="138"/>
      <c r="AK462" s="138"/>
      <c r="AL462" s="159" t="s">
        <v>5958</v>
      </c>
      <c r="AM462" s="159" t="s">
        <v>5958</v>
      </c>
      <c r="AN462" s="159" t="s">
        <v>5959</v>
      </c>
      <c r="AO462" s="159" t="s">
        <v>5960</v>
      </c>
      <c r="AP462" s="159" t="s">
        <v>5960</v>
      </c>
      <c r="AQ462" s="159" t="s">
        <v>5961</v>
      </c>
      <c r="AR462" s="159" t="s">
        <v>5961</v>
      </c>
      <c r="AS462" s="159" t="s">
        <v>5961</v>
      </c>
      <c r="AT462" s="159" t="s">
        <v>5962</v>
      </c>
      <c r="AU462" s="159" t="s">
        <v>5963</v>
      </c>
      <c r="AV462" s="159" t="s">
        <v>5963</v>
      </c>
      <c r="AW462" s="159" t="s">
        <v>5963</v>
      </c>
      <c r="AX462" s="159" t="s">
        <v>5963</v>
      </c>
      <c r="AY462" s="159" t="s">
        <v>5963</v>
      </c>
      <c r="AZ462" s="159" t="s">
        <v>5963</v>
      </c>
      <c r="BA462" s="159" t="s">
        <v>5963</v>
      </c>
      <c r="BB462" s="159" t="s">
        <v>5963</v>
      </c>
      <c r="BC462" s="159" t="s">
        <v>5963</v>
      </c>
      <c r="BD462" s="159" t="s">
        <v>5964</v>
      </c>
      <c r="BE462" s="159" t="s">
        <v>5965</v>
      </c>
      <c r="BF462" s="159" t="s">
        <v>5966</v>
      </c>
      <c r="BG462" s="168"/>
      <c r="BH462" s="168"/>
      <c r="BI462" s="159" t="s">
        <v>5967</v>
      </c>
      <c r="BJ462" s="159" t="s">
        <v>5968</v>
      </c>
      <c r="BK462" s="138"/>
      <c r="BL462" s="138"/>
      <c r="BM462" s="138"/>
      <c r="BN462" s="138"/>
      <c r="BO462" s="138"/>
      <c r="BP462" s="138"/>
      <c r="BQ462" s="138"/>
      <c r="BR462" s="138"/>
      <c r="BS462" s="138"/>
      <c r="BT462" s="138"/>
      <c r="BU462" s="138"/>
      <c r="BV462" s="138"/>
    </row>
    <row r="463" spans="1:74" ht="14.25" x14ac:dyDescent="0.2">
      <c r="A463" s="152"/>
      <c r="B463" s="175"/>
      <c r="C463" s="131"/>
      <c r="D463" s="131"/>
      <c r="E463" s="131"/>
      <c r="F463" s="131"/>
      <c r="G463" s="131"/>
      <c r="H463" s="131"/>
      <c r="I463" s="131"/>
      <c r="J463" s="131"/>
      <c r="K463" s="131"/>
      <c r="L463" s="131"/>
      <c r="M463" s="88"/>
      <c r="N463" s="88"/>
      <c r="O463" s="88"/>
      <c r="P463" s="131"/>
      <c r="Q463" s="131"/>
      <c r="R463" s="131"/>
      <c r="S463" s="131"/>
      <c r="T463" s="131"/>
      <c r="U463" s="131"/>
      <c r="V463" s="131"/>
      <c r="W463" s="131"/>
      <c r="X463" s="131"/>
      <c r="Y463" s="131"/>
      <c r="Z463" s="131"/>
      <c r="AA463" s="131"/>
      <c r="AB463" s="131"/>
      <c r="AC463" s="131"/>
      <c r="AD463" s="131"/>
      <c r="AE463" s="131"/>
      <c r="AF463" s="131"/>
      <c r="AG463" s="131"/>
      <c r="AH463" s="131"/>
      <c r="AI463" s="131"/>
      <c r="AJ463" s="131"/>
      <c r="AK463" s="131"/>
      <c r="AL463" s="131"/>
      <c r="AM463" s="131"/>
      <c r="AN463" s="131"/>
      <c r="AO463" s="131"/>
      <c r="AP463" s="131"/>
      <c r="AQ463" s="131"/>
      <c r="AR463" s="131"/>
      <c r="AS463" s="131"/>
      <c r="AT463" s="131"/>
      <c r="AU463" s="131"/>
      <c r="AV463" s="131"/>
      <c r="AW463" s="131"/>
      <c r="AX463" s="131"/>
      <c r="AY463" s="131"/>
      <c r="AZ463" s="131"/>
      <c r="BA463" s="131"/>
      <c r="BB463" s="131"/>
      <c r="BC463" s="131"/>
      <c r="BD463" s="131"/>
      <c r="BE463" s="131"/>
      <c r="BF463" s="131"/>
      <c r="BG463" s="131"/>
      <c r="BH463" s="131"/>
      <c r="BI463" s="131"/>
      <c r="BJ463" s="131"/>
      <c r="BK463" s="131"/>
      <c r="BL463" s="131"/>
      <c r="BM463" s="131"/>
      <c r="BN463" s="131"/>
      <c r="BO463" s="131"/>
      <c r="BP463" s="131"/>
      <c r="BQ463" s="131"/>
      <c r="BR463" s="131"/>
      <c r="BS463" s="131"/>
      <c r="BT463" s="131"/>
      <c r="BU463" s="131"/>
      <c r="BV463" s="131"/>
    </row>
    <row r="464" spans="1:74" ht="14.25" x14ac:dyDescent="0.2">
      <c r="A464" s="152"/>
      <c r="B464" s="175"/>
      <c r="C464" s="131"/>
      <c r="D464" s="131"/>
      <c r="E464" s="131"/>
      <c r="F464" s="131"/>
      <c r="G464" s="131"/>
      <c r="H464" s="131"/>
      <c r="I464" s="131"/>
      <c r="J464" s="131"/>
      <c r="K464" s="131"/>
      <c r="L464" s="131"/>
      <c r="M464" s="88"/>
      <c r="N464" s="88"/>
      <c r="O464" s="88"/>
      <c r="P464" s="131"/>
      <c r="Q464" s="131"/>
      <c r="R464" s="131"/>
      <c r="S464" s="131"/>
      <c r="T464" s="131"/>
      <c r="U464" s="131"/>
      <c r="V464" s="131"/>
      <c r="W464" s="131"/>
      <c r="X464" s="131"/>
      <c r="Y464" s="131"/>
      <c r="Z464" s="131"/>
      <c r="AA464" s="131"/>
      <c r="AB464" s="131"/>
      <c r="AC464" s="131"/>
      <c r="AD464" s="131"/>
      <c r="AE464" s="131"/>
      <c r="AF464" s="131"/>
      <c r="AG464" s="131"/>
      <c r="AH464" s="131"/>
      <c r="AI464" s="131"/>
      <c r="AJ464" s="131"/>
      <c r="AK464" s="131"/>
      <c r="AL464" s="131"/>
      <c r="AM464" s="131"/>
      <c r="AN464" s="131"/>
      <c r="AO464" s="131"/>
      <c r="AP464" s="131"/>
      <c r="AQ464" s="131"/>
      <c r="AR464" s="131"/>
      <c r="AS464" s="131"/>
      <c r="AT464" s="131"/>
      <c r="AU464" s="131"/>
      <c r="AV464" s="131"/>
      <c r="AW464" s="131"/>
      <c r="AX464" s="131"/>
      <c r="AY464" s="131"/>
      <c r="AZ464" s="131"/>
      <c r="BA464" s="131"/>
      <c r="BB464" s="131"/>
      <c r="BC464" s="131"/>
      <c r="BD464" s="131"/>
      <c r="BE464" s="131"/>
      <c r="BF464" s="131"/>
      <c r="BG464" s="131"/>
      <c r="BH464" s="131"/>
      <c r="BI464" s="131"/>
      <c r="BJ464" s="131"/>
      <c r="BK464" s="131"/>
      <c r="BL464" s="131"/>
      <c r="BM464" s="131"/>
      <c r="BN464" s="131"/>
      <c r="BO464" s="131"/>
      <c r="BP464" s="131"/>
      <c r="BQ464" s="131"/>
      <c r="BR464" s="131"/>
      <c r="BS464" s="131"/>
      <c r="BT464" s="131"/>
      <c r="BU464" s="131"/>
      <c r="BV464" s="131"/>
    </row>
    <row r="465" spans="1:74" ht="14.25" x14ac:dyDescent="0.2">
      <c r="A465" s="152"/>
      <c r="B465" s="175"/>
      <c r="C465" s="131"/>
      <c r="D465" s="131"/>
      <c r="E465" s="131"/>
      <c r="F465" s="131"/>
      <c r="G465" s="131"/>
      <c r="H465" s="131"/>
      <c r="I465" s="131"/>
      <c r="J465" s="131"/>
      <c r="K465" s="131"/>
      <c r="L465" s="131"/>
      <c r="M465" s="88"/>
      <c r="N465" s="88"/>
      <c r="O465" s="88"/>
      <c r="P465" s="131"/>
      <c r="Q465" s="131"/>
      <c r="R465" s="131"/>
      <c r="S465" s="131"/>
      <c r="T465" s="131"/>
      <c r="U465" s="131"/>
      <c r="V465" s="131"/>
      <c r="W465" s="131"/>
      <c r="X465" s="131"/>
      <c r="Y465" s="131"/>
      <c r="Z465" s="131"/>
      <c r="AA465" s="131"/>
      <c r="AB465" s="131"/>
      <c r="AC465" s="131"/>
      <c r="AD465" s="131"/>
      <c r="AE465" s="131"/>
      <c r="AF465" s="131"/>
      <c r="AG465" s="131"/>
      <c r="AH465" s="131"/>
      <c r="AI465" s="131"/>
      <c r="AJ465" s="131"/>
      <c r="AK465" s="131"/>
      <c r="AL465" s="131"/>
      <c r="AM465" s="131"/>
      <c r="AN465" s="131"/>
      <c r="AO465" s="131"/>
      <c r="AP465" s="131"/>
      <c r="AQ465" s="131"/>
      <c r="AR465" s="131"/>
      <c r="AS465" s="131"/>
      <c r="AT465" s="131"/>
      <c r="AU465" s="131"/>
      <c r="AV465" s="131"/>
      <c r="AW465" s="131"/>
      <c r="AX465" s="131"/>
      <c r="AY465" s="131"/>
      <c r="AZ465" s="131"/>
      <c r="BA465" s="131"/>
      <c r="BB465" s="131"/>
      <c r="BC465" s="131"/>
      <c r="BD465" s="131"/>
      <c r="BE465" s="131"/>
      <c r="BF465" s="131"/>
      <c r="BG465" s="131"/>
      <c r="BH465" s="131"/>
      <c r="BI465" s="131"/>
      <c r="BJ465" s="131"/>
      <c r="BK465" s="131"/>
      <c r="BL465" s="131"/>
      <c r="BM465" s="131"/>
      <c r="BN465" s="131"/>
      <c r="BO465" s="131"/>
      <c r="BP465" s="131"/>
      <c r="BQ465" s="131"/>
      <c r="BR465" s="131"/>
      <c r="BS465" s="131"/>
      <c r="BT465" s="131"/>
      <c r="BU465" s="131"/>
      <c r="BV465" s="131"/>
    </row>
    <row r="466" spans="1:74" ht="14.25" x14ac:dyDescent="0.2">
      <c r="A466" s="152"/>
      <c r="B466" s="175"/>
      <c r="C466" s="131"/>
      <c r="D466" s="131"/>
      <c r="E466" s="131"/>
      <c r="F466" s="131"/>
      <c r="G466" s="131"/>
      <c r="H466" s="131"/>
      <c r="I466" s="131"/>
      <c r="J466" s="131"/>
      <c r="K466" s="131"/>
      <c r="L466" s="131"/>
      <c r="M466" s="88"/>
      <c r="N466" s="88"/>
      <c r="O466" s="88"/>
      <c r="P466" s="131"/>
      <c r="Q466" s="131"/>
      <c r="R466" s="131"/>
      <c r="S466" s="131"/>
      <c r="T466" s="131"/>
      <c r="U466" s="131"/>
      <c r="V466" s="131"/>
      <c r="W466" s="131"/>
      <c r="X466" s="131"/>
      <c r="Y466" s="131"/>
      <c r="Z466" s="131"/>
      <c r="AA466" s="131"/>
      <c r="AB466" s="131"/>
      <c r="AC466" s="131"/>
      <c r="AD466" s="131"/>
      <c r="AE466" s="131"/>
      <c r="AF466" s="131"/>
      <c r="AG466" s="131"/>
      <c r="AH466" s="131"/>
      <c r="AI466" s="131"/>
      <c r="AJ466" s="131"/>
      <c r="AK466" s="131"/>
      <c r="AL466" s="131"/>
      <c r="AM466" s="131"/>
      <c r="AN466" s="131"/>
      <c r="AO466" s="131"/>
      <c r="AP466" s="131"/>
      <c r="AQ466" s="131"/>
      <c r="AR466" s="131"/>
      <c r="AS466" s="131"/>
      <c r="AT466" s="131"/>
      <c r="AU466" s="131"/>
      <c r="AV466" s="131"/>
      <c r="AW466" s="131"/>
      <c r="AX466" s="131"/>
      <c r="AY466" s="131"/>
      <c r="AZ466" s="131"/>
      <c r="BA466" s="131"/>
      <c r="BB466" s="131"/>
      <c r="BC466" s="131"/>
      <c r="BD466" s="131"/>
      <c r="BE466" s="131"/>
      <c r="BF466" s="131"/>
      <c r="BG466" s="131"/>
      <c r="BH466" s="131"/>
      <c r="BI466" s="131"/>
      <c r="BJ466" s="131"/>
      <c r="BK466" s="131"/>
      <c r="BL466" s="131"/>
      <c r="BM466" s="131"/>
      <c r="BN466" s="131"/>
      <c r="BO466" s="131"/>
      <c r="BP466" s="131"/>
      <c r="BQ466" s="131"/>
      <c r="BR466" s="131"/>
      <c r="BS466" s="131"/>
      <c r="BT466" s="131"/>
      <c r="BU466" s="131"/>
      <c r="BV466" s="131"/>
    </row>
    <row r="467" spans="1:74" ht="14.25" x14ac:dyDescent="0.2">
      <c r="A467" s="152"/>
      <c r="B467" s="175"/>
      <c r="C467" s="131"/>
      <c r="D467" s="131"/>
      <c r="E467" s="131"/>
      <c r="F467" s="131"/>
      <c r="G467" s="131"/>
      <c r="H467" s="131"/>
      <c r="I467" s="131"/>
      <c r="J467" s="131"/>
      <c r="K467" s="131"/>
      <c r="L467" s="131"/>
      <c r="M467" s="88"/>
      <c r="N467" s="88"/>
      <c r="O467" s="88"/>
      <c r="P467" s="131"/>
      <c r="Q467" s="131"/>
      <c r="R467" s="131"/>
      <c r="S467" s="131"/>
      <c r="T467" s="131"/>
      <c r="U467" s="131"/>
      <c r="V467" s="131"/>
      <c r="W467" s="131"/>
      <c r="X467" s="131"/>
      <c r="Y467" s="131"/>
      <c r="Z467" s="131"/>
      <c r="AA467" s="131"/>
      <c r="AB467" s="131"/>
      <c r="AC467" s="131"/>
      <c r="AD467" s="131"/>
      <c r="AE467" s="131"/>
      <c r="AF467" s="131"/>
      <c r="AG467" s="131"/>
      <c r="AH467" s="131"/>
      <c r="AI467" s="131"/>
      <c r="AJ467" s="131"/>
      <c r="AK467" s="131"/>
      <c r="AL467" s="131"/>
      <c r="AM467" s="131"/>
      <c r="AN467" s="131"/>
      <c r="AO467" s="131"/>
      <c r="AP467" s="131"/>
      <c r="AQ467" s="131"/>
      <c r="AR467" s="131"/>
      <c r="AS467" s="131"/>
      <c r="AT467" s="131"/>
      <c r="AU467" s="131"/>
      <c r="AV467" s="131"/>
      <c r="AW467" s="131"/>
      <c r="AX467" s="131"/>
      <c r="AY467" s="131"/>
      <c r="AZ467" s="131"/>
      <c r="BA467" s="131"/>
      <c r="BB467" s="131"/>
      <c r="BC467" s="131"/>
      <c r="BD467" s="131"/>
      <c r="BE467" s="131"/>
      <c r="BF467" s="131"/>
      <c r="BG467" s="131"/>
      <c r="BH467" s="131"/>
      <c r="BI467" s="131"/>
      <c r="BJ467" s="131"/>
      <c r="BK467" s="131"/>
      <c r="BL467" s="131"/>
      <c r="BM467" s="131"/>
      <c r="BN467" s="131"/>
      <c r="BO467" s="131"/>
      <c r="BP467" s="131"/>
      <c r="BQ467" s="131"/>
      <c r="BR467" s="131"/>
      <c r="BS467" s="131"/>
      <c r="BT467" s="131"/>
      <c r="BU467" s="131"/>
      <c r="BV467" s="131"/>
    </row>
    <row r="468" spans="1:74" ht="14.25" x14ac:dyDescent="0.2">
      <c r="A468" s="152"/>
      <c r="B468" s="175"/>
      <c r="C468" s="131"/>
      <c r="D468" s="131"/>
      <c r="E468" s="131"/>
      <c r="F468" s="131"/>
      <c r="G468" s="131"/>
      <c r="H468" s="131"/>
      <c r="I468" s="131"/>
      <c r="J468" s="131"/>
      <c r="K468" s="131"/>
      <c r="L468" s="131"/>
      <c r="M468" s="88"/>
      <c r="N468" s="88"/>
      <c r="O468" s="88"/>
      <c r="P468" s="131"/>
      <c r="Q468" s="131"/>
      <c r="R468" s="131"/>
      <c r="S468" s="131"/>
      <c r="T468" s="131"/>
      <c r="U468" s="131"/>
      <c r="V468" s="131"/>
      <c r="W468" s="131"/>
      <c r="X468" s="131"/>
      <c r="Y468" s="131"/>
      <c r="Z468" s="131"/>
      <c r="AA468" s="131"/>
      <c r="AB468" s="131"/>
      <c r="AC468" s="131"/>
      <c r="AD468" s="131"/>
      <c r="AE468" s="131"/>
      <c r="AF468" s="131"/>
      <c r="AG468" s="131"/>
      <c r="AH468" s="131"/>
      <c r="AI468" s="131"/>
      <c r="AJ468" s="131"/>
      <c r="AK468" s="131"/>
      <c r="AL468" s="131"/>
      <c r="AM468" s="131"/>
      <c r="AN468" s="131"/>
      <c r="AO468" s="131"/>
      <c r="AP468" s="131"/>
      <c r="AQ468" s="131"/>
      <c r="AR468" s="131"/>
      <c r="AS468" s="131"/>
      <c r="AT468" s="131"/>
      <c r="AU468" s="131"/>
      <c r="AV468" s="131"/>
      <c r="AW468" s="131"/>
      <c r="AX468" s="131"/>
      <c r="AY468" s="131"/>
      <c r="AZ468" s="131"/>
      <c r="BA468" s="131"/>
      <c r="BB468" s="131"/>
      <c r="BC468" s="131"/>
      <c r="BD468" s="131"/>
      <c r="BE468" s="131"/>
      <c r="BF468" s="131"/>
      <c r="BG468" s="131"/>
      <c r="BH468" s="131"/>
      <c r="BI468" s="131"/>
      <c r="BJ468" s="131"/>
      <c r="BK468" s="131"/>
      <c r="BL468" s="131"/>
      <c r="BM468" s="131"/>
      <c r="BN468" s="131"/>
      <c r="BO468" s="131"/>
      <c r="BP468" s="131"/>
      <c r="BQ468" s="131"/>
      <c r="BR468" s="131"/>
      <c r="BS468" s="131"/>
      <c r="BT468" s="131"/>
      <c r="BU468" s="131"/>
      <c r="BV468" s="131"/>
    </row>
    <row r="469" spans="1:74" ht="14.25" x14ac:dyDescent="0.2">
      <c r="A469" s="152"/>
      <c r="B469" s="175"/>
      <c r="C469" s="131"/>
      <c r="D469" s="131"/>
      <c r="E469" s="131"/>
      <c r="F469" s="131"/>
      <c r="G469" s="131"/>
      <c r="H469" s="131"/>
      <c r="I469" s="131"/>
      <c r="J469" s="131"/>
      <c r="K469" s="131"/>
      <c r="L469" s="131"/>
      <c r="M469" s="88"/>
      <c r="N469" s="88"/>
      <c r="O469" s="88"/>
      <c r="P469" s="131"/>
      <c r="Q469" s="131"/>
      <c r="R469" s="131"/>
      <c r="S469" s="131"/>
      <c r="T469" s="131"/>
      <c r="U469" s="131"/>
      <c r="V469" s="131"/>
      <c r="W469" s="131"/>
      <c r="X469" s="131"/>
      <c r="Y469" s="131"/>
      <c r="Z469" s="131"/>
      <c r="AA469" s="131"/>
      <c r="AB469" s="131"/>
      <c r="AC469" s="131"/>
      <c r="AD469" s="131"/>
      <c r="AE469" s="131"/>
      <c r="AF469" s="131"/>
      <c r="AG469" s="131"/>
      <c r="AH469" s="131"/>
      <c r="AI469" s="131"/>
      <c r="AJ469" s="131"/>
      <c r="AK469" s="131"/>
      <c r="AL469" s="131"/>
      <c r="AM469" s="131"/>
      <c r="AN469" s="131"/>
      <c r="AO469" s="131"/>
      <c r="AP469" s="131"/>
      <c r="AQ469" s="131"/>
      <c r="AR469" s="131"/>
      <c r="AS469" s="131"/>
      <c r="AT469" s="131"/>
      <c r="AU469" s="131"/>
      <c r="AV469" s="131"/>
      <c r="AW469" s="131"/>
      <c r="AX469" s="131"/>
      <c r="AY469" s="131"/>
      <c r="AZ469" s="131"/>
      <c r="BA469" s="131"/>
      <c r="BB469" s="131"/>
      <c r="BC469" s="131"/>
      <c r="BD469" s="131"/>
      <c r="BE469" s="131"/>
      <c r="BF469" s="131"/>
      <c r="BG469" s="131"/>
      <c r="BH469" s="131"/>
      <c r="BI469" s="131"/>
      <c r="BJ469" s="131"/>
      <c r="BK469" s="131"/>
      <c r="BL469" s="131"/>
      <c r="BM469" s="131"/>
      <c r="BN469" s="131"/>
      <c r="BO469" s="131"/>
      <c r="BP469" s="131"/>
      <c r="BQ469" s="131"/>
      <c r="BR469" s="131"/>
      <c r="BS469" s="131"/>
      <c r="BT469" s="131"/>
      <c r="BU469" s="131"/>
      <c r="BV469" s="131"/>
    </row>
    <row r="470" spans="1:74" ht="14.25" x14ac:dyDescent="0.2">
      <c r="A470" s="152"/>
      <c r="B470" s="175"/>
      <c r="C470" s="131"/>
      <c r="D470" s="131"/>
      <c r="E470" s="131"/>
      <c r="F470" s="131"/>
      <c r="G470" s="131"/>
      <c r="H470" s="131"/>
      <c r="I470" s="131"/>
      <c r="J470" s="131"/>
      <c r="K470" s="131"/>
      <c r="L470" s="131"/>
      <c r="M470" s="88"/>
      <c r="N470" s="88"/>
      <c r="O470" s="88"/>
      <c r="P470" s="131"/>
      <c r="Q470" s="131"/>
      <c r="R470" s="131"/>
      <c r="S470" s="131"/>
      <c r="T470" s="131"/>
      <c r="U470" s="131"/>
      <c r="V470" s="131"/>
      <c r="W470" s="131"/>
      <c r="X470" s="131"/>
      <c r="Y470" s="131"/>
      <c r="Z470" s="131"/>
      <c r="AA470" s="131"/>
      <c r="AB470" s="131"/>
      <c r="AC470" s="131"/>
      <c r="AD470" s="131"/>
      <c r="AE470" s="131"/>
      <c r="AF470" s="131"/>
      <c r="AG470" s="131"/>
      <c r="AH470" s="131"/>
      <c r="AI470" s="131"/>
      <c r="AJ470" s="131"/>
      <c r="AK470" s="131"/>
      <c r="AL470" s="131"/>
      <c r="AM470" s="131"/>
      <c r="AN470" s="131"/>
      <c r="AO470" s="131"/>
      <c r="AP470" s="131"/>
      <c r="AQ470" s="131"/>
      <c r="AR470" s="131"/>
      <c r="AS470" s="131"/>
      <c r="AT470" s="131"/>
      <c r="AU470" s="131"/>
      <c r="AV470" s="131"/>
      <c r="AW470" s="131"/>
      <c r="AX470" s="131"/>
      <c r="AY470" s="131"/>
      <c r="AZ470" s="131"/>
      <c r="BA470" s="131"/>
      <c r="BB470" s="131"/>
      <c r="BC470" s="131"/>
      <c r="BD470" s="131"/>
      <c r="BE470" s="131"/>
      <c r="BF470" s="131"/>
      <c r="BG470" s="131"/>
      <c r="BH470" s="131"/>
      <c r="BI470" s="131"/>
      <c r="BJ470" s="131"/>
      <c r="BK470" s="131"/>
      <c r="BL470" s="131"/>
      <c r="BM470" s="131"/>
      <c r="BN470" s="131"/>
      <c r="BO470" s="131"/>
      <c r="BP470" s="131"/>
      <c r="BQ470" s="131"/>
      <c r="BR470" s="131"/>
      <c r="BS470" s="131"/>
      <c r="BT470" s="131"/>
      <c r="BU470" s="131"/>
      <c r="BV470" s="131"/>
    </row>
    <row r="471" spans="1:74" ht="14.25" x14ac:dyDescent="0.2">
      <c r="A471" s="152"/>
      <c r="B471" s="175"/>
      <c r="C471" s="131"/>
      <c r="D471" s="131"/>
      <c r="E471" s="131"/>
      <c r="F471" s="131"/>
      <c r="G471" s="131"/>
      <c r="H471" s="131"/>
      <c r="I471" s="131"/>
      <c r="J471" s="131"/>
      <c r="K471" s="131"/>
      <c r="L471" s="131"/>
      <c r="M471" s="88"/>
      <c r="N471" s="88"/>
      <c r="O471" s="88"/>
      <c r="P471" s="131"/>
      <c r="Q471" s="131"/>
      <c r="R471" s="131"/>
      <c r="S471" s="131"/>
      <c r="T471" s="131"/>
      <c r="U471" s="131"/>
      <c r="V471" s="131"/>
      <c r="W471" s="131"/>
      <c r="X471" s="131"/>
      <c r="Y471" s="131"/>
      <c r="Z471" s="131"/>
      <c r="AA471" s="131"/>
      <c r="AB471" s="131"/>
      <c r="AC471" s="131"/>
      <c r="AD471" s="131"/>
      <c r="AE471" s="131"/>
      <c r="AF471" s="131"/>
      <c r="AG471" s="131"/>
      <c r="AH471" s="131"/>
      <c r="AI471" s="131"/>
      <c r="AJ471" s="131"/>
      <c r="AK471" s="131"/>
      <c r="AL471" s="131"/>
      <c r="AM471" s="131"/>
      <c r="AN471" s="131"/>
      <c r="AO471" s="131"/>
      <c r="AP471" s="131"/>
      <c r="AQ471" s="131"/>
      <c r="AR471" s="131"/>
      <c r="AS471" s="131"/>
      <c r="AT471" s="131"/>
      <c r="AU471" s="131"/>
      <c r="AV471" s="131"/>
      <c r="AW471" s="131"/>
      <c r="AX471" s="131"/>
      <c r="AY471" s="131"/>
      <c r="AZ471" s="131"/>
      <c r="BA471" s="131"/>
      <c r="BB471" s="131"/>
      <c r="BC471" s="131"/>
      <c r="BD471" s="131"/>
      <c r="BE471" s="131"/>
      <c r="BF471" s="131"/>
      <c r="BG471" s="131"/>
      <c r="BH471" s="131"/>
      <c r="BI471" s="131"/>
      <c r="BJ471" s="131"/>
      <c r="BK471" s="131"/>
      <c r="BL471" s="131"/>
      <c r="BM471" s="131"/>
      <c r="BN471" s="131"/>
      <c r="BO471" s="131"/>
      <c r="BP471" s="131"/>
      <c r="BQ471" s="131"/>
      <c r="BR471" s="131"/>
      <c r="BS471" s="131"/>
      <c r="BT471" s="131"/>
      <c r="BU471" s="131"/>
      <c r="BV471" s="131"/>
    </row>
    <row r="472" spans="1:74" ht="14.25" x14ac:dyDescent="0.2">
      <c r="A472" s="152"/>
      <c r="B472" s="175"/>
      <c r="C472" s="131"/>
      <c r="D472" s="131"/>
      <c r="E472" s="131"/>
      <c r="F472" s="131"/>
      <c r="G472" s="131"/>
      <c r="H472" s="131"/>
      <c r="I472" s="131"/>
      <c r="J472" s="131"/>
      <c r="K472" s="131"/>
      <c r="L472" s="131"/>
      <c r="M472" s="88"/>
      <c r="N472" s="88"/>
      <c r="O472" s="88"/>
      <c r="P472" s="131"/>
      <c r="Q472" s="131"/>
      <c r="R472" s="131"/>
      <c r="S472" s="131"/>
      <c r="T472" s="131"/>
      <c r="U472" s="131"/>
      <c r="V472" s="131"/>
      <c r="W472" s="131"/>
      <c r="X472" s="131"/>
      <c r="Y472" s="131"/>
      <c r="Z472" s="131"/>
      <c r="AA472" s="131"/>
      <c r="AB472" s="131"/>
      <c r="AC472" s="131"/>
      <c r="AD472" s="131"/>
      <c r="AE472" s="131"/>
      <c r="AF472" s="131"/>
      <c r="AG472" s="131"/>
      <c r="AH472" s="131"/>
      <c r="AI472" s="131"/>
      <c r="AJ472" s="131"/>
      <c r="AK472" s="131"/>
      <c r="AL472" s="131"/>
      <c r="AM472" s="131"/>
      <c r="AN472" s="131"/>
      <c r="AO472" s="131"/>
      <c r="AP472" s="131"/>
      <c r="AQ472" s="131"/>
      <c r="AR472" s="131"/>
      <c r="AS472" s="131"/>
      <c r="AT472" s="131"/>
      <c r="AU472" s="131"/>
      <c r="AV472" s="131"/>
      <c r="AW472" s="131"/>
      <c r="AX472" s="131"/>
      <c r="AY472" s="131"/>
      <c r="AZ472" s="131"/>
      <c r="BA472" s="131"/>
      <c r="BB472" s="131"/>
      <c r="BC472" s="131"/>
      <c r="BD472" s="131"/>
      <c r="BE472" s="131"/>
      <c r="BF472" s="131"/>
      <c r="BG472" s="131"/>
      <c r="BH472" s="131"/>
      <c r="BI472" s="131"/>
      <c r="BJ472" s="131"/>
      <c r="BK472" s="131"/>
      <c r="BL472" s="131"/>
      <c r="BM472" s="131"/>
      <c r="BN472" s="131"/>
      <c r="BO472" s="131"/>
      <c r="BP472" s="131"/>
      <c r="BQ472" s="131"/>
      <c r="BR472" s="131"/>
      <c r="BS472" s="131"/>
      <c r="BT472" s="131"/>
      <c r="BU472" s="131"/>
      <c r="BV472" s="131"/>
    </row>
    <row r="473" spans="1:74" ht="14.25" x14ac:dyDescent="0.2">
      <c r="A473" s="152"/>
      <c r="B473" s="175"/>
      <c r="C473" s="131"/>
      <c r="D473" s="131"/>
      <c r="E473" s="131"/>
      <c r="F473" s="131"/>
      <c r="G473" s="131"/>
      <c r="H473" s="131"/>
      <c r="I473" s="131"/>
      <c r="J473" s="131"/>
      <c r="K473" s="131"/>
      <c r="L473" s="131"/>
      <c r="M473" s="88"/>
      <c r="N473" s="88"/>
      <c r="O473" s="88"/>
      <c r="P473" s="131"/>
      <c r="Q473" s="131"/>
      <c r="R473" s="131"/>
      <c r="S473" s="131"/>
      <c r="T473" s="131"/>
      <c r="U473" s="131"/>
      <c r="V473" s="131"/>
      <c r="W473" s="131"/>
      <c r="X473" s="131"/>
      <c r="Y473" s="131"/>
      <c r="Z473" s="131"/>
      <c r="AA473" s="131"/>
      <c r="AB473" s="131"/>
      <c r="AC473" s="131"/>
      <c r="AD473" s="131"/>
      <c r="AE473" s="131"/>
      <c r="AF473" s="131"/>
      <c r="AG473" s="131"/>
      <c r="AH473" s="131"/>
      <c r="AI473" s="131"/>
      <c r="AJ473" s="131"/>
      <c r="AK473" s="131"/>
      <c r="AL473" s="131"/>
      <c r="AM473" s="131"/>
      <c r="AN473" s="131"/>
      <c r="AO473" s="131"/>
      <c r="AP473" s="131"/>
      <c r="AQ473" s="131"/>
      <c r="AR473" s="131"/>
      <c r="AS473" s="131"/>
      <c r="AT473" s="131"/>
      <c r="AU473" s="131"/>
      <c r="AV473" s="131"/>
      <c r="AW473" s="131"/>
      <c r="AX473" s="131"/>
      <c r="AY473" s="131"/>
      <c r="AZ473" s="131"/>
      <c r="BA473" s="131"/>
      <c r="BB473" s="131"/>
      <c r="BC473" s="131"/>
      <c r="BD473" s="131"/>
      <c r="BE473" s="131"/>
      <c r="BF473" s="131"/>
      <c r="BG473" s="131"/>
      <c r="BH473" s="131"/>
      <c r="BI473" s="131"/>
      <c r="BJ473" s="131"/>
      <c r="BK473" s="131"/>
      <c r="BL473" s="131"/>
      <c r="BM473" s="131"/>
      <c r="BN473" s="131"/>
      <c r="BO473" s="131"/>
      <c r="BP473" s="131"/>
      <c r="BQ473" s="131"/>
      <c r="BR473" s="131"/>
      <c r="BS473" s="131"/>
      <c r="BT473" s="131"/>
      <c r="BU473" s="131"/>
      <c r="BV473" s="131"/>
    </row>
    <row r="474" spans="1:74" ht="14.25" x14ac:dyDescent="0.2">
      <c r="A474" s="152"/>
      <c r="B474" s="175"/>
      <c r="C474" s="131"/>
      <c r="D474" s="131"/>
      <c r="E474" s="131"/>
      <c r="F474" s="131"/>
      <c r="G474" s="131"/>
      <c r="H474" s="131"/>
      <c r="I474" s="131"/>
      <c r="J474" s="131"/>
      <c r="K474" s="131"/>
      <c r="L474" s="131"/>
      <c r="M474" s="88"/>
      <c r="N474" s="88"/>
      <c r="O474" s="88"/>
      <c r="P474" s="131"/>
      <c r="Q474" s="131"/>
      <c r="R474" s="131"/>
      <c r="S474" s="131"/>
      <c r="T474" s="131"/>
      <c r="U474" s="131"/>
      <c r="V474" s="131"/>
      <c r="W474" s="131"/>
      <c r="X474" s="131"/>
      <c r="Y474" s="131"/>
      <c r="Z474" s="131"/>
      <c r="AA474" s="131"/>
      <c r="AB474" s="131"/>
      <c r="AC474" s="131"/>
      <c r="AD474" s="131"/>
      <c r="AE474" s="131"/>
      <c r="AF474" s="131"/>
      <c r="AG474" s="131"/>
      <c r="AH474" s="131"/>
      <c r="AI474" s="131"/>
      <c r="AJ474" s="131"/>
      <c r="AK474" s="131"/>
      <c r="AL474" s="131"/>
      <c r="AM474" s="131"/>
      <c r="AN474" s="131"/>
      <c r="AO474" s="131"/>
      <c r="AP474" s="131"/>
      <c r="AQ474" s="131"/>
      <c r="AR474" s="131"/>
      <c r="AS474" s="131"/>
      <c r="AT474" s="131"/>
      <c r="AU474" s="131"/>
      <c r="AV474" s="131"/>
      <c r="AW474" s="131"/>
      <c r="AX474" s="131"/>
      <c r="AY474" s="131"/>
      <c r="AZ474" s="131"/>
      <c r="BA474" s="131"/>
      <c r="BB474" s="131"/>
      <c r="BC474" s="131"/>
      <c r="BD474" s="131"/>
      <c r="BE474" s="131"/>
      <c r="BF474" s="131"/>
      <c r="BG474" s="131"/>
      <c r="BH474" s="131"/>
      <c r="BI474" s="131"/>
      <c r="BJ474" s="131"/>
      <c r="BK474" s="131"/>
      <c r="BL474" s="131"/>
      <c r="BM474" s="131"/>
      <c r="BN474" s="131"/>
      <c r="BO474" s="131"/>
      <c r="BP474" s="131"/>
      <c r="BQ474" s="131"/>
      <c r="BR474" s="131"/>
      <c r="BS474" s="131"/>
      <c r="BT474" s="131"/>
      <c r="BU474" s="131"/>
      <c r="BV474" s="131"/>
    </row>
    <row r="475" spans="1:74" ht="14.25" x14ac:dyDescent="0.2">
      <c r="A475" s="152"/>
      <c r="B475" s="175"/>
      <c r="C475" s="131"/>
      <c r="D475" s="131"/>
      <c r="E475" s="131"/>
      <c r="F475" s="131"/>
      <c r="G475" s="131"/>
      <c r="H475" s="131"/>
      <c r="I475" s="131"/>
      <c r="J475" s="131"/>
      <c r="K475" s="131"/>
      <c r="L475" s="131"/>
      <c r="M475" s="88"/>
      <c r="N475" s="88"/>
      <c r="O475" s="88"/>
      <c r="P475" s="131"/>
      <c r="Q475" s="131"/>
      <c r="R475" s="131"/>
      <c r="S475" s="131"/>
      <c r="T475" s="131"/>
      <c r="U475" s="131"/>
      <c r="V475" s="131"/>
      <c r="W475" s="131"/>
      <c r="X475" s="131"/>
      <c r="Y475" s="131"/>
      <c r="Z475" s="131"/>
      <c r="AA475" s="131"/>
      <c r="AB475" s="131"/>
      <c r="AC475" s="131"/>
      <c r="AD475" s="131"/>
      <c r="AE475" s="131"/>
      <c r="AF475" s="131"/>
      <c r="AG475" s="131"/>
      <c r="AH475" s="131"/>
      <c r="AI475" s="131"/>
      <c r="AJ475" s="131"/>
      <c r="AK475" s="131"/>
      <c r="AL475" s="131"/>
      <c r="AM475" s="131"/>
      <c r="AN475" s="131"/>
      <c r="AO475" s="131"/>
      <c r="AP475" s="131"/>
      <c r="AQ475" s="131"/>
      <c r="AR475" s="131"/>
      <c r="AS475" s="131"/>
      <c r="AT475" s="131"/>
      <c r="AU475" s="131"/>
      <c r="AV475" s="131"/>
      <c r="AW475" s="131"/>
      <c r="AX475" s="131"/>
      <c r="AY475" s="131"/>
      <c r="AZ475" s="131"/>
      <c r="BA475" s="131"/>
      <c r="BB475" s="131"/>
      <c r="BC475" s="131"/>
      <c r="BD475" s="131"/>
      <c r="BE475" s="131"/>
      <c r="BF475" s="131"/>
      <c r="BG475" s="131"/>
      <c r="BH475" s="131"/>
      <c r="BI475" s="131"/>
      <c r="BJ475" s="131"/>
      <c r="BK475" s="131"/>
      <c r="BL475" s="131"/>
      <c r="BM475" s="131"/>
      <c r="BN475" s="131"/>
      <c r="BO475" s="131"/>
      <c r="BP475" s="131"/>
      <c r="BQ475" s="131"/>
      <c r="BR475" s="131"/>
      <c r="BS475" s="131"/>
      <c r="BT475" s="131"/>
      <c r="BU475" s="131"/>
      <c r="BV475" s="131"/>
    </row>
    <row r="476" spans="1:74" ht="14.25" x14ac:dyDescent="0.2">
      <c r="A476" s="152"/>
      <c r="B476" s="175"/>
      <c r="C476" s="131"/>
      <c r="D476" s="131"/>
      <c r="E476" s="131"/>
      <c r="F476" s="131"/>
      <c r="G476" s="131"/>
      <c r="H476" s="131"/>
      <c r="I476" s="131"/>
      <c r="J476" s="131"/>
      <c r="K476" s="131"/>
      <c r="L476" s="131"/>
      <c r="M476" s="88"/>
      <c r="N476" s="88"/>
      <c r="O476" s="88"/>
      <c r="P476" s="131"/>
      <c r="Q476" s="131"/>
      <c r="R476" s="131"/>
      <c r="S476" s="131"/>
      <c r="T476" s="131"/>
      <c r="U476" s="131"/>
      <c r="V476" s="131"/>
      <c r="W476" s="131"/>
      <c r="X476" s="131"/>
      <c r="Y476" s="131"/>
      <c r="Z476" s="131"/>
      <c r="AA476" s="131"/>
      <c r="AB476" s="131"/>
      <c r="AC476" s="131"/>
      <c r="AD476" s="131"/>
      <c r="AE476" s="131"/>
      <c r="AF476" s="131"/>
      <c r="AG476" s="131"/>
      <c r="AH476" s="131"/>
      <c r="AI476" s="131"/>
      <c r="AJ476" s="131"/>
      <c r="AK476" s="131"/>
      <c r="AL476" s="131"/>
      <c r="AM476" s="131"/>
      <c r="AN476" s="131"/>
      <c r="AO476" s="131"/>
      <c r="AP476" s="131"/>
      <c r="AQ476" s="131"/>
      <c r="AR476" s="131"/>
      <c r="AS476" s="131"/>
      <c r="AT476" s="131"/>
      <c r="AU476" s="131"/>
      <c r="AV476" s="131"/>
      <c r="AW476" s="131"/>
      <c r="AX476" s="131"/>
      <c r="AY476" s="131"/>
      <c r="AZ476" s="131"/>
      <c r="BA476" s="131"/>
      <c r="BB476" s="131"/>
      <c r="BC476" s="131"/>
      <c r="BD476" s="131"/>
      <c r="BE476" s="131"/>
      <c r="BF476" s="131"/>
      <c r="BG476" s="131"/>
      <c r="BH476" s="131"/>
      <c r="BI476" s="131"/>
      <c r="BJ476" s="131"/>
      <c r="BK476" s="131"/>
      <c r="BL476" s="131"/>
      <c r="BM476" s="131"/>
      <c r="BN476" s="131"/>
      <c r="BO476" s="131"/>
      <c r="BP476" s="131"/>
      <c r="BQ476" s="131"/>
      <c r="BR476" s="131"/>
      <c r="BS476" s="131"/>
      <c r="BT476" s="131"/>
      <c r="BU476" s="131"/>
      <c r="BV476" s="131"/>
    </row>
    <row r="477" spans="1:74" ht="14.25" x14ac:dyDescent="0.2">
      <c r="A477" s="152"/>
      <c r="B477" s="175"/>
      <c r="C477" s="131"/>
      <c r="D477" s="131"/>
      <c r="E477" s="131"/>
      <c r="F477" s="131"/>
      <c r="G477" s="131"/>
      <c r="H477" s="131"/>
      <c r="I477" s="131"/>
      <c r="J477" s="131"/>
      <c r="K477" s="131"/>
      <c r="L477" s="131"/>
      <c r="M477" s="88"/>
      <c r="N477" s="88"/>
      <c r="O477" s="88"/>
      <c r="P477" s="131"/>
      <c r="Q477" s="131"/>
      <c r="R477" s="131"/>
      <c r="S477" s="131"/>
      <c r="T477" s="131"/>
      <c r="U477" s="131"/>
      <c r="V477" s="131"/>
      <c r="W477" s="131"/>
      <c r="X477" s="131"/>
      <c r="Y477" s="131"/>
      <c r="Z477" s="131"/>
      <c r="AA477" s="131"/>
      <c r="AB477" s="131"/>
      <c r="AC477" s="131"/>
      <c r="AD477" s="131"/>
      <c r="AE477" s="131"/>
      <c r="AF477" s="131"/>
      <c r="AG477" s="131"/>
      <c r="AH477" s="131"/>
      <c r="AI477" s="131"/>
      <c r="AJ477" s="131"/>
      <c r="AK477" s="131"/>
      <c r="AL477" s="131"/>
      <c r="AM477" s="131"/>
      <c r="AN477" s="131"/>
      <c r="AO477" s="131"/>
      <c r="AP477" s="131"/>
      <c r="AQ477" s="131"/>
      <c r="AR477" s="131"/>
      <c r="AS477" s="131"/>
      <c r="AT477" s="131"/>
      <c r="AU477" s="131"/>
      <c r="AV477" s="131"/>
      <c r="AW477" s="131"/>
      <c r="AX477" s="131"/>
      <c r="AY477" s="131"/>
      <c r="AZ477" s="131"/>
      <c r="BA477" s="131"/>
      <c r="BB477" s="131"/>
      <c r="BC477" s="131"/>
      <c r="BD477" s="131"/>
      <c r="BE477" s="131"/>
      <c r="BF477" s="131"/>
      <c r="BG477" s="131"/>
      <c r="BH477" s="131"/>
      <c r="BI477" s="131"/>
      <c r="BJ477" s="131"/>
      <c r="BK477" s="131"/>
      <c r="BL477" s="131"/>
      <c r="BM477" s="131"/>
      <c r="BN477" s="131"/>
      <c r="BO477" s="131"/>
      <c r="BP477" s="131"/>
      <c r="BQ477" s="131"/>
      <c r="BR477" s="131"/>
      <c r="BS477" s="131"/>
      <c r="BT477" s="131"/>
      <c r="BU477" s="131"/>
      <c r="BV477" s="131"/>
    </row>
    <row r="478" spans="1:74" ht="14.25" x14ac:dyDescent="0.2">
      <c r="A478" s="152"/>
      <c r="B478" s="175"/>
      <c r="C478" s="131"/>
      <c r="D478" s="131"/>
      <c r="E478" s="131"/>
      <c r="F478" s="131"/>
      <c r="G478" s="131"/>
      <c r="H478" s="131"/>
      <c r="I478" s="131"/>
      <c r="J478" s="131"/>
      <c r="K478" s="131"/>
      <c r="L478" s="131"/>
      <c r="M478" s="88"/>
      <c r="N478" s="88"/>
      <c r="O478" s="88"/>
      <c r="P478" s="131"/>
      <c r="Q478" s="131"/>
      <c r="R478" s="131"/>
      <c r="S478" s="131"/>
      <c r="T478" s="131"/>
      <c r="U478" s="131"/>
      <c r="V478" s="131"/>
      <c r="W478" s="131"/>
      <c r="X478" s="131"/>
      <c r="Y478" s="131"/>
      <c r="Z478" s="131"/>
      <c r="AA478" s="131"/>
      <c r="AB478" s="131"/>
      <c r="AC478" s="131"/>
      <c r="AD478" s="131"/>
      <c r="AE478" s="131"/>
      <c r="AF478" s="131"/>
      <c r="AG478" s="131"/>
      <c r="AH478" s="131"/>
      <c r="AI478" s="131"/>
      <c r="AJ478" s="131"/>
      <c r="AK478" s="131"/>
      <c r="AL478" s="131"/>
      <c r="AM478" s="131"/>
      <c r="AN478" s="131"/>
      <c r="AO478" s="131"/>
      <c r="AP478" s="131"/>
      <c r="AQ478" s="131"/>
      <c r="AR478" s="131"/>
      <c r="AS478" s="131"/>
      <c r="AT478" s="131"/>
      <c r="AU478" s="131"/>
      <c r="AV478" s="131"/>
      <c r="AW478" s="131"/>
      <c r="AX478" s="131"/>
      <c r="AY478" s="131"/>
      <c r="AZ478" s="131"/>
      <c r="BA478" s="131"/>
      <c r="BB478" s="131"/>
      <c r="BC478" s="131"/>
      <c r="BD478" s="131"/>
      <c r="BE478" s="131"/>
      <c r="BF478" s="131"/>
      <c r="BG478" s="131"/>
      <c r="BH478" s="131"/>
      <c r="BI478" s="131"/>
      <c r="BJ478" s="131"/>
      <c r="BK478" s="131"/>
      <c r="BL478" s="131"/>
      <c r="BM478" s="131"/>
      <c r="BN478" s="131"/>
      <c r="BO478" s="131"/>
      <c r="BP478" s="131"/>
      <c r="BQ478" s="131"/>
      <c r="BR478" s="131"/>
      <c r="BS478" s="131"/>
      <c r="BT478" s="131"/>
      <c r="BU478" s="131"/>
      <c r="BV478" s="131"/>
    </row>
    <row r="479" spans="1:74" ht="14.25" x14ac:dyDescent="0.2">
      <c r="A479" s="152"/>
      <c r="B479" s="175"/>
      <c r="C479" s="131"/>
      <c r="D479" s="131"/>
      <c r="E479" s="131"/>
      <c r="F479" s="131"/>
      <c r="G479" s="131"/>
      <c r="H479" s="131"/>
      <c r="I479" s="131"/>
      <c r="J479" s="131"/>
      <c r="K479" s="131"/>
      <c r="L479" s="131"/>
      <c r="M479" s="88"/>
      <c r="N479" s="88"/>
      <c r="O479" s="88"/>
      <c r="P479" s="131"/>
      <c r="Q479" s="131"/>
      <c r="R479" s="131"/>
      <c r="S479" s="131"/>
      <c r="T479" s="131"/>
      <c r="U479" s="131"/>
      <c r="V479" s="131"/>
      <c r="W479" s="131"/>
      <c r="X479" s="131"/>
      <c r="Y479" s="131"/>
      <c r="Z479" s="131"/>
      <c r="AA479" s="131"/>
      <c r="AB479" s="131"/>
      <c r="AC479" s="131"/>
      <c r="AD479" s="131"/>
      <c r="AE479" s="131"/>
      <c r="AF479" s="131"/>
      <c r="AG479" s="131"/>
      <c r="AH479" s="131"/>
      <c r="AI479" s="131"/>
      <c r="AJ479" s="131"/>
      <c r="AK479" s="131"/>
      <c r="AL479" s="131"/>
      <c r="AM479" s="131"/>
      <c r="AN479" s="131"/>
      <c r="AO479" s="131"/>
      <c r="AP479" s="131"/>
      <c r="AQ479" s="131"/>
      <c r="AR479" s="131"/>
      <c r="AS479" s="131"/>
      <c r="AT479" s="131"/>
      <c r="AU479" s="131"/>
      <c r="AV479" s="131"/>
      <c r="AW479" s="131"/>
      <c r="AX479" s="131"/>
      <c r="AY479" s="131"/>
      <c r="AZ479" s="131"/>
      <c r="BA479" s="131"/>
      <c r="BB479" s="131"/>
      <c r="BC479" s="131"/>
      <c r="BD479" s="131"/>
      <c r="BE479" s="131"/>
      <c r="BF479" s="131"/>
      <c r="BG479" s="131"/>
      <c r="BH479" s="131"/>
      <c r="BI479" s="131"/>
      <c r="BJ479" s="131"/>
      <c r="BK479" s="131"/>
      <c r="BL479" s="131"/>
      <c r="BM479" s="131"/>
      <c r="BN479" s="131"/>
      <c r="BO479" s="131"/>
      <c r="BP479" s="131"/>
      <c r="BQ479" s="131"/>
      <c r="BR479" s="131"/>
      <c r="BS479" s="131"/>
      <c r="BT479" s="131"/>
      <c r="BU479" s="131"/>
      <c r="BV479" s="131"/>
    </row>
    <row r="480" spans="1:74" ht="14.25" x14ac:dyDescent="0.2">
      <c r="A480" s="152"/>
      <c r="B480" s="175"/>
      <c r="C480" s="131"/>
      <c r="D480" s="131"/>
      <c r="E480" s="131"/>
      <c r="F480" s="131"/>
      <c r="G480" s="131"/>
      <c r="H480" s="131"/>
      <c r="I480" s="131"/>
      <c r="J480" s="131"/>
      <c r="K480" s="131"/>
      <c r="L480" s="131"/>
      <c r="M480" s="88"/>
      <c r="N480" s="88"/>
      <c r="O480" s="88"/>
      <c r="P480" s="131"/>
      <c r="Q480" s="131"/>
      <c r="R480" s="131"/>
      <c r="S480" s="131"/>
      <c r="T480" s="131"/>
      <c r="U480" s="131"/>
      <c r="V480" s="131"/>
      <c r="W480" s="131"/>
      <c r="X480" s="131"/>
      <c r="Y480" s="131"/>
      <c r="Z480" s="131"/>
      <c r="AA480" s="131"/>
      <c r="AB480" s="131"/>
      <c r="AC480" s="131"/>
      <c r="AD480" s="131"/>
      <c r="AE480" s="131"/>
      <c r="AF480" s="131"/>
      <c r="AG480" s="131"/>
      <c r="AH480" s="131"/>
      <c r="AI480" s="131"/>
      <c r="AJ480" s="131"/>
      <c r="AK480" s="131"/>
      <c r="AL480" s="131"/>
      <c r="AM480" s="131"/>
      <c r="AN480" s="131"/>
      <c r="AO480" s="131"/>
      <c r="AP480" s="131"/>
      <c r="AQ480" s="131"/>
      <c r="AR480" s="131"/>
      <c r="AS480" s="131"/>
      <c r="AT480" s="131"/>
      <c r="AU480" s="131"/>
      <c r="AV480" s="131"/>
      <c r="AW480" s="131"/>
      <c r="AX480" s="131"/>
      <c r="AY480" s="131"/>
      <c r="AZ480" s="131"/>
      <c r="BA480" s="131"/>
      <c r="BB480" s="131"/>
      <c r="BC480" s="131"/>
      <c r="BD480" s="131"/>
      <c r="BE480" s="131"/>
      <c r="BF480" s="131"/>
      <c r="BG480" s="131"/>
      <c r="BH480" s="131"/>
      <c r="BI480" s="131"/>
      <c r="BJ480" s="131"/>
      <c r="BK480" s="131"/>
      <c r="BL480" s="131"/>
      <c r="BM480" s="131"/>
      <c r="BN480" s="131"/>
      <c r="BO480" s="131"/>
      <c r="BP480" s="131"/>
      <c r="BQ480" s="131"/>
      <c r="BR480" s="131"/>
      <c r="BS480" s="131"/>
      <c r="BT480" s="131"/>
      <c r="BU480" s="131"/>
      <c r="BV480" s="131"/>
    </row>
    <row r="481" spans="1:74" ht="14.25" x14ac:dyDescent="0.2">
      <c r="A481" s="152"/>
      <c r="B481" s="175"/>
      <c r="C481" s="131"/>
      <c r="D481" s="131"/>
      <c r="E481" s="131"/>
      <c r="F481" s="131"/>
      <c r="G481" s="131"/>
      <c r="H481" s="131"/>
      <c r="I481" s="131"/>
      <c r="J481" s="131"/>
      <c r="K481" s="131"/>
      <c r="L481" s="131"/>
      <c r="M481" s="88"/>
      <c r="N481" s="88"/>
      <c r="O481" s="88"/>
      <c r="P481" s="131"/>
      <c r="Q481" s="131"/>
      <c r="R481" s="131"/>
      <c r="S481" s="131"/>
      <c r="T481" s="131"/>
      <c r="U481" s="131"/>
      <c r="V481" s="131"/>
      <c r="W481" s="131"/>
      <c r="X481" s="131"/>
      <c r="Y481" s="131"/>
      <c r="Z481" s="131"/>
      <c r="AA481" s="131"/>
      <c r="AB481" s="131"/>
      <c r="AC481" s="131"/>
      <c r="AD481" s="131"/>
      <c r="AE481" s="131"/>
      <c r="AF481" s="131"/>
      <c r="AG481" s="131"/>
      <c r="AH481" s="131"/>
      <c r="AI481" s="131"/>
      <c r="AJ481" s="131"/>
      <c r="AK481" s="131"/>
      <c r="AL481" s="131"/>
      <c r="AM481" s="131"/>
      <c r="AN481" s="131"/>
      <c r="AO481" s="131"/>
      <c r="AP481" s="131"/>
      <c r="AQ481" s="131"/>
      <c r="AR481" s="131"/>
      <c r="AS481" s="131"/>
      <c r="AT481" s="131"/>
      <c r="AU481" s="131"/>
      <c r="AV481" s="131"/>
      <c r="AW481" s="131"/>
      <c r="AX481" s="131"/>
      <c r="AY481" s="131"/>
      <c r="AZ481" s="131"/>
      <c r="BA481" s="131"/>
      <c r="BB481" s="131"/>
      <c r="BC481" s="131"/>
      <c r="BD481" s="131"/>
      <c r="BE481" s="131"/>
      <c r="BF481" s="131"/>
      <c r="BG481" s="131"/>
      <c r="BH481" s="131"/>
      <c r="BI481" s="131"/>
      <c r="BJ481" s="131"/>
      <c r="BK481" s="131"/>
      <c r="BL481" s="131"/>
      <c r="BM481" s="131"/>
      <c r="BN481" s="131"/>
      <c r="BO481" s="131"/>
      <c r="BP481" s="131"/>
      <c r="BQ481" s="131"/>
      <c r="BR481" s="131"/>
      <c r="BS481" s="131"/>
      <c r="BT481" s="131"/>
      <c r="BU481" s="131"/>
      <c r="BV481" s="131"/>
    </row>
    <row r="482" spans="1:74" ht="14.25" x14ac:dyDescent="0.2">
      <c r="A482" s="152"/>
      <c r="B482" s="175"/>
      <c r="C482" s="131"/>
      <c r="D482" s="131"/>
      <c r="E482" s="131"/>
      <c r="F482" s="131"/>
      <c r="G482" s="131"/>
      <c r="H482" s="131"/>
      <c r="I482" s="131"/>
      <c r="J482" s="131"/>
      <c r="K482" s="131"/>
      <c r="L482" s="131"/>
      <c r="M482" s="88"/>
      <c r="N482" s="88"/>
      <c r="O482" s="88"/>
      <c r="P482" s="131"/>
      <c r="Q482" s="131"/>
      <c r="R482" s="131"/>
      <c r="S482" s="131"/>
      <c r="T482" s="131"/>
      <c r="U482" s="131"/>
      <c r="V482" s="131"/>
      <c r="W482" s="131"/>
      <c r="X482" s="131"/>
      <c r="Y482" s="131"/>
      <c r="Z482" s="131"/>
      <c r="AA482" s="131"/>
      <c r="AB482" s="131"/>
      <c r="AC482" s="131"/>
      <c r="AD482" s="131"/>
      <c r="AE482" s="131"/>
      <c r="AF482" s="131"/>
      <c r="AG482" s="131"/>
      <c r="AH482" s="131"/>
      <c r="AI482" s="131"/>
      <c r="AJ482" s="131"/>
      <c r="AK482" s="131"/>
      <c r="AL482" s="131"/>
      <c r="AM482" s="131"/>
      <c r="AN482" s="131"/>
      <c r="AO482" s="131"/>
      <c r="AP482" s="131"/>
      <c r="AQ482" s="131"/>
      <c r="AR482" s="131"/>
      <c r="AS482" s="131"/>
      <c r="AT482" s="131"/>
      <c r="AU482" s="131"/>
      <c r="AV482" s="131"/>
      <c r="AW482" s="131"/>
      <c r="AX482" s="131"/>
      <c r="AY482" s="131"/>
      <c r="AZ482" s="131"/>
      <c r="BA482" s="131"/>
      <c r="BB482" s="131"/>
      <c r="BC482" s="131"/>
      <c r="BD482" s="131"/>
      <c r="BE482" s="131"/>
      <c r="BF482" s="131"/>
      <c r="BG482" s="131"/>
      <c r="BH482" s="131"/>
      <c r="BI482" s="131"/>
      <c r="BJ482" s="131"/>
      <c r="BK482" s="131"/>
      <c r="BL482" s="131"/>
      <c r="BM482" s="131"/>
      <c r="BN482" s="131"/>
      <c r="BO482" s="131"/>
      <c r="BP482" s="131"/>
      <c r="BQ482" s="131"/>
      <c r="BR482" s="131"/>
      <c r="BS482" s="131"/>
      <c r="BT482" s="131"/>
      <c r="BU482" s="131"/>
      <c r="BV482" s="131"/>
    </row>
    <row r="483" spans="1:74" ht="14.25" x14ac:dyDescent="0.2">
      <c r="A483" s="152"/>
      <c r="B483" s="175"/>
      <c r="C483" s="131"/>
      <c r="D483" s="131"/>
      <c r="E483" s="131"/>
      <c r="F483" s="131"/>
      <c r="G483" s="131"/>
      <c r="H483" s="131"/>
      <c r="I483" s="131"/>
      <c r="J483" s="131"/>
      <c r="K483" s="131"/>
      <c r="L483" s="131"/>
      <c r="M483" s="88"/>
      <c r="N483" s="88"/>
      <c r="O483" s="88"/>
      <c r="P483" s="131"/>
      <c r="Q483" s="131"/>
      <c r="R483" s="131"/>
      <c r="S483" s="131"/>
      <c r="T483" s="131"/>
      <c r="U483" s="131"/>
      <c r="V483" s="131"/>
      <c r="W483" s="131"/>
      <c r="X483" s="131"/>
      <c r="Y483" s="131"/>
      <c r="Z483" s="131"/>
      <c r="AA483" s="131"/>
      <c r="AB483" s="131"/>
      <c r="AC483" s="131"/>
      <c r="AD483" s="131"/>
      <c r="AE483" s="131"/>
      <c r="AF483" s="131"/>
      <c r="AG483" s="131"/>
      <c r="AH483" s="131"/>
      <c r="AI483" s="131"/>
      <c r="AJ483" s="131"/>
      <c r="AK483" s="131"/>
      <c r="AL483" s="131"/>
      <c r="AM483" s="131"/>
      <c r="AN483" s="131"/>
      <c r="AO483" s="131"/>
      <c r="AP483" s="131"/>
      <c r="AQ483" s="131"/>
      <c r="AR483" s="131"/>
      <c r="AS483" s="131"/>
      <c r="AT483" s="131"/>
      <c r="AU483" s="131"/>
      <c r="AV483" s="131"/>
      <c r="AW483" s="131"/>
      <c r="AX483" s="131"/>
      <c r="AY483" s="131"/>
      <c r="AZ483" s="131"/>
      <c r="BA483" s="131"/>
      <c r="BB483" s="131"/>
      <c r="BC483" s="131"/>
      <c r="BD483" s="131"/>
      <c r="BE483" s="131"/>
      <c r="BF483" s="131"/>
      <c r="BG483" s="131"/>
      <c r="BH483" s="131"/>
      <c r="BI483" s="131"/>
      <c r="BJ483" s="131"/>
      <c r="BK483" s="131"/>
      <c r="BL483" s="131"/>
      <c r="BM483" s="131"/>
      <c r="BN483" s="131"/>
      <c r="BO483" s="131"/>
      <c r="BP483" s="131"/>
      <c r="BQ483" s="131"/>
      <c r="BR483" s="131"/>
      <c r="BS483" s="131"/>
      <c r="BT483" s="131"/>
      <c r="BU483" s="131"/>
      <c r="BV483" s="131"/>
    </row>
    <row r="484" spans="1:74" ht="14.25" x14ac:dyDescent="0.2">
      <c r="A484" s="152"/>
      <c r="B484" s="175"/>
      <c r="C484" s="131"/>
      <c r="D484" s="131"/>
      <c r="E484" s="131"/>
      <c r="F484" s="131"/>
      <c r="G484" s="131"/>
      <c r="H484" s="131"/>
      <c r="I484" s="131"/>
      <c r="J484" s="131"/>
      <c r="K484" s="131"/>
      <c r="L484" s="131"/>
      <c r="M484" s="88"/>
      <c r="N484" s="88"/>
      <c r="O484" s="88"/>
      <c r="P484" s="131"/>
      <c r="Q484" s="131"/>
      <c r="R484" s="131"/>
      <c r="S484" s="131"/>
      <c r="T484" s="131"/>
      <c r="U484" s="131"/>
      <c r="V484" s="131"/>
      <c r="W484" s="131"/>
      <c r="X484" s="131"/>
      <c r="Y484" s="131"/>
      <c r="Z484" s="131"/>
      <c r="AA484" s="131"/>
      <c r="AB484" s="131"/>
      <c r="AC484" s="131"/>
      <c r="AD484" s="131"/>
      <c r="AE484" s="131"/>
      <c r="AF484" s="131"/>
      <c r="AG484" s="131"/>
      <c r="AH484" s="131"/>
      <c r="AI484" s="131"/>
      <c r="AJ484" s="131"/>
      <c r="AK484" s="131"/>
      <c r="AL484" s="131"/>
      <c r="AM484" s="131"/>
      <c r="AN484" s="131"/>
      <c r="AO484" s="131"/>
      <c r="AP484" s="131"/>
      <c r="AQ484" s="131"/>
      <c r="AR484" s="131"/>
      <c r="AS484" s="131"/>
      <c r="AT484" s="131"/>
      <c r="AU484" s="131"/>
      <c r="AV484" s="131"/>
      <c r="AW484" s="131"/>
      <c r="AX484" s="131"/>
      <c r="AY484" s="131"/>
      <c r="AZ484" s="131"/>
      <c r="BA484" s="131"/>
      <c r="BB484" s="131"/>
      <c r="BC484" s="131"/>
      <c r="BD484" s="131"/>
      <c r="BE484" s="131"/>
      <c r="BF484" s="131"/>
      <c r="BG484" s="131"/>
      <c r="BH484" s="131"/>
      <c r="BI484" s="131"/>
      <c r="BJ484" s="131"/>
      <c r="BK484" s="131"/>
      <c r="BL484" s="131"/>
      <c r="BM484" s="131"/>
      <c r="BN484" s="131"/>
      <c r="BO484" s="131"/>
      <c r="BP484" s="131"/>
      <c r="BQ484" s="131"/>
      <c r="BR484" s="131"/>
      <c r="BS484" s="131"/>
      <c r="BT484" s="131"/>
      <c r="BU484" s="131"/>
      <c r="BV484" s="131"/>
    </row>
    <row r="485" spans="1:74" ht="14.25" x14ac:dyDescent="0.2">
      <c r="A485" s="152"/>
      <c r="B485" s="175"/>
      <c r="C485" s="131"/>
      <c r="D485" s="131"/>
      <c r="E485" s="131"/>
      <c r="F485" s="131"/>
      <c r="G485" s="131"/>
      <c r="H485" s="131"/>
      <c r="I485" s="131"/>
      <c r="J485" s="131"/>
      <c r="K485" s="131"/>
      <c r="L485" s="131"/>
      <c r="M485" s="88"/>
      <c r="N485" s="88"/>
      <c r="O485" s="88"/>
      <c r="P485" s="131"/>
      <c r="Q485" s="131"/>
      <c r="R485" s="131"/>
      <c r="S485" s="131"/>
      <c r="T485" s="131"/>
      <c r="U485" s="131"/>
      <c r="V485" s="131"/>
      <c r="W485" s="131"/>
      <c r="X485" s="131"/>
      <c r="Y485" s="131"/>
      <c r="Z485" s="131"/>
      <c r="AA485" s="131"/>
      <c r="AB485" s="131"/>
      <c r="AC485" s="131"/>
      <c r="AD485" s="131"/>
      <c r="AE485" s="131"/>
      <c r="AF485" s="131"/>
      <c r="AG485" s="131"/>
      <c r="AH485" s="131"/>
      <c r="AI485" s="131"/>
      <c r="AJ485" s="131"/>
      <c r="AK485" s="131"/>
      <c r="AL485" s="131"/>
      <c r="AM485" s="131"/>
      <c r="AN485" s="131"/>
      <c r="AO485" s="131"/>
      <c r="AP485" s="131"/>
      <c r="AQ485" s="131"/>
      <c r="AR485" s="131"/>
      <c r="AS485" s="131"/>
      <c r="AT485" s="131"/>
      <c r="AU485" s="131"/>
      <c r="AV485" s="131"/>
      <c r="AW485" s="131"/>
      <c r="AX485" s="131"/>
      <c r="AY485" s="131"/>
      <c r="AZ485" s="131"/>
      <c r="BA485" s="131"/>
      <c r="BB485" s="131"/>
      <c r="BC485" s="131"/>
      <c r="BD485" s="131"/>
      <c r="BE485" s="131"/>
      <c r="BF485" s="131"/>
      <c r="BG485" s="131"/>
      <c r="BH485" s="131"/>
      <c r="BI485" s="131"/>
      <c r="BJ485" s="131"/>
      <c r="BK485" s="131"/>
      <c r="BL485" s="131"/>
      <c r="BM485" s="131"/>
      <c r="BN485" s="131"/>
      <c r="BO485" s="131"/>
      <c r="BP485" s="131"/>
      <c r="BQ485" s="131"/>
      <c r="BR485" s="131"/>
      <c r="BS485" s="131"/>
      <c r="BT485" s="131"/>
      <c r="BU485" s="131"/>
      <c r="BV485" s="131"/>
    </row>
    <row r="486" spans="1:74" ht="14.25" x14ac:dyDescent="0.2">
      <c r="A486" s="152"/>
      <c r="B486" s="175"/>
      <c r="C486" s="131"/>
      <c r="D486" s="131"/>
      <c r="E486" s="131"/>
      <c r="F486" s="131"/>
      <c r="G486" s="131"/>
      <c r="H486" s="131"/>
      <c r="I486" s="131"/>
      <c r="J486" s="131"/>
      <c r="K486" s="131"/>
      <c r="L486" s="131"/>
      <c r="M486" s="88"/>
      <c r="N486" s="88"/>
      <c r="O486" s="88"/>
      <c r="P486" s="131"/>
      <c r="Q486" s="131"/>
      <c r="R486" s="131"/>
      <c r="S486" s="131"/>
      <c r="T486" s="131"/>
      <c r="U486" s="131"/>
      <c r="V486" s="131"/>
      <c r="W486" s="131"/>
      <c r="X486" s="131"/>
      <c r="Y486" s="131"/>
      <c r="Z486" s="131"/>
      <c r="AA486" s="131"/>
      <c r="AB486" s="131"/>
      <c r="AC486" s="131"/>
      <c r="AD486" s="131"/>
      <c r="AE486" s="131"/>
      <c r="AF486" s="131"/>
      <c r="AG486" s="131"/>
      <c r="AH486" s="131"/>
      <c r="AI486" s="131"/>
      <c r="AJ486" s="131"/>
      <c r="AK486" s="131"/>
      <c r="AL486" s="131"/>
      <c r="AM486" s="131"/>
      <c r="AN486" s="131"/>
      <c r="AO486" s="131"/>
      <c r="AP486" s="131"/>
      <c r="AQ486" s="131"/>
      <c r="AR486" s="131"/>
      <c r="AS486" s="131"/>
      <c r="AT486" s="131"/>
      <c r="AU486" s="131"/>
      <c r="AV486" s="131"/>
      <c r="AW486" s="131"/>
      <c r="AX486" s="131"/>
      <c r="AY486" s="131"/>
      <c r="AZ486" s="131"/>
      <c r="BA486" s="131"/>
      <c r="BB486" s="131"/>
      <c r="BC486" s="131"/>
      <c r="BD486" s="131"/>
      <c r="BE486" s="131"/>
      <c r="BF486" s="131"/>
      <c r="BG486" s="131"/>
      <c r="BH486" s="131"/>
      <c r="BI486" s="131"/>
      <c r="BJ486" s="131"/>
      <c r="BK486" s="131"/>
      <c r="BL486" s="131"/>
      <c r="BM486" s="131"/>
      <c r="BN486" s="131"/>
      <c r="BO486" s="131"/>
      <c r="BP486" s="131"/>
      <c r="BQ486" s="131"/>
      <c r="BR486" s="131"/>
      <c r="BS486" s="131"/>
      <c r="BT486" s="131"/>
      <c r="BU486" s="131"/>
      <c r="BV486" s="131"/>
    </row>
    <row r="487" spans="1:74" ht="14.25" x14ac:dyDescent="0.2">
      <c r="A487" s="152"/>
      <c r="B487" s="175"/>
      <c r="C487" s="131"/>
      <c r="D487" s="131"/>
      <c r="E487" s="131"/>
      <c r="F487" s="131"/>
      <c r="G487" s="131"/>
      <c r="H487" s="131"/>
      <c r="I487" s="131"/>
      <c r="J487" s="131"/>
      <c r="K487" s="131"/>
      <c r="L487" s="131"/>
      <c r="M487" s="88"/>
      <c r="N487" s="88"/>
      <c r="O487" s="88"/>
      <c r="P487" s="131"/>
      <c r="Q487" s="131"/>
      <c r="R487" s="131"/>
      <c r="S487" s="131"/>
      <c r="T487" s="131"/>
      <c r="U487" s="131"/>
      <c r="V487" s="131"/>
      <c r="W487" s="131"/>
      <c r="X487" s="131"/>
      <c r="Y487" s="131"/>
      <c r="Z487" s="131"/>
      <c r="AA487" s="131"/>
      <c r="AB487" s="131"/>
      <c r="AC487" s="131"/>
      <c r="AD487" s="131"/>
      <c r="AE487" s="131"/>
      <c r="AF487" s="131"/>
      <c r="AG487" s="131"/>
      <c r="AH487" s="131"/>
      <c r="AI487" s="131"/>
      <c r="AJ487" s="131"/>
      <c r="AK487" s="131"/>
      <c r="AL487" s="131"/>
      <c r="AM487" s="131"/>
      <c r="AN487" s="131"/>
      <c r="AO487" s="131"/>
      <c r="AP487" s="131"/>
      <c r="AQ487" s="131"/>
      <c r="AR487" s="131"/>
      <c r="AS487" s="131"/>
      <c r="AT487" s="131"/>
      <c r="AU487" s="131"/>
      <c r="AV487" s="131"/>
      <c r="AW487" s="131"/>
      <c r="AX487" s="131"/>
      <c r="AY487" s="131"/>
      <c r="AZ487" s="131"/>
      <c r="BA487" s="131"/>
      <c r="BB487" s="131"/>
      <c r="BC487" s="131"/>
      <c r="BD487" s="131"/>
      <c r="BE487" s="131"/>
      <c r="BF487" s="131"/>
      <c r="BG487" s="131"/>
      <c r="BH487" s="131"/>
      <c r="BI487" s="131"/>
      <c r="BJ487" s="131"/>
      <c r="BK487" s="131"/>
      <c r="BL487" s="131"/>
      <c r="BM487" s="131"/>
      <c r="BN487" s="131"/>
      <c r="BO487" s="131"/>
      <c r="BP487" s="131"/>
      <c r="BQ487" s="131"/>
      <c r="BR487" s="131"/>
      <c r="BS487" s="131"/>
      <c r="BT487" s="131"/>
      <c r="BU487" s="131"/>
      <c r="BV487" s="131"/>
    </row>
    <row r="488" spans="1:74" ht="14.25" x14ac:dyDescent="0.2">
      <c r="A488" s="152"/>
      <c r="B488" s="175"/>
      <c r="C488" s="131"/>
      <c r="D488" s="131"/>
      <c r="E488" s="131"/>
      <c r="F488" s="131"/>
      <c r="G488" s="131"/>
      <c r="H488" s="131"/>
      <c r="I488" s="131"/>
      <c r="J488" s="131"/>
      <c r="K488" s="131"/>
      <c r="L488" s="131"/>
      <c r="M488" s="88"/>
      <c r="N488" s="88"/>
      <c r="O488" s="88"/>
      <c r="P488" s="131"/>
      <c r="Q488" s="131"/>
      <c r="R488" s="131"/>
      <c r="S488" s="131"/>
      <c r="T488" s="131"/>
      <c r="U488" s="131"/>
      <c r="V488" s="131"/>
      <c r="W488" s="131"/>
      <c r="X488" s="131"/>
      <c r="Y488" s="131"/>
      <c r="Z488" s="131"/>
      <c r="AA488" s="131"/>
      <c r="AB488" s="131"/>
      <c r="AC488" s="131"/>
      <c r="AD488" s="131"/>
      <c r="AE488" s="131"/>
      <c r="AF488" s="131"/>
      <c r="AG488" s="131"/>
      <c r="AH488" s="131"/>
      <c r="AI488" s="131"/>
      <c r="AJ488" s="131"/>
      <c r="AK488" s="131"/>
      <c r="AL488" s="131"/>
      <c r="AM488" s="131"/>
      <c r="AN488" s="131"/>
      <c r="AO488" s="131"/>
      <c r="AP488" s="131"/>
      <c r="AQ488" s="131"/>
      <c r="AR488" s="131"/>
      <c r="AS488" s="131"/>
      <c r="AT488" s="131"/>
      <c r="AU488" s="131"/>
      <c r="AV488" s="131"/>
      <c r="AW488" s="131"/>
      <c r="AX488" s="131"/>
      <c r="AY488" s="131"/>
      <c r="AZ488" s="131"/>
      <c r="BA488" s="131"/>
      <c r="BB488" s="131"/>
      <c r="BC488" s="131"/>
      <c r="BD488" s="131"/>
      <c r="BE488" s="131"/>
      <c r="BF488" s="131"/>
      <c r="BG488" s="131"/>
      <c r="BH488" s="131"/>
      <c r="BI488" s="131"/>
      <c r="BJ488" s="131"/>
      <c r="BK488" s="131"/>
      <c r="BL488" s="131"/>
      <c r="BM488" s="131"/>
      <c r="BN488" s="131"/>
      <c r="BO488" s="131"/>
      <c r="BP488" s="131"/>
      <c r="BQ488" s="131"/>
      <c r="BR488" s="131"/>
      <c r="BS488" s="131"/>
      <c r="BT488" s="131"/>
      <c r="BU488" s="131"/>
      <c r="BV488" s="131"/>
    </row>
    <row r="489" spans="1:74" ht="14.25" x14ac:dyDescent="0.2">
      <c r="A489" s="152"/>
      <c r="B489" s="175"/>
      <c r="C489" s="131"/>
      <c r="D489" s="131"/>
      <c r="E489" s="131"/>
      <c r="F489" s="131"/>
      <c r="G489" s="131"/>
      <c r="H489" s="131"/>
      <c r="I489" s="131"/>
      <c r="J489" s="131"/>
      <c r="K489" s="131"/>
      <c r="L489" s="131"/>
      <c r="M489" s="88"/>
      <c r="N489" s="88"/>
      <c r="O489" s="88"/>
      <c r="P489" s="131"/>
      <c r="Q489" s="131"/>
      <c r="R489" s="131"/>
      <c r="S489" s="131"/>
      <c r="T489" s="131"/>
      <c r="U489" s="131"/>
      <c r="V489" s="131"/>
      <c r="W489" s="131"/>
      <c r="X489" s="131"/>
      <c r="Y489" s="131"/>
      <c r="Z489" s="131"/>
      <c r="AA489" s="131"/>
      <c r="AB489" s="131"/>
      <c r="AC489" s="131"/>
      <c r="AD489" s="131"/>
      <c r="AE489" s="131"/>
      <c r="AF489" s="131"/>
      <c r="AG489" s="131"/>
      <c r="AH489" s="131"/>
      <c r="AI489" s="131"/>
      <c r="AJ489" s="131"/>
      <c r="AK489" s="131"/>
      <c r="AL489" s="131"/>
      <c r="AM489" s="131"/>
      <c r="AN489" s="131"/>
      <c r="AO489" s="131"/>
      <c r="AP489" s="131"/>
      <c r="AQ489" s="131"/>
      <c r="AR489" s="131"/>
      <c r="AS489" s="131"/>
      <c r="AT489" s="131"/>
      <c r="AU489" s="131"/>
      <c r="AV489" s="131"/>
      <c r="AW489" s="131"/>
      <c r="AX489" s="131"/>
      <c r="AY489" s="131"/>
      <c r="AZ489" s="131"/>
      <c r="BA489" s="131"/>
      <c r="BB489" s="131"/>
      <c r="BC489" s="131"/>
      <c r="BD489" s="131"/>
      <c r="BE489" s="131"/>
      <c r="BF489" s="131"/>
      <c r="BG489" s="131"/>
      <c r="BH489" s="131"/>
      <c r="BI489" s="131"/>
      <c r="BJ489" s="131"/>
      <c r="BK489" s="131"/>
      <c r="BL489" s="131"/>
      <c r="BM489" s="131"/>
      <c r="BN489" s="131"/>
      <c r="BO489" s="131"/>
      <c r="BP489" s="131"/>
      <c r="BQ489" s="131"/>
      <c r="BR489" s="131"/>
      <c r="BS489" s="131"/>
      <c r="BT489" s="131"/>
      <c r="BU489" s="131"/>
      <c r="BV489" s="131"/>
    </row>
    <row r="490" spans="1:74" ht="14.25" x14ac:dyDescent="0.2">
      <c r="A490" s="152"/>
      <c r="B490" s="175"/>
      <c r="C490" s="131"/>
      <c r="D490" s="131"/>
      <c r="E490" s="131"/>
      <c r="F490" s="131"/>
      <c r="G490" s="131"/>
      <c r="H490" s="131"/>
      <c r="I490" s="131"/>
      <c r="J490" s="131"/>
      <c r="K490" s="131"/>
      <c r="L490" s="131"/>
      <c r="M490" s="88"/>
      <c r="N490" s="88"/>
      <c r="O490" s="88"/>
      <c r="P490" s="131"/>
      <c r="Q490" s="131"/>
      <c r="R490" s="131"/>
      <c r="S490" s="131"/>
      <c r="T490" s="131"/>
      <c r="U490" s="131"/>
      <c r="V490" s="131"/>
      <c r="W490" s="131"/>
      <c r="X490" s="131"/>
      <c r="Y490" s="131"/>
      <c r="Z490" s="131"/>
      <c r="AA490" s="131"/>
      <c r="AB490" s="131"/>
      <c r="AC490" s="131"/>
      <c r="AD490" s="131"/>
      <c r="AE490" s="131"/>
      <c r="AF490" s="131"/>
      <c r="AG490" s="131"/>
      <c r="AH490" s="131"/>
      <c r="AI490" s="131"/>
      <c r="AJ490" s="131"/>
      <c r="AK490" s="131"/>
      <c r="AL490" s="131"/>
      <c r="AM490" s="131"/>
      <c r="AN490" s="131"/>
      <c r="AO490" s="131"/>
      <c r="AP490" s="131"/>
      <c r="AQ490" s="131"/>
      <c r="AR490" s="131"/>
      <c r="AS490" s="131"/>
      <c r="AT490" s="131"/>
      <c r="AU490" s="131"/>
      <c r="AV490" s="131"/>
      <c r="AW490" s="131"/>
      <c r="AX490" s="131"/>
      <c r="AY490" s="131"/>
      <c r="AZ490" s="131"/>
      <c r="BA490" s="131"/>
      <c r="BB490" s="131"/>
      <c r="BC490" s="131"/>
      <c r="BD490" s="131"/>
      <c r="BE490" s="131"/>
      <c r="BF490" s="131"/>
      <c r="BG490" s="131"/>
      <c r="BH490" s="131"/>
      <c r="BI490" s="131"/>
      <c r="BJ490" s="131"/>
      <c r="BK490" s="131"/>
      <c r="BL490" s="131"/>
      <c r="BM490" s="131"/>
      <c r="BN490" s="131"/>
      <c r="BO490" s="131"/>
      <c r="BP490" s="131"/>
      <c r="BQ490" s="131"/>
      <c r="BR490" s="131"/>
      <c r="BS490" s="131"/>
      <c r="BT490" s="131"/>
      <c r="BU490" s="131"/>
      <c r="BV490" s="131"/>
    </row>
    <row r="491" spans="1:74" ht="14.25" x14ac:dyDescent="0.2">
      <c r="A491" s="152"/>
      <c r="B491" s="175"/>
      <c r="C491" s="131"/>
      <c r="D491" s="131"/>
      <c r="E491" s="131"/>
      <c r="F491" s="131"/>
      <c r="G491" s="131"/>
      <c r="H491" s="131"/>
      <c r="I491" s="131"/>
      <c r="J491" s="131"/>
      <c r="K491" s="131"/>
      <c r="L491" s="131"/>
      <c r="M491" s="88"/>
      <c r="N491" s="88"/>
      <c r="O491" s="88"/>
      <c r="P491" s="131"/>
      <c r="Q491" s="131"/>
      <c r="R491" s="131"/>
      <c r="S491" s="131"/>
      <c r="T491" s="131"/>
      <c r="U491" s="131"/>
      <c r="V491" s="131"/>
      <c r="W491" s="131"/>
      <c r="X491" s="131"/>
      <c r="Y491" s="131"/>
      <c r="Z491" s="131"/>
      <c r="AA491" s="131"/>
      <c r="AB491" s="131"/>
      <c r="AC491" s="131"/>
      <c r="AD491" s="131"/>
      <c r="AE491" s="131"/>
      <c r="AF491" s="131"/>
      <c r="AG491" s="131"/>
      <c r="AH491" s="131"/>
      <c r="AI491" s="131"/>
      <c r="AJ491" s="131"/>
      <c r="AK491" s="131"/>
      <c r="AL491" s="131"/>
      <c r="AM491" s="131"/>
      <c r="AN491" s="131"/>
      <c r="AO491" s="131"/>
      <c r="AP491" s="131"/>
      <c r="AQ491" s="131"/>
      <c r="AR491" s="131"/>
      <c r="AS491" s="131"/>
      <c r="AT491" s="131"/>
      <c r="AU491" s="131"/>
      <c r="AV491" s="131"/>
      <c r="AW491" s="131"/>
      <c r="AX491" s="131"/>
      <c r="AY491" s="131"/>
      <c r="AZ491" s="131"/>
      <c r="BA491" s="131"/>
      <c r="BB491" s="131"/>
      <c r="BC491" s="131"/>
      <c r="BD491" s="131"/>
      <c r="BE491" s="131"/>
      <c r="BF491" s="131"/>
      <c r="BG491" s="131"/>
      <c r="BH491" s="131"/>
      <c r="BI491" s="131"/>
      <c r="BJ491" s="131"/>
      <c r="BK491" s="131"/>
      <c r="BL491" s="131"/>
      <c r="BM491" s="131"/>
      <c r="BN491" s="131"/>
      <c r="BO491" s="131"/>
      <c r="BP491" s="131"/>
      <c r="BQ491" s="131"/>
      <c r="BR491" s="131"/>
      <c r="BS491" s="131"/>
      <c r="BT491" s="131"/>
      <c r="BU491" s="131"/>
      <c r="BV491" s="131"/>
    </row>
    <row r="492" spans="1:74" ht="14.25" x14ac:dyDescent="0.2">
      <c r="A492" s="152"/>
      <c r="B492" s="175"/>
      <c r="C492" s="131"/>
      <c r="D492" s="131"/>
      <c r="E492" s="131"/>
      <c r="F492" s="131"/>
      <c r="G492" s="131"/>
      <c r="H492" s="131"/>
      <c r="I492" s="131"/>
      <c r="J492" s="131"/>
      <c r="K492" s="131"/>
      <c r="L492" s="131"/>
      <c r="M492" s="88"/>
      <c r="N492" s="88"/>
      <c r="O492" s="88"/>
      <c r="P492" s="131"/>
      <c r="Q492" s="131"/>
      <c r="R492" s="131"/>
      <c r="S492" s="131"/>
      <c r="T492" s="131"/>
      <c r="U492" s="131"/>
      <c r="V492" s="131"/>
      <c r="W492" s="131"/>
      <c r="X492" s="131"/>
      <c r="Y492" s="131"/>
      <c r="Z492" s="131"/>
      <c r="AA492" s="131"/>
      <c r="AB492" s="131"/>
      <c r="AC492" s="131"/>
      <c r="AD492" s="131"/>
      <c r="AE492" s="131"/>
      <c r="AF492" s="131"/>
      <c r="AG492" s="131"/>
      <c r="AH492" s="131"/>
      <c r="AI492" s="131"/>
      <c r="AJ492" s="131"/>
      <c r="AK492" s="131"/>
      <c r="AL492" s="131"/>
      <c r="AM492" s="131"/>
      <c r="AN492" s="131"/>
      <c r="AO492" s="131"/>
      <c r="AP492" s="131"/>
      <c r="AQ492" s="131"/>
      <c r="AR492" s="131"/>
      <c r="AS492" s="131"/>
      <c r="AT492" s="131"/>
      <c r="AU492" s="131"/>
      <c r="AV492" s="131"/>
      <c r="AW492" s="131"/>
      <c r="AX492" s="131"/>
      <c r="AY492" s="131"/>
      <c r="AZ492" s="131"/>
      <c r="BA492" s="131"/>
      <c r="BB492" s="131"/>
      <c r="BC492" s="131"/>
      <c r="BD492" s="131"/>
      <c r="BE492" s="131"/>
      <c r="BF492" s="131"/>
      <c r="BG492" s="131"/>
      <c r="BH492" s="131"/>
      <c r="BI492" s="131"/>
      <c r="BJ492" s="131"/>
      <c r="BK492" s="131"/>
      <c r="BL492" s="131"/>
      <c r="BM492" s="131"/>
      <c r="BN492" s="131"/>
      <c r="BO492" s="131"/>
      <c r="BP492" s="131"/>
      <c r="BQ492" s="131"/>
      <c r="BR492" s="131"/>
      <c r="BS492" s="131"/>
      <c r="BT492" s="131"/>
      <c r="BU492" s="131"/>
      <c r="BV492" s="131"/>
    </row>
    <row r="493" spans="1:74" ht="14.25" x14ac:dyDescent="0.2">
      <c r="A493" s="152"/>
      <c r="B493" s="175"/>
      <c r="C493" s="131"/>
      <c r="D493" s="131"/>
      <c r="E493" s="131"/>
      <c r="F493" s="131"/>
      <c r="G493" s="131"/>
      <c r="H493" s="131"/>
      <c r="I493" s="131"/>
      <c r="J493" s="131"/>
      <c r="K493" s="131"/>
      <c r="L493" s="131"/>
      <c r="M493" s="88"/>
      <c r="N493" s="88"/>
      <c r="O493" s="88"/>
      <c r="P493" s="131"/>
      <c r="Q493" s="131"/>
      <c r="R493" s="131"/>
      <c r="S493" s="131"/>
      <c r="T493" s="131"/>
      <c r="U493" s="131"/>
      <c r="V493" s="131"/>
      <c r="W493" s="131"/>
      <c r="X493" s="131"/>
      <c r="Y493" s="131"/>
      <c r="Z493" s="131"/>
      <c r="AA493" s="131"/>
      <c r="AB493" s="131"/>
      <c r="AC493" s="131"/>
      <c r="AD493" s="131"/>
      <c r="AE493" s="131"/>
      <c r="AF493" s="131"/>
      <c r="AG493" s="131"/>
      <c r="AH493" s="131"/>
      <c r="AI493" s="131"/>
      <c r="AJ493" s="131"/>
      <c r="AK493" s="131"/>
      <c r="AL493" s="131"/>
      <c r="AM493" s="131"/>
      <c r="AN493" s="131"/>
      <c r="AO493" s="131"/>
      <c r="AP493" s="131"/>
      <c r="AQ493" s="131"/>
      <c r="AR493" s="131"/>
      <c r="AS493" s="131"/>
      <c r="AT493" s="131"/>
      <c r="AU493" s="131"/>
      <c r="AV493" s="131"/>
      <c r="AW493" s="131"/>
      <c r="AX493" s="131"/>
      <c r="AY493" s="131"/>
      <c r="AZ493" s="131"/>
      <c r="BA493" s="131"/>
      <c r="BB493" s="131"/>
      <c r="BC493" s="131"/>
      <c r="BD493" s="131"/>
      <c r="BE493" s="131"/>
      <c r="BF493" s="131"/>
      <c r="BG493" s="131"/>
      <c r="BH493" s="131"/>
      <c r="BI493" s="131"/>
      <c r="BJ493" s="131"/>
      <c r="BK493" s="131"/>
      <c r="BL493" s="131"/>
      <c r="BM493" s="131"/>
      <c r="BN493" s="131"/>
      <c r="BO493" s="131"/>
      <c r="BP493" s="131"/>
      <c r="BQ493" s="131"/>
      <c r="BR493" s="131"/>
      <c r="BS493" s="131"/>
      <c r="BT493" s="131"/>
      <c r="BU493" s="131"/>
      <c r="BV493" s="131"/>
    </row>
    <row r="494" spans="1:74" ht="14.25" x14ac:dyDescent="0.2">
      <c r="A494" s="152"/>
      <c r="B494" s="175"/>
      <c r="C494" s="131"/>
      <c r="D494" s="131"/>
      <c r="E494" s="131"/>
      <c r="F494" s="131"/>
      <c r="G494" s="131"/>
      <c r="H494" s="131"/>
      <c r="I494" s="131"/>
      <c r="J494" s="131"/>
      <c r="K494" s="131"/>
      <c r="L494" s="131"/>
      <c r="M494" s="88"/>
      <c r="N494" s="88"/>
      <c r="O494" s="88"/>
      <c r="P494" s="131"/>
      <c r="Q494" s="131"/>
      <c r="R494" s="131"/>
      <c r="S494" s="131"/>
      <c r="T494" s="131"/>
      <c r="U494" s="131"/>
      <c r="V494" s="131"/>
      <c r="W494" s="131"/>
      <c r="X494" s="131"/>
      <c r="Y494" s="131"/>
      <c r="Z494" s="131"/>
      <c r="AA494" s="131"/>
      <c r="AB494" s="131"/>
      <c r="AC494" s="131"/>
      <c r="AD494" s="131"/>
      <c r="AE494" s="131"/>
      <c r="AF494" s="131"/>
      <c r="AG494" s="131"/>
      <c r="AH494" s="131"/>
      <c r="AI494" s="131"/>
      <c r="AJ494" s="131"/>
      <c r="AK494" s="131"/>
      <c r="AL494" s="131"/>
      <c r="AM494" s="131"/>
      <c r="AN494" s="131"/>
      <c r="AO494" s="131"/>
      <c r="AP494" s="131"/>
      <c r="AQ494" s="131"/>
      <c r="AR494" s="131"/>
      <c r="AS494" s="131"/>
      <c r="AT494" s="131"/>
      <c r="AU494" s="131"/>
      <c r="AV494" s="131"/>
      <c r="AW494" s="131"/>
      <c r="AX494" s="131"/>
      <c r="AY494" s="131"/>
      <c r="AZ494" s="131"/>
      <c r="BA494" s="131"/>
      <c r="BB494" s="131"/>
      <c r="BC494" s="131"/>
      <c r="BD494" s="131"/>
      <c r="BE494" s="131"/>
      <c r="BF494" s="131"/>
      <c r="BG494" s="131"/>
      <c r="BH494" s="131"/>
      <c r="BI494" s="131"/>
      <c r="BJ494" s="131"/>
      <c r="BK494" s="131"/>
      <c r="BL494" s="131"/>
      <c r="BM494" s="131"/>
      <c r="BN494" s="131"/>
      <c r="BO494" s="131"/>
      <c r="BP494" s="131"/>
      <c r="BQ494" s="131"/>
      <c r="BR494" s="131"/>
      <c r="BS494" s="131"/>
      <c r="BT494" s="131"/>
      <c r="BU494" s="131"/>
      <c r="BV494" s="131"/>
    </row>
    <row r="495" spans="1:74" ht="14.25" x14ac:dyDescent="0.2">
      <c r="A495" s="152"/>
      <c r="B495" s="175"/>
      <c r="C495" s="131"/>
      <c r="D495" s="131"/>
      <c r="E495" s="131"/>
      <c r="F495" s="131"/>
      <c r="G495" s="131"/>
      <c r="H495" s="131"/>
      <c r="I495" s="131"/>
      <c r="J495" s="131"/>
      <c r="K495" s="131"/>
      <c r="L495" s="131"/>
      <c r="M495" s="88"/>
      <c r="N495" s="88"/>
      <c r="O495" s="88"/>
      <c r="P495" s="131"/>
      <c r="Q495" s="131"/>
      <c r="R495" s="131"/>
      <c r="S495" s="131"/>
      <c r="T495" s="131"/>
      <c r="U495" s="131"/>
      <c r="V495" s="131"/>
      <c r="W495" s="131"/>
      <c r="X495" s="131"/>
      <c r="Y495" s="131"/>
      <c r="Z495" s="131"/>
      <c r="AA495" s="131"/>
      <c r="AB495" s="131"/>
      <c r="AC495" s="131"/>
      <c r="AD495" s="131"/>
      <c r="AE495" s="131"/>
      <c r="AF495" s="131"/>
      <c r="AG495" s="131"/>
      <c r="AH495" s="131"/>
      <c r="AI495" s="131"/>
      <c r="AJ495" s="131"/>
      <c r="AK495" s="131"/>
      <c r="AL495" s="131"/>
      <c r="AM495" s="131"/>
      <c r="AN495" s="131"/>
      <c r="AO495" s="131"/>
      <c r="AP495" s="131"/>
      <c r="AQ495" s="131"/>
      <c r="AR495" s="131"/>
      <c r="AS495" s="131"/>
      <c r="AT495" s="131"/>
      <c r="AU495" s="131"/>
      <c r="AV495" s="131"/>
      <c r="AW495" s="131"/>
      <c r="AX495" s="131"/>
      <c r="AY495" s="131"/>
      <c r="AZ495" s="131"/>
      <c r="BA495" s="131"/>
      <c r="BB495" s="131"/>
      <c r="BC495" s="131"/>
      <c r="BD495" s="131"/>
      <c r="BE495" s="131"/>
      <c r="BF495" s="131"/>
      <c r="BG495" s="131"/>
      <c r="BH495" s="131"/>
      <c r="BI495" s="131"/>
      <c r="BJ495" s="131"/>
      <c r="BK495" s="131"/>
      <c r="BL495" s="131"/>
      <c r="BM495" s="131"/>
      <c r="BN495" s="131"/>
      <c r="BO495" s="131"/>
      <c r="BP495" s="131"/>
      <c r="BQ495" s="131"/>
      <c r="BR495" s="131"/>
      <c r="BS495" s="131"/>
      <c r="BT495" s="131"/>
      <c r="BU495" s="131"/>
      <c r="BV495" s="131"/>
    </row>
    <row r="496" spans="1:74" ht="14.25" x14ac:dyDescent="0.2">
      <c r="A496" s="152"/>
      <c r="B496" s="175"/>
      <c r="C496" s="131"/>
      <c r="D496" s="131"/>
      <c r="E496" s="131"/>
      <c r="F496" s="131"/>
      <c r="G496" s="131"/>
      <c r="H496" s="131"/>
      <c r="I496" s="131"/>
      <c r="J496" s="131"/>
      <c r="K496" s="131"/>
      <c r="L496" s="131"/>
      <c r="M496" s="88"/>
      <c r="N496" s="88"/>
      <c r="O496" s="88"/>
      <c r="P496" s="131"/>
      <c r="Q496" s="131"/>
      <c r="R496" s="131"/>
      <c r="S496" s="131"/>
      <c r="T496" s="131"/>
      <c r="U496" s="131"/>
      <c r="V496" s="131"/>
      <c r="W496" s="131"/>
      <c r="X496" s="131"/>
      <c r="Y496" s="131"/>
      <c r="Z496" s="131"/>
      <c r="AA496" s="131"/>
      <c r="AB496" s="131"/>
      <c r="AC496" s="131"/>
      <c r="AD496" s="131"/>
      <c r="AE496" s="131"/>
      <c r="AF496" s="131"/>
      <c r="AG496" s="131"/>
      <c r="AH496" s="131"/>
      <c r="AI496" s="131"/>
      <c r="AJ496" s="131"/>
      <c r="AK496" s="131"/>
      <c r="AL496" s="131"/>
      <c r="AM496" s="131"/>
      <c r="AN496" s="131"/>
      <c r="AO496" s="131"/>
      <c r="AP496" s="131"/>
      <c r="AQ496" s="131"/>
      <c r="AR496" s="131"/>
      <c r="AS496" s="131"/>
      <c r="AT496" s="131"/>
      <c r="AU496" s="131"/>
      <c r="AV496" s="131"/>
      <c r="AW496" s="131"/>
      <c r="AX496" s="131"/>
      <c r="AY496" s="131"/>
      <c r="AZ496" s="131"/>
      <c r="BA496" s="131"/>
      <c r="BB496" s="131"/>
      <c r="BC496" s="131"/>
      <c r="BD496" s="131"/>
      <c r="BE496" s="131"/>
      <c r="BF496" s="131"/>
      <c r="BG496" s="131"/>
      <c r="BH496" s="131"/>
      <c r="BI496" s="131"/>
      <c r="BJ496" s="131"/>
      <c r="BK496" s="131"/>
      <c r="BL496" s="131"/>
      <c r="BM496" s="131"/>
      <c r="BN496" s="131"/>
      <c r="BO496" s="131"/>
      <c r="BP496" s="131"/>
      <c r="BQ496" s="131"/>
      <c r="BR496" s="131"/>
      <c r="BS496" s="131"/>
      <c r="BT496" s="131"/>
      <c r="BU496" s="131"/>
      <c r="BV496" s="131"/>
    </row>
    <row r="497" spans="1:74" ht="14.25" x14ac:dyDescent="0.2">
      <c r="A497" s="152"/>
      <c r="B497" s="175"/>
      <c r="C497" s="131"/>
      <c r="D497" s="131"/>
      <c r="E497" s="131"/>
      <c r="F497" s="131"/>
      <c r="G497" s="131"/>
      <c r="H497" s="131"/>
      <c r="I497" s="131"/>
      <c r="J497" s="131"/>
      <c r="K497" s="131"/>
      <c r="L497" s="131"/>
      <c r="M497" s="88"/>
      <c r="N497" s="88"/>
      <c r="O497" s="88"/>
      <c r="P497" s="131"/>
      <c r="Q497" s="131"/>
      <c r="R497" s="131"/>
      <c r="S497" s="131"/>
      <c r="T497" s="131"/>
      <c r="U497" s="131"/>
      <c r="V497" s="131"/>
      <c r="W497" s="131"/>
      <c r="X497" s="131"/>
      <c r="Y497" s="131"/>
      <c r="Z497" s="131"/>
      <c r="AA497" s="131"/>
      <c r="AB497" s="131"/>
      <c r="AC497" s="131"/>
      <c r="AD497" s="131"/>
      <c r="AE497" s="131"/>
      <c r="AF497" s="131"/>
      <c r="AG497" s="131"/>
      <c r="AH497" s="131"/>
      <c r="AI497" s="131"/>
      <c r="AJ497" s="131"/>
      <c r="AK497" s="131"/>
      <c r="AL497" s="131"/>
      <c r="AM497" s="131"/>
      <c r="AN497" s="131"/>
      <c r="AO497" s="131"/>
      <c r="AP497" s="131"/>
      <c r="AQ497" s="131"/>
      <c r="AR497" s="131"/>
      <c r="AS497" s="131"/>
      <c r="AT497" s="131"/>
      <c r="AU497" s="131"/>
      <c r="AV497" s="131"/>
      <c r="AW497" s="131"/>
      <c r="AX497" s="131"/>
      <c r="AY497" s="131"/>
      <c r="AZ497" s="131"/>
      <c r="BA497" s="131"/>
      <c r="BB497" s="131"/>
      <c r="BC497" s="131"/>
      <c r="BD497" s="131"/>
      <c r="BE497" s="131"/>
      <c r="BF497" s="131"/>
      <c r="BG497" s="131"/>
      <c r="BH497" s="131"/>
      <c r="BI497" s="131"/>
      <c r="BJ497" s="131"/>
      <c r="BK497" s="131"/>
      <c r="BL497" s="131"/>
      <c r="BM497" s="131"/>
      <c r="BN497" s="131"/>
      <c r="BO497" s="131"/>
      <c r="BP497" s="131"/>
      <c r="BQ497" s="131"/>
      <c r="BR497" s="131"/>
      <c r="BS497" s="131"/>
      <c r="BT497" s="131"/>
      <c r="BU497" s="131"/>
      <c r="BV497" s="131"/>
    </row>
    <row r="498" spans="1:74" ht="14.25" x14ac:dyDescent="0.2">
      <c r="A498" s="152"/>
      <c r="B498" s="175"/>
      <c r="C498" s="131"/>
      <c r="D498" s="131"/>
      <c r="E498" s="131"/>
      <c r="F498" s="131"/>
      <c r="G498" s="131"/>
      <c r="H498" s="131"/>
      <c r="I498" s="131"/>
      <c r="J498" s="131"/>
      <c r="K498" s="131"/>
      <c r="L498" s="131"/>
      <c r="M498" s="88"/>
      <c r="N498" s="88"/>
      <c r="O498" s="88"/>
      <c r="P498" s="131"/>
      <c r="Q498" s="131"/>
      <c r="R498" s="131"/>
      <c r="S498" s="131"/>
      <c r="T498" s="131"/>
      <c r="U498" s="131"/>
      <c r="V498" s="131"/>
      <c r="W498" s="131"/>
      <c r="X498" s="131"/>
      <c r="Y498" s="131"/>
      <c r="Z498" s="131"/>
      <c r="AA498" s="131"/>
      <c r="AB498" s="131"/>
      <c r="AC498" s="131"/>
      <c r="AD498" s="131"/>
      <c r="AE498" s="131"/>
      <c r="AF498" s="131"/>
      <c r="AG498" s="131"/>
      <c r="AH498" s="131"/>
      <c r="AI498" s="131"/>
      <c r="AJ498" s="131"/>
      <c r="AK498" s="131"/>
      <c r="AL498" s="131"/>
      <c r="AM498" s="131"/>
      <c r="AN498" s="131"/>
      <c r="AO498" s="131"/>
      <c r="AP498" s="131"/>
      <c r="AQ498" s="131"/>
      <c r="AR498" s="131"/>
      <c r="AS498" s="131"/>
      <c r="AT498" s="131"/>
      <c r="AU498" s="131"/>
      <c r="AV498" s="131"/>
      <c r="AW498" s="131"/>
      <c r="AX498" s="131"/>
      <c r="AY498" s="131"/>
      <c r="AZ498" s="131"/>
      <c r="BA498" s="131"/>
      <c r="BB498" s="131"/>
      <c r="BC498" s="131"/>
      <c r="BD498" s="131"/>
      <c r="BE498" s="131"/>
      <c r="BF498" s="131"/>
      <c r="BG498" s="131"/>
      <c r="BH498" s="131"/>
      <c r="BI498" s="131"/>
      <c r="BJ498" s="131"/>
      <c r="BK498" s="131"/>
      <c r="BL498" s="131"/>
      <c r="BM498" s="131"/>
      <c r="BN498" s="131"/>
      <c r="BO498" s="131"/>
      <c r="BP498" s="131"/>
      <c r="BQ498" s="131"/>
      <c r="BR498" s="131"/>
      <c r="BS498" s="131"/>
      <c r="BT498" s="131"/>
      <c r="BU498" s="131"/>
      <c r="BV498" s="131"/>
    </row>
    <row r="499" spans="1:74" ht="14.25" x14ac:dyDescent="0.2">
      <c r="A499" s="152"/>
      <c r="B499" s="175"/>
      <c r="C499" s="131"/>
      <c r="D499" s="131"/>
      <c r="E499" s="131"/>
      <c r="F499" s="131"/>
      <c r="G499" s="131"/>
      <c r="H499" s="131"/>
      <c r="I499" s="131"/>
      <c r="J499" s="131"/>
      <c r="K499" s="131"/>
      <c r="L499" s="131"/>
      <c r="M499" s="88"/>
      <c r="N499" s="88"/>
      <c r="O499" s="88"/>
      <c r="P499" s="131"/>
      <c r="Q499" s="131"/>
      <c r="R499" s="131"/>
      <c r="S499" s="131"/>
      <c r="T499" s="131"/>
      <c r="U499" s="131"/>
      <c r="V499" s="131"/>
      <c r="W499" s="131"/>
      <c r="X499" s="131"/>
      <c r="Y499" s="131"/>
      <c r="Z499" s="131"/>
      <c r="AA499" s="131"/>
      <c r="AB499" s="131"/>
      <c r="AC499" s="131"/>
      <c r="AD499" s="131"/>
      <c r="AE499" s="131"/>
      <c r="AF499" s="131"/>
      <c r="AG499" s="131"/>
      <c r="AH499" s="131"/>
      <c r="AI499" s="131"/>
      <c r="AJ499" s="131"/>
      <c r="AK499" s="131"/>
      <c r="AL499" s="131"/>
      <c r="AM499" s="131"/>
      <c r="AN499" s="131"/>
      <c r="AO499" s="131"/>
      <c r="AP499" s="131"/>
      <c r="AQ499" s="131"/>
      <c r="AR499" s="131"/>
      <c r="AS499" s="131"/>
      <c r="AT499" s="131"/>
      <c r="AU499" s="131"/>
      <c r="AV499" s="131"/>
      <c r="AW499" s="131"/>
      <c r="AX499" s="131"/>
      <c r="AY499" s="131"/>
      <c r="AZ499" s="131"/>
      <c r="BA499" s="131"/>
      <c r="BB499" s="131"/>
      <c r="BC499" s="131"/>
      <c r="BD499" s="131"/>
      <c r="BE499" s="131"/>
      <c r="BF499" s="131"/>
      <c r="BG499" s="131"/>
      <c r="BH499" s="131"/>
      <c r="BI499" s="131"/>
      <c r="BJ499" s="131"/>
      <c r="BK499" s="131"/>
      <c r="BL499" s="131"/>
      <c r="BM499" s="131"/>
      <c r="BN499" s="131"/>
      <c r="BO499" s="131"/>
      <c r="BP499" s="131"/>
      <c r="BQ499" s="131"/>
      <c r="BR499" s="131"/>
      <c r="BS499" s="131"/>
      <c r="BT499" s="131"/>
      <c r="BU499" s="131"/>
      <c r="BV499" s="131"/>
    </row>
    <row r="500" spans="1:74" ht="14.25" x14ac:dyDescent="0.2">
      <c r="A500" s="176"/>
      <c r="B500" s="177"/>
      <c r="C500" s="131"/>
      <c r="D500" s="178"/>
      <c r="E500" s="178"/>
      <c r="F500" s="178"/>
      <c r="G500" s="178"/>
      <c r="H500" s="178"/>
      <c r="I500" s="178"/>
      <c r="J500" s="178"/>
      <c r="K500" s="178"/>
      <c r="L500" s="178"/>
      <c r="M500" s="179"/>
      <c r="N500" s="179"/>
      <c r="O500" s="179"/>
      <c r="P500" s="178"/>
      <c r="Q500" s="178"/>
      <c r="R500" s="178"/>
      <c r="S500" s="178"/>
      <c r="T500" s="178"/>
      <c r="U500" s="178"/>
      <c r="V500" s="178"/>
      <c r="W500" s="178"/>
      <c r="X500" s="178"/>
      <c r="Y500" s="178"/>
      <c r="Z500" s="178"/>
      <c r="AA500" s="178"/>
      <c r="AB500" s="178"/>
      <c r="AC500" s="178"/>
      <c r="AD500" s="178"/>
      <c r="AE500" s="178"/>
      <c r="AF500" s="178"/>
      <c r="AG500" s="178"/>
      <c r="AH500" s="178"/>
      <c r="AI500" s="178"/>
      <c r="AJ500" s="178"/>
      <c r="AK500" s="178"/>
      <c r="AL500" s="178"/>
      <c r="AM500" s="178"/>
      <c r="AN500" s="178"/>
      <c r="AO500" s="178"/>
      <c r="AP500" s="178"/>
      <c r="AQ500" s="178"/>
      <c r="AR500" s="178"/>
      <c r="AS500" s="178"/>
      <c r="AT500" s="178"/>
      <c r="AU500" s="178"/>
      <c r="AV500" s="178"/>
      <c r="AW500" s="178"/>
      <c r="AX500" s="178"/>
      <c r="AY500" s="178"/>
      <c r="AZ500" s="178"/>
      <c r="BA500" s="178"/>
      <c r="BB500" s="178"/>
      <c r="BC500" s="178"/>
      <c r="BD500" s="178"/>
      <c r="BE500" s="178"/>
      <c r="BF500" s="178"/>
      <c r="BG500" s="178"/>
      <c r="BH500" s="178"/>
      <c r="BI500" s="178"/>
      <c r="BJ500" s="178"/>
      <c r="BK500" s="178"/>
      <c r="BL500" s="178"/>
      <c r="BM500" s="178"/>
      <c r="BN500" s="178"/>
      <c r="BO500" s="178"/>
      <c r="BP500" s="178"/>
      <c r="BQ500" s="178"/>
      <c r="BR500" s="178"/>
      <c r="BS500" s="178"/>
      <c r="BT500" s="178"/>
      <c r="BU500" s="178"/>
      <c r="BV500" s="178"/>
    </row>
    <row r="501" spans="1:74" ht="14.25" x14ac:dyDescent="0.2">
      <c r="A501" s="176"/>
      <c r="B501" s="177"/>
      <c r="C501" s="131"/>
      <c r="D501" s="178"/>
      <c r="E501" s="178"/>
      <c r="F501" s="178"/>
      <c r="G501" s="178"/>
      <c r="H501" s="178"/>
      <c r="I501" s="178"/>
      <c r="J501" s="178"/>
      <c r="K501" s="178"/>
      <c r="L501" s="178"/>
      <c r="M501" s="179"/>
      <c r="N501" s="179"/>
      <c r="O501" s="179"/>
      <c r="P501" s="178"/>
      <c r="Q501" s="178"/>
      <c r="R501" s="178"/>
      <c r="S501" s="178"/>
      <c r="T501" s="178"/>
      <c r="U501" s="178"/>
      <c r="V501" s="178"/>
      <c r="W501" s="178"/>
      <c r="X501" s="178"/>
      <c r="Y501" s="178"/>
      <c r="Z501" s="178"/>
      <c r="AA501" s="178"/>
      <c r="AB501" s="178"/>
      <c r="AC501" s="178"/>
      <c r="AD501" s="178"/>
      <c r="AE501" s="178"/>
      <c r="AF501" s="178"/>
      <c r="AG501" s="178"/>
      <c r="AH501" s="178"/>
      <c r="AI501" s="178"/>
      <c r="AJ501" s="178"/>
      <c r="AK501" s="178"/>
      <c r="AL501" s="178"/>
      <c r="AM501" s="178"/>
      <c r="AN501" s="178"/>
      <c r="AO501" s="178"/>
      <c r="AP501" s="178"/>
      <c r="AQ501" s="178"/>
      <c r="AR501" s="178"/>
      <c r="AS501" s="178"/>
      <c r="AT501" s="178"/>
      <c r="AU501" s="178"/>
      <c r="AV501" s="178"/>
      <c r="AW501" s="178"/>
      <c r="AX501" s="178"/>
      <c r="AY501" s="178"/>
      <c r="AZ501" s="178"/>
      <c r="BA501" s="178"/>
      <c r="BB501" s="178"/>
      <c r="BC501" s="178"/>
      <c r="BD501" s="178"/>
      <c r="BE501" s="178"/>
      <c r="BF501" s="178"/>
      <c r="BG501" s="178"/>
      <c r="BH501" s="178"/>
      <c r="BI501" s="178"/>
      <c r="BJ501" s="178"/>
      <c r="BK501" s="178"/>
      <c r="BL501" s="178"/>
      <c r="BM501" s="178"/>
      <c r="BN501" s="178"/>
      <c r="BO501" s="178"/>
      <c r="BP501" s="178"/>
      <c r="BQ501" s="178"/>
      <c r="BR501" s="178"/>
      <c r="BS501" s="178"/>
      <c r="BT501" s="178"/>
      <c r="BU501" s="178"/>
      <c r="BV501" s="178"/>
    </row>
    <row r="502" spans="1:74" ht="14.25" x14ac:dyDescent="0.2">
      <c r="A502" s="176"/>
      <c r="B502" s="177"/>
      <c r="C502" s="131"/>
      <c r="D502" s="178"/>
      <c r="E502" s="178"/>
      <c r="F502" s="178"/>
      <c r="G502" s="178"/>
      <c r="H502" s="178"/>
      <c r="I502" s="178"/>
      <c r="J502" s="178"/>
      <c r="K502" s="178"/>
      <c r="L502" s="178"/>
      <c r="M502" s="179"/>
      <c r="N502" s="179"/>
      <c r="O502" s="179"/>
      <c r="P502" s="178"/>
      <c r="Q502" s="178"/>
      <c r="R502" s="178"/>
      <c r="S502" s="178"/>
      <c r="T502" s="178"/>
      <c r="U502" s="178"/>
      <c r="V502" s="178"/>
      <c r="W502" s="178"/>
      <c r="X502" s="178"/>
      <c r="Y502" s="178"/>
      <c r="Z502" s="178"/>
      <c r="AA502" s="178"/>
      <c r="AB502" s="178"/>
      <c r="AC502" s="178"/>
      <c r="AD502" s="178"/>
      <c r="AE502" s="178"/>
      <c r="AF502" s="178"/>
      <c r="AG502" s="178"/>
      <c r="AH502" s="178"/>
      <c r="AI502" s="178"/>
      <c r="AJ502" s="178"/>
      <c r="AK502" s="178"/>
      <c r="AL502" s="178"/>
      <c r="AM502" s="178"/>
      <c r="AN502" s="178"/>
      <c r="AO502" s="178"/>
      <c r="AP502" s="178"/>
      <c r="AQ502" s="178"/>
      <c r="AR502" s="178"/>
      <c r="AS502" s="178"/>
      <c r="AT502" s="178"/>
      <c r="AU502" s="178"/>
      <c r="AV502" s="178"/>
      <c r="AW502" s="178"/>
      <c r="AX502" s="178"/>
      <c r="AY502" s="178"/>
      <c r="AZ502" s="178"/>
      <c r="BA502" s="178"/>
      <c r="BB502" s="178"/>
      <c r="BC502" s="178"/>
      <c r="BD502" s="178"/>
      <c r="BE502" s="178"/>
      <c r="BF502" s="178"/>
      <c r="BG502" s="178"/>
      <c r="BH502" s="178"/>
      <c r="BI502" s="178"/>
      <c r="BJ502" s="178"/>
      <c r="BK502" s="178"/>
      <c r="BL502" s="178"/>
      <c r="BM502" s="178"/>
      <c r="BN502" s="178"/>
      <c r="BO502" s="178"/>
      <c r="BP502" s="178"/>
      <c r="BQ502" s="178"/>
      <c r="BR502" s="178"/>
      <c r="BS502" s="178"/>
      <c r="BT502" s="178"/>
      <c r="BU502" s="178"/>
      <c r="BV502" s="178"/>
    </row>
    <row r="503" spans="1:74" ht="14.25" x14ac:dyDescent="0.2">
      <c r="A503" s="176"/>
      <c r="B503" s="177"/>
      <c r="C503" s="131"/>
      <c r="D503" s="178"/>
      <c r="E503" s="178"/>
      <c r="F503" s="178"/>
      <c r="G503" s="178"/>
      <c r="H503" s="178"/>
      <c r="I503" s="178"/>
      <c r="J503" s="178"/>
      <c r="K503" s="178"/>
      <c r="L503" s="178"/>
      <c r="M503" s="179"/>
      <c r="N503" s="179"/>
      <c r="O503" s="179"/>
      <c r="P503" s="178"/>
      <c r="Q503" s="178"/>
      <c r="R503" s="178"/>
      <c r="S503" s="178"/>
      <c r="T503" s="178"/>
      <c r="U503" s="178"/>
      <c r="V503" s="178"/>
      <c r="W503" s="178"/>
      <c r="X503" s="178"/>
      <c r="Y503" s="178"/>
      <c r="Z503" s="178"/>
      <c r="AA503" s="178"/>
      <c r="AB503" s="178"/>
      <c r="AC503" s="178"/>
      <c r="AD503" s="178"/>
      <c r="AE503" s="178"/>
      <c r="AF503" s="178"/>
      <c r="AG503" s="178"/>
      <c r="AH503" s="178"/>
      <c r="AI503" s="178"/>
      <c r="AJ503" s="178"/>
      <c r="AK503" s="178"/>
      <c r="AL503" s="178"/>
      <c r="AM503" s="178"/>
      <c r="AN503" s="178"/>
      <c r="AO503" s="178"/>
      <c r="AP503" s="178"/>
      <c r="AQ503" s="178"/>
      <c r="AR503" s="178"/>
      <c r="AS503" s="178"/>
      <c r="AT503" s="178"/>
      <c r="AU503" s="178"/>
      <c r="AV503" s="178"/>
      <c r="AW503" s="178"/>
      <c r="AX503" s="178"/>
      <c r="AY503" s="178"/>
      <c r="AZ503" s="178"/>
      <c r="BA503" s="178"/>
      <c r="BB503" s="178"/>
      <c r="BC503" s="178"/>
      <c r="BD503" s="178"/>
      <c r="BE503" s="178"/>
      <c r="BF503" s="178"/>
      <c r="BG503" s="178"/>
      <c r="BH503" s="178"/>
      <c r="BI503" s="178"/>
      <c r="BJ503" s="178"/>
      <c r="BK503" s="178"/>
      <c r="BL503" s="178"/>
      <c r="BM503" s="178"/>
      <c r="BN503" s="178"/>
      <c r="BO503" s="178"/>
      <c r="BP503" s="178"/>
      <c r="BQ503" s="178"/>
      <c r="BR503" s="178"/>
      <c r="BS503" s="178"/>
      <c r="BT503" s="178"/>
      <c r="BU503" s="178"/>
      <c r="BV503" s="178"/>
    </row>
    <row r="504" spans="1:74" ht="14.25" x14ac:dyDescent="0.2">
      <c r="A504" s="176"/>
      <c r="B504" s="177"/>
      <c r="C504" s="131"/>
      <c r="D504" s="178"/>
      <c r="E504" s="178"/>
      <c r="F504" s="178"/>
      <c r="G504" s="178"/>
      <c r="H504" s="178"/>
      <c r="I504" s="178"/>
      <c r="J504" s="178"/>
      <c r="K504" s="178"/>
      <c r="L504" s="178"/>
      <c r="M504" s="179"/>
      <c r="N504" s="179"/>
      <c r="O504" s="179"/>
      <c r="P504" s="178"/>
      <c r="Q504" s="178"/>
      <c r="R504" s="178"/>
      <c r="S504" s="178"/>
      <c r="T504" s="178"/>
      <c r="U504" s="178"/>
      <c r="V504" s="178"/>
      <c r="W504" s="178"/>
      <c r="X504" s="178"/>
      <c r="Y504" s="178"/>
      <c r="Z504" s="178"/>
      <c r="AA504" s="178"/>
      <c r="AB504" s="178"/>
      <c r="AC504" s="178"/>
      <c r="AD504" s="178"/>
      <c r="AE504" s="178"/>
      <c r="AF504" s="178"/>
      <c r="AG504" s="178"/>
      <c r="AH504" s="178"/>
      <c r="AI504" s="178"/>
      <c r="AJ504" s="178"/>
      <c r="AK504" s="178"/>
      <c r="AL504" s="178"/>
      <c r="AM504" s="178"/>
      <c r="AN504" s="178"/>
      <c r="AO504" s="178"/>
      <c r="AP504" s="178"/>
      <c r="AQ504" s="178"/>
      <c r="AR504" s="178"/>
      <c r="AS504" s="178"/>
      <c r="AT504" s="178"/>
      <c r="AU504" s="178"/>
      <c r="AV504" s="178"/>
      <c r="AW504" s="178"/>
      <c r="AX504" s="178"/>
      <c r="AY504" s="178"/>
      <c r="AZ504" s="178"/>
      <c r="BA504" s="178"/>
      <c r="BB504" s="178"/>
      <c r="BC504" s="178"/>
      <c r="BD504" s="178"/>
      <c r="BE504" s="178"/>
      <c r="BF504" s="178"/>
      <c r="BG504" s="178"/>
      <c r="BH504" s="178"/>
      <c r="BI504" s="178"/>
      <c r="BJ504" s="178"/>
      <c r="BK504" s="178"/>
      <c r="BL504" s="178"/>
      <c r="BM504" s="178"/>
      <c r="BN504" s="178"/>
      <c r="BO504" s="178"/>
      <c r="BP504" s="178"/>
      <c r="BQ504" s="178"/>
      <c r="BR504" s="178"/>
      <c r="BS504" s="178"/>
      <c r="BT504" s="178"/>
      <c r="BU504" s="178"/>
      <c r="BV504" s="178"/>
    </row>
    <row r="505" spans="1:74" ht="14.25" x14ac:dyDescent="0.2">
      <c r="A505" s="176"/>
      <c r="B505" s="177"/>
      <c r="C505" s="131"/>
      <c r="D505" s="178"/>
      <c r="E505" s="178"/>
      <c r="F505" s="178"/>
      <c r="G505" s="178"/>
      <c r="H505" s="178"/>
      <c r="I505" s="178"/>
      <c r="J505" s="178"/>
      <c r="K505" s="178"/>
      <c r="L505" s="178"/>
      <c r="M505" s="179"/>
      <c r="N505" s="179"/>
      <c r="O505" s="179"/>
      <c r="P505" s="178"/>
      <c r="Q505" s="178"/>
      <c r="R505" s="178"/>
      <c r="S505" s="178"/>
      <c r="T505" s="178"/>
      <c r="U505" s="178"/>
      <c r="V505" s="178"/>
      <c r="W505" s="178"/>
      <c r="X505" s="178"/>
      <c r="Y505" s="178"/>
      <c r="Z505" s="178"/>
      <c r="AA505" s="178"/>
      <c r="AB505" s="178"/>
      <c r="AC505" s="178"/>
      <c r="AD505" s="178"/>
      <c r="AE505" s="178"/>
      <c r="AF505" s="178"/>
      <c r="AG505" s="178"/>
      <c r="AH505" s="178"/>
      <c r="AI505" s="178"/>
      <c r="AJ505" s="178"/>
      <c r="AK505" s="178"/>
      <c r="AL505" s="178"/>
      <c r="AM505" s="178"/>
      <c r="AN505" s="178"/>
      <c r="AO505" s="178"/>
      <c r="AP505" s="178"/>
      <c r="AQ505" s="178"/>
      <c r="AR505" s="178"/>
      <c r="AS505" s="178"/>
      <c r="AT505" s="178"/>
      <c r="AU505" s="178"/>
      <c r="AV505" s="178"/>
      <c r="AW505" s="178"/>
      <c r="AX505" s="178"/>
      <c r="AY505" s="178"/>
      <c r="AZ505" s="178"/>
      <c r="BA505" s="178"/>
      <c r="BB505" s="178"/>
      <c r="BC505" s="178"/>
      <c r="BD505" s="178"/>
      <c r="BE505" s="178"/>
      <c r="BF505" s="178"/>
      <c r="BG505" s="178"/>
      <c r="BH505" s="178"/>
      <c r="BI505" s="178"/>
      <c r="BJ505" s="178"/>
      <c r="BK505" s="178"/>
      <c r="BL505" s="178"/>
      <c r="BM505" s="178"/>
      <c r="BN505" s="178"/>
      <c r="BO505" s="178"/>
      <c r="BP505" s="178"/>
      <c r="BQ505" s="178"/>
      <c r="BR505" s="178"/>
      <c r="BS505" s="178"/>
      <c r="BT505" s="178"/>
      <c r="BU505" s="178"/>
      <c r="BV505" s="178"/>
    </row>
    <row r="506" spans="1:74" ht="14.25" x14ac:dyDescent="0.2">
      <c r="A506" s="176"/>
      <c r="B506" s="177"/>
      <c r="C506" s="131"/>
      <c r="D506" s="178"/>
      <c r="E506" s="178"/>
      <c r="F506" s="178"/>
      <c r="G506" s="178"/>
      <c r="H506" s="178"/>
      <c r="I506" s="178"/>
      <c r="J506" s="178"/>
      <c r="K506" s="178"/>
      <c r="L506" s="178"/>
      <c r="M506" s="179"/>
      <c r="N506" s="179"/>
      <c r="O506" s="179"/>
      <c r="P506" s="178"/>
      <c r="Q506" s="178"/>
      <c r="R506" s="178"/>
      <c r="S506" s="178"/>
      <c r="T506" s="178"/>
      <c r="U506" s="178"/>
      <c r="V506" s="178"/>
      <c r="W506" s="178"/>
      <c r="X506" s="178"/>
      <c r="Y506" s="178"/>
      <c r="Z506" s="178"/>
      <c r="AA506" s="178"/>
      <c r="AB506" s="178"/>
      <c r="AC506" s="178"/>
      <c r="AD506" s="178"/>
      <c r="AE506" s="178"/>
      <c r="AF506" s="178"/>
      <c r="AG506" s="178"/>
      <c r="AH506" s="178"/>
      <c r="AI506" s="178"/>
      <c r="AJ506" s="178"/>
      <c r="AK506" s="178"/>
      <c r="AL506" s="178"/>
      <c r="AM506" s="178"/>
      <c r="AN506" s="178"/>
      <c r="AO506" s="178"/>
      <c r="AP506" s="178"/>
      <c r="AQ506" s="178"/>
      <c r="AR506" s="178"/>
      <c r="AS506" s="178"/>
      <c r="AT506" s="178"/>
      <c r="AU506" s="178"/>
      <c r="AV506" s="178"/>
      <c r="AW506" s="178"/>
      <c r="AX506" s="178"/>
      <c r="AY506" s="178"/>
      <c r="AZ506" s="178"/>
      <c r="BA506" s="178"/>
      <c r="BB506" s="178"/>
      <c r="BC506" s="178"/>
      <c r="BD506" s="178"/>
      <c r="BE506" s="178"/>
      <c r="BF506" s="178"/>
      <c r="BG506" s="178"/>
      <c r="BH506" s="178"/>
      <c r="BI506" s="178"/>
      <c r="BJ506" s="178"/>
      <c r="BK506" s="178"/>
      <c r="BL506" s="178"/>
      <c r="BM506" s="178"/>
      <c r="BN506" s="178"/>
      <c r="BO506" s="178"/>
      <c r="BP506" s="178"/>
      <c r="BQ506" s="178"/>
      <c r="BR506" s="178"/>
      <c r="BS506" s="178"/>
      <c r="BT506" s="178"/>
      <c r="BU506" s="178"/>
      <c r="BV506" s="178"/>
    </row>
    <row r="507" spans="1:74" ht="14.25" x14ac:dyDescent="0.2">
      <c r="A507" s="176"/>
      <c r="B507" s="177"/>
      <c r="C507" s="131"/>
      <c r="D507" s="178"/>
      <c r="E507" s="178"/>
      <c r="F507" s="178"/>
      <c r="G507" s="178"/>
      <c r="H507" s="178"/>
      <c r="I507" s="178"/>
      <c r="J507" s="178"/>
      <c r="K507" s="178"/>
      <c r="L507" s="178"/>
      <c r="M507" s="179"/>
      <c r="N507" s="179"/>
      <c r="O507" s="179"/>
      <c r="P507" s="178"/>
      <c r="Q507" s="178"/>
      <c r="R507" s="178"/>
      <c r="S507" s="178"/>
      <c r="T507" s="178"/>
      <c r="U507" s="178"/>
      <c r="V507" s="178"/>
      <c r="W507" s="178"/>
      <c r="X507" s="178"/>
      <c r="Y507" s="178"/>
      <c r="Z507" s="178"/>
      <c r="AA507" s="178"/>
      <c r="AB507" s="178"/>
      <c r="AC507" s="178"/>
      <c r="AD507" s="178"/>
      <c r="AE507" s="178"/>
      <c r="AF507" s="178"/>
      <c r="AG507" s="178"/>
      <c r="AH507" s="178"/>
      <c r="AI507" s="178"/>
      <c r="AJ507" s="178"/>
      <c r="AK507" s="178"/>
      <c r="AL507" s="178"/>
      <c r="AM507" s="178"/>
      <c r="AN507" s="178"/>
      <c r="AO507" s="178"/>
      <c r="AP507" s="178"/>
      <c r="AQ507" s="178"/>
      <c r="AR507" s="178"/>
      <c r="AS507" s="178"/>
      <c r="AT507" s="178"/>
      <c r="AU507" s="178"/>
      <c r="AV507" s="178"/>
      <c r="AW507" s="178"/>
      <c r="AX507" s="178"/>
      <c r="AY507" s="178"/>
      <c r="AZ507" s="178"/>
      <c r="BA507" s="178"/>
      <c r="BB507" s="178"/>
      <c r="BC507" s="178"/>
      <c r="BD507" s="178"/>
      <c r="BE507" s="178"/>
      <c r="BF507" s="178"/>
      <c r="BG507" s="178"/>
      <c r="BH507" s="178"/>
      <c r="BI507" s="178"/>
      <c r="BJ507" s="178"/>
      <c r="BK507" s="178"/>
      <c r="BL507" s="178"/>
      <c r="BM507" s="178"/>
      <c r="BN507" s="178"/>
      <c r="BO507" s="178"/>
      <c r="BP507" s="178"/>
      <c r="BQ507" s="178"/>
      <c r="BR507" s="178"/>
      <c r="BS507" s="178"/>
      <c r="BT507" s="178"/>
      <c r="BU507" s="178"/>
      <c r="BV507" s="178"/>
    </row>
    <row r="508" spans="1:74" ht="14.25" x14ac:dyDescent="0.2">
      <c r="A508" s="176"/>
      <c r="B508" s="177"/>
      <c r="C508" s="131"/>
      <c r="D508" s="178"/>
      <c r="E508" s="178"/>
      <c r="F508" s="178"/>
      <c r="G508" s="178"/>
      <c r="H508" s="178"/>
      <c r="I508" s="178"/>
      <c r="J508" s="178"/>
      <c r="K508" s="178"/>
      <c r="L508" s="178"/>
      <c r="M508" s="179"/>
      <c r="N508" s="179"/>
      <c r="O508" s="179"/>
      <c r="P508" s="178"/>
      <c r="Q508" s="178"/>
      <c r="R508" s="178"/>
      <c r="S508" s="178"/>
      <c r="T508" s="178"/>
      <c r="U508" s="178"/>
      <c r="V508" s="178"/>
      <c r="W508" s="178"/>
      <c r="X508" s="178"/>
      <c r="Y508" s="178"/>
      <c r="Z508" s="178"/>
      <c r="AA508" s="178"/>
      <c r="AB508" s="178"/>
      <c r="AC508" s="178"/>
      <c r="AD508" s="178"/>
      <c r="AE508" s="178"/>
      <c r="AF508" s="178"/>
      <c r="AG508" s="178"/>
      <c r="AH508" s="178"/>
      <c r="AI508" s="178"/>
      <c r="AJ508" s="178"/>
      <c r="AK508" s="178"/>
      <c r="AL508" s="178"/>
      <c r="AM508" s="178"/>
      <c r="AN508" s="178"/>
      <c r="AO508" s="178"/>
      <c r="AP508" s="178"/>
      <c r="AQ508" s="178"/>
      <c r="AR508" s="178"/>
      <c r="AS508" s="178"/>
      <c r="AT508" s="178"/>
      <c r="AU508" s="178"/>
      <c r="AV508" s="178"/>
      <c r="AW508" s="178"/>
      <c r="AX508" s="178"/>
      <c r="AY508" s="178"/>
      <c r="AZ508" s="178"/>
      <c r="BA508" s="178"/>
      <c r="BB508" s="178"/>
      <c r="BC508" s="178"/>
      <c r="BD508" s="178"/>
      <c r="BE508" s="178"/>
      <c r="BF508" s="178"/>
      <c r="BG508" s="178"/>
      <c r="BH508" s="178"/>
      <c r="BI508" s="178"/>
      <c r="BJ508" s="178"/>
      <c r="BK508" s="178"/>
      <c r="BL508" s="178"/>
      <c r="BM508" s="178"/>
      <c r="BN508" s="178"/>
      <c r="BO508" s="178"/>
      <c r="BP508" s="178"/>
      <c r="BQ508" s="178"/>
      <c r="BR508" s="178"/>
      <c r="BS508" s="178"/>
      <c r="BT508" s="178"/>
      <c r="BU508" s="178"/>
      <c r="BV508" s="178"/>
    </row>
    <row r="509" spans="1:74" ht="14.25" x14ac:dyDescent="0.2">
      <c r="A509" s="176"/>
      <c r="B509" s="177"/>
      <c r="C509" s="131"/>
      <c r="D509" s="178"/>
      <c r="E509" s="178"/>
      <c r="F509" s="178"/>
      <c r="G509" s="178"/>
      <c r="H509" s="178"/>
      <c r="I509" s="178"/>
      <c r="J509" s="178"/>
      <c r="K509" s="178"/>
      <c r="L509" s="178"/>
      <c r="M509" s="179"/>
      <c r="N509" s="179"/>
      <c r="O509" s="179"/>
      <c r="P509" s="178"/>
      <c r="Q509" s="178"/>
      <c r="R509" s="178"/>
      <c r="S509" s="178"/>
      <c r="T509" s="178"/>
      <c r="U509" s="178"/>
      <c r="V509" s="178"/>
      <c r="W509" s="178"/>
      <c r="X509" s="178"/>
      <c r="Y509" s="178"/>
      <c r="Z509" s="178"/>
      <c r="AA509" s="178"/>
      <c r="AB509" s="178"/>
      <c r="AC509" s="178"/>
      <c r="AD509" s="178"/>
      <c r="AE509" s="178"/>
      <c r="AF509" s="178"/>
      <c r="AG509" s="178"/>
      <c r="AH509" s="178"/>
      <c r="AI509" s="178"/>
      <c r="AJ509" s="178"/>
      <c r="AK509" s="178"/>
      <c r="AL509" s="178"/>
      <c r="AM509" s="178"/>
      <c r="AN509" s="178"/>
      <c r="AO509" s="178"/>
      <c r="AP509" s="178"/>
      <c r="AQ509" s="178"/>
      <c r="AR509" s="178"/>
      <c r="AS509" s="178"/>
      <c r="AT509" s="178"/>
      <c r="AU509" s="178"/>
      <c r="AV509" s="178"/>
      <c r="AW509" s="178"/>
      <c r="AX509" s="178"/>
      <c r="AY509" s="178"/>
      <c r="AZ509" s="178"/>
      <c r="BA509" s="178"/>
      <c r="BB509" s="178"/>
      <c r="BC509" s="178"/>
      <c r="BD509" s="178"/>
      <c r="BE509" s="178"/>
      <c r="BF509" s="178"/>
      <c r="BG509" s="178"/>
      <c r="BH509" s="178"/>
      <c r="BI509" s="178"/>
      <c r="BJ509" s="178"/>
      <c r="BK509" s="178"/>
      <c r="BL509" s="178"/>
      <c r="BM509" s="178"/>
      <c r="BN509" s="178"/>
      <c r="BO509" s="178"/>
      <c r="BP509" s="178"/>
      <c r="BQ509" s="178"/>
      <c r="BR509" s="178"/>
      <c r="BS509" s="178"/>
      <c r="BT509" s="178"/>
      <c r="BU509" s="178"/>
      <c r="BV509" s="178"/>
    </row>
    <row r="510" spans="1:74" ht="14.25" x14ac:dyDescent="0.2">
      <c r="A510" s="176"/>
      <c r="B510" s="177"/>
      <c r="C510" s="131"/>
      <c r="D510" s="178"/>
      <c r="E510" s="178"/>
      <c r="F510" s="178"/>
      <c r="G510" s="178"/>
      <c r="H510" s="178"/>
      <c r="I510" s="178"/>
      <c r="J510" s="178"/>
      <c r="K510" s="178"/>
      <c r="L510" s="178"/>
      <c r="M510" s="179"/>
      <c r="N510" s="179"/>
      <c r="O510" s="179"/>
      <c r="P510" s="178"/>
      <c r="Q510" s="178"/>
      <c r="R510" s="178"/>
      <c r="S510" s="178"/>
      <c r="T510" s="178"/>
      <c r="U510" s="178"/>
      <c r="V510" s="178"/>
      <c r="W510" s="178"/>
      <c r="X510" s="178"/>
      <c r="Y510" s="178"/>
      <c r="Z510" s="178"/>
      <c r="AA510" s="178"/>
      <c r="AB510" s="178"/>
      <c r="AC510" s="178"/>
      <c r="AD510" s="178"/>
      <c r="AE510" s="178"/>
      <c r="AF510" s="178"/>
      <c r="AG510" s="178"/>
      <c r="AH510" s="178"/>
      <c r="AI510" s="178"/>
      <c r="AJ510" s="178"/>
      <c r="AK510" s="178"/>
      <c r="AL510" s="178"/>
      <c r="AM510" s="178"/>
      <c r="AN510" s="178"/>
      <c r="AO510" s="178"/>
      <c r="AP510" s="178"/>
      <c r="AQ510" s="178"/>
      <c r="AR510" s="178"/>
      <c r="AS510" s="178"/>
      <c r="AT510" s="178"/>
      <c r="AU510" s="178"/>
      <c r="AV510" s="178"/>
      <c r="AW510" s="178"/>
      <c r="AX510" s="178"/>
      <c r="AY510" s="178"/>
      <c r="AZ510" s="178"/>
      <c r="BA510" s="178"/>
      <c r="BB510" s="178"/>
      <c r="BC510" s="178"/>
      <c r="BD510" s="178"/>
      <c r="BE510" s="178"/>
      <c r="BF510" s="178"/>
      <c r="BG510" s="178"/>
      <c r="BH510" s="178"/>
      <c r="BI510" s="178"/>
      <c r="BJ510" s="178"/>
      <c r="BK510" s="178"/>
      <c r="BL510" s="178"/>
      <c r="BM510" s="178"/>
      <c r="BN510" s="178"/>
      <c r="BO510" s="178"/>
      <c r="BP510" s="178"/>
      <c r="BQ510" s="178"/>
      <c r="BR510" s="178"/>
      <c r="BS510" s="178"/>
      <c r="BT510" s="178"/>
      <c r="BU510" s="178"/>
      <c r="BV510" s="178"/>
    </row>
    <row r="511" spans="1:74" ht="14.25" x14ac:dyDescent="0.2">
      <c r="A511" s="176"/>
      <c r="B511" s="177"/>
      <c r="C511" s="131"/>
      <c r="D511" s="178"/>
      <c r="E511" s="178"/>
      <c r="F511" s="178"/>
      <c r="G511" s="178"/>
      <c r="H511" s="178"/>
      <c r="I511" s="178"/>
      <c r="J511" s="178"/>
      <c r="K511" s="178"/>
      <c r="L511" s="178"/>
      <c r="M511" s="179"/>
      <c r="N511" s="179"/>
      <c r="O511" s="179"/>
      <c r="P511" s="178"/>
      <c r="Q511" s="178"/>
      <c r="R511" s="178"/>
      <c r="S511" s="178"/>
      <c r="T511" s="178"/>
      <c r="U511" s="178"/>
      <c r="V511" s="178"/>
      <c r="W511" s="178"/>
      <c r="X511" s="178"/>
      <c r="Y511" s="178"/>
      <c r="Z511" s="178"/>
      <c r="AA511" s="178"/>
      <c r="AB511" s="178"/>
      <c r="AC511" s="178"/>
      <c r="AD511" s="178"/>
      <c r="AE511" s="178"/>
      <c r="AF511" s="178"/>
      <c r="AG511" s="178"/>
      <c r="AH511" s="178"/>
      <c r="AI511" s="178"/>
      <c r="AJ511" s="178"/>
      <c r="AK511" s="178"/>
      <c r="AL511" s="178"/>
      <c r="AM511" s="178"/>
      <c r="AN511" s="178"/>
      <c r="AO511" s="178"/>
      <c r="AP511" s="178"/>
      <c r="AQ511" s="178"/>
      <c r="AR511" s="178"/>
      <c r="AS511" s="178"/>
      <c r="AT511" s="178"/>
      <c r="AU511" s="178"/>
      <c r="AV511" s="178"/>
      <c r="AW511" s="178"/>
      <c r="AX511" s="178"/>
      <c r="AY511" s="178"/>
      <c r="AZ511" s="178"/>
      <c r="BA511" s="178"/>
      <c r="BB511" s="178"/>
      <c r="BC511" s="178"/>
      <c r="BD511" s="178"/>
      <c r="BE511" s="178"/>
      <c r="BF511" s="178"/>
      <c r="BG511" s="178"/>
      <c r="BH511" s="178"/>
      <c r="BI511" s="178"/>
      <c r="BJ511" s="178"/>
      <c r="BK511" s="178"/>
      <c r="BL511" s="178"/>
      <c r="BM511" s="178"/>
      <c r="BN511" s="178"/>
      <c r="BO511" s="178"/>
      <c r="BP511" s="178"/>
      <c r="BQ511" s="178"/>
      <c r="BR511" s="178"/>
      <c r="BS511" s="178"/>
      <c r="BT511" s="178"/>
      <c r="BU511" s="178"/>
      <c r="BV511" s="178"/>
    </row>
    <row r="512" spans="1:74" ht="14.25" x14ac:dyDescent="0.2">
      <c r="A512" s="176"/>
      <c r="B512" s="177"/>
      <c r="C512" s="131"/>
      <c r="D512" s="178"/>
      <c r="E512" s="178"/>
      <c r="F512" s="178"/>
      <c r="G512" s="178"/>
      <c r="H512" s="178"/>
      <c r="I512" s="178"/>
      <c r="J512" s="178"/>
      <c r="K512" s="178"/>
      <c r="L512" s="178"/>
      <c r="M512" s="179"/>
      <c r="N512" s="179"/>
      <c r="O512" s="179"/>
      <c r="P512" s="178"/>
      <c r="Q512" s="178"/>
      <c r="R512" s="178"/>
      <c r="S512" s="178"/>
      <c r="T512" s="178"/>
      <c r="U512" s="178"/>
      <c r="V512" s="178"/>
      <c r="W512" s="178"/>
      <c r="X512" s="178"/>
      <c r="Y512" s="178"/>
      <c r="Z512" s="178"/>
      <c r="AA512" s="178"/>
      <c r="AB512" s="178"/>
      <c r="AC512" s="178"/>
      <c r="AD512" s="178"/>
      <c r="AE512" s="178"/>
      <c r="AF512" s="178"/>
      <c r="AG512" s="178"/>
      <c r="AH512" s="178"/>
      <c r="AI512" s="178"/>
      <c r="AJ512" s="178"/>
      <c r="AK512" s="178"/>
      <c r="AL512" s="178"/>
      <c r="AM512" s="178"/>
      <c r="AN512" s="178"/>
      <c r="AO512" s="178"/>
      <c r="AP512" s="178"/>
      <c r="AQ512" s="178"/>
      <c r="AR512" s="178"/>
      <c r="AS512" s="178"/>
      <c r="AT512" s="178"/>
      <c r="AU512" s="178"/>
      <c r="AV512" s="178"/>
      <c r="AW512" s="178"/>
      <c r="AX512" s="178"/>
      <c r="AY512" s="178"/>
      <c r="AZ512" s="178"/>
      <c r="BA512" s="178"/>
      <c r="BB512" s="178"/>
      <c r="BC512" s="178"/>
      <c r="BD512" s="178"/>
      <c r="BE512" s="178"/>
      <c r="BF512" s="178"/>
      <c r="BG512" s="178"/>
      <c r="BH512" s="178"/>
      <c r="BI512" s="178"/>
      <c r="BJ512" s="178"/>
      <c r="BK512" s="178"/>
      <c r="BL512" s="178"/>
      <c r="BM512" s="178"/>
      <c r="BN512" s="178"/>
      <c r="BO512" s="178"/>
      <c r="BP512" s="178"/>
      <c r="BQ512" s="178"/>
      <c r="BR512" s="178"/>
      <c r="BS512" s="178"/>
      <c r="BT512" s="178"/>
      <c r="BU512" s="178"/>
      <c r="BV512" s="178"/>
    </row>
    <row r="513" spans="1:74" ht="14.25" x14ac:dyDescent="0.2">
      <c r="A513" s="176"/>
      <c r="B513" s="177"/>
      <c r="C513" s="131"/>
      <c r="D513" s="178"/>
      <c r="E513" s="178"/>
      <c r="F513" s="178"/>
      <c r="G513" s="178"/>
      <c r="H513" s="178"/>
      <c r="I513" s="178"/>
      <c r="J513" s="178"/>
      <c r="K513" s="178"/>
      <c r="L513" s="178"/>
      <c r="M513" s="179"/>
      <c r="N513" s="179"/>
      <c r="O513" s="179"/>
      <c r="P513" s="178"/>
      <c r="Q513" s="178"/>
      <c r="R513" s="178"/>
      <c r="S513" s="178"/>
      <c r="T513" s="178"/>
      <c r="U513" s="178"/>
      <c r="V513" s="178"/>
      <c r="W513" s="178"/>
      <c r="X513" s="178"/>
      <c r="Y513" s="178"/>
      <c r="Z513" s="178"/>
      <c r="AA513" s="178"/>
      <c r="AB513" s="178"/>
      <c r="AC513" s="178"/>
      <c r="AD513" s="178"/>
      <c r="AE513" s="178"/>
      <c r="AF513" s="178"/>
      <c r="AG513" s="178"/>
      <c r="AH513" s="178"/>
      <c r="AI513" s="178"/>
      <c r="AJ513" s="178"/>
      <c r="AK513" s="178"/>
      <c r="AL513" s="178"/>
      <c r="AM513" s="178"/>
      <c r="AN513" s="178"/>
      <c r="AO513" s="178"/>
      <c r="AP513" s="178"/>
      <c r="AQ513" s="178"/>
      <c r="AR513" s="178"/>
      <c r="AS513" s="178"/>
      <c r="AT513" s="178"/>
      <c r="AU513" s="178"/>
      <c r="AV513" s="178"/>
      <c r="AW513" s="178"/>
      <c r="AX513" s="178"/>
      <c r="AY513" s="178"/>
      <c r="AZ513" s="178"/>
      <c r="BA513" s="178"/>
      <c r="BB513" s="178"/>
      <c r="BC513" s="178"/>
      <c r="BD513" s="178"/>
      <c r="BE513" s="178"/>
      <c r="BF513" s="178"/>
      <c r="BG513" s="178"/>
      <c r="BH513" s="178"/>
      <c r="BI513" s="178"/>
      <c r="BJ513" s="178"/>
      <c r="BK513" s="178"/>
      <c r="BL513" s="178"/>
      <c r="BM513" s="178"/>
      <c r="BN513" s="178"/>
      <c r="BO513" s="178"/>
      <c r="BP513" s="178"/>
      <c r="BQ513" s="178"/>
      <c r="BR513" s="178"/>
      <c r="BS513" s="178"/>
      <c r="BT513" s="178"/>
      <c r="BU513" s="178"/>
      <c r="BV513" s="178"/>
    </row>
    <row r="514" spans="1:74" ht="14.25" x14ac:dyDescent="0.2">
      <c r="A514" s="176"/>
      <c r="B514" s="177"/>
      <c r="C514" s="131"/>
      <c r="D514" s="178"/>
      <c r="E514" s="178"/>
      <c r="F514" s="178"/>
      <c r="G514" s="178"/>
      <c r="H514" s="178"/>
      <c r="I514" s="178"/>
      <c r="J514" s="178"/>
      <c r="K514" s="178"/>
      <c r="L514" s="178"/>
      <c r="M514" s="179"/>
      <c r="N514" s="179"/>
      <c r="O514" s="179"/>
      <c r="P514" s="178"/>
      <c r="Q514" s="178"/>
      <c r="R514" s="178"/>
      <c r="S514" s="178"/>
      <c r="T514" s="178"/>
      <c r="U514" s="178"/>
      <c r="V514" s="178"/>
      <c r="W514" s="178"/>
      <c r="X514" s="178"/>
      <c r="Y514" s="178"/>
      <c r="Z514" s="178"/>
      <c r="AA514" s="178"/>
      <c r="AB514" s="178"/>
      <c r="AC514" s="178"/>
      <c r="AD514" s="178"/>
      <c r="AE514" s="178"/>
      <c r="AF514" s="178"/>
      <c r="AG514" s="178"/>
      <c r="AH514" s="178"/>
      <c r="AI514" s="178"/>
      <c r="AJ514" s="178"/>
      <c r="AK514" s="178"/>
      <c r="AL514" s="178"/>
      <c r="AM514" s="178"/>
      <c r="AN514" s="178"/>
      <c r="AO514" s="178"/>
      <c r="AP514" s="178"/>
      <c r="AQ514" s="178"/>
      <c r="AR514" s="178"/>
      <c r="AS514" s="178"/>
      <c r="AT514" s="178"/>
      <c r="AU514" s="178"/>
      <c r="AV514" s="178"/>
      <c r="AW514" s="178"/>
      <c r="AX514" s="178"/>
      <c r="AY514" s="178"/>
      <c r="AZ514" s="178"/>
      <c r="BA514" s="178"/>
      <c r="BB514" s="178"/>
      <c r="BC514" s="178"/>
      <c r="BD514" s="178"/>
      <c r="BE514" s="178"/>
      <c r="BF514" s="178"/>
      <c r="BG514" s="178"/>
      <c r="BH514" s="178"/>
      <c r="BI514" s="178"/>
      <c r="BJ514" s="178"/>
      <c r="BK514" s="178"/>
      <c r="BL514" s="178"/>
      <c r="BM514" s="178"/>
      <c r="BN514" s="178"/>
      <c r="BO514" s="178"/>
      <c r="BP514" s="178"/>
      <c r="BQ514" s="178"/>
      <c r="BR514" s="178"/>
      <c r="BS514" s="178"/>
      <c r="BT514" s="178"/>
      <c r="BU514" s="178"/>
      <c r="BV514" s="178"/>
    </row>
    <row r="515" spans="1:74" ht="14.25" x14ac:dyDescent="0.2">
      <c r="A515" s="176"/>
      <c r="B515" s="177"/>
      <c r="C515" s="131"/>
      <c r="D515" s="178"/>
      <c r="E515" s="178"/>
      <c r="F515" s="178"/>
      <c r="G515" s="178"/>
      <c r="H515" s="178"/>
      <c r="I515" s="178"/>
      <c r="J515" s="178"/>
      <c r="K515" s="178"/>
      <c r="L515" s="178"/>
      <c r="M515" s="179"/>
      <c r="N515" s="179"/>
      <c r="O515" s="179"/>
      <c r="P515" s="178"/>
      <c r="Q515" s="178"/>
      <c r="R515" s="178"/>
      <c r="S515" s="178"/>
      <c r="T515" s="178"/>
      <c r="U515" s="178"/>
      <c r="V515" s="178"/>
      <c r="W515" s="178"/>
      <c r="X515" s="178"/>
      <c r="Y515" s="178"/>
      <c r="Z515" s="178"/>
      <c r="AA515" s="178"/>
      <c r="AB515" s="178"/>
      <c r="AC515" s="178"/>
      <c r="AD515" s="178"/>
      <c r="AE515" s="178"/>
      <c r="AF515" s="178"/>
      <c r="AG515" s="178"/>
      <c r="AH515" s="178"/>
      <c r="AI515" s="178"/>
      <c r="AJ515" s="178"/>
      <c r="AK515" s="178"/>
      <c r="AL515" s="178"/>
      <c r="AM515" s="178"/>
      <c r="AN515" s="178"/>
      <c r="AO515" s="178"/>
      <c r="AP515" s="178"/>
      <c r="AQ515" s="178"/>
      <c r="AR515" s="178"/>
      <c r="AS515" s="178"/>
      <c r="AT515" s="178"/>
      <c r="AU515" s="178"/>
      <c r="AV515" s="178"/>
      <c r="AW515" s="178"/>
      <c r="AX515" s="178"/>
      <c r="AY515" s="178"/>
      <c r="AZ515" s="178"/>
      <c r="BA515" s="178"/>
      <c r="BB515" s="178"/>
      <c r="BC515" s="178"/>
      <c r="BD515" s="178"/>
      <c r="BE515" s="178"/>
      <c r="BF515" s="178"/>
      <c r="BG515" s="178"/>
      <c r="BH515" s="178"/>
      <c r="BI515" s="178"/>
      <c r="BJ515" s="178"/>
      <c r="BK515" s="178"/>
      <c r="BL515" s="178"/>
      <c r="BM515" s="178"/>
      <c r="BN515" s="178"/>
      <c r="BO515" s="178"/>
      <c r="BP515" s="178"/>
      <c r="BQ515" s="178"/>
      <c r="BR515" s="178"/>
      <c r="BS515" s="178"/>
      <c r="BT515" s="178"/>
      <c r="BU515" s="178"/>
      <c r="BV515" s="178"/>
    </row>
    <row r="516" spans="1:74" ht="14.25" x14ac:dyDescent="0.2">
      <c r="A516" s="176"/>
      <c r="B516" s="177"/>
      <c r="C516" s="131"/>
      <c r="D516" s="178"/>
      <c r="E516" s="178"/>
      <c r="F516" s="178"/>
      <c r="G516" s="178"/>
      <c r="H516" s="178"/>
      <c r="I516" s="178"/>
      <c r="J516" s="178"/>
      <c r="K516" s="178"/>
      <c r="L516" s="178"/>
      <c r="M516" s="179"/>
      <c r="N516" s="179"/>
      <c r="O516" s="179"/>
      <c r="P516" s="178"/>
      <c r="Q516" s="178"/>
      <c r="R516" s="178"/>
      <c r="S516" s="178"/>
      <c r="T516" s="178"/>
      <c r="U516" s="178"/>
      <c r="V516" s="178"/>
      <c r="W516" s="178"/>
      <c r="X516" s="178"/>
      <c r="Y516" s="178"/>
      <c r="Z516" s="178"/>
      <c r="AA516" s="178"/>
      <c r="AB516" s="178"/>
      <c r="AC516" s="178"/>
      <c r="AD516" s="178"/>
      <c r="AE516" s="178"/>
      <c r="AF516" s="178"/>
      <c r="AG516" s="178"/>
      <c r="AH516" s="178"/>
      <c r="AI516" s="178"/>
      <c r="AJ516" s="178"/>
      <c r="AK516" s="178"/>
      <c r="AL516" s="178"/>
      <c r="AM516" s="178"/>
      <c r="AN516" s="178"/>
      <c r="AO516" s="178"/>
      <c r="AP516" s="178"/>
      <c r="AQ516" s="178"/>
      <c r="AR516" s="178"/>
      <c r="AS516" s="178"/>
      <c r="AT516" s="178"/>
      <c r="AU516" s="178"/>
      <c r="AV516" s="178"/>
      <c r="AW516" s="178"/>
      <c r="AX516" s="178"/>
      <c r="AY516" s="178"/>
      <c r="AZ516" s="178"/>
      <c r="BA516" s="178"/>
      <c r="BB516" s="178"/>
      <c r="BC516" s="178"/>
      <c r="BD516" s="178"/>
      <c r="BE516" s="178"/>
      <c r="BF516" s="178"/>
      <c r="BG516" s="178"/>
      <c r="BH516" s="178"/>
      <c r="BI516" s="178"/>
      <c r="BJ516" s="178"/>
      <c r="BK516" s="178"/>
      <c r="BL516" s="178"/>
      <c r="BM516" s="178"/>
      <c r="BN516" s="178"/>
      <c r="BO516" s="178"/>
      <c r="BP516" s="178"/>
      <c r="BQ516" s="178"/>
      <c r="BR516" s="178"/>
      <c r="BS516" s="178"/>
      <c r="BT516" s="178"/>
      <c r="BU516" s="178"/>
      <c r="BV516" s="178"/>
    </row>
    <row r="517" spans="1:74" ht="14.25" x14ac:dyDescent="0.2">
      <c r="A517" s="176"/>
      <c r="B517" s="177"/>
      <c r="C517" s="131"/>
      <c r="D517" s="178"/>
      <c r="E517" s="178"/>
      <c r="F517" s="178"/>
      <c r="G517" s="178"/>
      <c r="H517" s="178"/>
      <c r="I517" s="178"/>
      <c r="J517" s="178"/>
      <c r="K517" s="178"/>
      <c r="L517" s="178"/>
      <c r="M517" s="179"/>
      <c r="N517" s="179"/>
      <c r="O517" s="179"/>
      <c r="P517" s="178"/>
      <c r="Q517" s="178"/>
      <c r="R517" s="178"/>
      <c r="S517" s="178"/>
      <c r="T517" s="178"/>
      <c r="U517" s="178"/>
      <c r="V517" s="178"/>
      <c r="W517" s="178"/>
      <c r="X517" s="178"/>
      <c r="Y517" s="178"/>
      <c r="Z517" s="178"/>
      <c r="AA517" s="178"/>
      <c r="AB517" s="178"/>
      <c r="AC517" s="178"/>
      <c r="AD517" s="178"/>
      <c r="AE517" s="178"/>
      <c r="AF517" s="178"/>
      <c r="AG517" s="178"/>
      <c r="AH517" s="178"/>
      <c r="AI517" s="178"/>
      <c r="AJ517" s="178"/>
      <c r="AK517" s="178"/>
      <c r="AL517" s="178"/>
      <c r="AM517" s="178"/>
      <c r="AN517" s="178"/>
      <c r="AO517" s="178"/>
      <c r="AP517" s="178"/>
      <c r="AQ517" s="178"/>
      <c r="AR517" s="178"/>
      <c r="AS517" s="178"/>
      <c r="AT517" s="178"/>
      <c r="AU517" s="178"/>
      <c r="AV517" s="178"/>
      <c r="AW517" s="178"/>
      <c r="AX517" s="178"/>
      <c r="AY517" s="178"/>
      <c r="AZ517" s="178"/>
      <c r="BA517" s="178"/>
      <c r="BB517" s="178"/>
      <c r="BC517" s="178"/>
      <c r="BD517" s="178"/>
      <c r="BE517" s="178"/>
      <c r="BF517" s="178"/>
      <c r="BG517" s="178"/>
      <c r="BH517" s="178"/>
      <c r="BI517" s="178"/>
      <c r="BJ517" s="178"/>
      <c r="BK517" s="178"/>
      <c r="BL517" s="178"/>
      <c r="BM517" s="178"/>
      <c r="BN517" s="178"/>
      <c r="BO517" s="178"/>
      <c r="BP517" s="178"/>
      <c r="BQ517" s="178"/>
      <c r="BR517" s="178"/>
      <c r="BS517" s="178"/>
      <c r="BT517" s="178"/>
      <c r="BU517" s="178"/>
      <c r="BV517" s="178"/>
    </row>
    <row r="518" spans="1:74" ht="14.25" x14ac:dyDescent="0.2">
      <c r="A518" s="176"/>
      <c r="B518" s="177"/>
      <c r="C518" s="131"/>
      <c r="D518" s="178"/>
      <c r="E518" s="178"/>
      <c r="F518" s="178"/>
      <c r="G518" s="178"/>
      <c r="H518" s="178"/>
      <c r="I518" s="178"/>
      <c r="J518" s="178"/>
      <c r="K518" s="178"/>
      <c r="L518" s="178"/>
      <c r="M518" s="179"/>
      <c r="N518" s="179"/>
      <c r="O518" s="179"/>
      <c r="P518" s="178"/>
      <c r="Q518" s="178"/>
      <c r="R518" s="178"/>
      <c r="S518" s="178"/>
      <c r="T518" s="178"/>
      <c r="U518" s="178"/>
      <c r="V518" s="178"/>
      <c r="W518" s="178"/>
      <c r="X518" s="178"/>
      <c r="Y518" s="178"/>
      <c r="Z518" s="178"/>
      <c r="AA518" s="178"/>
      <c r="AB518" s="178"/>
      <c r="AC518" s="178"/>
      <c r="AD518" s="178"/>
      <c r="AE518" s="178"/>
      <c r="AF518" s="178"/>
      <c r="AG518" s="178"/>
      <c r="AH518" s="178"/>
      <c r="AI518" s="178"/>
      <c r="AJ518" s="178"/>
      <c r="AK518" s="178"/>
      <c r="AL518" s="178"/>
      <c r="AM518" s="178"/>
      <c r="AN518" s="178"/>
      <c r="AO518" s="178"/>
      <c r="AP518" s="178"/>
      <c r="AQ518" s="178"/>
      <c r="AR518" s="178"/>
      <c r="AS518" s="178"/>
      <c r="AT518" s="178"/>
      <c r="AU518" s="178"/>
      <c r="AV518" s="178"/>
      <c r="AW518" s="178"/>
      <c r="AX518" s="178"/>
      <c r="AY518" s="178"/>
      <c r="AZ518" s="178"/>
      <c r="BA518" s="178"/>
      <c r="BB518" s="178"/>
      <c r="BC518" s="178"/>
      <c r="BD518" s="178"/>
      <c r="BE518" s="178"/>
      <c r="BF518" s="178"/>
      <c r="BG518" s="178"/>
      <c r="BH518" s="178"/>
      <c r="BI518" s="178"/>
      <c r="BJ518" s="178"/>
      <c r="BK518" s="178"/>
      <c r="BL518" s="178"/>
      <c r="BM518" s="178"/>
      <c r="BN518" s="178"/>
      <c r="BO518" s="178"/>
      <c r="BP518" s="178"/>
      <c r="BQ518" s="178"/>
      <c r="BR518" s="178"/>
      <c r="BS518" s="178"/>
      <c r="BT518" s="178"/>
      <c r="BU518" s="178"/>
      <c r="BV518" s="178"/>
    </row>
    <row r="519" spans="1:74" ht="14.25" x14ac:dyDescent="0.2">
      <c r="A519" s="176"/>
      <c r="B519" s="177"/>
      <c r="C519" s="131"/>
      <c r="D519" s="178"/>
      <c r="E519" s="178"/>
      <c r="F519" s="178"/>
      <c r="G519" s="178"/>
      <c r="H519" s="178"/>
      <c r="I519" s="178"/>
      <c r="J519" s="178"/>
      <c r="K519" s="178"/>
      <c r="L519" s="178"/>
      <c r="M519" s="179"/>
      <c r="N519" s="179"/>
      <c r="O519" s="179"/>
      <c r="P519" s="178"/>
      <c r="Q519" s="178"/>
      <c r="R519" s="178"/>
      <c r="S519" s="178"/>
      <c r="T519" s="178"/>
      <c r="U519" s="178"/>
      <c r="V519" s="178"/>
      <c r="W519" s="178"/>
      <c r="X519" s="178"/>
      <c r="Y519" s="178"/>
      <c r="Z519" s="178"/>
      <c r="AA519" s="178"/>
      <c r="AB519" s="178"/>
      <c r="AC519" s="178"/>
      <c r="AD519" s="178"/>
      <c r="AE519" s="178"/>
      <c r="AF519" s="178"/>
      <c r="AG519" s="178"/>
      <c r="AH519" s="178"/>
      <c r="AI519" s="178"/>
      <c r="AJ519" s="178"/>
      <c r="AK519" s="178"/>
      <c r="AL519" s="178"/>
      <c r="AM519" s="178"/>
      <c r="AN519" s="178"/>
      <c r="AO519" s="178"/>
      <c r="AP519" s="178"/>
      <c r="AQ519" s="178"/>
      <c r="AR519" s="178"/>
      <c r="AS519" s="178"/>
      <c r="AT519" s="178"/>
      <c r="AU519" s="178"/>
      <c r="AV519" s="178"/>
      <c r="AW519" s="178"/>
      <c r="AX519" s="178"/>
      <c r="AY519" s="178"/>
      <c r="AZ519" s="178"/>
      <c r="BA519" s="178"/>
      <c r="BB519" s="178"/>
      <c r="BC519" s="178"/>
      <c r="BD519" s="178"/>
      <c r="BE519" s="178"/>
      <c r="BF519" s="178"/>
      <c r="BG519" s="178"/>
      <c r="BH519" s="178"/>
      <c r="BI519" s="178"/>
      <c r="BJ519" s="178"/>
      <c r="BK519" s="178"/>
      <c r="BL519" s="178"/>
      <c r="BM519" s="178"/>
      <c r="BN519" s="178"/>
      <c r="BO519" s="178"/>
      <c r="BP519" s="178"/>
      <c r="BQ519" s="178"/>
      <c r="BR519" s="178"/>
      <c r="BS519" s="178"/>
      <c r="BT519" s="178"/>
      <c r="BU519" s="178"/>
      <c r="BV519" s="178"/>
    </row>
    <row r="520" spans="1:74" ht="14.25" x14ac:dyDescent="0.2">
      <c r="A520" s="176"/>
      <c r="B520" s="177"/>
      <c r="C520" s="131"/>
      <c r="D520" s="178"/>
      <c r="E520" s="178"/>
      <c r="F520" s="178"/>
      <c r="G520" s="178"/>
      <c r="H520" s="178"/>
      <c r="I520" s="178"/>
      <c r="J520" s="178"/>
      <c r="K520" s="178"/>
      <c r="L520" s="178"/>
      <c r="M520" s="179"/>
      <c r="N520" s="179"/>
      <c r="O520" s="179"/>
      <c r="P520" s="178"/>
      <c r="Q520" s="178"/>
      <c r="R520" s="178"/>
      <c r="S520" s="178"/>
      <c r="T520" s="178"/>
      <c r="U520" s="178"/>
      <c r="V520" s="178"/>
      <c r="W520" s="178"/>
      <c r="X520" s="178"/>
      <c r="Y520" s="178"/>
      <c r="Z520" s="178"/>
      <c r="AA520" s="178"/>
      <c r="AB520" s="178"/>
      <c r="AC520" s="178"/>
      <c r="AD520" s="178"/>
      <c r="AE520" s="178"/>
      <c r="AF520" s="178"/>
      <c r="AG520" s="178"/>
      <c r="AH520" s="178"/>
      <c r="AI520" s="178"/>
      <c r="AJ520" s="178"/>
      <c r="AK520" s="178"/>
      <c r="AL520" s="178"/>
      <c r="AM520" s="178"/>
      <c r="AN520" s="178"/>
      <c r="AO520" s="178"/>
      <c r="AP520" s="178"/>
      <c r="AQ520" s="178"/>
      <c r="AR520" s="178"/>
      <c r="AS520" s="178"/>
      <c r="AT520" s="178"/>
      <c r="AU520" s="178"/>
      <c r="AV520" s="178"/>
      <c r="AW520" s="178"/>
      <c r="AX520" s="178"/>
      <c r="AY520" s="178"/>
      <c r="AZ520" s="178"/>
      <c r="BA520" s="178"/>
      <c r="BB520" s="178"/>
      <c r="BC520" s="178"/>
      <c r="BD520" s="178"/>
      <c r="BE520" s="178"/>
      <c r="BF520" s="178"/>
      <c r="BG520" s="178"/>
      <c r="BH520" s="178"/>
      <c r="BI520" s="178"/>
      <c r="BJ520" s="178"/>
      <c r="BK520" s="178"/>
      <c r="BL520" s="178"/>
      <c r="BM520" s="178"/>
      <c r="BN520" s="178"/>
      <c r="BO520" s="178"/>
      <c r="BP520" s="178"/>
      <c r="BQ520" s="178"/>
      <c r="BR520" s="178"/>
      <c r="BS520" s="178"/>
      <c r="BT520" s="178"/>
      <c r="BU520" s="178"/>
      <c r="BV520" s="178"/>
    </row>
    <row r="521" spans="1:74" ht="14.25" x14ac:dyDescent="0.2">
      <c r="A521" s="176"/>
      <c r="B521" s="177"/>
      <c r="C521" s="131"/>
      <c r="D521" s="178"/>
      <c r="E521" s="178"/>
      <c r="F521" s="178"/>
      <c r="G521" s="178"/>
      <c r="H521" s="178"/>
      <c r="I521" s="178"/>
      <c r="J521" s="178"/>
      <c r="K521" s="178"/>
      <c r="L521" s="178"/>
      <c r="M521" s="179"/>
      <c r="N521" s="179"/>
      <c r="O521" s="179"/>
      <c r="P521" s="178"/>
      <c r="Q521" s="178"/>
      <c r="R521" s="178"/>
      <c r="S521" s="178"/>
      <c r="T521" s="178"/>
      <c r="U521" s="178"/>
      <c r="V521" s="178"/>
      <c r="W521" s="178"/>
      <c r="X521" s="178"/>
      <c r="Y521" s="178"/>
      <c r="Z521" s="178"/>
      <c r="AA521" s="178"/>
      <c r="AB521" s="178"/>
      <c r="AC521" s="178"/>
      <c r="AD521" s="178"/>
      <c r="AE521" s="178"/>
      <c r="AF521" s="178"/>
      <c r="AG521" s="178"/>
      <c r="AH521" s="178"/>
      <c r="AI521" s="178"/>
      <c r="AJ521" s="178"/>
      <c r="AK521" s="178"/>
      <c r="AL521" s="178"/>
      <c r="AM521" s="178"/>
      <c r="AN521" s="178"/>
      <c r="AO521" s="178"/>
      <c r="AP521" s="178"/>
      <c r="AQ521" s="178"/>
      <c r="AR521" s="178"/>
      <c r="AS521" s="178"/>
      <c r="AT521" s="178"/>
      <c r="AU521" s="178"/>
      <c r="AV521" s="178"/>
      <c r="AW521" s="178"/>
      <c r="AX521" s="178"/>
      <c r="AY521" s="178"/>
      <c r="AZ521" s="178"/>
      <c r="BA521" s="178"/>
      <c r="BB521" s="178"/>
      <c r="BC521" s="178"/>
      <c r="BD521" s="178"/>
      <c r="BE521" s="178"/>
      <c r="BF521" s="178"/>
      <c r="BG521" s="178"/>
      <c r="BH521" s="178"/>
      <c r="BI521" s="178"/>
      <c r="BJ521" s="178"/>
      <c r="BK521" s="178"/>
      <c r="BL521" s="178"/>
      <c r="BM521" s="178"/>
      <c r="BN521" s="178"/>
      <c r="BO521" s="178"/>
      <c r="BP521" s="178"/>
      <c r="BQ521" s="178"/>
      <c r="BR521" s="178"/>
      <c r="BS521" s="178"/>
      <c r="BT521" s="178"/>
      <c r="BU521" s="178"/>
      <c r="BV521" s="178"/>
    </row>
    <row r="522" spans="1:74" ht="14.25" x14ac:dyDescent="0.2">
      <c r="A522" s="176"/>
      <c r="B522" s="177"/>
      <c r="C522" s="131"/>
      <c r="D522" s="178"/>
      <c r="E522" s="178"/>
      <c r="F522" s="178"/>
      <c r="G522" s="178"/>
      <c r="H522" s="178"/>
      <c r="I522" s="178"/>
      <c r="J522" s="178"/>
      <c r="K522" s="178"/>
      <c r="L522" s="178"/>
      <c r="M522" s="179"/>
      <c r="N522" s="179"/>
      <c r="O522" s="179"/>
      <c r="P522" s="178"/>
      <c r="Q522" s="178"/>
      <c r="R522" s="178"/>
      <c r="S522" s="178"/>
      <c r="T522" s="178"/>
      <c r="U522" s="178"/>
      <c r="V522" s="178"/>
      <c r="W522" s="178"/>
      <c r="X522" s="178"/>
      <c r="Y522" s="178"/>
      <c r="Z522" s="178"/>
      <c r="AA522" s="178"/>
      <c r="AB522" s="178"/>
      <c r="AC522" s="178"/>
      <c r="AD522" s="178"/>
      <c r="AE522" s="178"/>
      <c r="AF522" s="178"/>
      <c r="AG522" s="178"/>
      <c r="AH522" s="178"/>
      <c r="AI522" s="178"/>
      <c r="AJ522" s="178"/>
      <c r="AK522" s="178"/>
      <c r="AL522" s="178"/>
      <c r="AM522" s="178"/>
      <c r="AN522" s="178"/>
      <c r="AO522" s="178"/>
      <c r="AP522" s="178"/>
      <c r="AQ522" s="178"/>
      <c r="AR522" s="178"/>
      <c r="AS522" s="178"/>
      <c r="AT522" s="178"/>
      <c r="AU522" s="178"/>
      <c r="AV522" s="178"/>
      <c r="AW522" s="178"/>
      <c r="AX522" s="178"/>
      <c r="AY522" s="178"/>
      <c r="AZ522" s="178"/>
      <c r="BA522" s="178"/>
      <c r="BB522" s="178"/>
      <c r="BC522" s="178"/>
      <c r="BD522" s="178"/>
      <c r="BE522" s="178"/>
      <c r="BF522" s="178"/>
      <c r="BG522" s="178"/>
      <c r="BH522" s="178"/>
      <c r="BI522" s="178"/>
      <c r="BJ522" s="178"/>
      <c r="BK522" s="178"/>
      <c r="BL522" s="178"/>
      <c r="BM522" s="178"/>
      <c r="BN522" s="178"/>
      <c r="BO522" s="178"/>
      <c r="BP522" s="178"/>
      <c r="BQ522" s="178"/>
      <c r="BR522" s="178"/>
      <c r="BS522" s="178"/>
      <c r="BT522" s="178"/>
      <c r="BU522" s="178"/>
      <c r="BV522" s="178"/>
    </row>
    <row r="523" spans="1:74" ht="14.25" x14ac:dyDescent="0.2">
      <c r="A523" s="176"/>
      <c r="B523" s="177"/>
      <c r="C523" s="131"/>
      <c r="D523" s="178"/>
      <c r="E523" s="178"/>
      <c r="F523" s="178"/>
      <c r="G523" s="178"/>
      <c r="H523" s="178"/>
      <c r="I523" s="178"/>
      <c r="J523" s="178"/>
      <c r="K523" s="178"/>
      <c r="L523" s="178"/>
      <c r="M523" s="179"/>
      <c r="N523" s="179"/>
      <c r="O523" s="179"/>
      <c r="P523" s="178"/>
      <c r="Q523" s="178"/>
      <c r="R523" s="178"/>
      <c r="S523" s="178"/>
      <c r="T523" s="178"/>
      <c r="U523" s="178"/>
      <c r="V523" s="178"/>
      <c r="W523" s="178"/>
      <c r="X523" s="178"/>
      <c r="Y523" s="178"/>
      <c r="Z523" s="178"/>
      <c r="AA523" s="178"/>
      <c r="AB523" s="178"/>
      <c r="AC523" s="178"/>
      <c r="AD523" s="178"/>
      <c r="AE523" s="178"/>
      <c r="AF523" s="178"/>
      <c r="AG523" s="178"/>
      <c r="AH523" s="178"/>
      <c r="AI523" s="178"/>
      <c r="AJ523" s="178"/>
      <c r="AK523" s="178"/>
      <c r="AL523" s="178"/>
      <c r="AM523" s="178"/>
      <c r="AN523" s="178"/>
      <c r="AO523" s="178"/>
      <c r="AP523" s="178"/>
      <c r="AQ523" s="178"/>
      <c r="AR523" s="178"/>
      <c r="AS523" s="178"/>
      <c r="AT523" s="178"/>
      <c r="AU523" s="178"/>
      <c r="AV523" s="178"/>
      <c r="AW523" s="178"/>
      <c r="AX523" s="178"/>
      <c r="AY523" s="178"/>
      <c r="AZ523" s="178"/>
      <c r="BA523" s="178"/>
      <c r="BB523" s="178"/>
      <c r="BC523" s="178"/>
      <c r="BD523" s="178"/>
      <c r="BE523" s="178"/>
      <c r="BF523" s="178"/>
      <c r="BG523" s="178"/>
      <c r="BH523" s="178"/>
      <c r="BI523" s="178"/>
      <c r="BJ523" s="178"/>
      <c r="BK523" s="178"/>
      <c r="BL523" s="178"/>
      <c r="BM523" s="178"/>
      <c r="BN523" s="178"/>
      <c r="BO523" s="178"/>
      <c r="BP523" s="178"/>
      <c r="BQ523" s="178"/>
      <c r="BR523" s="178"/>
      <c r="BS523" s="178"/>
      <c r="BT523" s="178"/>
      <c r="BU523" s="178"/>
      <c r="BV523" s="178"/>
    </row>
    <row r="524" spans="1:74" ht="14.25" x14ac:dyDescent="0.2">
      <c r="A524" s="176"/>
      <c r="B524" s="177"/>
      <c r="C524" s="131"/>
      <c r="D524" s="178"/>
      <c r="E524" s="178"/>
      <c r="F524" s="178"/>
      <c r="G524" s="178"/>
      <c r="H524" s="178"/>
      <c r="I524" s="178"/>
      <c r="J524" s="178"/>
      <c r="K524" s="178"/>
      <c r="L524" s="178"/>
      <c r="M524" s="179"/>
      <c r="N524" s="179"/>
      <c r="O524" s="179"/>
      <c r="P524" s="178"/>
      <c r="Q524" s="178"/>
      <c r="R524" s="178"/>
      <c r="S524" s="178"/>
      <c r="T524" s="178"/>
      <c r="U524" s="178"/>
      <c r="V524" s="178"/>
      <c r="W524" s="178"/>
      <c r="X524" s="178"/>
      <c r="Y524" s="178"/>
      <c r="Z524" s="178"/>
      <c r="AA524" s="178"/>
      <c r="AB524" s="178"/>
      <c r="AC524" s="178"/>
      <c r="AD524" s="178"/>
      <c r="AE524" s="178"/>
      <c r="AF524" s="178"/>
      <c r="AG524" s="178"/>
      <c r="AH524" s="178"/>
      <c r="AI524" s="178"/>
      <c r="AJ524" s="178"/>
      <c r="AK524" s="178"/>
      <c r="AL524" s="178"/>
      <c r="AM524" s="178"/>
      <c r="AN524" s="178"/>
      <c r="AO524" s="178"/>
      <c r="AP524" s="178"/>
      <c r="AQ524" s="178"/>
      <c r="AR524" s="178"/>
      <c r="AS524" s="178"/>
      <c r="AT524" s="178"/>
      <c r="AU524" s="178"/>
      <c r="AV524" s="178"/>
      <c r="AW524" s="178"/>
      <c r="AX524" s="178"/>
      <c r="AY524" s="178"/>
      <c r="AZ524" s="178"/>
      <c r="BA524" s="178"/>
      <c r="BB524" s="178"/>
      <c r="BC524" s="178"/>
      <c r="BD524" s="178"/>
      <c r="BE524" s="178"/>
      <c r="BF524" s="178"/>
      <c r="BG524" s="178"/>
      <c r="BH524" s="178"/>
      <c r="BI524" s="178"/>
      <c r="BJ524" s="178"/>
      <c r="BK524" s="178"/>
      <c r="BL524" s="178"/>
      <c r="BM524" s="178"/>
      <c r="BN524" s="178"/>
      <c r="BO524" s="178"/>
      <c r="BP524" s="178"/>
      <c r="BQ524" s="178"/>
      <c r="BR524" s="178"/>
      <c r="BS524" s="178"/>
      <c r="BT524" s="178"/>
      <c r="BU524" s="178"/>
      <c r="BV524" s="178"/>
    </row>
    <row r="525" spans="1:74" ht="14.25" x14ac:dyDescent="0.2">
      <c r="A525" s="176"/>
      <c r="B525" s="177"/>
      <c r="C525" s="131"/>
      <c r="D525" s="178"/>
      <c r="E525" s="178"/>
      <c r="F525" s="178"/>
      <c r="G525" s="178"/>
      <c r="H525" s="178"/>
      <c r="I525" s="178"/>
      <c r="J525" s="178"/>
      <c r="K525" s="178"/>
      <c r="L525" s="178"/>
      <c r="M525" s="179"/>
      <c r="N525" s="179"/>
      <c r="O525" s="179"/>
      <c r="P525" s="178"/>
      <c r="Q525" s="178"/>
      <c r="R525" s="178"/>
      <c r="S525" s="178"/>
      <c r="T525" s="178"/>
      <c r="U525" s="178"/>
      <c r="V525" s="178"/>
      <c r="W525" s="178"/>
      <c r="X525" s="178"/>
      <c r="Y525" s="178"/>
      <c r="Z525" s="178"/>
      <c r="AA525" s="178"/>
      <c r="AB525" s="178"/>
      <c r="AC525" s="178"/>
      <c r="AD525" s="178"/>
      <c r="AE525" s="178"/>
      <c r="AF525" s="178"/>
      <c r="AG525" s="178"/>
      <c r="AH525" s="178"/>
      <c r="AI525" s="178"/>
      <c r="AJ525" s="178"/>
      <c r="AK525" s="178"/>
      <c r="AL525" s="178"/>
      <c r="AM525" s="178"/>
      <c r="AN525" s="178"/>
      <c r="AO525" s="178"/>
      <c r="AP525" s="178"/>
      <c r="AQ525" s="178"/>
      <c r="AR525" s="178"/>
      <c r="AS525" s="178"/>
      <c r="AT525" s="178"/>
      <c r="AU525" s="178"/>
      <c r="AV525" s="178"/>
      <c r="AW525" s="178"/>
      <c r="AX525" s="178"/>
      <c r="AY525" s="178"/>
      <c r="AZ525" s="178"/>
      <c r="BA525" s="178"/>
      <c r="BB525" s="178"/>
      <c r="BC525" s="178"/>
      <c r="BD525" s="178"/>
      <c r="BE525" s="178"/>
      <c r="BF525" s="178"/>
      <c r="BG525" s="178"/>
      <c r="BH525" s="178"/>
      <c r="BI525" s="178"/>
      <c r="BJ525" s="178"/>
      <c r="BK525" s="178"/>
      <c r="BL525" s="178"/>
      <c r="BM525" s="178"/>
      <c r="BN525" s="178"/>
      <c r="BO525" s="178"/>
      <c r="BP525" s="178"/>
      <c r="BQ525" s="178"/>
      <c r="BR525" s="178"/>
      <c r="BS525" s="178"/>
      <c r="BT525" s="178"/>
      <c r="BU525" s="178"/>
      <c r="BV525" s="178"/>
    </row>
    <row r="526" spans="1:74" ht="14.25" x14ac:dyDescent="0.2">
      <c r="A526" s="176"/>
      <c r="B526" s="177"/>
      <c r="C526" s="131"/>
      <c r="D526" s="178"/>
      <c r="E526" s="178"/>
      <c r="F526" s="178"/>
      <c r="G526" s="178"/>
      <c r="H526" s="178"/>
      <c r="I526" s="178"/>
      <c r="J526" s="178"/>
      <c r="K526" s="178"/>
      <c r="L526" s="178"/>
      <c r="M526" s="179"/>
      <c r="N526" s="179"/>
      <c r="O526" s="179"/>
      <c r="P526" s="178"/>
      <c r="Q526" s="178"/>
      <c r="R526" s="178"/>
      <c r="S526" s="178"/>
      <c r="T526" s="178"/>
      <c r="U526" s="178"/>
      <c r="V526" s="178"/>
      <c r="W526" s="178"/>
      <c r="X526" s="178"/>
      <c r="Y526" s="178"/>
      <c r="Z526" s="178"/>
      <c r="AA526" s="178"/>
      <c r="AB526" s="178"/>
      <c r="AC526" s="178"/>
      <c r="AD526" s="178"/>
      <c r="AE526" s="178"/>
      <c r="AF526" s="178"/>
      <c r="AG526" s="178"/>
      <c r="AH526" s="178"/>
      <c r="AI526" s="178"/>
      <c r="AJ526" s="178"/>
      <c r="AK526" s="178"/>
      <c r="AL526" s="178"/>
      <c r="AM526" s="178"/>
      <c r="AN526" s="178"/>
      <c r="AO526" s="178"/>
      <c r="AP526" s="178"/>
      <c r="AQ526" s="178"/>
      <c r="AR526" s="178"/>
      <c r="AS526" s="178"/>
      <c r="AT526" s="178"/>
      <c r="AU526" s="178"/>
      <c r="AV526" s="178"/>
      <c r="AW526" s="178"/>
      <c r="AX526" s="178"/>
      <c r="AY526" s="178"/>
      <c r="AZ526" s="178"/>
      <c r="BA526" s="178"/>
      <c r="BB526" s="178"/>
      <c r="BC526" s="178"/>
      <c r="BD526" s="178"/>
      <c r="BE526" s="178"/>
      <c r="BF526" s="178"/>
      <c r="BG526" s="178"/>
      <c r="BH526" s="178"/>
      <c r="BI526" s="178"/>
      <c r="BJ526" s="178"/>
      <c r="BK526" s="178"/>
      <c r="BL526" s="178"/>
      <c r="BM526" s="178"/>
      <c r="BN526" s="178"/>
      <c r="BO526" s="178"/>
      <c r="BP526" s="178"/>
      <c r="BQ526" s="178"/>
      <c r="BR526" s="178"/>
      <c r="BS526" s="178"/>
      <c r="BT526" s="178"/>
      <c r="BU526" s="178"/>
      <c r="BV526" s="178"/>
    </row>
    <row r="527" spans="1:74" ht="14.25" x14ac:dyDescent="0.2">
      <c r="A527" s="176"/>
      <c r="B527" s="177"/>
      <c r="C527" s="131"/>
      <c r="D527" s="178"/>
      <c r="E527" s="178"/>
      <c r="F527" s="178"/>
      <c r="G527" s="178"/>
      <c r="H527" s="178"/>
      <c r="I527" s="178"/>
      <c r="J527" s="178"/>
      <c r="K527" s="178"/>
      <c r="L527" s="178"/>
      <c r="M527" s="179"/>
      <c r="N527" s="179"/>
      <c r="O527" s="179"/>
      <c r="P527" s="178"/>
      <c r="Q527" s="178"/>
      <c r="R527" s="178"/>
      <c r="S527" s="178"/>
      <c r="T527" s="178"/>
      <c r="U527" s="178"/>
      <c r="V527" s="178"/>
      <c r="W527" s="178"/>
      <c r="X527" s="178"/>
      <c r="Y527" s="178"/>
      <c r="Z527" s="178"/>
      <c r="AA527" s="178"/>
      <c r="AB527" s="178"/>
      <c r="AC527" s="178"/>
      <c r="AD527" s="178"/>
      <c r="AE527" s="178"/>
      <c r="AF527" s="178"/>
      <c r="AG527" s="178"/>
      <c r="AH527" s="178"/>
      <c r="AI527" s="178"/>
      <c r="AJ527" s="178"/>
      <c r="AK527" s="178"/>
      <c r="AL527" s="178"/>
      <c r="AM527" s="178"/>
      <c r="AN527" s="178"/>
      <c r="AO527" s="178"/>
      <c r="AP527" s="178"/>
      <c r="AQ527" s="178"/>
      <c r="AR527" s="178"/>
      <c r="AS527" s="178"/>
      <c r="AT527" s="178"/>
      <c r="AU527" s="178"/>
      <c r="AV527" s="178"/>
      <c r="AW527" s="178"/>
      <c r="AX527" s="178"/>
      <c r="AY527" s="178"/>
      <c r="AZ527" s="178"/>
      <c r="BA527" s="178"/>
      <c r="BB527" s="178"/>
      <c r="BC527" s="178"/>
      <c r="BD527" s="178"/>
      <c r="BE527" s="178"/>
      <c r="BF527" s="178"/>
      <c r="BG527" s="178"/>
      <c r="BH527" s="178"/>
      <c r="BI527" s="178"/>
      <c r="BJ527" s="178"/>
      <c r="BK527" s="178"/>
      <c r="BL527" s="178"/>
      <c r="BM527" s="178"/>
      <c r="BN527" s="178"/>
      <c r="BO527" s="178"/>
      <c r="BP527" s="178"/>
      <c r="BQ527" s="178"/>
      <c r="BR527" s="178"/>
      <c r="BS527" s="178"/>
      <c r="BT527" s="178"/>
      <c r="BU527" s="178"/>
      <c r="BV527" s="178"/>
    </row>
    <row r="528" spans="1:74" ht="14.25" x14ac:dyDescent="0.2">
      <c r="A528" s="176"/>
      <c r="B528" s="177"/>
      <c r="C528" s="131"/>
      <c r="D528" s="178"/>
      <c r="E528" s="178"/>
      <c r="F528" s="178"/>
      <c r="G528" s="178"/>
      <c r="H528" s="178"/>
      <c r="I528" s="178"/>
      <c r="J528" s="178"/>
      <c r="K528" s="178"/>
      <c r="L528" s="178"/>
      <c r="M528" s="179"/>
      <c r="N528" s="179"/>
      <c r="O528" s="179"/>
      <c r="P528" s="178"/>
      <c r="Q528" s="178"/>
      <c r="R528" s="178"/>
      <c r="S528" s="178"/>
      <c r="T528" s="178"/>
      <c r="U528" s="178"/>
      <c r="V528" s="178"/>
      <c r="W528" s="178"/>
      <c r="X528" s="178"/>
      <c r="Y528" s="178"/>
      <c r="Z528" s="178"/>
      <c r="AA528" s="178"/>
      <c r="AB528" s="178"/>
      <c r="AC528" s="178"/>
      <c r="AD528" s="178"/>
      <c r="AE528" s="178"/>
      <c r="AF528" s="178"/>
      <c r="AG528" s="178"/>
      <c r="AH528" s="178"/>
      <c r="AI528" s="178"/>
      <c r="AJ528" s="178"/>
      <c r="AK528" s="178"/>
      <c r="AL528" s="178"/>
      <c r="AM528" s="178"/>
      <c r="AN528" s="178"/>
      <c r="AO528" s="178"/>
      <c r="AP528" s="178"/>
      <c r="AQ528" s="178"/>
      <c r="AR528" s="178"/>
      <c r="AS528" s="178"/>
      <c r="AT528" s="178"/>
      <c r="AU528" s="178"/>
      <c r="AV528" s="178"/>
      <c r="AW528" s="178"/>
      <c r="AX528" s="178"/>
      <c r="AY528" s="178"/>
      <c r="AZ528" s="178"/>
      <c r="BA528" s="178"/>
      <c r="BB528" s="178"/>
      <c r="BC528" s="178"/>
      <c r="BD528" s="178"/>
      <c r="BE528" s="178"/>
      <c r="BF528" s="178"/>
      <c r="BG528" s="178"/>
      <c r="BH528" s="178"/>
      <c r="BI528" s="178"/>
      <c r="BJ528" s="178"/>
      <c r="BK528" s="178"/>
      <c r="BL528" s="178"/>
      <c r="BM528" s="178"/>
      <c r="BN528" s="178"/>
      <c r="BO528" s="178"/>
      <c r="BP528" s="178"/>
      <c r="BQ528" s="178"/>
      <c r="BR528" s="178"/>
      <c r="BS528" s="178"/>
      <c r="BT528" s="178"/>
      <c r="BU528" s="178"/>
      <c r="BV528" s="178"/>
    </row>
    <row r="529" spans="1:74" ht="14.25" x14ac:dyDescent="0.2">
      <c r="A529" s="176"/>
      <c r="B529" s="177"/>
      <c r="C529" s="131"/>
      <c r="D529" s="178"/>
      <c r="E529" s="178"/>
      <c r="F529" s="178"/>
      <c r="G529" s="178"/>
      <c r="H529" s="178"/>
      <c r="I529" s="178"/>
      <c r="J529" s="178"/>
      <c r="K529" s="178"/>
      <c r="L529" s="178"/>
      <c r="M529" s="179"/>
      <c r="N529" s="179"/>
      <c r="O529" s="179"/>
      <c r="P529" s="178"/>
      <c r="Q529" s="178"/>
      <c r="R529" s="178"/>
      <c r="S529" s="178"/>
      <c r="T529" s="178"/>
      <c r="U529" s="178"/>
      <c r="V529" s="178"/>
      <c r="W529" s="178"/>
      <c r="X529" s="178"/>
      <c r="Y529" s="178"/>
      <c r="Z529" s="178"/>
      <c r="AA529" s="178"/>
      <c r="AB529" s="178"/>
      <c r="AC529" s="178"/>
      <c r="AD529" s="178"/>
      <c r="AE529" s="178"/>
      <c r="AF529" s="178"/>
      <c r="AG529" s="178"/>
      <c r="AH529" s="178"/>
      <c r="AI529" s="178"/>
      <c r="AJ529" s="178"/>
      <c r="AK529" s="178"/>
      <c r="AL529" s="178"/>
      <c r="AM529" s="178"/>
      <c r="AN529" s="178"/>
      <c r="AO529" s="178"/>
      <c r="AP529" s="178"/>
      <c r="AQ529" s="178"/>
      <c r="AR529" s="178"/>
      <c r="AS529" s="178"/>
      <c r="AT529" s="178"/>
      <c r="AU529" s="178"/>
      <c r="AV529" s="178"/>
      <c r="AW529" s="178"/>
      <c r="AX529" s="178"/>
      <c r="AY529" s="178"/>
      <c r="AZ529" s="178"/>
      <c r="BA529" s="178"/>
      <c r="BB529" s="178"/>
      <c r="BC529" s="178"/>
      <c r="BD529" s="178"/>
      <c r="BE529" s="178"/>
      <c r="BF529" s="178"/>
      <c r="BG529" s="178"/>
      <c r="BH529" s="178"/>
      <c r="BI529" s="178"/>
      <c r="BJ529" s="178"/>
      <c r="BK529" s="178"/>
      <c r="BL529" s="178"/>
      <c r="BM529" s="178"/>
      <c r="BN529" s="178"/>
      <c r="BO529" s="178"/>
      <c r="BP529" s="178"/>
      <c r="BQ529" s="178"/>
      <c r="BR529" s="178"/>
      <c r="BS529" s="178"/>
      <c r="BT529" s="178"/>
      <c r="BU529" s="178"/>
      <c r="BV529" s="178"/>
    </row>
    <row r="530" spans="1:74" ht="14.25" x14ac:dyDescent="0.2">
      <c r="A530" s="176"/>
      <c r="B530" s="177"/>
      <c r="C530" s="131"/>
      <c r="D530" s="178"/>
      <c r="E530" s="178"/>
      <c r="F530" s="178"/>
      <c r="G530" s="178"/>
      <c r="H530" s="178"/>
      <c r="I530" s="178"/>
      <c r="J530" s="178"/>
      <c r="K530" s="178"/>
      <c r="L530" s="178"/>
      <c r="M530" s="179"/>
      <c r="N530" s="179"/>
      <c r="O530" s="179"/>
      <c r="P530" s="178"/>
      <c r="Q530" s="178"/>
      <c r="R530" s="178"/>
      <c r="S530" s="178"/>
      <c r="T530" s="178"/>
      <c r="U530" s="178"/>
      <c r="V530" s="178"/>
      <c r="W530" s="178"/>
      <c r="X530" s="178"/>
      <c r="Y530" s="178"/>
      <c r="Z530" s="178"/>
      <c r="AA530" s="178"/>
      <c r="AB530" s="178"/>
      <c r="AC530" s="178"/>
      <c r="AD530" s="178"/>
      <c r="AE530" s="178"/>
      <c r="AF530" s="178"/>
      <c r="AG530" s="178"/>
      <c r="AH530" s="178"/>
      <c r="AI530" s="178"/>
      <c r="AJ530" s="178"/>
      <c r="AK530" s="178"/>
      <c r="AL530" s="178"/>
      <c r="AM530" s="178"/>
      <c r="AN530" s="178"/>
      <c r="AO530" s="178"/>
      <c r="AP530" s="178"/>
      <c r="AQ530" s="178"/>
      <c r="AR530" s="178"/>
      <c r="AS530" s="178"/>
      <c r="AT530" s="178"/>
      <c r="AU530" s="178"/>
      <c r="AV530" s="178"/>
      <c r="AW530" s="178"/>
      <c r="AX530" s="178"/>
      <c r="AY530" s="178"/>
      <c r="AZ530" s="178"/>
      <c r="BA530" s="178"/>
      <c r="BB530" s="178"/>
      <c r="BC530" s="178"/>
      <c r="BD530" s="178"/>
      <c r="BE530" s="178"/>
      <c r="BF530" s="178"/>
      <c r="BG530" s="178"/>
      <c r="BH530" s="178"/>
      <c r="BI530" s="178"/>
      <c r="BJ530" s="178"/>
      <c r="BK530" s="178"/>
      <c r="BL530" s="178"/>
      <c r="BM530" s="178"/>
      <c r="BN530" s="178"/>
      <c r="BO530" s="178"/>
      <c r="BP530" s="178"/>
      <c r="BQ530" s="178"/>
      <c r="BR530" s="178"/>
      <c r="BS530" s="178"/>
      <c r="BT530" s="178"/>
      <c r="BU530" s="178"/>
      <c r="BV530" s="178"/>
    </row>
    <row r="531" spans="1:74" ht="14.25" x14ac:dyDescent="0.2">
      <c r="A531" s="176"/>
      <c r="B531" s="177"/>
      <c r="C531" s="131"/>
      <c r="D531" s="178"/>
      <c r="E531" s="178"/>
      <c r="F531" s="178"/>
      <c r="G531" s="178"/>
      <c r="H531" s="178"/>
      <c r="I531" s="178"/>
      <c r="J531" s="178"/>
      <c r="K531" s="178"/>
      <c r="L531" s="178"/>
      <c r="M531" s="179"/>
      <c r="N531" s="179"/>
      <c r="O531" s="179"/>
      <c r="P531" s="178"/>
      <c r="Q531" s="178"/>
      <c r="R531" s="178"/>
      <c r="S531" s="178"/>
      <c r="T531" s="178"/>
      <c r="U531" s="178"/>
      <c r="V531" s="178"/>
      <c r="W531" s="178"/>
      <c r="X531" s="178"/>
      <c r="Y531" s="178"/>
      <c r="Z531" s="178"/>
      <c r="AA531" s="178"/>
      <c r="AB531" s="178"/>
      <c r="AC531" s="178"/>
      <c r="AD531" s="178"/>
      <c r="AE531" s="178"/>
      <c r="AF531" s="178"/>
      <c r="AG531" s="178"/>
      <c r="AH531" s="178"/>
      <c r="AI531" s="178"/>
      <c r="AJ531" s="178"/>
      <c r="AK531" s="178"/>
      <c r="AL531" s="178"/>
      <c r="AM531" s="178"/>
      <c r="AN531" s="178"/>
      <c r="AO531" s="178"/>
      <c r="AP531" s="178"/>
      <c r="AQ531" s="178"/>
      <c r="AR531" s="178"/>
      <c r="AS531" s="178"/>
      <c r="AT531" s="178"/>
      <c r="AU531" s="178"/>
      <c r="AV531" s="178"/>
      <c r="AW531" s="178"/>
      <c r="AX531" s="178"/>
      <c r="AY531" s="178"/>
      <c r="AZ531" s="178"/>
      <c r="BA531" s="178"/>
      <c r="BB531" s="178"/>
      <c r="BC531" s="178"/>
      <c r="BD531" s="178"/>
      <c r="BE531" s="178"/>
      <c r="BF531" s="178"/>
      <c r="BG531" s="178"/>
      <c r="BH531" s="178"/>
      <c r="BI531" s="178"/>
      <c r="BJ531" s="178"/>
      <c r="BK531" s="178"/>
      <c r="BL531" s="178"/>
      <c r="BM531" s="178"/>
      <c r="BN531" s="178"/>
      <c r="BO531" s="178"/>
      <c r="BP531" s="178"/>
      <c r="BQ531" s="178"/>
      <c r="BR531" s="178"/>
      <c r="BS531" s="178"/>
      <c r="BT531" s="178"/>
      <c r="BU531" s="178"/>
      <c r="BV531" s="178"/>
    </row>
    <row r="532" spans="1:74" ht="14.25" x14ac:dyDescent="0.2">
      <c r="A532" s="176"/>
      <c r="B532" s="177"/>
      <c r="C532" s="131"/>
      <c r="D532" s="178"/>
      <c r="E532" s="178"/>
      <c r="F532" s="178"/>
      <c r="G532" s="178"/>
      <c r="H532" s="178"/>
      <c r="I532" s="178"/>
      <c r="J532" s="178"/>
      <c r="K532" s="178"/>
      <c r="L532" s="178"/>
      <c r="M532" s="179"/>
      <c r="N532" s="179"/>
      <c r="O532" s="179"/>
      <c r="P532" s="178"/>
      <c r="Q532" s="178"/>
      <c r="R532" s="178"/>
      <c r="S532" s="178"/>
      <c r="T532" s="178"/>
      <c r="U532" s="178"/>
      <c r="V532" s="178"/>
      <c r="W532" s="178"/>
      <c r="X532" s="178"/>
      <c r="Y532" s="178"/>
      <c r="Z532" s="178"/>
      <c r="AA532" s="178"/>
      <c r="AB532" s="178"/>
      <c r="AC532" s="178"/>
      <c r="AD532" s="178"/>
      <c r="AE532" s="178"/>
      <c r="AF532" s="178"/>
      <c r="AG532" s="178"/>
      <c r="AH532" s="178"/>
      <c r="AI532" s="178"/>
      <c r="AJ532" s="178"/>
      <c r="AK532" s="178"/>
      <c r="AL532" s="178"/>
      <c r="AM532" s="178"/>
      <c r="AN532" s="178"/>
      <c r="AO532" s="178"/>
      <c r="AP532" s="178"/>
      <c r="AQ532" s="178"/>
      <c r="AR532" s="178"/>
      <c r="AS532" s="178"/>
      <c r="AT532" s="178"/>
      <c r="AU532" s="178"/>
      <c r="AV532" s="178"/>
      <c r="AW532" s="178"/>
      <c r="AX532" s="178"/>
      <c r="AY532" s="178"/>
      <c r="AZ532" s="178"/>
      <c r="BA532" s="178"/>
      <c r="BB532" s="178"/>
      <c r="BC532" s="178"/>
      <c r="BD532" s="178"/>
      <c r="BE532" s="178"/>
      <c r="BF532" s="178"/>
      <c r="BG532" s="178"/>
      <c r="BH532" s="178"/>
      <c r="BI532" s="178"/>
      <c r="BJ532" s="178"/>
      <c r="BK532" s="178"/>
      <c r="BL532" s="178"/>
      <c r="BM532" s="178"/>
      <c r="BN532" s="178"/>
      <c r="BO532" s="178"/>
      <c r="BP532" s="178"/>
      <c r="BQ532" s="178"/>
      <c r="BR532" s="178"/>
      <c r="BS532" s="178"/>
      <c r="BT532" s="178"/>
      <c r="BU532" s="178"/>
      <c r="BV532" s="178"/>
    </row>
    <row r="533" spans="1:74" ht="14.25" x14ac:dyDescent="0.2">
      <c r="A533" s="176"/>
      <c r="B533" s="177"/>
      <c r="C533" s="131"/>
      <c r="D533" s="178"/>
      <c r="E533" s="178"/>
      <c r="F533" s="178"/>
      <c r="G533" s="178"/>
      <c r="H533" s="178"/>
      <c r="I533" s="178"/>
      <c r="J533" s="178"/>
      <c r="K533" s="178"/>
      <c r="L533" s="178"/>
      <c r="M533" s="179"/>
      <c r="N533" s="179"/>
      <c r="O533" s="179"/>
      <c r="P533" s="178"/>
      <c r="Q533" s="178"/>
      <c r="R533" s="178"/>
      <c r="S533" s="178"/>
      <c r="T533" s="178"/>
      <c r="U533" s="178"/>
      <c r="V533" s="178"/>
      <c r="W533" s="178"/>
      <c r="X533" s="178"/>
      <c r="Y533" s="178"/>
      <c r="Z533" s="178"/>
      <c r="AA533" s="178"/>
      <c r="AB533" s="178"/>
      <c r="AC533" s="178"/>
      <c r="AD533" s="178"/>
      <c r="AE533" s="178"/>
      <c r="AF533" s="178"/>
      <c r="AG533" s="178"/>
      <c r="AH533" s="178"/>
      <c r="AI533" s="178"/>
      <c r="AJ533" s="178"/>
      <c r="AK533" s="178"/>
      <c r="AL533" s="178"/>
      <c r="AM533" s="178"/>
      <c r="AN533" s="178"/>
      <c r="AO533" s="178"/>
      <c r="AP533" s="178"/>
      <c r="AQ533" s="178"/>
      <c r="AR533" s="178"/>
      <c r="AS533" s="178"/>
      <c r="AT533" s="178"/>
      <c r="AU533" s="178"/>
      <c r="AV533" s="178"/>
      <c r="AW533" s="178"/>
      <c r="AX533" s="178"/>
      <c r="AY533" s="178"/>
      <c r="AZ533" s="178"/>
      <c r="BA533" s="178"/>
      <c r="BB533" s="178"/>
      <c r="BC533" s="178"/>
      <c r="BD533" s="178"/>
      <c r="BE533" s="178"/>
      <c r="BF533" s="178"/>
      <c r="BG533" s="178"/>
      <c r="BH533" s="178"/>
      <c r="BI533" s="178"/>
      <c r="BJ533" s="178"/>
      <c r="BK533" s="178"/>
      <c r="BL533" s="178"/>
      <c r="BM533" s="178"/>
      <c r="BN533" s="178"/>
      <c r="BO533" s="178"/>
      <c r="BP533" s="178"/>
      <c r="BQ533" s="178"/>
      <c r="BR533" s="178"/>
      <c r="BS533" s="178"/>
      <c r="BT533" s="178"/>
      <c r="BU533" s="178"/>
      <c r="BV533" s="178"/>
    </row>
    <row r="534" spans="1:74" ht="14.25" x14ac:dyDescent="0.2">
      <c r="A534" s="176"/>
      <c r="B534" s="177"/>
      <c r="C534" s="131"/>
      <c r="D534" s="178"/>
      <c r="E534" s="178"/>
      <c r="F534" s="178"/>
      <c r="G534" s="178"/>
      <c r="H534" s="178"/>
      <c r="I534" s="178"/>
      <c r="J534" s="178"/>
      <c r="K534" s="178"/>
      <c r="L534" s="178"/>
      <c r="M534" s="179"/>
      <c r="N534" s="179"/>
      <c r="O534" s="179"/>
      <c r="P534" s="178"/>
      <c r="Q534" s="178"/>
      <c r="R534" s="178"/>
      <c r="S534" s="178"/>
      <c r="T534" s="178"/>
      <c r="U534" s="178"/>
      <c r="V534" s="178"/>
      <c r="W534" s="178"/>
      <c r="X534" s="178"/>
      <c r="Y534" s="178"/>
      <c r="Z534" s="178"/>
      <c r="AA534" s="178"/>
      <c r="AB534" s="178"/>
      <c r="AC534" s="178"/>
      <c r="AD534" s="178"/>
      <c r="AE534" s="178"/>
      <c r="AF534" s="178"/>
      <c r="AG534" s="178"/>
      <c r="AH534" s="178"/>
      <c r="AI534" s="178"/>
      <c r="AJ534" s="178"/>
      <c r="AK534" s="178"/>
      <c r="AL534" s="178"/>
      <c r="AM534" s="178"/>
      <c r="AN534" s="178"/>
      <c r="AO534" s="178"/>
      <c r="AP534" s="178"/>
      <c r="AQ534" s="178"/>
      <c r="AR534" s="178"/>
      <c r="AS534" s="178"/>
      <c r="AT534" s="178"/>
      <c r="AU534" s="178"/>
      <c r="AV534" s="178"/>
      <c r="AW534" s="178"/>
      <c r="AX534" s="178"/>
      <c r="AY534" s="178"/>
      <c r="AZ534" s="178"/>
      <c r="BA534" s="178"/>
      <c r="BB534" s="178"/>
      <c r="BC534" s="178"/>
      <c r="BD534" s="178"/>
      <c r="BE534" s="178"/>
      <c r="BF534" s="178"/>
      <c r="BG534" s="178"/>
      <c r="BH534" s="178"/>
      <c r="BI534" s="178"/>
      <c r="BJ534" s="178"/>
      <c r="BK534" s="178"/>
      <c r="BL534" s="178"/>
      <c r="BM534" s="178"/>
      <c r="BN534" s="178"/>
      <c r="BO534" s="178"/>
      <c r="BP534" s="178"/>
      <c r="BQ534" s="178"/>
      <c r="BR534" s="178"/>
      <c r="BS534" s="178"/>
      <c r="BT534" s="178"/>
      <c r="BU534" s="178"/>
      <c r="BV534" s="178"/>
    </row>
    <row r="535" spans="1:74" ht="14.25" x14ac:dyDescent="0.2">
      <c r="A535" s="176"/>
      <c r="B535" s="177"/>
      <c r="C535" s="131"/>
      <c r="D535" s="178"/>
      <c r="E535" s="178"/>
      <c r="F535" s="178"/>
      <c r="G535" s="178"/>
      <c r="H535" s="178"/>
      <c r="I535" s="178"/>
      <c r="J535" s="178"/>
      <c r="K535" s="178"/>
      <c r="L535" s="178"/>
      <c r="M535" s="179"/>
      <c r="N535" s="179"/>
      <c r="O535" s="179"/>
      <c r="P535" s="178"/>
      <c r="Q535" s="178"/>
      <c r="R535" s="178"/>
      <c r="S535" s="178"/>
      <c r="T535" s="178"/>
      <c r="U535" s="178"/>
      <c r="V535" s="178"/>
      <c r="W535" s="178"/>
      <c r="X535" s="178"/>
      <c r="Y535" s="178"/>
      <c r="Z535" s="178"/>
      <c r="AA535" s="178"/>
      <c r="AB535" s="178"/>
      <c r="AC535" s="178"/>
      <c r="AD535" s="178"/>
      <c r="AE535" s="178"/>
      <c r="AF535" s="178"/>
      <c r="AG535" s="178"/>
      <c r="AH535" s="178"/>
      <c r="AI535" s="178"/>
      <c r="AJ535" s="178"/>
      <c r="AK535" s="178"/>
      <c r="AL535" s="178"/>
      <c r="AM535" s="178"/>
      <c r="AN535" s="178"/>
      <c r="AO535" s="178"/>
      <c r="AP535" s="178"/>
      <c r="AQ535" s="178"/>
      <c r="AR535" s="178"/>
      <c r="AS535" s="178"/>
      <c r="AT535" s="178"/>
      <c r="AU535" s="178"/>
      <c r="AV535" s="178"/>
      <c r="AW535" s="178"/>
      <c r="AX535" s="178"/>
      <c r="AY535" s="178"/>
      <c r="AZ535" s="178"/>
      <c r="BA535" s="178"/>
      <c r="BB535" s="178"/>
      <c r="BC535" s="178"/>
      <c r="BD535" s="178"/>
      <c r="BE535" s="178"/>
      <c r="BF535" s="178"/>
      <c r="BG535" s="178"/>
      <c r="BH535" s="178"/>
      <c r="BI535" s="178"/>
      <c r="BJ535" s="178"/>
      <c r="BK535" s="178"/>
      <c r="BL535" s="178"/>
      <c r="BM535" s="178"/>
      <c r="BN535" s="178"/>
      <c r="BO535" s="178"/>
      <c r="BP535" s="178"/>
      <c r="BQ535" s="178"/>
      <c r="BR535" s="178"/>
      <c r="BS535" s="178"/>
      <c r="BT535" s="178"/>
      <c r="BU535" s="178"/>
      <c r="BV535" s="178"/>
    </row>
    <row r="536" spans="1:74" ht="14.25" x14ac:dyDescent="0.2">
      <c r="A536" s="176"/>
      <c r="B536" s="177"/>
      <c r="C536" s="131"/>
      <c r="D536" s="178"/>
      <c r="E536" s="178"/>
      <c r="F536" s="178"/>
      <c r="G536" s="178"/>
      <c r="H536" s="178"/>
      <c r="I536" s="178"/>
      <c r="J536" s="178"/>
      <c r="K536" s="178"/>
      <c r="L536" s="178"/>
      <c r="M536" s="179"/>
      <c r="N536" s="179"/>
      <c r="O536" s="179"/>
      <c r="P536" s="178"/>
      <c r="Q536" s="178"/>
      <c r="R536" s="178"/>
      <c r="S536" s="178"/>
      <c r="T536" s="178"/>
      <c r="U536" s="178"/>
      <c r="V536" s="178"/>
      <c r="W536" s="178"/>
      <c r="X536" s="178"/>
      <c r="Y536" s="178"/>
      <c r="Z536" s="178"/>
      <c r="AA536" s="178"/>
      <c r="AB536" s="178"/>
      <c r="AC536" s="178"/>
      <c r="AD536" s="178"/>
      <c r="AE536" s="178"/>
      <c r="AF536" s="178"/>
      <c r="AG536" s="178"/>
      <c r="AH536" s="178"/>
      <c r="AI536" s="178"/>
      <c r="AJ536" s="178"/>
      <c r="AK536" s="178"/>
      <c r="AL536" s="178"/>
      <c r="AM536" s="178"/>
      <c r="AN536" s="178"/>
      <c r="AO536" s="178"/>
      <c r="AP536" s="178"/>
      <c r="AQ536" s="178"/>
      <c r="AR536" s="178"/>
      <c r="AS536" s="178"/>
      <c r="AT536" s="178"/>
      <c r="AU536" s="178"/>
      <c r="AV536" s="178"/>
      <c r="AW536" s="178"/>
      <c r="AX536" s="178"/>
      <c r="AY536" s="178"/>
      <c r="AZ536" s="178"/>
      <c r="BA536" s="178"/>
      <c r="BB536" s="178"/>
      <c r="BC536" s="178"/>
      <c r="BD536" s="178"/>
      <c r="BE536" s="178"/>
      <c r="BF536" s="178"/>
      <c r="BG536" s="178"/>
      <c r="BH536" s="178"/>
      <c r="BI536" s="178"/>
      <c r="BJ536" s="178"/>
      <c r="BK536" s="178"/>
      <c r="BL536" s="178"/>
      <c r="BM536" s="178"/>
      <c r="BN536" s="178"/>
      <c r="BO536" s="178"/>
      <c r="BP536" s="178"/>
      <c r="BQ536" s="178"/>
      <c r="BR536" s="178"/>
      <c r="BS536" s="178"/>
      <c r="BT536" s="178"/>
      <c r="BU536" s="178"/>
      <c r="BV536" s="178"/>
    </row>
    <row r="537" spans="1:74" ht="14.25" x14ac:dyDescent="0.2">
      <c r="A537" s="176"/>
      <c r="B537" s="177"/>
      <c r="C537" s="131"/>
      <c r="D537" s="178"/>
      <c r="E537" s="178"/>
      <c r="F537" s="178"/>
      <c r="G537" s="178"/>
      <c r="H537" s="178"/>
      <c r="I537" s="178"/>
      <c r="J537" s="178"/>
      <c r="K537" s="178"/>
      <c r="L537" s="178"/>
      <c r="M537" s="179"/>
      <c r="N537" s="179"/>
      <c r="O537" s="179"/>
      <c r="P537" s="178"/>
      <c r="Q537" s="178"/>
      <c r="R537" s="178"/>
      <c r="S537" s="178"/>
      <c r="T537" s="178"/>
      <c r="U537" s="178"/>
      <c r="V537" s="178"/>
      <c r="W537" s="178"/>
      <c r="X537" s="178"/>
      <c r="Y537" s="178"/>
      <c r="Z537" s="178"/>
      <c r="AA537" s="178"/>
      <c r="AB537" s="178"/>
      <c r="AC537" s="178"/>
      <c r="AD537" s="178"/>
      <c r="AE537" s="178"/>
      <c r="AF537" s="178"/>
      <c r="AG537" s="178"/>
      <c r="AH537" s="178"/>
      <c r="AI537" s="178"/>
      <c r="AJ537" s="178"/>
      <c r="AK537" s="178"/>
      <c r="AL537" s="178"/>
      <c r="AM537" s="178"/>
      <c r="AN537" s="178"/>
      <c r="AO537" s="178"/>
      <c r="AP537" s="178"/>
      <c r="AQ537" s="178"/>
      <c r="AR537" s="178"/>
      <c r="AS537" s="178"/>
      <c r="AT537" s="178"/>
      <c r="AU537" s="178"/>
      <c r="AV537" s="178"/>
      <c r="AW537" s="178"/>
      <c r="AX537" s="178"/>
      <c r="AY537" s="178"/>
      <c r="AZ537" s="178"/>
      <c r="BA537" s="178"/>
      <c r="BB537" s="178"/>
      <c r="BC537" s="178"/>
      <c r="BD537" s="178"/>
      <c r="BE537" s="178"/>
      <c r="BF537" s="178"/>
      <c r="BG537" s="178"/>
      <c r="BH537" s="178"/>
      <c r="BI537" s="178"/>
      <c r="BJ537" s="178"/>
      <c r="BK537" s="178"/>
      <c r="BL537" s="178"/>
      <c r="BM537" s="178"/>
      <c r="BN537" s="178"/>
      <c r="BO537" s="178"/>
      <c r="BP537" s="178"/>
      <c r="BQ537" s="178"/>
      <c r="BR537" s="178"/>
      <c r="BS537" s="178"/>
      <c r="BT537" s="178"/>
      <c r="BU537" s="178"/>
      <c r="BV537" s="178"/>
    </row>
    <row r="538" spans="1:74" ht="14.25" x14ac:dyDescent="0.2">
      <c r="A538" s="176"/>
      <c r="B538" s="177"/>
      <c r="C538" s="131"/>
      <c r="D538" s="178"/>
      <c r="E538" s="178"/>
      <c r="F538" s="178"/>
      <c r="G538" s="178"/>
      <c r="H538" s="178"/>
      <c r="I538" s="178"/>
      <c r="J538" s="178"/>
      <c r="K538" s="178"/>
      <c r="L538" s="178"/>
      <c r="M538" s="179"/>
      <c r="N538" s="179"/>
      <c r="O538" s="179"/>
      <c r="P538" s="178"/>
      <c r="Q538" s="178"/>
      <c r="R538" s="178"/>
      <c r="S538" s="178"/>
      <c r="T538" s="178"/>
      <c r="U538" s="178"/>
      <c r="V538" s="178"/>
      <c r="W538" s="178"/>
      <c r="X538" s="178"/>
      <c r="Y538" s="178"/>
      <c r="Z538" s="178"/>
      <c r="AA538" s="178"/>
      <c r="AB538" s="178"/>
      <c r="AC538" s="178"/>
      <c r="AD538" s="178"/>
      <c r="AE538" s="178"/>
      <c r="AF538" s="178"/>
      <c r="AG538" s="178"/>
      <c r="AH538" s="178"/>
      <c r="AI538" s="178"/>
      <c r="AJ538" s="178"/>
      <c r="AK538" s="178"/>
      <c r="AL538" s="178"/>
      <c r="AM538" s="178"/>
      <c r="AN538" s="178"/>
      <c r="AO538" s="178"/>
      <c r="AP538" s="178"/>
      <c r="AQ538" s="178"/>
      <c r="AR538" s="178"/>
      <c r="AS538" s="178"/>
      <c r="AT538" s="178"/>
      <c r="AU538" s="178"/>
      <c r="AV538" s="178"/>
      <c r="AW538" s="178"/>
      <c r="AX538" s="178"/>
      <c r="AY538" s="178"/>
      <c r="AZ538" s="178"/>
      <c r="BA538" s="178"/>
      <c r="BB538" s="178"/>
      <c r="BC538" s="178"/>
      <c r="BD538" s="178"/>
      <c r="BE538" s="178"/>
      <c r="BF538" s="178"/>
      <c r="BG538" s="178"/>
      <c r="BH538" s="178"/>
      <c r="BI538" s="178"/>
      <c r="BJ538" s="178"/>
      <c r="BK538" s="178"/>
      <c r="BL538" s="178"/>
      <c r="BM538" s="178"/>
      <c r="BN538" s="178"/>
      <c r="BO538" s="178"/>
      <c r="BP538" s="178"/>
      <c r="BQ538" s="178"/>
      <c r="BR538" s="178"/>
      <c r="BS538" s="178"/>
      <c r="BT538" s="178"/>
      <c r="BU538" s="178"/>
      <c r="BV538" s="178"/>
    </row>
    <row r="539" spans="1:74" ht="14.25" x14ac:dyDescent="0.2">
      <c r="A539" s="176"/>
      <c r="B539" s="177"/>
      <c r="C539" s="131"/>
      <c r="D539" s="178"/>
      <c r="E539" s="178"/>
      <c r="F539" s="178"/>
      <c r="G539" s="178"/>
      <c r="H539" s="178"/>
      <c r="I539" s="178"/>
      <c r="J539" s="178"/>
      <c r="K539" s="178"/>
      <c r="L539" s="178"/>
      <c r="M539" s="179"/>
      <c r="N539" s="179"/>
      <c r="O539" s="179"/>
      <c r="P539" s="178"/>
      <c r="Q539" s="178"/>
      <c r="R539" s="178"/>
      <c r="S539" s="178"/>
      <c r="T539" s="178"/>
      <c r="U539" s="178"/>
      <c r="V539" s="178"/>
      <c r="W539" s="178"/>
      <c r="X539" s="178"/>
      <c r="Y539" s="178"/>
      <c r="Z539" s="178"/>
      <c r="AA539" s="178"/>
      <c r="AB539" s="178"/>
      <c r="AC539" s="178"/>
      <c r="AD539" s="178"/>
      <c r="AE539" s="178"/>
      <c r="AF539" s="178"/>
      <c r="AG539" s="178"/>
      <c r="AH539" s="178"/>
      <c r="AI539" s="178"/>
      <c r="AJ539" s="178"/>
      <c r="AK539" s="178"/>
      <c r="AL539" s="178"/>
      <c r="AM539" s="178"/>
      <c r="AN539" s="178"/>
      <c r="AO539" s="178"/>
      <c r="AP539" s="178"/>
      <c r="AQ539" s="178"/>
      <c r="AR539" s="178"/>
      <c r="AS539" s="178"/>
      <c r="AT539" s="178"/>
      <c r="AU539" s="178"/>
      <c r="AV539" s="178"/>
      <c r="AW539" s="178"/>
      <c r="AX539" s="178"/>
      <c r="AY539" s="178"/>
      <c r="AZ539" s="178"/>
      <c r="BA539" s="178"/>
      <c r="BB539" s="178"/>
      <c r="BC539" s="178"/>
      <c r="BD539" s="178"/>
      <c r="BE539" s="178"/>
      <c r="BF539" s="178"/>
      <c r="BG539" s="178"/>
      <c r="BH539" s="178"/>
      <c r="BI539" s="178"/>
      <c r="BJ539" s="178"/>
      <c r="BK539" s="178"/>
      <c r="BL539" s="178"/>
      <c r="BM539" s="178"/>
      <c r="BN539" s="178"/>
      <c r="BO539" s="178"/>
      <c r="BP539" s="178"/>
      <c r="BQ539" s="178"/>
      <c r="BR539" s="178"/>
      <c r="BS539" s="178"/>
      <c r="BT539" s="178"/>
      <c r="BU539" s="178"/>
      <c r="BV539" s="178"/>
    </row>
    <row r="540" spans="1:74" ht="14.25" x14ac:dyDescent="0.2">
      <c r="A540" s="176"/>
      <c r="B540" s="177"/>
      <c r="C540" s="131"/>
      <c r="D540" s="178"/>
      <c r="E540" s="178"/>
      <c r="F540" s="178"/>
      <c r="G540" s="178"/>
      <c r="H540" s="178"/>
      <c r="I540" s="178"/>
      <c r="J540" s="178"/>
      <c r="K540" s="178"/>
      <c r="L540" s="178"/>
      <c r="M540" s="179"/>
      <c r="N540" s="179"/>
      <c r="O540" s="179"/>
      <c r="P540" s="178"/>
      <c r="Q540" s="178"/>
      <c r="R540" s="178"/>
      <c r="S540" s="178"/>
      <c r="T540" s="178"/>
      <c r="U540" s="178"/>
      <c r="V540" s="178"/>
      <c r="W540" s="178"/>
      <c r="X540" s="178"/>
      <c r="Y540" s="178"/>
      <c r="Z540" s="178"/>
      <c r="AA540" s="178"/>
      <c r="AB540" s="178"/>
      <c r="AC540" s="178"/>
      <c r="AD540" s="178"/>
      <c r="AE540" s="178"/>
      <c r="AF540" s="178"/>
      <c r="AG540" s="178"/>
      <c r="AH540" s="178"/>
      <c r="AI540" s="178"/>
      <c r="AJ540" s="178"/>
      <c r="AK540" s="178"/>
      <c r="AL540" s="178"/>
      <c r="AM540" s="178"/>
      <c r="AN540" s="178"/>
      <c r="AO540" s="178"/>
      <c r="AP540" s="178"/>
      <c r="AQ540" s="178"/>
      <c r="AR540" s="178"/>
      <c r="AS540" s="178"/>
      <c r="AT540" s="178"/>
      <c r="AU540" s="178"/>
      <c r="AV540" s="178"/>
      <c r="AW540" s="178"/>
      <c r="AX540" s="178"/>
      <c r="AY540" s="178"/>
      <c r="AZ540" s="178"/>
      <c r="BA540" s="178"/>
      <c r="BB540" s="178"/>
      <c r="BC540" s="178"/>
      <c r="BD540" s="178"/>
      <c r="BE540" s="178"/>
      <c r="BF540" s="178"/>
      <c r="BG540" s="178"/>
      <c r="BH540" s="178"/>
      <c r="BI540" s="178"/>
      <c r="BJ540" s="178"/>
      <c r="BK540" s="178"/>
      <c r="BL540" s="178"/>
      <c r="BM540" s="178"/>
      <c r="BN540" s="178"/>
      <c r="BO540" s="178"/>
      <c r="BP540" s="178"/>
      <c r="BQ540" s="178"/>
      <c r="BR540" s="178"/>
      <c r="BS540" s="178"/>
      <c r="BT540" s="178"/>
      <c r="BU540" s="178"/>
      <c r="BV540" s="178"/>
    </row>
    <row r="541" spans="1:74" ht="14.25" x14ac:dyDescent="0.2">
      <c r="A541" s="176"/>
      <c r="B541" s="177"/>
      <c r="C541" s="131"/>
      <c r="D541" s="178"/>
      <c r="E541" s="178"/>
      <c r="F541" s="178"/>
      <c r="G541" s="178"/>
      <c r="H541" s="178"/>
      <c r="I541" s="178"/>
      <c r="J541" s="178"/>
      <c r="K541" s="178"/>
      <c r="L541" s="178"/>
      <c r="M541" s="179"/>
      <c r="N541" s="179"/>
      <c r="O541" s="179"/>
      <c r="P541" s="178"/>
      <c r="Q541" s="178"/>
      <c r="R541" s="178"/>
      <c r="S541" s="178"/>
      <c r="T541" s="178"/>
      <c r="U541" s="178"/>
      <c r="V541" s="178"/>
      <c r="W541" s="178"/>
      <c r="X541" s="178"/>
      <c r="Y541" s="178"/>
      <c r="Z541" s="178"/>
      <c r="AA541" s="178"/>
      <c r="AB541" s="178"/>
      <c r="AC541" s="178"/>
      <c r="AD541" s="178"/>
      <c r="AE541" s="178"/>
      <c r="AF541" s="178"/>
      <c r="AG541" s="178"/>
      <c r="AH541" s="178"/>
      <c r="AI541" s="178"/>
      <c r="AJ541" s="178"/>
      <c r="AK541" s="178"/>
      <c r="AL541" s="178"/>
      <c r="AM541" s="178"/>
      <c r="AN541" s="178"/>
      <c r="AO541" s="178"/>
      <c r="AP541" s="178"/>
      <c r="AQ541" s="178"/>
      <c r="AR541" s="178"/>
      <c r="AS541" s="178"/>
      <c r="AT541" s="178"/>
      <c r="AU541" s="178"/>
      <c r="AV541" s="178"/>
      <c r="AW541" s="178"/>
      <c r="AX541" s="178"/>
      <c r="AY541" s="178"/>
      <c r="AZ541" s="178"/>
      <c r="BA541" s="178"/>
      <c r="BB541" s="178"/>
      <c r="BC541" s="178"/>
      <c r="BD541" s="178"/>
      <c r="BE541" s="178"/>
      <c r="BF541" s="178"/>
      <c r="BG541" s="178"/>
      <c r="BH541" s="178"/>
      <c r="BI541" s="178"/>
      <c r="BJ541" s="178"/>
      <c r="BK541" s="178"/>
      <c r="BL541" s="178"/>
      <c r="BM541" s="178"/>
      <c r="BN541" s="178"/>
      <c r="BO541" s="178"/>
      <c r="BP541" s="178"/>
      <c r="BQ541" s="178"/>
      <c r="BR541" s="178"/>
      <c r="BS541" s="178"/>
      <c r="BT541" s="178"/>
      <c r="BU541" s="178"/>
      <c r="BV541" s="178"/>
    </row>
    <row r="542" spans="1:74" ht="14.25" x14ac:dyDescent="0.2">
      <c r="A542" s="176"/>
      <c r="B542" s="177"/>
      <c r="C542" s="131"/>
      <c r="D542" s="178"/>
      <c r="E542" s="178"/>
      <c r="F542" s="178"/>
      <c r="G542" s="178"/>
      <c r="H542" s="178"/>
      <c r="I542" s="178"/>
      <c r="J542" s="178"/>
      <c r="K542" s="178"/>
      <c r="L542" s="178"/>
      <c r="M542" s="179"/>
      <c r="N542" s="179"/>
      <c r="O542" s="179"/>
      <c r="P542" s="178"/>
      <c r="Q542" s="178"/>
      <c r="R542" s="178"/>
      <c r="S542" s="178"/>
      <c r="T542" s="178"/>
      <c r="U542" s="178"/>
      <c r="V542" s="178"/>
      <c r="W542" s="178"/>
      <c r="X542" s="178"/>
      <c r="Y542" s="178"/>
      <c r="Z542" s="178"/>
      <c r="AA542" s="178"/>
      <c r="AB542" s="178"/>
      <c r="AC542" s="178"/>
      <c r="AD542" s="178"/>
      <c r="AE542" s="178"/>
      <c r="AF542" s="178"/>
      <c r="AG542" s="178"/>
      <c r="AH542" s="178"/>
      <c r="AI542" s="178"/>
      <c r="AJ542" s="178"/>
      <c r="AK542" s="178"/>
      <c r="AL542" s="178"/>
      <c r="AM542" s="178"/>
      <c r="AN542" s="178"/>
      <c r="AO542" s="178"/>
      <c r="AP542" s="178"/>
      <c r="AQ542" s="178"/>
      <c r="AR542" s="178"/>
      <c r="AS542" s="178"/>
      <c r="AT542" s="178"/>
      <c r="AU542" s="178"/>
      <c r="AV542" s="178"/>
      <c r="AW542" s="178"/>
      <c r="AX542" s="178"/>
      <c r="AY542" s="178"/>
      <c r="AZ542" s="178"/>
      <c r="BA542" s="178"/>
      <c r="BB542" s="178"/>
      <c r="BC542" s="178"/>
      <c r="BD542" s="178"/>
      <c r="BE542" s="178"/>
      <c r="BF542" s="178"/>
      <c r="BG542" s="178"/>
      <c r="BH542" s="178"/>
      <c r="BI542" s="178"/>
      <c r="BJ542" s="178"/>
      <c r="BK542" s="178"/>
      <c r="BL542" s="178"/>
      <c r="BM542" s="178"/>
      <c r="BN542" s="178"/>
      <c r="BO542" s="178"/>
      <c r="BP542" s="178"/>
      <c r="BQ542" s="178"/>
      <c r="BR542" s="178"/>
      <c r="BS542" s="178"/>
      <c r="BT542" s="178"/>
      <c r="BU542" s="178"/>
      <c r="BV542" s="178"/>
    </row>
    <row r="543" spans="1:74" ht="14.25" x14ac:dyDescent="0.2">
      <c r="A543" s="176"/>
      <c r="B543" s="177"/>
      <c r="C543" s="131"/>
      <c r="D543" s="178"/>
      <c r="E543" s="178"/>
      <c r="F543" s="178"/>
      <c r="G543" s="178"/>
      <c r="H543" s="178"/>
      <c r="I543" s="178"/>
      <c r="J543" s="178"/>
      <c r="K543" s="178"/>
      <c r="L543" s="178"/>
      <c r="M543" s="179"/>
      <c r="N543" s="179"/>
      <c r="O543" s="179"/>
      <c r="P543" s="178"/>
      <c r="Q543" s="178"/>
      <c r="R543" s="178"/>
      <c r="S543" s="178"/>
      <c r="T543" s="178"/>
      <c r="U543" s="178"/>
      <c r="V543" s="178"/>
      <c r="W543" s="178"/>
      <c r="X543" s="178"/>
      <c r="Y543" s="178"/>
      <c r="Z543" s="178"/>
      <c r="AA543" s="178"/>
      <c r="AB543" s="178"/>
      <c r="AC543" s="178"/>
      <c r="AD543" s="178"/>
      <c r="AE543" s="178"/>
      <c r="AF543" s="178"/>
      <c r="AG543" s="178"/>
      <c r="AH543" s="178"/>
      <c r="AI543" s="178"/>
      <c r="AJ543" s="178"/>
      <c r="AK543" s="178"/>
      <c r="AL543" s="178"/>
      <c r="AM543" s="178"/>
      <c r="AN543" s="178"/>
      <c r="AO543" s="178"/>
      <c r="AP543" s="178"/>
      <c r="AQ543" s="178"/>
      <c r="AR543" s="178"/>
      <c r="AS543" s="178"/>
      <c r="AT543" s="178"/>
      <c r="AU543" s="178"/>
      <c r="AV543" s="178"/>
      <c r="AW543" s="178"/>
      <c r="AX543" s="178"/>
      <c r="AY543" s="178"/>
      <c r="AZ543" s="178"/>
      <c r="BA543" s="178"/>
      <c r="BB543" s="178"/>
      <c r="BC543" s="178"/>
      <c r="BD543" s="178"/>
      <c r="BE543" s="178"/>
      <c r="BF543" s="178"/>
      <c r="BG543" s="178"/>
      <c r="BH543" s="178"/>
      <c r="BI543" s="178"/>
      <c r="BJ543" s="178"/>
      <c r="BK543" s="178"/>
      <c r="BL543" s="178"/>
      <c r="BM543" s="178"/>
      <c r="BN543" s="178"/>
      <c r="BO543" s="178"/>
      <c r="BP543" s="178"/>
      <c r="BQ543" s="178"/>
      <c r="BR543" s="178"/>
      <c r="BS543" s="178"/>
      <c r="BT543" s="178"/>
      <c r="BU543" s="178"/>
      <c r="BV543" s="178"/>
    </row>
    <row r="544" spans="1:74" ht="14.25" x14ac:dyDescent="0.2">
      <c r="A544" s="176"/>
      <c r="B544" s="177"/>
      <c r="C544" s="131"/>
      <c r="D544" s="178"/>
      <c r="E544" s="178"/>
      <c r="F544" s="178"/>
      <c r="G544" s="178"/>
      <c r="H544" s="178"/>
      <c r="I544" s="178"/>
      <c r="J544" s="178"/>
      <c r="K544" s="178"/>
      <c r="L544" s="178"/>
      <c r="M544" s="179"/>
      <c r="N544" s="179"/>
      <c r="O544" s="179"/>
      <c r="P544" s="178"/>
      <c r="Q544" s="178"/>
      <c r="R544" s="178"/>
      <c r="S544" s="178"/>
      <c r="T544" s="178"/>
      <c r="U544" s="178"/>
      <c r="V544" s="178"/>
      <c r="W544" s="178"/>
      <c r="X544" s="178"/>
      <c r="Y544" s="178"/>
      <c r="Z544" s="178"/>
      <c r="AA544" s="178"/>
      <c r="AB544" s="178"/>
      <c r="AC544" s="178"/>
      <c r="AD544" s="178"/>
      <c r="AE544" s="178"/>
      <c r="AF544" s="178"/>
      <c r="AG544" s="178"/>
      <c r="AH544" s="178"/>
      <c r="AI544" s="178"/>
      <c r="AJ544" s="178"/>
      <c r="AK544" s="178"/>
      <c r="AL544" s="178"/>
      <c r="AM544" s="178"/>
      <c r="AN544" s="178"/>
      <c r="AO544" s="178"/>
      <c r="AP544" s="178"/>
      <c r="AQ544" s="178"/>
      <c r="AR544" s="178"/>
      <c r="AS544" s="178"/>
      <c r="AT544" s="178"/>
      <c r="AU544" s="178"/>
      <c r="AV544" s="178"/>
      <c r="AW544" s="178"/>
      <c r="AX544" s="178"/>
      <c r="AY544" s="178"/>
      <c r="AZ544" s="178"/>
      <c r="BA544" s="178"/>
      <c r="BB544" s="178"/>
      <c r="BC544" s="178"/>
      <c r="BD544" s="178"/>
      <c r="BE544" s="178"/>
      <c r="BF544" s="178"/>
      <c r="BG544" s="178"/>
      <c r="BH544" s="178"/>
      <c r="BI544" s="178"/>
      <c r="BJ544" s="178"/>
      <c r="BK544" s="178"/>
      <c r="BL544" s="178"/>
      <c r="BM544" s="178"/>
      <c r="BN544" s="178"/>
      <c r="BO544" s="178"/>
      <c r="BP544" s="178"/>
      <c r="BQ544" s="178"/>
      <c r="BR544" s="178"/>
      <c r="BS544" s="178"/>
      <c r="BT544" s="178"/>
      <c r="BU544" s="178"/>
      <c r="BV544" s="178"/>
    </row>
    <row r="545" spans="1:74" ht="14.25" x14ac:dyDescent="0.2">
      <c r="A545" s="176"/>
      <c r="B545" s="177"/>
      <c r="C545" s="131"/>
      <c r="D545" s="178"/>
      <c r="E545" s="178"/>
      <c r="F545" s="178"/>
      <c r="G545" s="178"/>
      <c r="H545" s="178"/>
      <c r="I545" s="178"/>
      <c r="J545" s="178"/>
      <c r="K545" s="178"/>
      <c r="L545" s="178"/>
      <c r="M545" s="179"/>
      <c r="N545" s="179"/>
      <c r="O545" s="179"/>
      <c r="P545" s="178"/>
      <c r="Q545" s="178"/>
      <c r="R545" s="178"/>
      <c r="S545" s="178"/>
      <c r="T545" s="178"/>
      <c r="U545" s="178"/>
      <c r="V545" s="178"/>
      <c r="W545" s="178"/>
      <c r="X545" s="178"/>
      <c r="Y545" s="178"/>
      <c r="Z545" s="178"/>
      <c r="AA545" s="178"/>
      <c r="AB545" s="178"/>
      <c r="AC545" s="178"/>
      <c r="AD545" s="178"/>
      <c r="AE545" s="178"/>
      <c r="AF545" s="178"/>
      <c r="AG545" s="178"/>
      <c r="AH545" s="178"/>
      <c r="AI545" s="178"/>
      <c r="AJ545" s="178"/>
      <c r="AK545" s="178"/>
      <c r="AL545" s="178"/>
      <c r="AM545" s="178"/>
      <c r="AN545" s="178"/>
      <c r="AO545" s="178"/>
      <c r="AP545" s="178"/>
      <c r="AQ545" s="178"/>
      <c r="AR545" s="178"/>
      <c r="AS545" s="178"/>
      <c r="AT545" s="178"/>
      <c r="AU545" s="178"/>
      <c r="AV545" s="178"/>
      <c r="AW545" s="178"/>
      <c r="AX545" s="178"/>
      <c r="AY545" s="178"/>
      <c r="AZ545" s="178"/>
      <c r="BA545" s="178"/>
      <c r="BB545" s="178"/>
      <c r="BC545" s="178"/>
      <c r="BD545" s="178"/>
      <c r="BE545" s="178"/>
      <c r="BF545" s="178"/>
      <c r="BG545" s="178"/>
      <c r="BH545" s="178"/>
      <c r="BI545" s="178"/>
      <c r="BJ545" s="178"/>
      <c r="BK545" s="178"/>
      <c r="BL545" s="178"/>
      <c r="BM545" s="178"/>
      <c r="BN545" s="178"/>
      <c r="BO545" s="178"/>
      <c r="BP545" s="178"/>
      <c r="BQ545" s="178"/>
      <c r="BR545" s="178"/>
      <c r="BS545" s="178"/>
      <c r="BT545" s="178"/>
      <c r="BU545" s="178"/>
      <c r="BV545" s="178"/>
    </row>
    <row r="546" spans="1:74" ht="14.25" x14ac:dyDescent="0.2">
      <c r="A546" s="176"/>
      <c r="B546" s="177"/>
      <c r="C546" s="131"/>
      <c r="D546" s="178"/>
      <c r="E546" s="178"/>
      <c r="F546" s="178"/>
      <c r="G546" s="178"/>
      <c r="H546" s="178"/>
      <c r="I546" s="178"/>
      <c r="J546" s="178"/>
      <c r="K546" s="178"/>
      <c r="L546" s="178"/>
      <c r="M546" s="179"/>
      <c r="N546" s="179"/>
      <c r="O546" s="179"/>
      <c r="P546" s="178"/>
      <c r="Q546" s="178"/>
      <c r="R546" s="178"/>
      <c r="S546" s="178"/>
      <c r="T546" s="178"/>
      <c r="U546" s="178"/>
      <c r="V546" s="178"/>
      <c r="W546" s="178"/>
      <c r="X546" s="178"/>
      <c r="Y546" s="178"/>
      <c r="Z546" s="178"/>
      <c r="AA546" s="178"/>
      <c r="AB546" s="178"/>
      <c r="AC546" s="178"/>
      <c r="AD546" s="178"/>
      <c r="AE546" s="178"/>
      <c r="AF546" s="178"/>
      <c r="AG546" s="178"/>
      <c r="AH546" s="178"/>
      <c r="AI546" s="178"/>
      <c r="AJ546" s="178"/>
      <c r="AK546" s="178"/>
      <c r="AL546" s="178"/>
      <c r="AM546" s="178"/>
      <c r="AN546" s="178"/>
      <c r="AO546" s="178"/>
      <c r="AP546" s="178"/>
      <c r="AQ546" s="178"/>
      <c r="AR546" s="178"/>
      <c r="AS546" s="178"/>
      <c r="AT546" s="178"/>
      <c r="AU546" s="178"/>
      <c r="AV546" s="178"/>
      <c r="AW546" s="178"/>
      <c r="AX546" s="178"/>
      <c r="AY546" s="178"/>
      <c r="AZ546" s="178"/>
      <c r="BA546" s="178"/>
      <c r="BB546" s="178"/>
      <c r="BC546" s="178"/>
      <c r="BD546" s="178"/>
      <c r="BE546" s="178"/>
      <c r="BF546" s="178"/>
      <c r="BG546" s="178"/>
      <c r="BH546" s="178"/>
      <c r="BI546" s="178"/>
      <c r="BJ546" s="178"/>
      <c r="BK546" s="178"/>
      <c r="BL546" s="178"/>
      <c r="BM546" s="178"/>
      <c r="BN546" s="178"/>
      <c r="BO546" s="178"/>
      <c r="BP546" s="178"/>
      <c r="BQ546" s="178"/>
      <c r="BR546" s="178"/>
      <c r="BS546" s="178"/>
      <c r="BT546" s="178"/>
      <c r="BU546" s="178"/>
      <c r="BV546" s="178"/>
    </row>
    <row r="547" spans="1:74" ht="14.25" x14ac:dyDescent="0.2">
      <c r="A547" s="176"/>
      <c r="B547" s="177"/>
      <c r="C547" s="131"/>
      <c r="D547" s="178"/>
      <c r="E547" s="178"/>
      <c r="F547" s="178"/>
      <c r="G547" s="178"/>
      <c r="H547" s="178"/>
      <c r="I547" s="178"/>
      <c r="J547" s="178"/>
      <c r="K547" s="178"/>
      <c r="L547" s="178"/>
      <c r="M547" s="179"/>
      <c r="N547" s="179"/>
      <c r="O547" s="179"/>
      <c r="P547" s="178"/>
      <c r="Q547" s="178"/>
      <c r="R547" s="178"/>
      <c r="S547" s="178"/>
      <c r="T547" s="178"/>
      <c r="U547" s="178"/>
      <c r="V547" s="178"/>
      <c r="W547" s="178"/>
      <c r="X547" s="178"/>
      <c r="Y547" s="178"/>
      <c r="Z547" s="178"/>
      <c r="AA547" s="178"/>
      <c r="AB547" s="178"/>
      <c r="AC547" s="178"/>
      <c r="AD547" s="178"/>
      <c r="AE547" s="178"/>
      <c r="AF547" s="178"/>
      <c r="AG547" s="178"/>
      <c r="AH547" s="178"/>
      <c r="AI547" s="178"/>
      <c r="AJ547" s="178"/>
      <c r="AK547" s="178"/>
      <c r="AL547" s="178"/>
      <c r="AM547" s="178"/>
      <c r="AN547" s="178"/>
      <c r="AO547" s="178"/>
      <c r="AP547" s="178"/>
      <c r="AQ547" s="178"/>
      <c r="AR547" s="178"/>
      <c r="AS547" s="178"/>
      <c r="AT547" s="178"/>
      <c r="AU547" s="178"/>
      <c r="AV547" s="178"/>
      <c r="AW547" s="178"/>
      <c r="AX547" s="178"/>
      <c r="AY547" s="178"/>
      <c r="AZ547" s="178"/>
      <c r="BA547" s="178"/>
      <c r="BB547" s="178"/>
      <c r="BC547" s="178"/>
      <c r="BD547" s="178"/>
      <c r="BE547" s="178"/>
      <c r="BF547" s="178"/>
      <c r="BG547" s="178"/>
      <c r="BH547" s="178"/>
      <c r="BI547" s="178"/>
      <c r="BJ547" s="178"/>
      <c r="BK547" s="178"/>
      <c r="BL547" s="178"/>
      <c r="BM547" s="178"/>
      <c r="BN547" s="178"/>
      <c r="BO547" s="178"/>
      <c r="BP547" s="178"/>
      <c r="BQ547" s="178"/>
      <c r="BR547" s="178"/>
      <c r="BS547" s="178"/>
      <c r="BT547" s="178"/>
      <c r="BU547" s="178"/>
      <c r="BV547" s="178"/>
    </row>
    <row r="548" spans="1:74" ht="14.25" x14ac:dyDescent="0.2">
      <c r="A548" s="176"/>
      <c r="B548" s="177"/>
      <c r="C548" s="131"/>
      <c r="D548" s="178"/>
      <c r="E548" s="178"/>
      <c r="F548" s="178"/>
      <c r="G548" s="178"/>
      <c r="H548" s="178"/>
      <c r="I548" s="178"/>
      <c r="J548" s="178"/>
      <c r="K548" s="178"/>
      <c r="L548" s="178"/>
      <c r="M548" s="179"/>
      <c r="N548" s="179"/>
      <c r="O548" s="179"/>
      <c r="P548" s="178"/>
      <c r="Q548" s="178"/>
      <c r="R548" s="178"/>
      <c r="S548" s="178"/>
      <c r="T548" s="178"/>
      <c r="U548" s="178"/>
      <c r="V548" s="178"/>
      <c r="W548" s="178"/>
      <c r="X548" s="178"/>
      <c r="Y548" s="178"/>
      <c r="Z548" s="178"/>
      <c r="AA548" s="178"/>
      <c r="AB548" s="178"/>
      <c r="AC548" s="178"/>
      <c r="AD548" s="178"/>
      <c r="AE548" s="178"/>
      <c r="AF548" s="178"/>
      <c r="AG548" s="178"/>
      <c r="AH548" s="178"/>
      <c r="AI548" s="178"/>
      <c r="AJ548" s="178"/>
      <c r="AK548" s="178"/>
      <c r="AL548" s="178"/>
      <c r="AM548" s="178"/>
      <c r="AN548" s="178"/>
      <c r="AO548" s="178"/>
      <c r="AP548" s="178"/>
      <c r="AQ548" s="178"/>
      <c r="AR548" s="178"/>
      <c r="AS548" s="178"/>
      <c r="AT548" s="178"/>
      <c r="AU548" s="178"/>
      <c r="AV548" s="178"/>
      <c r="AW548" s="178"/>
      <c r="AX548" s="178"/>
      <c r="AY548" s="178"/>
      <c r="AZ548" s="178"/>
      <c r="BA548" s="178"/>
      <c r="BB548" s="178"/>
      <c r="BC548" s="178"/>
      <c r="BD548" s="178"/>
      <c r="BE548" s="178"/>
      <c r="BF548" s="178"/>
      <c r="BG548" s="178"/>
      <c r="BH548" s="178"/>
      <c r="BI548" s="178"/>
      <c r="BJ548" s="178"/>
      <c r="BK548" s="178"/>
      <c r="BL548" s="178"/>
      <c r="BM548" s="178"/>
      <c r="BN548" s="178"/>
      <c r="BO548" s="178"/>
      <c r="BP548" s="178"/>
      <c r="BQ548" s="178"/>
      <c r="BR548" s="178"/>
      <c r="BS548" s="178"/>
      <c r="BT548" s="178"/>
      <c r="BU548" s="178"/>
      <c r="BV548" s="178"/>
    </row>
    <row r="549" spans="1:74" ht="14.25" x14ac:dyDescent="0.2">
      <c r="A549" s="176"/>
      <c r="B549" s="177"/>
      <c r="C549" s="131"/>
      <c r="D549" s="178"/>
      <c r="E549" s="178"/>
      <c r="F549" s="178"/>
      <c r="G549" s="178"/>
      <c r="H549" s="178"/>
      <c r="I549" s="178"/>
      <c r="J549" s="178"/>
      <c r="K549" s="178"/>
      <c r="L549" s="178"/>
      <c r="M549" s="179"/>
      <c r="N549" s="179"/>
      <c r="O549" s="179"/>
      <c r="P549" s="178"/>
      <c r="Q549" s="178"/>
      <c r="R549" s="178"/>
      <c r="S549" s="178"/>
      <c r="T549" s="178"/>
      <c r="U549" s="178"/>
      <c r="V549" s="178"/>
      <c r="W549" s="178"/>
      <c r="X549" s="178"/>
      <c r="Y549" s="178"/>
      <c r="Z549" s="178"/>
      <c r="AA549" s="178"/>
      <c r="AB549" s="178"/>
      <c r="AC549" s="178"/>
      <c r="AD549" s="178"/>
      <c r="AE549" s="178"/>
      <c r="AF549" s="178"/>
      <c r="AG549" s="178"/>
      <c r="AH549" s="178"/>
      <c r="AI549" s="178"/>
      <c r="AJ549" s="178"/>
      <c r="AK549" s="178"/>
      <c r="AL549" s="178"/>
      <c r="AM549" s="178"/>
      <c r="AN549" s="178"/>
      <c r="AO549" s="178"/>
      <c r="AP549" s="178"/>
      <c r="AQ549" s="178"/>
      <c r="AR549" s="178"/>
      <c r="AS549" s="178"/>
      <c r="AT549" s="178"/>
      <c r="AU549" s="178"/>
      <c r="AV549" s="178"/>
      <c r="AW549" s="178"/>
      <c r="AX549" s="178"/>
      <c r="AY549" s="178"/>
      <c r="AZ549" s="178"/>
      <c r="BA549" s="178"/>
      <c r="BB549" s="178"/>
      <c r="BC549" s="178"/>
      <c r="BD549" s="178"/>
      <c r="BE549" s="178"/>
      <c r="BF549" s="178"/>
      <c r="BG549" s="178"/>
      <c r="BH549" s="178"/>
      <c r="BI549" s="178"/>
      <c r="BJ549" s="178"/>
      <c r="BK549" s="178"/>
      <c r="BL549" s="178"/>
      <c r="BM549" s="178"/>
      <c r="BN549" s="178"/>
      <c r="BO549" s="178"/>
      <c r="BP549" s="178"/>
      <c r="BQ549" s="178"/>
      <c r="BR549" s="178"/>
      <c r="BS549" s="178"/>
      <c r="BT549" s="178"/>
      <c r="BU549" s="178"/>
      <c r="BV549" s="178"/>
    </row>
    <row r="550" spans="1:74" ht="14.25" x14ac:dyDescent="0.2">
      <c r="A550" s="176"/>
      <c r="B550" s="177"/>
      <c r="C550" s="131"/>
      <c r="D550" s="178"/>
      <c r="E550" s="178"/>
      <c r="F550" s="178"/>
      <c r="G550" s="178"/>
      <c r="H550" s="178"/>
      <c r="I550" s="178"/>
      <c r="J550" s="178"/>
      <c r="K550" s="178"/>
      <c r="L550" s="178"/>
      <c r="M550" s="179"/>
      <c r="N550" s="179"/>
      <c r="O550" s="179"/>
      <c r="P550" s="178"/>
      <c r="Q550" s="178"/>
      <c r="R550" s="178"/>
      <c r="S550" s="178"/>
      <c r="T550" s="178"/>
      <c r="U550" s="178"/>
      <c r="V550" s="178"/>
      <c r="W550" s="178"/>
      <c r="X550" s="178"/>
      <c r="Y550" s="178"/>
      <c r="Z550" s="178"/>
      <c r="AA550" s="178"/>
      <c r="AB550" s="178"/>
      <c r="AC550" s="178"/>
      <c r="AD550" s="178"/>
      <c r="AE550" s="178"/>
      <c r="AF550" s="178"/>
      <c r="AG550" s="178"/>
      <c r="AH550" s="178"/>
      <c r="AI550" s="178"/>
      <c r="AJ550" s="178"/>
      <c r="AK550" s="178"/>
      <c r="AL550" s="178"/>
      <c r="AM550" s="178"/>
      <c r="AN550" s="178"/>
      <c r="AO550" s="178"/>
      <c r="AP550" s="178"/>
      <c r="AQ550" s="178"/>
      <c r="AR550" s="178"/>
      <c r="AS550" s="178"/>
      <c r="AT550" s="178"/>
      <c r="AU550" s="178"/>
      <c r="AV550" s="178"/>
      <c r="AW550" s="178"/>
      <c r="AX550" s="178"/>
      <c r="AY550" s="178"/>
      <c r="AZ550" s="178"/>
      <c r="BA550" s="178"/>
      <c r="BB550" s="178"/>
      <c r="BC550" s="178"/>
      <c r="BD550" s="178"/>
      <c r="BE550" s="178"/>
      <c r="BF550" s="178"/>
      <c r="BG550" s="178"/>
      <c r="BH550" s="178"/>
      <c r="BI550" s="178"/>
      <c r="BJ550" s="178"/>
      <c r="BK550" s="178"/>
      <c r="BL550" s="178"/>
      <c r="BM550" s="178"/>
      <c r="BN550" s="178"/>
      <c r="BO550" s="178"/>
      <c r="BP550" s="178"/>
      <c r="BQ550" s="178"/>
      <c r="BR550" s="178"/>
      <c r="BS550" s="178"/>
      <c r="BT550" s="178"/>
      <c r="BU550" s="178"/>
      <c r="BV550" s="178"/>
    </row>
    <row r="551" spans="1:74" ht="14.25" x14ac:dyDescent="0.2">
      <c r="A551" s="176"/>
      <c r="B551" s="177"/>
      <c r="C551" s="131"/>
      <c r="D551" s="178"/>
      <c r="E551" s="178"/>
      <c r="F551" s="178"/>
      <c r="G551" s="178"/>
      <c r="H551" s="178"/>
      <c r="I551" s="178"/>
      <c r="J551" s="178"/>
      <c r="K551" s="178"/>
      <c r="L551" s="178"/>
      <c r="M551" s="179"/>
      <c r="N551" s="179"/>
      <c r="O551" s="179"/>
      <c r="P551" s="178"/>
      <c r="Q551" s="178"/>
      <c r="R551" s="178"/>
      <c r="S551" s="178"/>
      <c r="T551" s="178"/>
      <c r="U551" s="178"/>
      <c r="V551" s="178"/>
      <c r="W551" s="178"/>
      <c r="X551" s="178"/>
      <c r="Y551" s="178"/>
      <c r="Z551" s="178"/>
      <c r="AA551" s="178"/>
      <c r="AB551" s="178"/>
      <c r="AC551" s="178"/>
      <c r="AD551" s="178"/>
      <c r="AE551" s="178"/>
      <c r="AF551" s="178"/>
      <c r="AG551" s="178"/>
      <c r="AH551" s="178"/>
      <c r="AI551" s="178"/>
      <c r="AJ551" s="178"/>
      <c r="AK551" s="178"/>
      <c r="AL551" s="178"/>
      <c r="AM551" s="178"/>
      <c r="AN551" s="178"/>
      <c r="AO551" s="178"/>
      <c r="AP551" s="178"/>
      <c r="AQ551" s="178"/>
      <c r="AR551" s="178"/>
      <c r="AS551" s="178"/>
      <c r="AT551" s="178"/>
      <c r="AU551" s="178"/>
      <c r="AV551" s="178"/>
      <c r="AW551" s="178"/>
      <c r="AX551" s="178"/>
      <c r="AY551" s="178"/>
      <c r="AZ551" s="178"/>
      <c r="BA551" s="178"/>
      <c r="BB551" s="178"/>
      <c r="BC551" s="178"/>
      <c r="BD551" s="178"/>
      <c r="BE551" s="178"/>
      <c r="BF551" s="178"/>
      <c r="BG551" s="178"/>
      <c r="BH551" s="178"/>
      <c r="BI551" s="178"/>
      <c r="BJ551" s="178"/>
      <c r="BK551" s="178"/>
      <c r="BL551" s="178"/>
      <c r="BM551" s="178"/>
      <c r="BN551" s="178"/>
      <c r="BO551" s="178"/>
      <c r="BP551" s="178"/>
      <c r="BQ551" s="178"/>
      <c r="BR551" s="178"/>
      <c r="BS551" s="178"/>
      <c r="BT551" s="178"/>
      <c r="BU551" s="178"/>
      <c r="BV551" s="178"/>
    </row>
    <row r="552" spans="1:74" ht="14.25" x14ac:dyDescent="0.2">
      <c r="A552" s="176"/>
      <c r="B552" s="177"/>
      <c r="C552" s="131"/>
      <c r="D552" s="178"/>
      <c r="E552" s="178"/>
      <c r="F552" s="178"/>
      <c r="G552" s="178"/>
      <c r="H552" s="178"/>
      <c r="I552" s="178"/>
      <c r="J552" s="178"/>
      <c r="K552" s="178"/>
      <c r="L552" s="178"/>
      <c r="M552" s="179"/>
      <c r="N552" s="179"/>
      <c r="O552" s="179"/>
      <c r="P552" s="178"/>
      <c r="Q552" s="178"/>
      <c r="R552" s="178"/>
      <c r="S552" s="178"/>
      <c r="T552" s="178"/>
      <c r="U552" s="178"/>
      <c r="V552" s="178"/>
      <c r="W552" s="178"/>
      <c r="X552" s="178"/>
      <c r="Y552" s="178"/>
      <c r="Z552" s="178"/>
      <c r="AA552" s="178"/>
      <c r="AB552" s="178"/>
      <c r="AC552" s="178"/>
      <c r="AD552" s="178"/>
      <c r="AE552" s="178"/>
      <c r="AF552" s="178"/>
      <c r="AG552" s="178"/>
      <c r="AH552" s="178"/>
      <c r="AI552" s="178"/>
      <c r="AJ552" s="178"/>
      <c r="AK552" s="178"/>
      <c r="AL552" s="178"/>
      <c r="AM552" s="178"/>
      <c r="AN552" s="178"/>
      <c r="AO552" s="178"/>
      <c r="AP552" s="178"/>
      <c r="AQ552" s="178"/>
      <c r="AR552" s="178"/>
      <c r="AS552" s="178"/>
      <c r="AT552" s="178"/>
      <c r="AU552" s="178"/>
      <c r="AV552" s="178"/>
      <c r="AW552" s="178"/>
      <c r="AX552" s="178"/>
      <c r="AY552" s="178"/>
      <c r="AZ552" s="178"/>
      <c r="BA552" s="178"/>
      <c r="BB552" s="178"/>
      <c r="BC552" s="178"/>
      <c r="BD552" s="178"/>
      <c r="BE552" s="178"/>
      <c r="BF552" s="178"/>
      <c r="BG552" s="178"/>
      <c r="BH552" s="178"/>
      <c r="BI552" s="178"/>
      <c r="BJ552" s="178"/>
      <c r="BK552" s="178"/>
      <c r="BL552" s="178"/>
      <c r="BM552" s="178"/>
      <c r="BN552" s="178"/>
      <c r="BO552" s="178"/>
      <c r="BP552" s="178"/>
      <c r="BQ552" s="178"/>
      <c r="BR552" s="178"/>
      <c r="BS552" s="178"/>
      <c r="BT552" s="178"/>
      <c r="BU552" s="178"/>
      <c r="BV552" s="178"/>
    </row>
    <row r="553" spans="1:74" ht="14.25" x14ac:dyDescent="0.2">
      <c r="A553" s="176"/>
      <c r="B553" s="177"/>
      <c r="C553" s="131"/>
      <c r="D553" s="178"/>
      <c r="E553" s="178"/>
      <c r="F553" s="178"/>
      <c r="G553" s="178"/>
      <c r="H553" s="178"/>
      <c r="I553" s="178"/>
      <c r="J553" s="178"/>
      <c r="K553" s="178"/>
      <c r="L553" s="178"/>
      <c r="M553" s="179"/>
      <c r="N553" s="179"/>
      <c r="O553" s="179"/>
      <c r="P553" s="178"/>
      <c r="Q553" s="178"/>
      <c r="R553" s="178"/>
      <c r="S553" s="178"/>
      <c r="T553" s="178"/>
      <c r="U553" s="178"/>
      <c r="V553" s="178"/>
      <c r="W553" s="178"/>
      <c r="X553" s="178"/>
      <c r="Y553" s="178"/>
      <c r="Z553" s="178"/>
      <c r="AA553" s="178"/>
      <c r="AB553" s="178"/>
      <c r="AC553" s="178"/>
      <c r="AD553" s="178"/>
      <c r="AE553" s="178"/>
      <c r="AF553" s="178"/>
      <c r="AG553" s="178"/>
      <c r="AH553" s="178"/>
      <c r="AI553" s="178"/>
      <c r="AJ553" s="178"/>
      <c r="AK553" s="178"/>
      <c r="AL553" s="178"/>
      <c r="AM553" s="178"/>
      <c r="AN553" s="178"/>
      <c r="AO553" s="178"/>
      <c r="AP553" s="178"/>
      <c r="AQ553" s="178"/>
      <c r="AR553" s="178"/>
      <c r="AS553" s="178"/>
      <c r="AT553" s="178"/>
      <c r="AU553" s="178"/>
      <c r="AV553" s="178"/>
      <c r="AW553" s="178"/>
      <c r="AX553" s="178"/>
      <c r="AY553" s="178"/>
      <c r="AZ553" s="178"/>
      <c r="BA553" s="178"/>
      <c r="BB553" s="178"/>
      <c r="BC553" s="178"/>
      <c r="BD553" s="178"/>
      <c r="BE553" s="178"/>
      <c r="BF553" s="178"/>
      <c r="BG553" s="178"/>
      <c r="BH553" s="178"/>
      <c r="BI553" s="178"/>
      <c r="BJ553" s="178"/>
      <c r="BK553" s="178"/>
      <c r="BL553" s="178"/>
      <c r="BM553" s="178"/>
      <c r="BN553" s="178"/>
      <c r="BO553" s="178"/>
      <c r="BP553" s="178"/>
      <c r="BQ553" s="178"/>
      <c r="BR553" s="178"/>
      <c r="BS553" s="178"/>
      <c r="BT553" s="178"/>
      <c r="BU553" s="178"/>
      <c r="BV553" s="178"/>
    </row>
    <row r="554" spans="1:74" ht="14.25" x14ac:dyDescent="0.2">
      <c r="A554" s="176"/>
      <c r="B554" s="177"/>
      <c r="C554" s="131"/>
      <c r="D554" s="178"/>
      <c r="E554" s="178"/>
      <c r="F554" s="178"/>
      <c r="G554" s="178"/>
      <c r="H554" s="178"/>
      <c r="I554" s="178"/>
      <c r="J554" s="178"/>
      <c r="K554" s="178"/>
      <c r="L554" s="178"/>
      <c r="M554" s="179"/>
      <c r="N554" s="179"/>
      <c r="O554" s="179"/>
      <c r="P554" s="178"/>
      <c r="Q554" s="178"/>
      <c r="R554" s="178"/>
      <c r="S554" s="178"/>
      <c r="T554" s="178"/>
      <c r="U554" s="178"/>
      <c r="V554" s="178"/>
      <c r="W554" s="178"/>
      <c r="X554" s="178"/>
      <c r="Y554" s="178"/>
      <c r="Z554" s="178"/>
      <c r="AA554" s="178"/>
      <c r="AB554" s="178"/>
      <c r="AC554" s="178"/>
      <c r="AD554" s="178"/>
      <c r="AE554" s="178"/>
      <c r="AF554" s="178"/>
      <c r="AG554" s="178"/>
      <c r="AH554" s="178"/>
      <c r="AI554" s="178"/>
      <c r="AJ554" s="178"/>
      <c r="AK554" s="178"/>
      <c r="AL554" s="178"/>
      <c r="AM554" s="178"/>
      <c r="AN554" s="178"/>
      <c r="AO554" s="178"/>
      <c r="AP554" s="178"/>
      <c r="AQ554" s="178"/>
      <c r="AR554" s="178"/>
      <c r="AS554" s="178"/>
      <c r="AT554" s="178"/>
      <c r="AU554" s="178"/>
      <c r="AV554" s="178"/>
      <c r="AW554" s="178"/>
      <c r="AX554" s="178"/>
      <c r="AY554" s="178"/>
      <c r="AZ554" s="178"/>
      <c r="BA554" s="178"/>
      <c r="BB554" s="178"/>
      <c r="BC554" s="178"/>
      <c r="BD554" s="178"/>
      <c r="BE554" s="178"/>
      <c r="BF554" s="178"/>
      <c r="BG554" s="178"/>
      <c r="BH554" s="178"/>
      <c r="BI554" s="178"/>
      <c r="BJ554" s="178"/>
      <c r="BK554" s="178"/>
      <c r="BL554" s="178"/>
      <c r="BM554" s="178"/>
      <c r="BN554" s="178"/>
      <c r="BO554" s="178"/>
      <c r="BP554" s="178"/>
      <c r="BQ554" s="178"/>
      <c r="BR554" s="178"/>
      <c r="BS554" s="178"/>
      <c r="BT554" s="178"/>
      <c r="BU554" s="178"/>
      <c r="BV554" s="178"/>
    </row>
    <row r="555" spans="1:74" ht="14.25" x14ac:dyDescent="0.2">
      <c r="A555" s="176"/>
      <c r="B555" s="177"/>
      <c r="C555" s="131"/>
      <c r="D555" s="178"/>
      <c r="E555" s="178"/>
      <c r="F555" s="178"/>
      <c r="G555" s="178"/>
      <c r="H555" s="178"/>
      <c r="I555" s="178"/>
      <c r="J555" s="178"/>
      <c r="K555" s="178"/>
      <c r="L555" s="178"/>
      <c r="M555" s="179"/>
      <c r="N555" s="179"/>
      <c r="O555" s="179"/>
      <c r="P555" s="178"/>
      <c r="Q555" s="178"/>
      <c r="R555" s="178"/>
      <c r="S555" s="178"/>
      <c r="T555" s="178"/>
      <c r="U555" s="178"/>
      <c r="V555" s="178"/>
      <c r="W555" s="178"/>
      <c r="X555" s="178"/>
      <c r="Y555" s="178"/>
      <c r="Z555" s="178"/>
      <c r="AA555" s="178"/>
      <c r="AB555" s="178"/>
      <c r="AC555" s="178"/>
      <c r="AD555" s="178"/>
      <c r="AE555" s="178"/>
      <c r="AF555" s="178"/>
      <c r="AG555" s="178"/>
      <c r="AH555" s="178"/>
      <c r="AI555" s="178"/>
      <c r="AJ555" s="178"/>
      <c r="AK555" s="178"/>
      <c r="AL555" s="178"/>
      <c r="AM555" s="178"/>
      <c r="AN555" s="178"/>
      <c r="AO555" s="178"/>
      <c r="AP555" s="178"/>
      <c r="AQ555" s="178"/>
      <c r="AR555" s="178"/>
      <c r="AS555" s="178"/>
      <c r="AT555" s="178"/>
      <c r="AU555" s="178"/>
      <c r="AV555" s="178"/>
      <c r="AW555" s="178"/>
      <c r="AX555" s="178"/>
      <c r="AY555" s="178"/>
      <c r="AZ555" s="178"/>
      <c r="BA555" s="178"/>
      <c r="BB555" s="178"/>
      <c r="BC555" s="178"/>
      <c r="BD555" s="178"/>
      <c r="BE555" s="178"/>
      <c r="BF555" s="178"/>
      <c r="BG555" s="178"/>
      <c r="BH555" s="178"/>
      <c r="BI555" s="178"/>
      <c r="BJ555" s="178"/>
      <c r="BK555" s="178"/>
      <c r="BL555" s="178"/>
      <c r="BM555" s="178"/>
      <c r="BN555" s="178"/>
      <c r="BO555" s="178"/>
      <c r="BP555" s="178"/>
      <c r="BQ555" s="178"/>
      <c r="BR555" s="178"/>
      <c r="BS555" s="178"/>
      <c r="BT555" s="178"/>
      <c r="BU555" s="178"/>
      <c r="BV555" s="178"/>
    </row>
    <row r="556" spans="1:74" ht="14.25" x14ac:dyDescent="0.2">
      <c r="A556" s="176"/>
      <c r="B556" s="177"/>
      <c r="C556" s="131"/>
      <c r="D556" s="178"/>
      <c r="E556" s="178"/>
      <c r="F556" s="178"/>
      <c r="G556" s="178"/>
      <c r="H556" s="178"/>
      <c r="I556" s="178"/>
      <c r="J556" s="178"/>
      <c r="K556" s="178"/>
      <c r="L556" s="178"/>
      <c r="M556" s="179"/>
      <c r="N556" s="179"/>
      <c r="O556" s="179"/>
      <c r="P556" s="178"/>
      <c r="Q556" s="178"/>
      <c r="R556" s="178"/>
      <c r="S556" s="178"/>
      <c r="T556" s="178"/>
      <c r="U556" s="178"/>
      <c r="V556" s="178"/>
      <c r="W556" s="178"/>
      <c r="X556" s="178"/>
      <c r="Y556" s="178"/>
      <c r="Z556" s="178"/>
      <c r="AA556" s="178"/>
      <c r="AB556" s="178"/>
      <c r="AC556" s="178"/>
      <c r="AD556" s="178"/>
      <c r="AE556" s="178"/>
      <c r="AF556" s="178"/>
      <c r="AG556" s="178"/>
      <c r="AH556" s="178"/>
      <c r="AI556" s="178"/>
      <c r="AJ556" s="178"/>
      <c r="AK556" s="178"/>
      <c r="AL556" s="178"/>
      <c r="AM556" s="178"/>
      <c r="AN556" s="178"/>
      <c r="AO556" s="178"/>
      <c r="AP556" s="178"/>
      <c r="AQ556" s="178"/>
      <c r="AR556" s="178"/>
      <c r="AS556" s="178"/>
      <c r="AT556" s="178"/>
      <c r="AU556" s="178"/>
      <c r="AV556" s="178"/>
      <c r="AW556" s="178"/>
      <c r="AX556" s="178"/>
      <c r="AY556" s="178"/>
      <c r="AZ556" s="178"/>
      <c r="BA556" s="178"/>
      <c r="BB556" s="178"/>
      <c r="BC556" s="178"/>
      <c r="BD556" s="178"/>
      <c r="BE556" s="178"/>
      <c r="BF556" s="178"/>
      <c r="BG556" s="178"/>
      <c r="BH556" s="178"/>
      <c r="BI556" s="178"/>
      <c r="BJ556" s="178"/>
      <c r="BK556" s="178"/>
      <c r="BL556" s="178"/>
      <c r="BM556" s="178"/>
      <c r="BN556" s="178"/>
      <c r="BO556" s="178"/>
      <c r="BP556" s="178"/>
      <c r="BQ556" s="178"/>
      <c r="BR556" s="178"/>
      <c r="BS556" s="178"/>
      <c r="BT556" s="178"/>
      <c r="BU556" s="178"/>
      <c r="BV556" s="178"/>
    </row>
    <row r="557" spans="1:74" ht="14.25" x14ac:dyDescent="0.2">
      <c r="A557" s="176"/>
      <c r="B557" s="177"/>
      <c r="C557" s="131"/>
      <c r="D557" s="178"/>
      <c r="E557" s="178"/>
      <c r="F557" s="178"/>
      <c r="G557" s="178"/>
      <c r="H557" s="178"/>
      <c r="I557" s="178"/>
      <c r="J557" s="178"/>
      <c r="K557" s="178"/>
      <c r="L557" s="178"/>
      <c r="M557" s="179"/>
      <c r="N557" s="179"/>
      <c r="O557" s="179"/>
      <c r="P557" s="178"/>
      <c r="Q557" s="178"/>
      <c r="R557" s="178"/>
      <c r="S557" s="178"/>
      <c r="T557" s="178"/>
      <c r="U557" s="178"/>
      <c r="V557" s="178"/>
      <c r="W557" s="178"/>
      <c r="X557" s="178"/>
      <c r="Y557" s="178"/>
      <c r="Z557" s="178"/>
      <c r="AA557" s="178"/>
      <c r="AB557" s="178"/>
      <c r="AC557" s="178"/>
      <c r="AD557" s="178"/>
      <c r="AE557" s="178"/>
      <c r="AF557" s="178"/>
      <c r="AG557" s="178"/>
      <c r="AH557" s="178"/>
      <c r="AI557" s="178"/>
      <c r="AJ557" s="178"/>
      <c r="AK557" s="178"/>
      <c r="AL557" s="178"/>
      <c r="AM557" s="178"/>
      <c r="AN557" s="178"/>
      <c r="AO557" s="178"/>
      <c r="AP557" s="178"/>
      <c r="AQ557" s="178"/>
      <c r="AR557" s="178"/>
      <c r="AS557" s="178"/>
      <c r="AT557" s="178"/>
      <c r="AU557" s="178"/>
      <c r="AV557" s="178"/>
      <c r="AW557" s="178"/>
      <c r="AX557" s="178"/>
      <c r="AY557" s="178"/>
      <c r="AZ557" s="178"/>
      <c r="BA557" s="178"/>
      <c r="BB557" s="178"/>
      <c r="BC557" s="178"/>
      <c r="BD557" s="178"/>
      <c r="BE557" s="178"/>
      <c r="BF557" s="178"/>
      <c r="BG557" s="178"/>
      <c r="BH557" s="178"/>
      <c r="BI557" s="178"/>
      <c r="BJ557" s="178"/>
      <c r="BK557" s="178"/>
      <c r="BL557" s="178"/>
      <c r="BM557" s="178"/>
      <c r="BN557" s="178"/>
      <c r="BO557" s="178"/>
      <c r="BP557" s="178"/>
      <c r="BQ557" s="178"/>
      <c r="BR557" s="178"/>
      <c r="BS557" s="178"/>
      <c r="BT557" s="178"/>
      <c r="BU557" s="178"/>
      <c r="BV557" s="178"/>
    </row>
    <row r="558" spans="1:74" ht="14.25" x14ac:dyDescent="0.2">
      <c r="A558" s="176"/>
      <c r="B558" s="177"/>
      <c r="C558" s="131"/>
      <c r="D558" s="178"/>
      <c r="E558" s="178"/>
      <c r="F558" s="178"/>
      <c r="G558" s="178"/>
      <c r="H558" s="178"/>
      <c r="I558" s="178"/>
      <c r="J558" s="178"/>
      <c r="K558" s="178"/>
      <c r="L558" s="178"/>
      <c r="M558" s="179"/>
      <c r="N558" s="179"/>
      <c r="O558" s="179"/>
      <c r="P558" s="178"/>
      <c r="Q558" s="178"/>
      <c r="R558" s="178"/>
      <c r="S558" s="178"/>
      <c r="T558" s="178"/>
      <c r="U558" s="178"/>
      <c r="V558" s="178"/>
      <c r="W558" s="178"/>
      <c r="X558" s="178"/>
      <c r="Y558" s="178"/>
      <c r="Z558" s="178"/>
      <c r="AA558" s="178"/>
      <c r="AB558" s="178"/>
      <c r="AC558" s="178"/>
      <c r="AD558" s="178"/>
      <c r="AE558" s="178"/>
      <c r="AF558" s="178"/>
      <c r="AG558" s="178"/>
      <c r="AH558" s="178"/>
      <c r="AI558" s="178"/>
      <c r="AJ558" s="178"/>
      <c r="AK558" s="178"/>
      <c r="AL558" s="178"/>
      <c r="AM558" s="178"/>
      <c r="AN558" s="178"/>
      <c r="AO558" s="178"/>
      <c r="AP558" s="178"/>
      <c r="AQ558" s="178"/>
      <c r="AR558" s="178"/>
      <c r="AS558" s="178"/>
      <c r="AT558" s="178"/>
      <c r="AU558" s="178"/>
      <c r="AV558" s="178"/>
      <c r="AW558" s="178"/>
      <c r="AX558" s="178"/>
      <c r="AY558" s="178"/>
      <c r="AZ558" s="178"/>
      <c r="BA558" s="178"/>
      <c r="BB558" s="178"/>
      <c r="BC558" s="178"/>
      <c r="BD558" s="178"/>
      <c r="BE558" s="178"/>
      <c r="BF558" s="178"/>
      <c r="BG558" s="178"/>
      <c r="BH558" s="178"/>
      <c r="BI558" s="178"/>
      <c r="BJ558" s="178"/>
      <c r="BK558" s="178"/>
      <c r="BL558" s="178"/>
      <c r="BM558" s="178"/>
      <c r="BN558" s="178"/>
      <c r="BO558" s="178"/>
      <c r="BP558" s="178"/>
      <c r="BQ558" s="178"/>
      <c r="BR558" s="178"/>
      <c r="BS558" s="178"/>
      <c r="BT558" s="178"/>
      <c r="BU558" s="178"/>
      <c r="BV558" s="178"/>
    </row>
    <row r="559" spans="1:74" ht="14.25" x14ac:dyDescent="0.2">
      <c r="A559" s="176"/>
      <c r="B559" s="177"/>
      <c r="C559" s="131"/>
      <c r="D559" s="178"/>
      <c r="E559" s="178"/>
      <c r="F559" s="178"/>
      <c r="G559" s="178"/>
      <c r="H559" s="178"/>
      <c r="I559" s="178"/>
      <c r="J559" s="178"/>
      <c r="K559" s="178"/>
      <c r="L559" s="178"/>
      <c r="M559" s="179"/>
      <c r="N559" s="179"/>
      <c r="O559" s="179"/>
      <c r="P559" s="178"/>
      <c r="Q559" s="178"/>
      <c r="R559" s="178"/>
      <c r="S559" s="178"/>
      <c r="T559" s="178"/>
      <c r="U559" s="178"/>
      <c r="V559" s="178"/>
      <c r="W559" s="178"/>
      <c r="X559" s="178"/>
      <c r="Y559" s="178"/>
      <c r="Z559" s="178"/>
      <c r="AA559" s="178"/>
      <c r="AB559" s="178"/>
      <c r="AC559" s="178"/>
      <c r="AD559" s="178"/>
      <c r="AE559" s="178"/>
      <c r="AF559" s="178"/>
      <c r="AG559" s="178"/>
      <c r="AH559" s="178"/>
      <c r="AI559" s="178"/>
      <c r="AJ559" s="178"/>
      <c r="AK559" s="178"/>
      <c r="AL559" s="178"/>
      <c r="AM559" s="178"/>
      <c r="AN559" s="178"/>
      <c r="AO559" s="178"/>
      <c r="AP559" s="178"/>
      <c r="AQ559" s="178"/>
      <c r="AR559" s="178"/>
      <c r="AS559" s="178"/>
      <c r="AT559" s="178"/>
      <c r="AU559" s="178"/>
      <c r="AV559" s="178"/>
      <c r="AW559" s="178"/>
      <c r="AX559" s="178"/>
      <c r="AY559" s="178"/>
      <c r="AZ559" s="178"/>
      <c r="BA559" s="178"/>
      <c r="BB559" s="178"/>
      <c r="BC559" s="178"/>
      <c r="BD559" s="178"/>
      <c r="BE559" s="178"/>
      <c r="BF559" s="178"/>
      <c r="BG559" s="178"/>
      <c r="BH559" s="178"/>
      <c r="BI559" s="178"/>
      <c r="BJ559" s="178"/>
      <c r="BK559" s="178"/>
      <c r="BL559" s="178"/>
      <c r="BM559" s="178"/>
      <c r="BN559" s="178"/>
      <c r="BO559" s="178"/>
      <c r="BP559" s="178"/>
      <c r="BQ559" s="178"/>
      <c r="BR559" s="178"/>
      <c r="BS559" s="178"/>
      <c r="BT559" s="178"/>
      <c r="BU559" s="178"/>
      <c r="BV559" s="178"/>
    </row>
    <row r="560" spans="1:74" ht="14.25" x14ac:dyDescent="0.2">
      <c r="A560" s="176"/>
      <c r="B560" s="177"/>
      <c r="C560" s="131"/>
      <c r="D560" s="178"/>
      <c r="E560" s="178"/>
      <c r="F560" s="178"/>
      <c r="G560" s="178"/>
      <c r="H560" s="178"/>
      <c r="I560" s="178"/>
      <c r="J560" s="178"/>
      <c r="K560" s="178"/>
      <c r="L560" s="178"/>
      <c r="M560" s="179"/>
      <c r="N560" s="179"/>
      <c r="O560" s="179"/>
      <c r="P560" s="178"/>
      <c r="Q560" s="178"/>
      <c r="R560" s="178"/>
      <c r="S560" s="178"/>
      <c r="T560" s="178"/>
      <c r="U560" s="178"/>
      <c r="V560" s="178"/>
      <c r="W560" s="178"/>
      <c r="X560" s="178"/>
      <c r="Y560" s="178"/>
      <c r="Z560" s="178"/>
      <c r="AA560" s="178"/>
      <c r="AB560" s="178"/>
      <c r="AC560" s="178"/>
      <c r="AD560" s="178"/>
      <c r="AE560" s="178"/>
      <c r="AF560" s="178"/>
      <c r="AG560" s="178"/>
      <c r="AH560" s="178"/>
      <c r="AI560" s="178"/>
      <c r="AJ560" s="178"/>
      <c r="AK560" s="178"/>
      <c r="AL560" s="178"/>
      <c r="AM560" s="178"/>
      <c r="AN560" s="178"/>
      <c r="AO560" s="178"/>
      <c r="AP560" s="178"/>
      <c r="AQ560" s="178"/>
      <c r="AR560" s="178"/>
      <c r="AS560" s="178"/>
      <c r="AT560" s="178"/>
      <c r="AU560" s="178"/>
      <c r="AV560" s="178"/>
      <c r="AW560" s="178"/>
      <c r="AX560" s="178"/>
      <c r="AY560" s="178"/>
      <c r="AZ560" s="178"/>
      <c r="BA560" s="178"/>
      <c r="BB560" s="178"/>
      <c r="BC560" s="178"/>
      <c r="BD560" s="178"/>
      <c r="BE560" s="178"/>
      <c r="BF560" s="178"/>
      <c r="BG560" s="178"/>
      <c r="BH560" s="178"/>
      <c r="BI560" s="178"/>
      <c r="BJ560" s="178"/>
      <c r="BK560" s="178"/>
      <c r="BL560" s="178"/>
      <c r="BM560" s="178"/>
      <c r="BN560" s="178"/>
      <c r="BO560" s="178"/>
      <c r="BP560" s="178"/>
      <c r="BQ560" s="178"/>
      <c r="BR560" s="178"/>
      <c r="BS560" s="178"/>
      <c r="BT560" s="178"/>
      <c r="BU560" s="178"/>
      <c r="BV560" s="178"/>
    </row>
    <row r="561" spans="1:74" ht="14.25" x14ac:dyDescent="0.2">
      <c r="A561" s="176"/>
      <c r="B561" s="177"/>
      <c r="C561" s="131"/>
      <c r="D561" s="178"/>
      <c r="E561" s="178"/>
      <c r="F561" s="178"/>
      <c r="G561" s="178"/>
      <c r="H561" s="178"/>
      <c r="I561" s="178"/>
      <c r="J561" s="178"/>
      <c r="K561" s="178"/>
      <c r="L561" s="178"/>
      <c r="M561" s="179"/>
      <c r="N561" s="179"/>
      <c r="O561" s="179"/>
      <c r="P561" s="178"/>
      <c r="Q561" s="178"/>
      <c r="R561" s="178"/>
      <c r="S561" s="178"/>
      <c r="T561" s="178"/>
      <c r="U561" s="178"/>
      <c r="V561" s="178"/>
      <c r="W561" s="178"/>
      <c r="X561" s="178"/>
      <c r="Y561" s="178"/>
      <c r="Z561" s="178"/>
      <c r="AA561" s="178"/>
      <c r="AB561" s="178"/>
      <c r="AC561" s="178"/>
      <c r="AD561" s="178"/>
      <c r="AE561" s="178"/>
      <c r="AF561" s="178"/>
      <c r="AG561" s="178"/>
      <c r="AH561" s="178"/>
      <c r="AI561" s="178"/>
      <c r="AJ561" s="178"/>
      <c r="AK561" s="178"/>
      <c r="AL561" s="178"/>
      <c r="AM561" s="178"/>
      <c r="AN561" s="178"/>
      <c r="AO561" s="178"/>
      <c r="AP561" s="178"/>
      <c r="AQ561" s="178"/>
      <c r="AR561" s="178"/>
      <c r="AS561" s="178"/>
      <c r="AT561" s="178"/>
      <c r="AU561" s="178"/>
      <c r="AV561" s="178"/>
      <c r="AW561" s="178"/>
      <c r="AX561" s="178"/>
      <c r="AY561" s="178"/>
      <c r="AZ561" s="178"/>
      <c r="BA561" s="178"/>
      <c r="BB561" s="178"/>
      <c r="BC561" s="178"/>
      <c r="BD561" s="178"/>
      <c r="BE561" s="178"/>
      <c r="BF561" s="178"/>
      <c r="BG561" s="178"/>
      <c r="BH561" s="178"/>
      <c r="BI561" s="178"/>
      <c r="BJ561" s="178"/>
      <c r="BK561" s="178"/>
      <c r="BL561" s="178"/>
      <c r="BM561" s="178"/>
      <c r="BN561" s="178"/>
      <c r="BO561" s="178"/>
      <c r="BP561" s="178"/>
      <c r="BQ561" s="178"/>
      <c r="BR561" s="178"/>
      <c r="BS561" s="178"/>
      <c r="BT561" s="178"/>
      <c r="BU561" s="178"/>
      <c r="BV561" s="178"/>
    </row>
    <row r="562" spans="1:74" ht="14.25" x14ac:dyDescent="0.2">
      <c r="A562" s="176"/>
      <c r="B562" s="177"/>
      <c r="C562" s="131"/>
      <c r="D562" s="178"/>
      <c r="E562" s="178"/>
      <c r="F562" s="178"/>
      <c r="G562" s="178"/>
      <c r="H562" s="178"/>
      <c r="I562" s="178"/>
      <c r="J562" s="178"/>
      <c r="K562" s="178"/>
      <c r="L562" s="178"/>
      <c r="M562" s="179"/>
      <c r="N562" s="179"/>
      <c r="O562" s="179"/>
      <c r="P562" s="178"/>
      <c r="Q562" s="178"/>
      <c r="R562" s="178"/>
      <c r="S562" s="178"/>
      <c r="T562" s="178"/>
      <c r="U562" s="178"/>
      <c r="V562" s="178"/>
      <c r="W562" s="178"/>
      <c r="X562" s="178"/>
      <c r="Y562" s="178"/>
      <c r="Z562" s="178"/>
      <c r="AA562" s="178"/>
      <c r="AB562" s="178"/>
      <c r="AC562" s="178"/>
      <c r="AD562" s="178"/>
      <c r="AE562" s="178"/>
      <c r="AF562" s="178"/>
      <c r="AG562" s="178"/>
      <c r="AH562" s="178"/>
      <c r="AI562" s="178"/>
      <c r="AJ562" s="178"/>
      <c r="AK562" s="178"/>
      <c r="AL562" s="178"/>
      <c r="AM562" s="178"/>
      <c r="AN562" s="178"/>
      <c r="AO562" s="178"/>
      <c r="AP562" s="178"/>
      <c r="AQ562" s="178"/>
      <c r="AR562" s="178"/>
      <c r="AS562" s="178"/>
      <c r="AT562" s="178"/>
      <c r="AU562" s="178"/>
      <c r="AV562" s="178"/>
      <c r="AW562" s="178"/>
      <c r="AX562" s="178"/>
      <c r="AY562" s="178"/>
      <c r="AZ562" s="178"/>
      <c r="BA562" s="178"/>
      <c r="BB562" s="178"/>
      <c r="BC562" s="178"/>
      <c r="BD562" s="178"/>
      <c r="BE562" s="178"/>
      <c r="BF562" s="178"/>
      <c r="BG562" s="178"/>
      <c r="BH562" s="178"/>
      <c r="BI562" s="178"/>
      <c r="BJ562" s="178"/>
      <c r="BK562" s="178"/>
      <c r="BL562" s="178"/>
      <c r="BM562" s="178"/>
      <c r="BN562" s="178"/>
      <c r="BO562" s="178"/>
      <c r="BP562" s="178"/>
      <c r="BQ562" s="178"/>
      <c r="BR562" s="178"/>
      <c r="BS562" s="178"/>
      <c r="BT562" s="178"/>
      <c r="BU562" s="178"/>
      <c r="BV562" s="178"/>
    </row>
    <row r="563" spans="1:74" ht="14.25" x14ac:dyDescent="0.2">
      <c r="A563" s="176"/>
      <c r="B563" s="177"/>
      <c r="C563" s="131"/>
      <c r="D563" s="178"/>
      <c r="E563" s="178"/>
      <c r="F563" s="178"/>
      <c r="G563" s="178"/>
      <c r="H563" s="178"/>
      <c r="I563" s="178"/>
      <c r="J563" s="178"/>
      <c r="K563" s="178"/>
      <c r="L563" s="178"/>
      <c r="M563" s="179"/>
      <c r="N563" s="179"/>
      <c r="O563" s="179"/>
      <c r="P563" s="178"/>
      <c r="Q563" s="178"/>
      <c r="R563" s="178"/>
      <c r="S563" s="178"/>
      <c r="T563" s="178"/>
      <c r="U563" s="178"/>
      <c r="V563" s="178"/>
      <c r="W563" s="178"/>
      <c r="X563" s="178"/>
      <c r="Y563" s="178"/>
      <c r="Z563" s="178"/>
      <c r="AA563" s="178"/>
      <c r="AB563" s="178"/>
      <c r="AC563" s="178"/>
      <c r="AD563" s="178"/>
      <c r="AE563" s="178"/>
      <c r="AF563" s="178"/>
      <c r="AG563" s="178"/>
      <c r="AH563" s="178"/>
      <c r="AI563" s="178"/>
      <c r="AJ563" s="178"/>
      <c r="AK563" s="178"/>
      <c r="AL563" s="178"/>
      <c r="AM563" s="178"/>
      <c r="AN563" s="178"/>
      <c r="AO563" s="178"/>
      <c r="AP563" s="178"/>
      <c r="AQ563" s="178"/>
      <c r="AR563" s="178"/>
      <c r="AS563" s="178"/>
      <c r="AT563" s="178"/>
      <c r="AU563" s="178"/>
      <c r="AV563" s="178"/>
      <c r="AW563" s="178"/>
      <c r="AX563" s="178"/>
      <c r="AY563" s="178"/>
      <c r="AZ563" s="178"/>
      <c r="BA563" s="178"/>
      <c r="BB563" s="178"/>
      <c r="BC563" s="178"/>
      <c r="BD563" s="178"/>
      <c r="BE563" s="178"/>
      <c r="BF563" s="178"/>
      <c r="BG563" s="178"/>
      <c r="BH563" s="178"/>
      <c r="BI563" s="178"/>
      <c r="BJ563" s="178"/>
      <c r="BK563" s="178"/>
      <c r="BL563" s="178"/>
      <c r="BM563" s="178"/>
      <c r="BN563" s="178"/>
      <c r="BO563" s="178"/>
      <c r="BP563" s="178"/>
      <c r="BQ563" s="178"/>
      <c r="BR563" s="178"/>
      <c r="BS563" s="178"/>
      <c r="BT563" s="178"/>
      <c r="BU563" s="178"/>
      <c r="BV563" s="178"/>
    </row>
    <row r="564" spans="1:74" ht="14.25" x14ac:dyDescent="0.2">
      <c r="A564" s="176"/>
      <c r="B564" s="177"/>
      <c r="C564" s="131"/>
      <c r="D564" s="178"/>
      <c r="E564" s="178"/>
      <c r="F564" s="178"/>
      <c r="G564" s="178"/>
      <c r="H564" s="178"/>
      <c r="I564" s="178"/>
      <c r="J564" s="178"/>
      <c r="K564" s="178"/>
      <c r="L564" s="178"/>
      <c r="M564" s="179"/>
      <c r="N564" s="179"/>
      <c r="O564" s="179"/>
      <c r="P564" s="178"/>
      <c r="Q564" s="178"/>
      <c r="R564" s="178"/>
      <c r="S564" s="178"/>
      <c r="T564" s="178"/>
      <c r="U564" s="178"/>
      <c r="V564" s="178"/>
      <c r="W564" s="178"/>
      <c r="X564" s="178"/>
      <c r="Y564" s="178"/>
      <c r="Z564" s="178"/>
      <c r="AA564" s="178"/>
      <c r="AB564" s="178"/>
      <c r="AC564" s="178"/>
      <c r="AD564" s="178"/>
      <c r="AE564" s="178"/>
      <c r="AF564" s="178"/>
      <c r="AG564" s="178"/>
      <c r="AH564" s="178"/>
      <c r="AI564" s="178"/>
      <c r="AJ564" s="178"/>
      <c r="AK564" s="178"/>
      <c r="AL564" s="178"/>
      <c r="AM564" s="178"/>
      <c r="AN564" s="178"/>
      <c r="AO564" s="178"/>
      <c r="AP564" s="178"/>
      <c r="AQ564" s="178"/>
      <c r="AR564" s="178"/>
      <c r="AS564" s="178"/>
      <c r="AT564" s="178"/>
      <c r="AU564" s="178"/>
      <c r="AV564" s="178"/>
      <c r="AW564" s="178"/>
      <c r="AX564" s="178"/>
      <c r="AY564" s="178"/>
      <c r="AZ564" s="178"/>
      <c r="BA564" s="178"/>
      <c r="BB564" s="178"/>
      <c r="BC564" s="178"/>
      <c r="BD564" s="178"/>
      <c r="BE564" s="178"/>
      <c r="BF564" s="178"/>
      <c r="BG564" s="178"/>
      <c r="BH564" s="178"/>
      <c r="BI564" s="178"/>
      <c r="BJ564" s="178"/>
      <c r="BK564" s="178"/>
      <c r="BL564" s="178"/>
      <c r="BM564" s="178"/>
      <c r="BN564" s="178"/>
      <c r="BO564" s="178"/>
      <c r="BP564" s="178"/>
      <c r="BQ564" s="178"/>
      <c r="BR564" s="178"/>
      <c r="BS564" s="178"/>
      <c r="BT564" s="178"/>
      <c r="BU564" s="178"/>
      <c r="BV564" s="178"/>
    </row>
    <row r="565" spans="1:74" ht="14.25" x14ac:dyDescent="0.2">
      <c r="A565" s="176"/>
      <c r="B565" s="177"/>
      <c r="C565" s="131"/>
      <c r="D565" s="178"/>
      <c r="E565" s="178"/>
      <c r="F565" s="178"/>
      <c r="G565" s="178"/>
      <c r="H565" s="178"/>
      <c r="I565" s="178"/>
      <c r="J565" s="178"/>
      <c r="K565" s="178"/>
      <c r="L565" s="178"/>
      <c r="M565" s="179"/>
      <c r="N565" s="179"/>
      <c r="O565" s="179"/>
      <c r="P565" s="178"/>
      <c r="Q565" s="178"/>
      <c r="R565" s="178"/>
      <c r="S565" s="178"/>
      <c r="T565" s="178"/>
      <c r="U565" s="178"/>
      <c r="V565" s="178"/>
      <c r="W565" s="178"/>
      <c r="X565" s="178"/>
      <c r="Y565" s="178"/>
      <c r="Z565" s="178"/>
      <c r="AA565" s="178"/>
      <c r="AB565" s="178"/>
      <c r="AC565" s="178"/>
      <c r="AD565" s="178"/>
      <c r="AE565" s="178"/>
      <c r="AF565" s="178"/>
      <c r="AG565" s="178"/>
      <c r="AH565" s="178"/>
      <c r="AI565" s="178"/>
      <c r="AJ565" s="178"/>
      <c r="AK565" s="178"/>
      <c r="AL565" s="178"/>
      <c r="AM565" s="178"/>
      <c r="AN565" s="178"/>
      <c r="AO565" s="178"/>
      <c r="AP565" s="178"/>
      <c r="AQ565" s="178"/>
      <c r="AR565" s="178"/>
      <c r="AS565" s="178"/>
      <c r="AT565" s="178"/>
      <c r="AU565" s="178"/>
      <c r="AV565" s="178"/>
      <c r="AW565" s="178"/>
      <c r="AX565" s="178"/>
      <c r="AY565" s="178"/>
      <c r="AZ565" s="178"/>
      <c r="BA565" s="178"/>
      <c r="BB565" s="178"/>
      <c r="BC565" s="178"/>
      <c r="BD565" s="178"/>
      <c r="BE565" s="178"/>
      <c r="BF565" s="178"/>
      <c r="BG565" s="178"/>
      <c r="BH565" s="178"/>
      <c r="BI565" s="178"/>
      <c r="BJ565" s="178"/>
      <c r="BK565" s="178"/>
      <c r="BL565" s="178"/>
      <c r="BM565" s="178"/>
      <c r="BN565" s="178"/>
      <c r="BO565" s="178"/>
      <c r="BP565" s="178"/>
      <c r="BQ565" s="178"/>
      <c r="BR565" s="178"/>
      <c r="BS565" s="178"/>
      <c r="BT565" s="178"/>
      <c r="BU565" s="178"/>
      <c r="BV565" s="178"/>
    </row>
    <row r="566" spans="1:74" ht="14.25" x14ac:dyDescent="0.2">
      <c r="A566" s="176"/>
      <c r="B566" s="177"/>
      <c r="C566" s="131"/>
      <c r="D566" s="178"/>
      <c r="E566" s="178"/>
      <c r="F566" s="178"/>
      <c r="G566" s="178"/>
      <c r="H566" s="178"/>
      <c r="I566" s="178"/>
      <c r="J566" s="178"/>
      <c r="K566" s="178"/>
      <c r="L566" s="178"/>
      <c r="M566" s="179"/>
      <c r="N566" s="179"/>
      <c r="O566" s="179"/>
      <c r="P566" s="178"/>
      <c r="Q566" s="178"/>
      <c r="R566" s="178"/>
      <c r="S566" s="178"/>
      <c r="T566" s="178"/>
      <c r="U566" s="178"/>
      <c r="V566" s="178"/>
      <c r="W566" s="178"/>
      <c r="X566" s="178"/>
      <c r="Y566" s="178"/>
      <c r="Z566" s="178"/>
      <c r="AA566" s="178"/>
      <c r="AB566" s="178"/>
      <c r="AC566" s="178"/>
      <c r="AD566" s="178"/>
      <c r="AE566" s="178"/>
      <c r="AF566" s="178"/>
      <c r="AG566" s="178"/>
      <c r="AH566" s="178"/>
      <c r="AI566" s="178"/>
      <c r="AJ566" s="178"/>
      <c r="AK566" s="178"/>
      <c r="AL566" s="178"/>
      <c r="AM566" s="178"/>
      <c r="AN566" s="178"/>
      <c r="AO566" s="178"/>
      <c r="AP566" s="178"/>
      <c r="AQ566" s="178"/>
      <c r="AR566" s="178"/>
      <c r="AS566" s="178"/>
      <c r="AT566" s="178"/>
      <c r="AU566" s="178"/>
      <c r="AV566" s="178"/>
      <c r="AW566" s="178"/>
      <c r="AX566" s="178"/>
      <c r="AY566" s="178"/>
      <c r="AZ566" s="178"/>
      <c r="BA566" s="178"/>
      <c r="BB566" s="178"/>
      <c r="BC566" s="178"/>
      <c r="BD566" s="178"/>
      <c r="BE566" s="178"/>
      <c r="BF566" s="178"/>
      <c r="BG566" s="178"/>
      <c r="BH566" s="178"/>
      <c r="BI566" s="178"/>
      <c r="BJ566" s="178"/>
      <c r="BK566" s="178"/>
      <c r="BL566" s="178"/>
      <c r="BM566" s="178"/>
      <c r="BN566" s="178"/>
      <c r="BO566" s="178"/>
      <c r="BP566" s="178"/>
      <c r="BQ566" s="178"/>
      <c r="BR566" s="178"/>
      <c r="BS566" s="178"/>
      <c r="BT566" s="178"/>
      <c r="BU566" s="178"/>
      <c r="BV566" s="178"/>
    </row>
    <row r="567" spans="1:74" ht="14.25" x14ac:dyDescent="0.2">
      <c r="A567" s="176"/>
      <c r="B567" s="177"/>
      <c r="C567" s="131"/>
      <c r="D567" s="178"/>
      <c r="E567" s="178"/>
      <c r="F567" s="178"/>
      <c r="G567" s="178"/>
      <c r="H567" s="178"/>
      <c r="I567" s="178"/>
      <c r="J567" s="178"/>
      <c r="K567" s="178"/>
      <c r="L567" s="178"/>
      <c r="M567" s="179"/>
      <c r="N567" s="179"/>
      <c r="O567" s="179"/>
      <c r="P567" s="178"/>
      <c r="Q567" s="178"/>
      <c r="R567" s="178"/>
      <c r="S567" s="178"/>
      <c r="T567" s="178"/>
      <c r="U567" s="178"/>
      <c r="V567" s="178"/>
      <c r="W567" s="178"/>
      <c r="X567" s="178"/>
      <c r="Y567" s="178"/>
      <c r="Z567" s="178"/>
      <c r="AA567" s="178"/>
      <c r="AB567" s="178"/>
      <c r="AC567" s="178"/>
      <c r="AD567" s="178"/>
      <c r="AE567" s="178"/>
      <c r="AF567" s="178"/>
      <c r="AG567" s="178"/>
      <c r="AH567" s="178"/>
      <c r="AI567" s="178"/>
      <c r="AJ567" s="178"/>
      <c r="AK567" s="178"/>
      <c r="AL567" s="178"/>
      <c r="AM567" s="178"/>
      <c r="AN567" s="178"/>
      <c r="AO567" s="178"/>
      <c r="AP567" s="178"/>
      <c r="AQ567" s="178"/>
      <c r="AR567" s="178"/>
      <c r="AS567" s="178"/>
      <c r="AT567" s="178"/>
      <c r="AU567" s="178"/>
      <c r="AV567" s="178"/>
      <c r="AW567" s="178"/>
      <c r="AX567" s="178"/>
      <c r="AY567" s="178"/>
      <c r="AZ567" s="178"/>
      <c r="BA567" s="178"/>
      <c r="BB567" s="178"/>
      <c r="BC567" s="178"/>
      <c r="BD567" s="178"/>
      <c r="BE567" s="178"/>
      <c r="BF567" s="178"/>
      <c r="BG567" s="178"/>
      <c r="BH567" s="178"/>
      <c r="BI567" s="178"/>
      <c r="BJ567" s="178"/>
      <c r="BK567" s="178"/>
      <c r="BL567" s="178"/>
      <c r="BM567" s="178"/>
      <c r="BN567" s="178"/>
      <c r="BO567" s="178"/>
      <c r="BP567" s="178"/>
      <c r="BQ567" s="178"/>
      <c r="BR567" s="178"/>
      <c r="BS567" s="178"/>
      <c r="BT567" s="178"/>
      <c r="BU567" s="178"/>
      <c r="BV567" s="178"/>
    </row>
    <row r="568" spans="1:74" ht="14.25" x14ac:dyDescent="0.2">
      <c r="A568" s="176"/>
      <c r="B568" s="177"/>
      <c r="C568" s="131"/>
      <c r="D568" s="178"/>
      <c r="E568" s="178"/>
      <c r="F568" s="178"/>
      <c r="G568" s="178"/>
      <c r="H568" s="178"/>
      <c r="I568" s="178"/>
      <c r="J568" s="178"/>
      <c r="K568" s="178"/>
      <c r="L568" s="178"/>
      <c r="M568" s="179"/>
      <c r="N568" s="179"/>
      <c r="O568" s="179"/>
      <c r="P568" s="178"/>
      <c r="Q568" s="178"/>
      <c r="R568" s="178"/>
      <c r="S568" s="178"/>
      <c r="T568" s="178"/>
      <c r="U568" s="178"/>
      <c r="V568" s="178"/>
      <c r="W568" s="178"/>
      <c r="X568" s="178"/>
      <c r="Y568" s="178"/>
      <c r="Z568" s="178"/>
      <c r="AA568" s="178"/>
      <c r="AB568" s="178"/>
      <c r="AC568" s="178"/>
      <c r="AD568" s="178"/>
      <c r="AE568" s="178"/>
      <c r="AF568" s="178"/>
      <c r="AG568" s="178"/>
      <c r="AH568" s="178"/>
      <c r="AI568" s="178"/>
      <c r="AJ568" s="178"/>
      <c r="AK568" s="178"/>
      <c r="AL568" s="178"/>
      <c r="AM568" s="178"/>
      <c r="AN568" s="178"/>
      <c r="AO568" s="178"/>
      <c r="AP568" s="178"/>
      <c r="AQ568" s="178"/>
      <c r="AR568" s="178"/>
      <c r="AS568" s="178"/>
      <c r="AT568" s="178"/>
      <c r="AU568" s="178"/>
      <c r="AV568" s="178"/>
      <c r="AW568" s="178"/>
      <c r="AX568" s="178"/>
      <c r="AY568" s="178"/>
      <c r="AZ568" s="178"/>
      <c r="BA568" s="178"/>
      <c r="BB568" s="178"/>
      <c r="BC568" s="178"/>
      <c r="BD568" s="178"/>
      <c r="BE568" s="178"/>
      <c r="BF568" s="178"/>
      <c r="BG568" s="178"/>
      <c r="BH568" s="178"/>
      <c r="BI568" s="178"/>
      <c r="BJ568" s="178"/>
      <c r="BK568" s="178"/>
      <c r="BL568" s="178"/>
      <c r="BM568" s="178"/>
      <c r="BN568" s="178"/>
      <c r="BO568" s="178"/>
      <c r="BP568" s="178"/>
      <c r="BQ568" s="178"/>
      <c r="BR568" s="178"/>
      <c r="BS568" s="178"/>
      <c r="BT568" s="178"/>
      <c r="BU568" s="178"/>
      <c r="BV568" s="178"/>
    </row>
    <row r="569" spans="1:74" ht="14.25" x14ac:dyDescent="0.2">
      <c r="A569" s="176"/>
      <c r="B569" s="177"/>
      <c r="C569" s="131"/>
      <c r="D569" s="178"/>
      <c r="E569" s="178"/>
      <c r="F569" s="178"/>
      <c r="G569" s="178"/>
      <c r="H569" s="178"/>
      <c r="I569" s="178"/>
      <c r="J569" s="178"/>
      <c r="K569" s="178"/>
      <c r="L569" s="178"/>
      <c r="M569" s="179"/>
      <c r="N569" s="179"/>
      <c r="O569" s="179"/>
      <c r="P569" s="178"/>
      <c r="Q569" s="178"/>
      <c r="R569" s="178"/>
      <c r="S569" s="178"/>
      <c r="T569" s="178"/>
      <c r="U569" s="178"/>
      <c r="V569" s="178"/>
      <c r="W569" s="178"/>
      <c r="X569" s="178"/>
      <c r="Y569" s="178"/>
      <c r="Z569" s="178"/>
      <c r="AA569" s="178"/>
      <c r="AB569" s="178"/>
      <c r="AC569" s="178"/>
      <c r="AD569" s="178"/>
      <c r="AE569" s="178"/>
      <c r="AF569" s="178"/>
      <c r="AG569" s="178"/>
      <c r="AH569" s="178"/>
      <c r="AI569" s="178"/>
      <c r="AJ569" s="178"/>
      <c r="AK569" s="178"/>
      <c r="AL569" s="178"/>
      <c r="AM569" s="178"/>
      <c r="AN569" s="178"/>
      <c r="AO569" s="178"/>
      <c r="AP569" s="178"/>
      <c r="AQ569" s="178"/>
      <c r="AR569" s="178"/>
      <c r="AS569" s="178"/>
      <c r="AT569" s="178"/>
      <c r="AU569" s="178"/>
      <c r="AV569" s="178"/>
      <c r="AW569" s="178"/>
      <c r="AX569" s="178"/>
      <c r="AY569" s="178"/>
      <c r="AZ569" s="178"/>
      <c r="BA569" s="178"/>
      <c r="BB569" s="178"/>
      <c r="BC569" s="178"/>
      <c r="BD569" s="178"/>
      <c r="BE569" s="178"/>
      <c r="BF569" s="178"/>
      <c r="BG569" s="178"/>
      <c r="BH569" s="178"/>
      <c r="BI569" s="178"/>
      <c r="BJ569" s="178"/>
      <c r="BK569" s="178"/>
      <c r="BL569" s="178"/>
      <c r="BM569" s="178"/>
      <c r="BN569" s="178"/>
      <c r="BO569" s="178"/>
      <c r="BP569" s="178"/>
      <c r="BQ569" s="178"/>
      <c r="BR569" s="178"/>
      <c r="BS569" s="178"/>
      <c r="BT569" s="178"/>
      <c r="BU569" s="178"/>
      <c r="BV569" s="178"/>
    </row>
    <row r="570" spans="1:74" ht="14.25" x14ac:dyDescent="0.2">
      <c r="A570" s="176"/>
      <c r="B570" s="177"/>
      <c r="C570" s="131"/>
      <c r="D570" s="178"/>
      <c r="E570" s="178"/>
      <c r="F570" s="178"/>
      <c r="G570" s="178"/>
      <c r="H570" s="178"/>
      <c r="I570" s="178"/>
      <c r="J570" s="178"/>
      <c r="K570" s="178"/>
      <c r="L570" s="178"/>
      <c r="M570" s="179"/>
      <c r="N570" s="179"/>
      <c r="O570" s="179"/>
      <c r="P570" s="178"/>
      <c r="Q570" s="178"/>
      <c r="R570" s="178"/>
      <c r="S570" s="178"/>
      <c r="T570" s="178"/>
      <c r="U570" s="178"/>
      <c r="V570" s="178"/>
      <c r="W570" s="178"/>
      <c r="X570" s="178"/>
      <c r="Y570" s="178"/>
      <c r="Z570" s="178"/>
      <c r="AA570" s="178"/>
      <c r="AB570" s="178"/>
      <c r="AC570" s="178"/>
      <c r="AD570" s="178"/>
      <c r="AE570" s="178"/>
      <c r="AF570" s="178"/>
      <c r="AG570" s="178"/>
      <c r="AH570" s="178"/>
      <c r="AI570" s="178"/>
      <c r="AJ570" s="178"/>
      <c r="AK570" s="178"/>
      <c r="AL570" s="178"/>
      <c r="AM570" s="178"/>
      <c r="AN570" s="178"/>
      <c r="AO570" s="178"/>
      <c r="AP570" s="178"/>
      <c r="AQ570" s="178"/>
      <c r="AR570" s="178"/>
      <c r="AS570" s="178"/>
      <c r="AT570" s="178"/>
      <c r="AU570" s="178"/>
      <c r="AV570" s="178"/>
      <c r="AW570" s="178"/>
      <c r="AX570" s="178"/>
      <c r="AY570" s="178"/>
      <c r="AZ570" s="178"/>
      <c r="BA570" s="178"/>
      <c r="BB570" s="178"/>
      <c r="BC570" s="178"/>
      <c r="BD570" s="178"/>
      <c r="BE570" s="178"/>
      <c r="BF570" s="178"/>
      <c r="BG570" s="178"/>
      <c r="BH570" s="178"/>
      <c r="BI570" s="178"/>
      <c r="BJ570" s="178"/>
      <c r="BK570" s="178"/>
      <c r="BL570" s="178"/>
      <c r="BM570" s="178"/>
      <c r="BN570" s="178"/>
      <c r="BO570" s="178"/>
      <c r="BP570" s="178"/>
      <c r="BQ570" s="178"/>
      <c r="BR570" s="178"/>
      <c r="BS570" s="178"/>
      <c r="BT570" s="178"/>
      <c r="BU570" s="178"/>
      <c r="BV570" s="178"/>
    </row>
    <row r="571" spans="1:74" ht="14.25" x14ac:dyDescent="0.2">
      <c r="A571" s="176"/>
      <c r="B571" s="177"/>
      <c r="C571" s="131"/>
      <c r="D571" s="178"/>
      <c r="E571" s="178"/>
      <c r="F571" s="178"/>
      <c r="G571" s="178"/>
      <c r="H571" s="178"/>
      <c r="I571" s="178"/>
      <c r="J571" s="178"/>
      <c r="K571" s="178"/>
      <c r="L571" s="178"/>
      <c r="M571" s="179"/>
      <c r="N571" s="179"/>
      <c r="O571" s="179"/>
      <c r="P571" s="178"/>
      <c r="Q571" s="178"/>
      <c r="R571" s="178"/>
      <c r="S571" s="178"/>
      <c r="T571" s="178"/>
      <c r="U571" s="178"/>
      <c r="V571" s="178"/>
      <c r="W571" s="178"/>
      <c r="X571" s="178"/>
      <c r="Y571" s="178"/>
      <c r="Z571" s="178"/>
      <c r="AA571" s="178"/>
      <c r="AB571" s="178"/>
      <c r="AC571" s="178"/>
      <c r="AD571" s="178"/>
      <c r="AE571" s="178"/>
      <c r="AF571" s="178"/>
      <c r="AG571" s="178"/>
      <c r="AH571" s="178"/>
      <c r="AI571" s="178"/>
      <c r="AJ571" s="178"/>
      <c r="AK571" s="178"/>
      <c r="AL571" s="178"/>
      <c r="AM571" s="178"/>
      <c r="AN571" s="178"/>
      <c r="AO571" s="178"/>
      <c r="AP571" s="178"/>
      <c r="AQ571" s="178"/>
      <c r="AR571" s="178"/>
      <c r="AS571" s="178"/>
      <c r="AT571" s="178"/>
      <c r="AU571" s="178"/>
      <c r="AV571" s="178"/>
      <c r="AW571" s="178"/>
      <c r="AX571" s="178"/>
      <c r="AY571" s="178"/>
      <c r="AZ571" s="178"/>
      <c r="BA571" s="178"/>
      <c r="BB571" s="178"/>
      <c r="BC571" s="178"/>
      <c r="BD571" s="178"/>
      <c r="BE571" s="178"/>
      <c r="BF571" s="178"/>
      <c r="BG571" s="178"/>
      <c r="BH571" s="178"/>
      <c r="BI571" s="178"/>
      <c r="BJ571" s="178"/>
      <c r="BK571" s="178"/>
      <c r="BL571" s="178"/>
      <c r="BM571" s="178"/>
      <c r="BN571" s="178"/>
      <c r="BO571" s="178"/>
      <c r="BP571" s="178"/>
      <c r="BQ571" s="178"/>
      <c r="BR571" s="178"/>
      <c r="BS571" s="178"/>
      <c r="BT571" s="178"/>
      <c r="BU571" s="178"/>
      <c r="BV571" s="178"/>
    </row>
    <row r="572" spans="1:74" ht="14.25" x14ac:dyDescent="0.2">
      <c r="A572" s="176"/>
      <c r="B572" s="177"/>
      <c r="C572" s="131"/>
      <c r="D572" s="178"/>
      <c r="E572" s="178"/>
      <c r="F572" s="178"/>
      <c r="G572" s="178"/>
      <c r="H572" s="178"/>
      <c r="I572" s="178"/>
      <c r="J572" s="178"/>
      <c r="K572" s="178"/>
      <c r="L572" s="178"/>
      <c r="M572" s="179"/>
      <c r="N572" s="179"/>
      <c r="O572" s="179"/>
      <c r="P572" s="178"/>
      <c r="Q572" s="178"/>
      <c r="R572" s="178"/>
      <c r="S572" s="178"/>
      <c r="T572" s="178"/>
      <c r="U572" s="178"/>
      <c r="V572" s="178"/>
      <c r="W572" s="178"/>
      <c r="X572" s="178"/>
      <c r="Y572" s="178"/>
      <c r="Z572" s="178"/>
      <c r="AA572" s="178"/>
      <c r="AB572" s="178"/>
      <c r="AC572" s="178"/>
      <c r="AD572" s="178"/>
      <c r="AE572" s="178"/>
      <c r="AF572" s="178"/>
      <c r="AG572" s="178"/>
      <c r="AH572" s="178"/>
      <c r="AI572" s="178"/>
      <c r="AJ572" s="178"/>
      <c r="AK572" s="178"/>
      <c r="AL572" s="178"/>
      <c r="AM572" s="178"/>
      <c r="AN572" s="178"/>
      <c r="AO572" s="178"/>
      <c r="AP572" s="178"/>
      <c r="AQ572" s="178"/>
      <c r="AR572" s="178"/>
      <c r="AS572" s="178"/>
      <c r="AT572" s="178"/>
      <c r="AU572" s="178"/>
      <c r="AV572" s="178"/>
      <c r="AW572" s="178"/>
      <c r="AX572" s="178"/>
      <c r="AY572" s="178"/>
      <c r="AZ572" s="178"/>
      <c r="BA572" s="178"/>
      <c r="BB572" s="178"/>
      <c r="BC572" s="178"/>
      <c r="BD572" s="178"/>
      <c r="BE572" s="178"/>
      <c r="BF572" s="178"/>
      <c r="BG572" s="178"/>
      <c r="BH572" s="178"/>
      <c r="BI572" s="178"/>
      <c r="BJ572" s="178"/>
      <c r="BK572" s="178"/>
      <c r="BL572" s="178"/>
      <c r="BM572" s="178"/>
      <c r="BN572" s="178"/>
      <c r="BO572" s="178"/>
      <c r="BP572" s="178"/>
      <c r="BQ572" s="178"/>
      <c r="BR572" s="178"/>
      <c r="BS572" s="178"/>
      <c r="BT572" s="178"/>
      <c r="BU572" s="178"/>
      <c r="BV572" s="178"/>
    </row>
    <row r="573" spans="1:74" ht="14.25" x14ac:dyDescent="0.2">
      <c r="A573" s="176"/>
      <c r="B573" s="177"/>
      <c r="C573" s="131"/>
      <c r="D573" s="178"/>
      <c r="E573" s="178"/>
      <c r="F573" s="178"/>
      <c r="G573" s="178"/>
      <c r="H573" s="178"/>
      <c r="I573" s="178"/>
      <c r="J573" s="178"/>
      <c r="K573" s="178"/>
      <c r="L573" s="178"/>
      <c r="M573" s="179"/>
      <c r="N573" s="179"/>
      <c r="O573" s="179"/>
      <c r="P573" s="178"/>
      <c r="Q573" s="178"/>
      <c r="R573" s="178"/>
      <c r="S573" s="178"/>
      <c r="T573" s="178"/>
      <c r="U573" s="178"/>
      <c r="V573" s="178"/>
      <c r="W573" s="178"/>
      <c r="X573" s="178"/>
      <c r="Y573" s="178"/>
      <c r="Z573" s="178"/>
      <c r="AA573" s="178"/>
      <c r="AB573" s="178"/>
      <c r="AC573" s="178"/>
      <c r="AD573" s="178"/>
      <c r="AE573" s="178"/>
      <c r="AF573" s="178"/>
      <c r="AG573" s="178"/>
      <c r="AH573" s="178"/>
      <c r="AI573" s="178"/>
      <c r="AJ573" s="178"/>
      <c r="AK573" s="178"/>
      <c r="AL573" s="178"/>
      <c r="AM573" s="178"/>
      <c r="AN573" s="178"/>
      <c r="AO573" s="178"/>
      <c r="AP573" s="178"/>
      <c r="AQ573" s="178"/>
      <c r="AR573" s="178"/>
      <c r="AS573" s="178"/>
      <c r="AT573" s="178"/>
      <c r="AU573" s="178"/>
      <c r="AV573" s="178"/>
      <c r="AW573" s="178"/>
      <c r="AX573" s="178"/>
      <c r="AY573" s="178"/>
      <c r="AZ573" s="178"/>
      <c r="BA573" s="178"/>
      <c r="BB573" s="178"/>
      <c r="BC573" s="178"/>
      <c r="BD573" s="178"/>
      <c r="BE573" s="178"/>
      <c r="BF573" s="178"/>
      <c r="BG573" s="178"/>
      <c r="BH573" s="178"/>
      <c r="BI573" s="178"/>
      <c r="BJ573" s="178"/>
      <c r="BK573" s="178"/>
      <c r="BL573" s="178"/>
      <c r="BM573" s="178"/>
      <c r="BN573" s="178"/>
      <c r="BO573" s="178"/>
      <c r="BP573" s="178"/>
      <c r="BQ573" s="178"/>
      <c r="BR573" s="178"/>
      <c r="BS573" s="178"/>
      <c r="BT573" s="178"/>
      <c r="BU573" s="178"/>
      <c r="BV573" s="178"/>
    </row>
    <row r="574" spans="1:74" ht="14.25" x14ac:dyDescent="0.2">
      <c r="A574" s="176"/>
      <c r="B574" s="177"/>
      <c r="C574" s="131"/>
      <c r="D574" s="178"/>
      <c r="E574" s="178"/>
      <c r="F574" s="178"/>
      <c r="G574" s="178"/>
      <c r="H574" s="178"/>
      <c r="I574" s="178"/>
      <c r="J574" s="178"/>
      <c r="K574" s="178"/>
      <c r="L574" s="178"/>
      <c r="M574" s="179"/>
      <c r="N574" s="179"/>
      <c r="O574" s="179"/>
      <c r="P574" s="178"/>
      <c r="Q574" s="178"/>
      <c r="R574" s="178"/>
      <c r="S574" s="178"/>
      <c r="T574" s="178"/>
      <c r="U574" s="178"/>
      <c r="V574" s="178"/>
      <c r="W574" s="178"/>
      <c r="X574" s="178"/>
      <c r="Y574" s="178"/>
      <c r="Z574" s="178"/>
      <c r="AA574" s="178"/>
      <c r="AB574" s="178"/>
      <c r="AC574" s="178"/>
      <c r="AD574" s="178"/>
      <c r="AE574" s="178"/>
      <c r="AF574" s="178"/>
      <c r="AG574" s="178"/>
      <c r="AH574" s="178"/>
      <c r="AI574" s="178"/>
      <c r="AJ574" s="178"/>
      <c r="AK574" s="178"/>
      <c r="AL574" s="178"/>
      <c r="AM574" s="178"/>
      <c r="AN574" s="178"/>
      <c r="AO574" s="178"/>
      <c r="AP574" s="178"/>
      <c r="AQ574" s="178"/>
      <c r="AR574" s="178"/>
      <c r="AS574" s="178"/>
      <c r="AT574" s="178"/>
      <c r="AU574" s="178"/>
      <c r="AV574" s="178"/>
      <c r="AW574" s="178"/>
      <c r="AX574" s="178"/>
      <c r="AY574" s="178"/>
      <c r="AZ574" s="178"/>
      <c r="BA574" s="178"/>
      <c r="BB574" s="178"/>
      <c r="BC574" s="178"/>
      <c r="BD574" s="178"/>
      <c r="BE574" s="178"/>
      <c r="BF574" s="178"/>
      <c r="BG574" s="178"/>
      <c r="BH574" s="178"/>
      <c r="BI574" s="178"/>
      <c r="BJ574" s="178"/>
      <c r="BK574" s="178"/>
      <c r="BL574" s="178"/>
      <c r="BM574" s="178"/>
      <c r="BN574" s="178"/>
      <c r="BO574" s="178"/>
      <c r="BP574" s="178"/>
      <c r="BQ574" s="178"/>
      <c r="BR574" s="178"/>
      <c r="BS574" s="178"/>
      <c r="BT574" s="178"/>
      <c r="BU574" s="178"/>
      <c r="BV574" s="178"/>
    </row>
    <row r="575" spans="1:74" ht="14.25" x14ac:dyDescent="0.2">
      <c r="A575" s="176"/>
      <c r="B575" s="177"/>
      <c r="C575" s="131"/>
      <c r="D575" s="178"/>
      <c r="E575" s="178"/>
      <c r="F575" s="178"/>
      <c r="G575" s="178"/>
      <c r="H575" s="178"/>
      <c r="I575" s="178"/>
      <c r="J575" s="178"/>
      <c r="K575" s="178"/>
      <c r="L575" s="178"/>
      <c r="M575" s="179"/>
      <c r="N575" s="179"/>
      <c r="O575" s="179"/>
      <c r="P575" s="178"/>
      <c r="Q575" s="178"/>
      <c r="R575" s="178"/>
      <c r="S575" s="178"/>
      <c r="T575" s="178"/>
      <c r="U575" s="178"/>
      <c r="V575" s="178"/>
      <c r="W575" s="178"/>
      <c r="X575" s="178"/>
      <c r="Y575" s="178"/>
      <c r="Z575" s="178"/>
      <c r="AA575" s="178"/>
      <c r="AB575" s="178"/>
      <c r="AC575" s="178"/>
      <c r="AD575" s="178"/>
      <c r="AE575" s="178"/>
      <c r="AF575" s="178"/>
      <c r="AG575" s="178"/>
      <c r="AH575" s="178"/>
      <c r="AI575" s="178"/>
      <c r="AJ575" s="178"/>
      <c r="AK575" s="178"/>
      <c r="AL575" s="178"/>
      <c r="AM575" s="178"/>
      <c r="AN575" s="178"/>
      <c r="AO575" s="178"/>
      <c r="AP575" s="178"/>
      <c r="AQ575" s="178"/>
      <c r="AR575" s="178"/>
      <c r="AS575" s="178"/>
      <c r="AT575" s="178"/>
      <c r="AU575" s="178"/>
      <c r="AV575" s="178"/>
      <c r="AW575" s="178"/>
      <c r="AX575" s="178"/>
      <c r="AY575" s="178"/>
      <c r="AZ575" s="178"/>
      <c r="BA575" s="178"/>
      <c r="BB575" s="178"/>
      <c r="BC575" s="178"/>
      <c r="BD575" s="178"/>
      <c r="BE575" s="178"/>
      <c r="BF575" s="178"/>
      <c r="BG575" s="178"/>
      <c r="BH575" s="178"/>
      <c r="BI575" s="178"/>
      <c r="BJ575" s="178"/>
      <c r="BK575" s="178"/>
      <c r="BL575" s="178"/>
      <c r="BM575" s="178"/>
      <c r="BN575" s="178"/>
      <c r="BO575" s="178"/>
      <c r="BP575" s="178"/>
      <c r="BQ575" s="178"/>
      <c r="BR575" s="178"/>
      <c r="BS575" s="178"/>
      <c r="BT575" s="178"/>
      <c r="BU575" s="178"/>
      <c r="BV575" s="178"/>
    </row>
    <row r="576" spans="1:74" ht="14.25" x14ac:dyDescent="0.2">
      <c r="A576" s="176"/>
      <c r="B576" s="177"/>
      <c r="C576" s="131"/>
      <c r="D576" s="178"/>
      <c r="E576" s="178"/>
      <c r="F576" s="178"/>
      <c r="G576" s="178"/>
      <c r="H576" s="178"/>
      <c r="I576" s="178"/>
      <c r="J576" s="178"/>
      <c r="K576" s="178"/>
      <c r="L576" s="178"/>
      <c r="M576" s="179"/>
      <c r="N576" s="179"/>
      <c r="O576" s="179"/>
      <c r="P576" s="178"/>
      <c r="Q576" s="178"/>
      <c r="R576" s="178"/>
      <c r="S576" s="178"/>
      <c r="T576" s="178"/>
      <c r="U576" s="178"/>
      <c r="V576" s="178"/>
      <c r="W576" s="178"/>
      <c r="X576" s="178"/>
      <c r="Y576" s="178"/>
      <c r="Z576" s="178"/>
      <c r="AA576" s="178"/>
      <c r="AB576" s="178"/>
      <c r="AC576" s="178"/>
      <c r="AD576" s="178"/>
      <c r="AE576" s="178"/>
      <c r="AF576" s="178"/>
      <c r="AG576" s="178"/>
      <c r="AH576" s="178"/>
      <c r="AI576" s="178"/>
      <c r="AJ576" s="178"/>
      <c r="AK576" s="178"/>
      <c r="AL576" s="178"/>
      <c r="AM576" s="178"/>
      <c r="AN576" s="178"/>
      <c r="AO576" s="178"/>
      <c r="AP576" s="178"/>
      <c r="AQ576" s="178"/>
      <c r="AR576" s="178"/>
      <c r="AS576" s="178"/>
      <c r="AT576" s="178"/>
      <c r="AU576" s="178"/>
      <c r="AV576" s="178"/>
      <c r="AW576" s="178"/>
      <c r="AX576" s="178"/>
      <c r="AY576" s="178"/>
      <c r="AZ576" s="178"/>
      <c r="BA576" s="178"/>
      <c r="BB576" s="178"/>
      <c r="BC576" s="178"/>
      <c r="BD576" s="178"/>
      <c r="BE576" s="178"/>
      <c r="BF576" s="178"/>
      <c r="BG576" s="178"/>
      <c r="BH576" s="178"/>
      <c r="BI576" s="178"/>
      <c r="BJ576" s="178"/>
      <c r="BK576" s="178"/>
      <c r="BL576" s="178"/>
      <c r="BM576" s="178"/>
      <c r="BN576" s="178"/>
      <c r="BO576" s="178"/>
      <c r="BP576" s="178"/>
      <c r="BQ576" s="178"/>
      <c r="BR576" s="178"/>
      <c r="BS576" s="178"/>
      <c r="BT576" s="178"/>
      <c r="BU576" s="178"/>
      <c r="BV576" s="178"/>
    </row>
    <row r="577" spans="1:74" ht="14.25" x14ac:dyDescent="0.2">
      <c r="A577" s="176"/>
      <c r="B577" s="177"/>
      <c r="C577" s="131"/>
      <c r="D577" s="178"/>
      <c r="E577" s="178"/>
      <c r="F577" s="178"/>
      <c r="G577" s="178"/>
      <c r="H577" s="178"/>
      <c r="I577" s="178"/>
      <c r="J577" s="178"/>
      <c r="K577" s="178"/>
      <c r="L577" s="178"/>
      <c r="M577" s="179"/>
      <c r="N577" s="179"/>
      <c r="O577" s="179"/>
      <c r="P577" s="178"/>
      <c r="Q577" s="178"/>
      <c r="R577" s="178"/>
      <c r="S577" s="178"/>
      <c r="T577" s="178"/>
      <c r="U577" s="178"/>
      <c r="V577" s="178"/>
      <c r="W577" s="178"/>
      <c r="X577" s="178"/>
      <c r="Y577" s="178"/>
      <c r="Z577" s="178"/>
      <c r="AA577" s="178"/>
      <c r="AB577" s="178"/>
      <c r="AC577" s="178"/>
      <c r="AD577" s="178"/>
      <c r="AE577" s="178"/>
      <c r="AF577" s="178"/>
      <c r="AG577" s="178"/>
      <c r="AH577" s="178"/>
      <c r="AI577" s="178"/>
      <c r="AJ577" s="178"/>
      <c r="AK577" s="178"/>
      <c r="AL577" s="178"/>
      <c r="AM577" s="178"/>
      <c r="AN577" s="178"/>
      <c r="AO577" s="178"/>
      <c r="AP577" s="178"/>
      <c r="AQ577" s="178"/>
      <c r="AR577" s="178"/>
      <c r="AS577" s="178"/>
      <c r="AT577" s="178"/>
      <c r="AU577" s="178"/>
      <c r="AV577" s="178"/>
      <c r="AW577" s="178"/>
      <c r="AX577" s="178"/>
      <c r="AY577" s="178"/>
      <c r="AZ577" s="178"/>
      <c r="BA577" s="178"/>
      <c r="BB577" s="178"/>
      <c r="BC577" s="178"/>
      <c r="BD577" s="178"/>
      <c r="BE577" s="178"/>
      <c r="BF577" s="178"/>
      <c r="BG577" s="178"/>
      <c r="BH577" s="178"/>
      <c r="BI577" s="178"/>
      <c r="BJ577" s="178"/>
      <c r="BK577" s="178"/>
      <c r="BL577" s="178"/>
      <c r="BM577" s="178"/>
      <c r="BN577" s="178"/>
      <c r="BO577" s="178"/>
      <c r="BP577" s="178"/>
      <c r="BQ577" s="178"/>
      <c r="BR577" s="178"/>
      <c r="BS577" s="178"/>
      <c r="BT577" s="178"/>
      <c r="BU577" s="178"/>
      <c r="BV577" s="178"/>
    </row>
    <row r="578" spans="1:74" ht="14.25" x14ac:dyDescent="0.2">
      <c r="A578" s="176"/>
      <c r="B578" s="177"/>
      <c r="C578" s="131"/>
      <c r="D578" s="178"/>
      <c r="E578" s="178"/>
      <c r="F578" s="178"/>
      <c r="G578" s="178"/>
      <c r="H578" s="178"/>
      <c r="I578" s="178"/>
      <c r="J578" s="178"/>
      <c r="K578" s="178"/>
      <c r="L578" s="178"/>
      <c r="M578" s="179"/>
      <c r="N578" s="179"/>
      <c r="O578" s="179"/>
      <c r="P578" s="178"/>
      <c r="Q578" s="178"/>
      <c r="R578" s="178"/>
      <c r="S578" s="178"/>
      <c r="T578" s="178"/>
      <c r="U578" s="178"/>
      <c r="V578" s="178"/>
      <c r="W578" s="178"/>
      <c r="X578" s="178"/>
      <c r="Y578" s="178"/>
      <c r="Z578" s="178"/>
      <c r="AA578" s="178"/>
      <c r="AB578" s="178"/>
      <c r="AC578" s="178"/>
      <c r="AD578" s="178"/>
      <c r="AE578" s="178"/>
      <c r="AF578" s="178"/>
      <c r="AG578" s="178"/>
      <c r="AH578" s="178"/>
      <c r="AI578" s="178"/>
      <c r="AJ578" s="178"/>
      <c r="AK578" s="178"/>
      <c r="AL578" s="178"/>
      <c r="AM578" s="178"/>
      <c r="AN578" s="178"/>
      <c r="AO578" s="178"/>
      <c r="AP578" s="178"/>
      <c r="AQ578" s="178"/>
      <c r="AR578" s="178"/>
      <c r="AS578" s="178"/>
      <c r="AT578" s="178"/>
      <c r="AU578" s="178"/>
      <c r="AV578" s="178"/>
      <c r="AW578" s="178"/>
      <c r="AX578" s="178"/>
      <c r="AY578" s="178"/>
      <c r="AZ578" s="178"/>
      <c r="BA578" s="178"/>
      <c r="BB578" s="178"/>
      <c r="BC578" s="178"/>
      <c r="BD578" s="178"/>
      <c r="BE578" s="178"/>
      <c r="BF578" s="178"/>
      <c r="BG578" s="178"/>
      <c r="BH578" s="178"/>
      <c r="BI578" s="178"/>
      <c r="BJ578" s="178"/>
      <c r="BK578" s="178"/>
      <c r="BL578" s="178"/>
      <c r="BM578" s="178"/>
      <c r="BN578" s="178"/>
      <c r="BO578" s="178"/>
      <c r="BP578" s="178"/>
      <c r="BQ578" s="178"/>
      <c r="BR578" s="178"/>
      <c r="BS578" s="178"/>
      <c r="BT578" s="178"/>
      <c r="BU578" s="178"/>
      <c r="BV578" s="178"/>
    </row>
    <row r="579" spans="1:74" ht="14.25" x14ac:dyDescent="0.2">
      <c r="A579" s="176"/>
      <c r="B579" s="177"/>
      <c r="C579" s="131"/>
      <c r="D579" s="178"/>
      <c r="E579" s="178"/>
      <c r="F579" s="178"/>
      <c r="G579" s="178"/>
      <c r="H579" s="178"/>
      <c r="I579" s="178"/>
      <c r="J579" s="178"/>
      <c r="K579" s="178"/>
      <c r="L579" s="178"/>
      <c r="M579" s="179"/>
      <c r="N579" s="179"/>
      <c r="O579" s="179"/>
      <c r="P579" s="178"/>
      <c r="Q579" s="178"/>
      <c r="R579" s="178"/>
      <c r="S579" s="178"/>
      <c r="T579" s="178"/>
      <c r="U579" s="178"/>
      <c r="V579" s="178"/>
      <c r="W579" s="178"/>
      <c r="X579" s="178"/>
      <c r="Y579" s="178"/>
      <c r="Z579" s="178"/>
      <c r="AA579" s="178"/>
      <c r="AB579" s="178"/>
      <c r="AC579" s="178"/>
      <c r="AD579" s="178"/>
      <c r="AE579" s="178"/>
      <c r="AF579" s="178"/>
      <c r="AG579" s="178"/>
      <c r="AH579" s="178"/>
      <c r="AI579" s="178"/>
      <c r="AJ579" s="178"/>
      <c r="AK579" s="178"/>
      <c r="AL579" s="178"/>
      <c r="AM579" s="178"/>
      <c r="AN579" s="178"/>
      <c r="AO579" s="178"/>
      <c r="AP579" s="178"/>
      <c r="AQ579" s="178"/>
      <c r="AR579" s="178"/>
      <c r="AS579" s="178"/>
      <c r="AT579" s="178"/>
      <c r="AU579" s="178"/>
      <c r="AV579" s="178"/>
      <c r="AW579" s="178"/>
      <c r="AX579" s="178"/>
      <c r="AY579" s="178"/>
      <c r="AZ579" s="178"/>
      <c r="BA579" s="178"/>
      <c r="BB579" s="178"/>
      <c r="BC579" s="178"/>
      <c r="BD579" s="178"/>
      <c r="BE579" s="178"/>
      <c r="BF579" s="178"/>
      <c r="BG579" s="178"/>
      <c r="BH579" s="178"/>
      <c r="BI579" s="178"/>
      <c r="BJ579" s="178"/>
      <c r="BK579" s="178"/>
      <c r="BL579" s="178"/>
      <c r="BM579" s="178"/>
      <c r="BN579" s="178"/>
      <c r="BO579" s="178"/>
      <c r="BP579" s="178"/>
      <c r="BQ579" s="178"/>
      <c r="BR579" s="178"/>
      <c r="BS579" s="178"/>
      <c r="BT579" s="178"/>
      <c r="BU579" s="178"/>
      <c r="BV579" s="178"/>
    </row>
    <row r="580" spans="1:74" ht="14.25" x14ac:dyDescent="0.2">
      <c r="A580" s="176"/>
      <c r="B580" s="177"/>
      <c r="C580" s="131"/>
      <c r="D580" s="178"/>
      <c r="E580" s="178"/>
      <c r="F580" s="178"/>
      <c r="G580" s="178"/>
      <c r="H580" s="178"/>
      <c r="I580" s="178"/>
      <c r="J580" s="178"/>
      <c r="K580" s="178"/>
      <c r="L580" s="178"/>
      <c r="M580" s="179"/>
      <c r="N580" s="179"/>
      <c r="O580" s="179"/>
      <c r="P580" s="178"/>
      <c r="Q580" s="178"/>
      <c r="R580" s="178"/>
      <c r="S580" s="178"/>
      <c r="T580" s="178"/>
      <c r="U580" s="178"/>
      <c r="V580" s="178"/>
      <c r="W580" s="178"/>
      <c r="X580" s="178"/>
      <c r="Y580" s="178"/>
      <c r="Z580" s="178"/>
      <c r="AA580" s="178"/>
      <c r="AB580" s="178"/>
      <c r="AC580" s="178"/>
      <c r="AD580" s="178"/>
      <c r="AE580" s="178"/>
      <c r="AF580" s="178"/>
      <c r="AG580" s="178"/>
      <c r="AH580" s="178"/>
      <c r="AI580" s="178"/>
      <c r="AJ580" s="178"/>
      <c r="AK580" s="178"/>
      <c r="AL580" s="178"/>
      <c r="AM580" s="178"/>
      <c r="AN580" s="178"/>
      <c r="AO580" s="178"/>
      <c r="AP580" s="178"/>
      <c r="AQ580" s="178"/>
      <c r="AR580" s="178"/>
      <c r="AS580" s="178"/>
      <c r="AT580" s="178"/>
      <c r="AU580" s="178"/>
      <c r="AV580" s="178"/>
      <c r="AW580" s="178"/>
      <c r="AX580" s="178"/>
      <c r="AY580" s="178"/>
      <c r="AZ580" s="178"/>
      <c r="BA580" s="178"/>
      <c r="BB580" s="178"/>
      <c r="BC580" s="178"/>
      <c r="BD580" s="178"/>
      <c r="BE580" s="178"/>
      <c r="BF580" s="178"/>
      <c r="BG580" s="178"/>
      <c r="BH580" s="178"/>
      <c r="BI580" s="178"/>
      <c r="BJ580" s="178"/>
      <c r="BK580" s="178"/>
      <c r="BL580" s="178"/>
      <c r="BM580" s="178"/>
      <c r="BN580" s="178"/>
      <c r="BO580" s="178"/>
      <c r="BP580" s="178"/>
      <c r="BQ580" s="178"/>
      <c r="BR580" s="178"/>
      <c r="BS580" s="178"/>
      <c r="BT580" s="178"/>
      <c r="BU580" s="178"/>
      <c r="BV580" s="178"/>
    </row>
    <row r="581" spans="1:74" ht="14.25" x14ac:dyDescent="0.2">
      <c r="A581" s="176"/>
      <c r="B581" s="177"/>
      <c r="C581" s="131"/>
      <c r="D581" s="178"/>
      <c r="E581" s="178"/>
      <c r="F581" s="178"/>
      <c r="G581" s="178"/>
      <c r="H581" s="178"/>
      <c r="I581" s="178"/>
      <c r="J581" s="178"/>
      <c r="K581" s="178"/>
      <c r="L581" s="178"/>
      <c r="M581" s="179"/>
      <c r="N581" s="179"/>
      <c r="O581" s="179"/>
      <c r="P581" s="178"/>
      <c r="Q581" s="178"/>
      <c r="R581" s="178"/>
      <c r="S581" s="178"/>
      <c r="T581" s="178"/>
      <c r="U581" s="178"/>
      <c r="V581" s="178"/>
      <c r="W581" s="178"/>
      <c r="X581" s="178"/>
      <c r="Y581" s="178"/>
      <c r="Z581" s="178"/>
      <c r="AA581" s="178"/>
      <c r="AB581" s="178"/>
      <c r="AC581" s="178"/>
      <c r="AD581" s="178"/>
      <c r="AE581" s="178"/>
      <c r="AF581" s="178"/>
      <c r="AG581" s="178"/>
      <c r="AH581" s="178"/>
      <c r="AI581" s="178"/>
      <c r="AJ581" s="178"/>
      <c r="AK581" s="178"/>
      <c r="AL581" s="178"/>
      <c r="AM581" s="178"/>
      <c r="AN581" s="178"/>
      <c r="AO581" s="178"/>
      <c r="AP581" s="178"/>
      <c r="AQ581" s="178"/>
      <c r="AR581" s="178"/>
      <c r="AS581" s="178"/>
      <c r="AT581" s="178"/>
      <c r="AU581" s="178"/>
      <c r="AV581" s="178"/>
      <c r="AW581" s="178"/>
      <c r="AX581" s="178"/>
      <c r="AY581" s="178"/>
      <c r="AZ581" s="178"/>
      <c r="BA581" s="178"/>
      <c r="BB581" s="178"/>
      <c r="BC581" s="178"/>
      <c r="BD581" s="178"/>
      <c r="BE581" s="178"/>
      <c r="BF581" s="178"/>
      <c r="BG581" s="178"/>
      <c r="BH581" s="178"/>
      <c r="BI581" s="178"/>
      <c r="BJ581" s="178"/>
      <c r="BK581" s="178"/>
      <c r="BL581" s="178"/>
      <c r="BM581" s="178"/>
      <c r="BN581" s="178"/>
      <c r="BO581" s="178"/>
      <c r="BP581" s="178"/>
      <c r="BQ581" s="178"/>
      <c r="BR581" s="178"/>
      <c r="BS581" s="178"/>
      <c r="BT581" s="178"/>
      <c r="BU581" s="178"/>
      <c r="BV581" s="178"/>
    </row>
    <row r="582" spans="1:74" ht="14.25" x14ac:dyDescent="0.2">
      <c r="A582" s="176"/>
      <c r="B582" s="177"/>
      <c r="C582" s="131"/>
      <c r="D582" s="178"/>
      <c r="E582" s="178"/>
      <c r="F582" s="178"/>
      <c r="G582" s="178"/>
      <c r="H582" s="178"/>
      <c r="I582" s="178"/>
      <c r="J582" s="178"/>
      <c r="K582" s="178"/>
      <c r="L582" s="178"/>
      <c r="M582" s="179"/>
      <c r="N582" s="179"/>
      <c r="O582" s="179"/>
      <c r="P582" s="178"/>
      <c r="Q582" s="178"/>
      <c r="R582" s="178"/>
      <c r="S582" s="178"/>
      <c r="T582" s="178"/>
      <c r="U582" s="178"/>
      <c r="V582" s="178"/>
      <c r="W582" s="178"/>
      <c r="X582" s="178"/>
      <c r="Y582" s="178"/>
      <c r="Z582" s="178"/>
      <c r="AA582" s="178"/>
      <c r="AB582" s="178"/>
      <c r="AC582" s="178"/>
      <c r="AD582" s="178"/>
      <c r="AE582" s="178"/>
      <c r="AF582" s="178"/>
      <c r="AG582" s="178"/>
      <c r="AH582" s="178"/>
      <c r="AI582" s="178"/>
      <c r="AJ582" s="178"/>
      <c r="AK582" s="178"/>
      <c r="AL582" s="178"/>
      <c r="AM582" s="178"/>
      <c r="AN582" s="178"/>
      <c r="AO582" s="178"/>
      <c r="AP582" s="178"/>
      <c r="AQ582" s="178"/>
      <c r="AR582" s="178"/>
      <c r="AS582" s="178"/>
      <c r="AT582" s="178"/>
      <c r="AU582" s="178"/>
      <c r="AV582" s="178"/>
      <c r="AW582" s="178"/>
      <c r="AX582" s="178"/>
      <c r="AY582" s="178"/>
      <c r="AZ582" s="178"/>
      <c r="BA582" s="178"/>
      <c r="BB582" s="178"/>
      <c r="BC582" s="178"/>
      <c r="BD582" s="178"/>
      <c r="BE582" s="178"/>
      <c r="BF582" s="178"/>
      <c r="BG582" s="178"/>
      <c r="BH582" s="178"/>
      <c r="BI582" s="178"/>
      <c r="BJ582" s="178"/>
      <c r="BK582" s="178"/>
      <c r="BL582" s="178"/>
      <c r="BM582" s="178"/>
      <c r="BN582" s="178"/>
      <c r="BO582" s="178"/>
      <c r="BP582" s="178"/>
      <c r="BQ582" s="178"/>
      <c r="BR582" s="178"/>
      <c r="BS582" s="178"/>
      <c r="BT582" s="178"/>
      <c r="BU582" s="178"/>
      <c r="BV582" s="178"/>
    </row>
    <row r="583" spans="1:74" ht="14.25" x14ac:dyDescent="0.2">
      <c r="A583" s="176"/>
      <c r="B583" s="177"/>
      <c r="C583" s="131"/>
      <c r="D583" s="178"/>
      <c r="E583" s="178"/>
      <c r="F583" s="178"/>
      <c r="G583" s="178"/>
      <c r="H583" s="178"/>
      <c r="I583" s="178"/>
      <c r="J583" s="178"/>
      <c r="K583" s="178"/>
      <c r="L583" s="178"/>
      <c r="M583" s="179"/>
      <c r="N583" s="179"/>
      <c r="O583" s="179"/>
      <c r="P583" s="178"/>
      <c r="Q583" s="178"/>
      <c r="R583" s="178"/>
      <c r="S583" s="178"/>
      <c r="T583" s="178"/>
      <c r="U583" s="178"/>
      <c r="V583" s="178"/>
      <c r="W583" s="178"/>
      <c r="X583" s="178"/>
      <c r="Y583" s="178"/>
      <c r="Z583" s="178"/>
      <c r="AA583" s="178"/>
      <c r="AB583" s="178"/>
      <c r="AC583" s="178"/>
      <c r="AD583" s="178"/>
      <c r="AE583" s="178"/>
      <c r="AF583" s="178"/>
      <c r="AG583" s="178"/>
      <c r="AH583" s="178"/>
      <c r="AI583" s="178"/>
      <c r="AJ583" s="178"/>
      <c r="AK583" s="178"/>
      <c r="AL583" s="178"/>
      <c r="AM583" s="178"/>
      <c r="AN583" s="178"/>
      <c r="AO583" s="178"/>
      <c r="AP583" s="178"/>
      <c r="AQ583" s="178"/>
      <c r="AR583" s="178"/>
      <c r="AS583" s="178"/>
      <c r="AT583" s="178"/>
      <c r="AU583" s="178"/>
      <c r="AV583" s="178"/>
      <c r="AW583" s="178"/>
      <c r="AX583" s="178"/>
      <c r="AY583" s="178"/>
      <c r="AZ583" s="178"/>
      <c r="BA583" s="178"/>
      <c r="BB583" s="178"/>
      <c r="BC583" s="178"/>
      <c r="BD583" s="178"/>
      <c r="BE583" s="178"/>
      <c r="BF583" s="178"/>
      <c r="BG583" s="178"/>
      <c r="BH583" s="178"/>
      <c r="BI583" s="178"/>
      <c r="BJ583" s="178"/>
      <c r="BK583" s="178"/>
      <c r="BL583" s="178"/>
      <c r="BM583" s="178"/>
      <c r="BN583" s="178"/>
      <c r="BO583" s="178"/>
      <c r="BP583" s="178"/>
      <c r="BQ583" s="178"/>
      <c r="BR583" s="178"/>
      <c r="BS583" s="178"/>
      <c r="BT583" s="178"/>
      <c r="BU583" s="178"/>
      <c r="BV583" s="178"/>
    </row>
    <row r="584" spans="1:74" ht="14.25" x14ac:dyDescent="0.2">
      <c r="A584" s="176"/>
      <c r="B584" s="177"/>
      <c r="C584" s="131"/>
      <c r="D584" s="178"/>
      <c r="E584" s="178"/>
      <c r="F584" s="178"/>
      <c r="G584" s="178"/>
      <c r="H584" s="178"/>
      <c r="I584" s="178"/>
      <c r="J584" s="178"/>
      <c r="K584" s="178"/>
      <c r="L584" s="178"/>
      <c r="M584" s="179"/>
      <c r="N584" s="179"/>
      <c r="O584" s="179"/>
      <c r="P584" s="178"/>
      <c r="Q584" s="178"/>
      <c r="R584" s="178"/>
      <c r="S584" s="178"/>
      <c r="T584" s="178"/>
      <c r="U584" s="178"/>
      <c r="V584" s="178"/>
      <c r="W584" s="178"/>
      <c r="X584" s="178"/>
      <c r="Y584" s="178"/>
      <c r="Z584" s="178"/>
      <c r="AA584" s="178"/>
      <c r="AB584" s="178"/>
      <c r="AC584" s="178"/>
      <c r="AD584" s="178"/>
      <c r="AE584" s="178"/>
      <c r="AF584" s="178"/>
      <c r="AG584" s="178"/>
      <c r="AH584" s="178"/>
      <c r="AI584" s="178"/>
      <c r="AJ584" s="178"/>
      <c r="AK584" s="178"/>
      <c r="AL584" s="178"/>
      <c r="AM584" s="178"/>
      <c r="AN584" s="178"/>
      <c r="AO584" s="178"/>
      <c r="AP584" s="178"/>
      <c r="AQ584" s="178"/>
      <c r="AR584" s="178"/>
      <c r="AS584" s="178"/>
      <c r="AT584" s="178"/>
      <c r="AU584" s="178"/>
      <c r="AV584" s="178"/>
      <c r="AW584" s="178"/>
      <c r="AX584" s="178"/>
      <c r="AY584" s="178"/>
      <c r="AZ584" s="178"/>
      <c r="BA584" s="178"/>
      <c r="BB584" s="178"/>
      <c r="BC584" s="178"/>
      <c r="BD584" s="178"/>
      <c r="BE584" s="178"/>
      <c r="BF584" s="178"/>
      <c r="BG584" s="178"/>
      <c r="BH584" s="178"/>
      <c r="BI584" s="178"/>
      <c r="BJ584" s="178"/>
      <c r="BK584" s="178"/>
      <c r="BL584" s="178"/>
      <c r="BM584" s="178"/>
      <c r="BN584" s="178"/>
      <c r="BO584" s="178"/>
      <c r="BP584" s="178"/>
      <c r="BQ584" s="178"/>
      <c r="BR584" s="178"/>
      <c r="BS584" s="178"/>
      <c r="BT584" s="178"/>
      <c r="BU584" s="178"/>
      <c r="BV584" s="178"/>
    </row>
    <row r="585" spans="1:74" ht="14.25" x14ac:dyDescent="0.2">
      <c r="A585" s="176"/>
      <c r="B585" s="177"/>
      <c r="C585" s="131"/>
      <c r="D585" s="178"/>
      <c r="E585" s="178"/>
      <c r="F585" s="178"/>
      <c r="G585" s="178"/>
      <c r="H585" s="178"/>
      <c r="I585" s="178"/>
      <c r="J585" s="178"/>
      <c r="K585" s="178"/>
      <c r="L585" s="178"/>
      <c r="M585" s="179"/>
      <c r="N585" s="179"/>
      <c r="O585" s="179"/>
      <c r="P585" s="178"/>
      <c r="Q585" s="178"/>
      <c r="R585" s="178"/>
      <c r="S585" s="178"/>
      <c r="T585" s="178"/>
      <c r="U585" s="178"/>
      <c r="V585" s="178"/>
      <c r="W585" s="178"/>
      <c r="X585" s="178"/>
      <c r="Y585" s="178"/>
      <c r="Z585" s="178"/>
      <c r="AA585" s="178"/>
      <c r="AB585" s="178"/>
      <c r="AC585" s="178"/>
      <c r="AD585" s="178"/>
      <c r="AE585" s="178"/>
      <c r="AF585" s="178"/>
      <c r="AG585" s="178"/>
      <c r="AH585" s="178"/>
      <c r="AI585" s="178"/>
      <c r="AJ585" s="178"/>
      <c r="AK585" s="178"/>
      <c r="AL585" s="178"/>
      <c r="AM585" s="178"/>
      <c r="AN585" s="178"/>
      <c r="AO585" s="178"/>
      <c r="AP585" s="178"/>
      <c r="AQ585" s="178"/>
      <c r="AR585" s="178"/>
      <c r="AS585" s="178"/>
      <c r="AT585" s="178"/>
      <c r="AU585" s="178"/>
      <c r="AV585" s="178"/>
      <c r="AW585" s="178"/>
      <c r="AX585" s="178"/>
      <c r="AY585" s="178"/>
      <c r="AZ585" s="178"/>
      <c r="BA585" s="178"/>
      <c r="BB585" s="178"/>
      <c r="BC585" s="178"/>
      <c r="BD585" s="178"/>
      <c r="BE585" s="178"/>
      <c r="BF585" s="178"/>
      <c r="BG585" s="178"/>
      <c r="BH585" s="178"/>
      <c r="BI585" s="178"/>
      <c r="BJ585" s="178"/>
      <c r="BK585" s="178"/>
      <c r="BL585" s="178"/>
      <c r="BM585" s="178"/>
      <c r="BN585" s="178"/>
      <c r="BO585" s="178"/>
      <c r="BP585" s="178"/>
      <c r="BQ585" s="178"/>
      <c r="BR585" s="178"/>
      <c r="BS585" s="178"/>
      <c r="BT585" s="178"/>
      <c r="BU585" s="178"/>
      <c r="BV585" s="178"/>
    </row>
    <row r="586" spans="1:74" ht="14.25" x14ac:dyDescent="0.2">
      <c r="A586" s="176"/>
      <c r="B586" s="177"/>
      <c r="C586" s="131"/>
      <c r="D586" s="178"/>
      <c r="E586" s="178"/>
      <c r="F586" s="178"/>
      <c r="G586" s="178"/>
      <c r="H586" s="178"/>
      <c r="I586" s="178"/>
      <c r="J586" s="178"/>
      <c r="K586" s="178"/>
      <c r="L586" s="178"/>
      <c r="M586" s="179"/>
      <c r="N586" s="179"/>
      <c r="O586" s="179"/>
      <c r="P586" s="178"/>
      <c r="Q586" s="178"/>
      <c r="R586" s="178"/>
      <c r="S586" s="178"/>
      <c r="T586" s="178"/>
      <c r="U586" s="178"/>
      <c r="V586" s="178"/>
      <c r="W586" s="178"/>
      <c r="X586" s="178"/>
      <c r="Y586" s="178"/>
      <c r="Z586" s="178"/>
      <c r="AA586" s="178"/>
      <c r="AB586" s="178"/>
      <c r="AC586" s="178"/>
      <c r="AD586" s="178"/>
      <c r="AE586" s="178"/>
      <c r="AF586" s="178"/>
      <c r="AG586" s="178"/>
      <c r="AH586" s="178"/>
      <c r="AI586" s="178"/>
      <c r="AJ586" s="178"/>
      <c r="AK586" s="178"/>
      <c r="AL586" s="178"/>
      <c r="AM586" s="178"/>
      <c r="AN586" s="178"/>
      <c r="AO586" s="178"/>
      <c r="AP586" s="178"/>
      <c r="AQ586" s="178"/>
      <c r="AR586" s="178"/>
      <c r="AS586" s="178"/>
      <c r="AT586" s="178"/>
      <c r="AU586" s="178"/>
      <c r="AV586" s="178"/>
      <c r="AW586" s="178"/>
      <c r="AX586" s="178"/>
      <c r="AY586" s="178"/>
      <c r="AZ586" s="178"/>
      <c r="BA586" s="178"/>
      <c r="BB586" s="178"/>
      <c r="BC586" s="178"/>
      <c r="BD586" s="178"/>
      <c r="BE586" s="178"/>
      <c r="BF586" s="178"/>
      <c r="BG586" s="178"/>
      <c r="BH586" s="178"/>
      <c r="BI586" s="178"/>
      <c r="BJ586" s="178"/>
      <c r="BK586" s="178"/>
      <c r="BL586" s="178"/>
      <c r="BM586" s="178"/>
      <c r="BN586" s="178"/>
      <c r="BO586" s="178"/>
      <c r="BP586" s="178"/>
      <c r="BQ586" s="178"/>
      <c r="BR586" s="178"/>
      <c r="BS586" s="178"/>
      <c r="BT586" s="178"/>
      <c r="BU586" s="178"/>
      <c r="BV586" s="178"/>
    </row>
    <row r="587" spans="1:74" ht="14.25" x14ac:dyDescent="0.2">
      <c r="A587" s="176"/>
      <c r="B587" s="177"/>
      <c r="C587" s="131"/>
      <c r="D587" s="178"/>
      <c r="E587" s="178"/>
      <c r="F587" s="178"/>
      <c r="G587" s="178"/>
      <c r="H587" s="178"/>
      <c r="I587" s="178"/>
      <c r="J587" s="178"/>
      <c r="K587" s="178"/>
      <c r="L587" s="178"/>
      <c r="M587" s="179"/>
      <c r="N587" s="179"/>
      <c r="O587" s="179"/>
      <c r="P587" s="178"/>
      <c r="Q587" s="178"/>
      <c r="R587" s="178"/>
      <c r="S587" s="178"/>
      <c r="T587" s="178"/>
      <c r="U587" s="178"/>
      <c r="V587" s="178"/>
      <c r="W587" s="178"/>
      <c r="X587" s="178"/>
      <c r="Y587" s="178"/>
      <c r="Z587" s="178"/>
      <c r="AA587" s="178"/>
      <c r="AB587" s="178"/>
      <c r="AC587" s="178"/>
      <c r="AD587" s="178"/>
      <c r="AE587" s="178"/>
      <c r="AF587" s="178"/>
      <c r="AG587" s="178"/>
      <c r="AH587" s="178"/>
      <c r="AI587" s="178"/>
      <c r="AJ587" s="178"/>
      <c r="AK587" s="178"/>
      <c r="AL587" s="178"/>
      <c r="AM587" s="178"/>
      <c r="AN587" s="178"/>
      <c r="AO587" s="178"/>
      <c r="AP587" s="178"/>
      <c r="AQ587" s="178"/>
      <c r="AR587" s="178"/>
      <c r="AS587" s="178"/>
      <c r="AT587" s="178"/>
      <c r="AU587" s="178"/>
      <c r="AV587" s="178"/>
      <c r="AW587" s="178"/>
      <c r="AX587" s="178"/>
      <c r="AY587" s="178"/>
      <c r="AZ587" s="178"/>
      <c r="BA587" s="178"/>
      <c r="BB587" s="178"/>
      <c r="BC587" s="178"/>
      <c r="BD587" s="178"/>
      <c r="BE587" s="178"/>
      <c r="BF587" s="178"/>
      <c r="BG587" s="178"/>
      <c r="BH587" s="178"/>
      <c r="BI587" s="178"/>
      <c r="BJ587" s="178"/>
      <c r="BK587" s="178"/>
      <c r="BL587" s="178"/>
      <c r="BM587" s="178"/>
      <c r="BN587" s="178"/>
      <c r="BO587" s="178"/>
      <c r="BP587" s="178"/>
      <c r="BQ587" s="178"/>
      <c r="BR587" s="178"/>
      <c r="BS587" s="178"/>
      <c r="BT587" s="178"/>
      <c r="BU587" s="178"/>
      <c r="BV587" s="178"/>
    </row>
    <row r="588" spans="1:74" ht="14.25" x14ac:dyDescent="0.2">
      <c r="A588" s="176"/>
      <c r="B588" s="177"/>
      <c r="C588" s="131"/>
      <c r="D588" s="178"/>
      <c r="E588" s="178"/>
      <c r="F588" s="178"/>
      <c r="G588" s="178"/>
      <c r="H588" s="178"/>
      <c r="I588" s="178"/>
      <c r="J588" s="178"/>
      <c r="K588" s="178"/>
      <c r="L588" s="178"/>
      <c r="M588" s="179"/>
      <c r="N588" s="179"/>
      <c r="O588" s="179"/>
      <c r="P588" s="178"/>
      <c r="Q588" s="178"/>
      <c r="R588" s="178"/>
      <c r="S588" s="178"/>
      <c r="T588" s="178"/>
      <c r="U588" s="178"/>
      <c r="V588" s="178"/>
      <c r="W588" s="178"/>
      <c r="X588" s="178"/>
      <c r="Y588" s="178"/>
      <c r="Z588" s="178"/>
      <c r="AA588" s="178"/>
      <c r="AB588" s="178"/>
      <c r="AC588" s="178"/>
      <c r="AD588" s="178"/>
      <c r="AE588" s="178"/>
      <c r="AF588" s="178"/>
      <c r="AG588" s="178"/>
      <c r="AH588" s="178"/>
      <c r="AI588" s="178"/>
      <c r="AJ588" s="178"/>
      <c r="AK588" s="178"/>
      <c r="AL588" s="178"/>
      <c r="AM588" s="178"/>
      <c r="AN588" s="178"/>
      <c r="AO588" s="178"/>
      <c r="AP588" s="178"/>
      <c r="AQ588" s="178"/>
      <c r="AR588" s="178"/>
      <c r="AS588" s="178"/>
      <c r="AT588" s="178"/>
      <c r="AU588" s="178"/>
      <c r="AV588" s="178"/>
      <c r="AW588" s="178"/>
      <c r="AX588" s="178"/>
      <c r="AY588" s="178"/>
      <c r="AZ588" s="178"/>
      <c r="BA588" s="178"/>
      <c r="BB588" s="178"/>
      <c r="BC588" s="178"/>
      <c r="BD588" s="178"/>
      <c r="BE588" s="178"/>
      <c r="BF588" s="178"/>
      <c r="BG588" s="178"/>
      <c r="BH588" s="178"/>
      <c r="BI588" s="178"/>
      <c r="BJ588" s="178"/>
      <c r="BK588" s="178"/>
      <c r="BL588" s="178"/>
      <c r="BM588" s="178"/>
      <c r="BN588" s="178"/>
      <c r="BO588" s="178"/>
      <c r="BP588" s="178"/>
      <c r="BQ588" s="178"/>
      <c r="BR588" s="178"/>
      <c r="BS588" s="178"/>
      <c r="BT588" s="178"/>
      <c r="BU588" s="178"/>
      <c r="BV588" s="178"/>
    </row>
    <row r="589" spans="1:74" ht="14.25" x14ac:dyDescent="0.2">
      <c r="A589" s="176"/>
      <c r="B589" s="177"/>
      <c r="C589" s="131"/>
      <c r="D589" s="178"/>
      <c r="E589" s="178"/>
      <c r="F589" s="178"/>
      <c r="G589" s="178"/>
      <c r="H589" s="178"/>
      <c r="I589" s="178"/>
      <c r="J589" s="178"/>
      <c r="K589" s="178"/>
      <c r="L589" s="178"/>
      <c r="M589" s="179"/>
      <c r="N589" s="179"/>
      <c r="O589" s="179"/>
      <c r="P589" s="178"/>
      <c r="Q589" s="178"/>
      <c r="R589" s="178"/>
      <c r="S589" s="178"/>
      <c r="T589" s="178"/>
      <c r="U589" s="178"/>
      <c r="V589" s="178"/>
      <c r="W589" s="178"/>
      <c r="X589" s="178"/>
      <c r="Y589" s="178"/>
      <c r="Z589" s="178"/>
      <c r="AA589" s="178"/>
      <c r="AB589" s="178"/>
      <c r="AC589" s="178"/>
      <c r="AD589" s="178"/>
      <c r="AE589" s="178"/>
      <c r="AF589" s="178"/>
      <c r="AG589" s="178"/>
      <c r="AH589" s="178"/>
      <c r="AI589" s="178"/>
      <c r="AJ589" s="178"/>
      <c r="AK589" s="178"/>
      <c r="AL589" s="178"/>
      <c r="AM589" s="178"/>
      <c r="AN589" s="178"/>
      <c r="AO589" s="178"/>
      <c r="AP589" s="178"/>
      <c r="AQ589" s="178"/>
      <c r="AR589" s="178"/>
      <c r="AS589" s="178"/>
      <c r="AT589" s="178"/>
      <c r="AU589" s="178"/>
      <c r="AV589" s="178"/>
      <c r="AW589" s="178"/>
      <c r="AX589" s="178"/>
      <c r="AY589" s="178"/>
      <c r="AZ589" s="178"/>
      <c r="BA589" s="178"/>
      <c r="BB589" s="178"/>
      <c r="BC589" s="178"/>
      <c r="BD589" s="178"/>
      <c r="BE589" s="178"/>
      <c r="BF589" s="178"/>
      <c r="BG589" s="178"/>
      <c r="BH589" s="178"/>
      <c r="BI589" s="178"/>
      <c r="BJ589" s="178"/>
      <c r="BK589" s="178"/>
      <c r="BL589" s="178"/>
      <c r="BM589" s="178"/>
      <c r="BN589" s="178"/>
      <c r="BO589" s="178"/>
      <c r="BP589" s="178"/>
      <c r="BQ589" s="178"/>
      <c r="BR589" s="178"/>
      <c r="BS589" s="178"/>
      <c r="BT589" s="178"/>
      <c r="BU589" s="178"/>
      <c r="BV589" s="178"/>
    </row>
    <row r="590" spans="1:74" ht="14.25" x14ac:dyDescent="0.2">
      <c r="A590" s="176"/>
      <c r="B590" s="177"/>
      <c r="C590" s="131"/>
      <c r="D590" s="178"/>
      <c r="E590" s="178"/>
      <c r="F590" s="178"/>
      <c r="G590" s="178"/>
      <c r="H590" s="178"/>
      <c r="I590" s="178"/>
      <c r="J590" s="178"/>
      <c r="K590" s="178"/>
      <c r="L590" s="178"/>
      <c r="M590" s="179"/>
      <c r="N590" s="179"/>
      <c r="O590" s="179"/>
      <c r="P590" s="178"/>
      <c r="Q590" s="178"/>
      <c r="R590" s="178"/>
      <c r="S590" s="178"/>
      <c r="T590" s="178"/>
      <c r="U590" s="178"/>
      <c r="V590" s="178"/>
      <c r="W590" s="178"/>
      <c r="X590" s="178"/>
      <c r="Y590" s="178"/>
      <c r="Z590" s="178"/>
      <c r="AA590" s="178"/>
      <c r="AB590" s="178"/>
      <c r="AC590" s="178"/>
      <c r="AD590" s="178"/>
      <c r="AE590" s="178"/>
      <c r="AF590" s="178"/>
      <c r="AG590" s="178"/>
      <c r="AH590" s="178"/>
      <c r="AI590" s="178"/>
      <c r="AJ590" s="178"/>
      <c r="AK590" s="178"/>
      <c r="AL590" s="178"/>
      <c r="AM590" s="178"/>
      <c r="AN590" s="178"/>
      <c r="AO590" s="178"/>
      <c r="AP590" s="178"/>
      <c r="AQ590" s="178"/>
      <c r="AR590" s="178"/>
      <c r="AS590" s="178"/>
      <c r="AT590" s="178"/>
      <c r="AU590" s="178"/>
      <c r="AV590" s="178"/>
      <c r="AW590" s="178"/>
      <c r="AX590" s="178"/>
      <c r="AY590" s="178"/>
      <c r="AZ590" s="178"/>
      <c r="BA590" s="178"/>
      <c r="BB590" s="178"/>
      <c r="BC590" s="178"/>
      <c r="BD590" s="178"/>
      <c r="BE590" s="178"/>
      <c r="BF590" s="178"/>
      <c r="BG590" s="178"/>
      <c r="BH590" s="178"/>
      <c r="BI590" s="178"/>
      <c r="BJ590" s="178"/>
      <c r="BK590" s="178"/>
      <c r="BL590" s="178"/>
      <c r="BM590" s="178"/>
      <c r="BN590" s="178"/>
      <c r="BO590" s="178"/>
      <c r="BP590" s="178"/>
      <c r="BQ590" s="178"/>
      <c r="BR590" s="178"/>
      <c r="BS590" s="178"/>
      <c r="BT590" s="178"/>
      <c r="BU590" s="178"/>
      <c r="BV590" s="178"/>
    </row>
    <row r="591" spans="1:74" ht="14.25" x14ac:dyDescent="0.2">
      <c r="A591" s="176"/>
      <c r="B591" s="177"/>
      <c r="C591" s="131"/>
      <c r="D591" s="178"/>
      <c r="E591" s="178"/>
      <c r="F591" s="178"/>
      <c r="G591" s="178"/>
      <c r="H591" s="178"/>
      <c r="I591" s="178"/>
      <c r="J591" s="178"/>
      <c r="K591" s="178"/>
      <c r="L591" s="178"/>
      <c r="M591" s="179"/>
      <c r="N591" s="179"/>
      <c r="O591" s="179"/>
      <c r="P591" s="178"/>
      <c r="Q591" s="178"/>
      <c r="R591" s="178"/>
      <c r="S591" s="178"/>
      <c r="T591" s="178"/>
      <c r="U591" s="178"/>
      <c r="V591" s="178"/>
      <c r="W591" s="178"/>
      <c r="X591" s="178"/>
      <c r="Y591" s="178"/>
      <c r="Z591" s="178"/>
      <c r="AA591" s="178"/>
      <c r="AB591" s="178"/>
      <c r="AC591" s="178"/>
      <c r="AD591" s="178"/>
      <c r="AE591" s="178"/>
      <c r="AF591" s="178"/>
      <c r="AG591" s="178"/>
      <c r="AH591" s="178"/>
      <c r="AI591" s="178"/>
      <c r="AJ591" s="178"/>
      <c r="AK591" s="178"/>
      <c r="AL591" s="178"/>
      <c r="AM591" s="178"/>
      <c r="AN591" s="178"/>
      <c r="AO591" s="178"/>
      <c r="AP591" s="178"/>
      <c r="AQ591" s="178"/>
      <c r="AR591" s="178"/>
      <c r="AS591" s="178"/>
      <c r="AT591" s="178"/>
      <c r="AU591" s="178"/>
      <c r="AV591" s="178"/>
      <c r="AW591" s="178"/>
      <c r="AX591" s="178"/>
      <c r="AY591" s="178"/>
      <c r="AZ591" s="178"/>
      <c r="BA591" s="178"/>
      <c r="BB591" s="178"/>
      <c r="BC591" s="178"/>
      <c r="BD591" s="178"/>
      <c r="BE591" s="178"/>
      <c r="BF591" s="178"/>
      <c r="BG591" s="178"/>
      <c r="BH591" s="178"/>
      <c r="BI591" s="178"/>
      <c r="BJ591" s="178"/>
      <c r="BK591" s="178"/>
      <c r="BL591" s="178"/>
      <c r="BM591" s="178"/>
      <c r="BN591" s="178"/>
      <c r="BO591" s="178"/>
      <c r="BP591" s="178"/>
      <c r="BQ591" s="178"/>
      <c r="BR591" s="178"/>
      <c r="BS591" s="178"/>
      <c r="BT591" s="178"/>
      <c r="BU591" s="178"/>
      <c r="BV591" s="178"/>
    </row>
    <row r="592" spans="1:74" ht="14.25" x14ac:dyDescent="0.2">
      <c r="A592" s="176"/>
      <c r="B592" s="177"/>
      <c r="C592" s="131"/>
      <c r="D592" s="178"/>
      <c r="E592" s="178"/>
      <c r="F592" s="178"/>
      <c r="G592" s="178"/>
      <c r="H592" s="178"/>
      <c r="I592" s="178"/>
      <c r="J592" s="178"/>
      <c r="K592" s="178"/>
      <c r="L592" s="178"/>
      <c r="M592" s="179"/>
      <c r="N592" s="179"/>
      <c r="O592" s="179"/>
      <c r="P592" s="178"/>
      <c r="Q592" s="178"/>
      <c r="R592" s="178"/>
      <c r="S592" s="178"/>
      <c r="T592" s="178"/>
      <c r="U592" s="178"/>
      <c r="V592" s="178"/>
      <c r="W592" s="178"/>
      <c r="X592" s="178"/>
      <c r="Y592" s="178"/>
      <c r="Z592" s="178"/>
      <c r="AA592" s="178"/>
      <c r="AB592" s="178"/>
      <c r="AC592" s="178"/>
      <c r="AD592" s="178"/>
      <c r="AE592" s="178"/>
      <c r="AF592" s="178"/>
      <c r="AG592" s="178"/>
      <c r="AH592" s="178"/>
      <c r="AI592" s="178"/>
      <c r="AJ592" s="178"/>
      <c r="AK592" s="178"/>
      <c r="AL592" s="178"/>
      <c r="AM592" s="178"/>
      <c r="AN592" s="178"/>
      <c r="AO592" s="178"/>
      <c r="AP592" s="178"/>
      <c r="AQ592" s="178"/>
      <c r="AR592" s="178"/>
      <c r="AS592" s="178"/>
      <c r="AT592" s="178"/>
      <c r="AU592" s="178"/>
      <c r="AV592" s="178"/>
      <c r="AW592" s="178"/>
      <c r="AX592" s="178"/>
      <c r="AY592" s="178"/>
      <c r="AZ592" s="178"/>
      <c r="BA592" s="178"/>
      <c r="BB592" s="178"/>
      <c r="BC592" s="178"/>
      <c r="BD592" s="178"/>
      <c r="BE592" s="178"/>
      <c r="BF592" s="178"/>
      <c r="BG592" s="178"/>
      <c r="BH592" s="178"/>
      <c r="BI592" s="178"/>
      <c r="BJ592" s="178"/>
      <c r="BK592" s="178"/>
      <c r="BL592" s="178"/>
      <c r="BM592" s="178"/>
      <c r="BN592" s="178"/>
      <c r="BO592" s="178"/>
      <c r="BP592" s="178"/>
      <c r="BQ592" s="178"/>
      <c r="BR592" s="178"/>
      <c r="BS592" s="178"/>
      <c r="BT592" s="178"/>
      <c r="BU592" s="178"/>
      <c r="BV592" s="178"/>
    </row>
    <row r="593" spans="1:74" ht="14.25" x14ac:dyDescent="0.2">
      <c r="A593" s="176"/>
      <c r="B593" s="177"/>
      <c r="C593" s="131"/>
      <c r="D593" s="178"/>
      <c r="E593" s="178"/>
      <c r="F593" s="178"/>
      <c r="G593" s="178"/>
      <c r="H593" s="178"/>
      <c r="I593" s="178"/>
      <c r="J593" s="178"/>
      <c r="K593" s="178"/>
      <c r="L593" s="178"/>
      <c r="M593" s="179"/>
      <c r="N593" s="179"/>
      <c r="O593" s="179"/>
      <c r="P593" s="178"/>
      <c r="Q593" s="178"/>
      <c r="R593" s="178"/>
      <c r="S593" s="178"/>
      <c r="T593" s="178"/>
      <c r="U593" s="178"/>
      <c r="V593" s="178"/>
      <c r="W593" s="178"/>
      <c r="X593" s="178"/>
      <c r="Y593" s="178"/>
      <c r="Z593" s="178"/>
      <c r="AA593" s="178"/>
      <c r="AB593" s="178"/>
      <c r="AC593" s="178"/>
      <c r="AD593" s="178"/>
      <c r="AE593" s="178"/>
      <c r="AF593" s="178"/>
      <c r="AG593" s="178"/>
      <c r="AH593" s="178"/>
      <c r="AI593" s="178"/>
      <c r="AJ593" s="178"/>
      <c r="AK593" s="178"/>
      <c r="AL593" s="178"/>
      <c r="AM593" s="178"/>
      <c r="AN593" s="178"/>
      <c r="AO593" s="178"/>
      <c r="AP593" s="178"/>
      <c r="AQ593" s="178"/>
      <c r="AR593" s="178"/>
      <c r="AS593" s="178"/>
      <c r="AT593" s="178"/>
      <c r="AU593" s="178"/>
      <c r="AV593" s="178"/>
      <c r="AW593" s="178"/>
      <c r="AX593" s="178"/>
      <c r="AY593" s="178"/>
      <c r="AZ593" s="178"/>
      <c r="BA593" s="178"/>
      <c r="BB593" s="178"/>
      <c r="BC593" s="178"/>
      <c r="BD593" s="178"/>
      <c r="BE593" s="178"/>
      <c r="BF593" s="178"/>
      <c r="BG593" s="178"/>
      <c r="BH593" s="178"/>
      <c r="BI593" s="178"/>
      <c r="BJ593" s="178"/>
      <c r="BK593" s="178"/>
      <c r="BL593" s="178"/>
      <c r="BM593" s="178"/>
      <c r="BN593" s="178"/>
      <c r="BO593" s="178"/>
      <c r="BP593" s="178"/>
      <c r="BQ593" s="178"/>
      <c r="BR593" s="178"/>
      <c r="BS593" s="178"/>
      <c r="BT593" s="178"/>
      <c r="BU593" s="178"/>
      <c r="BV593" s="178"/>
    </row>
    <row r="594" spans="1:74" ht="14.25" x14ac:dyDescent="0.2">
      <c r="A594" s="176"/>
      <c r="B594" s="177"/>
      <c r="C594" s="131"/>
      <c r="D594" s="178"/>
      <c r="E594" s="178"/>
      <c r="F594" s="178"/>
      <c r="G594" s="178"/>
      <c r="H594" s="178"/>
      <c r="I594" s="178"/>
      <c r="J594" s="178"/>
      <c r="K594" s="178"/>
      <c r="L594" s="178"/>
      <c r="M594" s="179"/>
      <c r="N594" s="179"/>
      <c r="O594" s="179"/>
      <c r="P594" s="178"/>
      <c r="Q594" s="178"/>
      <c r="R594" s="178"/>
      <c r="S594" s="178"/>
      <c r="T594" s="178"/>
      <c r="U594" s="178"/>
      <c r="V594" s="178"/>
      <c r="W594" s="178"/>
      <c r="X594" s="178"/>
      <c r="Y594" s="178"/>
      <c r="Z594" s="178"/>
      <c r="AA594" s="178"/>
      <c r="AB594" s="178"/>
      <c r="AC594" s="178"/>
      <c r="AD594" s="178"/>
      <c r="AE594" s="178"/>
      <c r="AF594" s="178"/>
      <c r="AG594" s="178"/>
      <c r="AH594" s="178"/>
      <c r="AI594" s="178"/>
      <c r="AJ594" s="178"/>
      <c r="AK594" s="178"/>
      <c r="AL594" s="178"/>
      <c r="AM594" s="178"/>
      <c r="AN594" s="178"/>
      <c r="AO594" s="178"/>
      <c r="AP594" s="178"/>
      <c r="AQ594" s="178"/>
      <c r="AR594" s="178"/>
      <c r="AS594" s="178"/>
      <c r="AT594" s="178"/>
      <c r="AU594" s="178"/>
      <c r="AV594" s="178"/>
      <c r="AW594" s="178"/>
      <c r="AX594" s="178"/>
      <c r="AY594" s="178"/>
      <c r="AZ594" s="178"/>
      <c r="BA594" s="178"/>
      <c r="BB594" s="178"/>
      <c r="BC594" s="178"/>
      <c r="BD594" s="178"/>
      <c r="BE594" s="178"/>
      <c r="BF594" s="178"/>
      <c r="BG594" s="178"/>
      <c r="BH594" s="178"/>
      <c r="BI594" s="178"/>
      <c r="BJ594" s="178"/>
      <c r="BK594" s="178"/>
      <c r="BL594" s="178"/>
      <c r="BM594" s="178"/>
      <c r="BN594" s="178"/>
      <c r="BO594" s="178"/>
      <c r="BP594" s="178"/>
      <c r="BQ594" s="178"/>
      <c r="BR594" s="178"/>
      <c r="BS594" s="178"/>
      <c r="BT594" s="178"/>
      <c r="BU594" s="178"/>
      <c r="BV594" s="178"/>
    </row>
    <row r="595" spans="1:74" ht="14.25" x14ac:dyDescent="0.2">
      <c r="A595" s="176"/>
      <c r="B595" s="177"/>
      <c r="C595" s="131"/>
      <c r="D595" s="178"/>
      <c r="E595" s="178"/>
      <c r="F595" s="178"/>
      <c r="G595" s="178"/>
      <c r="H595" s="178"/>
      <c r="I595" s="178"/>
      <c r="J595" s="178"/>
      <c r="K595" s="178"/>
      <c r="L595" s="178"/>
      <c r="M595" s="179"/>
      <c r="N595" s="179"/>
      <c r="O595" s="179"/>
      <c r="P595" s="178"/>
      <c r="Q595" s="178"/>
      <c r="R595" s="178"/>
      <c r="S595" s="178"/>
      <c r="T595" s="178"/>
      <c r="U595" s="178"/>
      <c r="V595" s="178"/>
      <c r="W595" s="178"/>
      <c r="X595" s="178"/>
      <c r="Y595" s="178"/>
      <c r="Z595" s="178"/>
      <c r="AA595" s="178"/>
      <c r="AB595" s="178"/>
      <c r="AC595" s="178"/>
      <c r="AD595" s="178"/>
      <c r="AE595" s="178"/>
      <c r="AF595" s="178"/>
      <c r="AG595" s="178"/>
      <c r="AH595" s="178"/>
      <c r="AI595" s="178"/>
      <c r="AJ595" s="178"/>
      <c r="AK595" s="178"/>
      <c r="AL595" s="178"/>
      <c r="AM595" s="178"/>
      <c r="AN595" s="178"/>
      <c r="AO595" s="178"/>
      <c r="AP595" s="178"/>
      <c r="AQ595" s="178"/>
      <c r="AR595" s="178"/>
      <c r="AS595" s="178"/>
      <c r="AT595" s="178"/>
      <c r="AU595" s="178"/>
      <c r="AV595" s="178"/>
      <c r="AW595" s="178"/>
      <c r="AX595" s="178"/>
      <c r="AY595" s="178"/>
      <c r="AZ595" s="178"/>
      <c r="BA595" s="178"/>
      <c r="BB595" s="178"/>
      <c r="BC595" s="178"/>
      <c r="BD595" s="178"/>
      <c r="BE595" s="178"/>
      <c r="BF595" s="178"/>
      <c r="BG595" s="178"/>
      <c r="BH595" s="178"/>
      <c r="BI595" s="178"/>
      <c r="BJ595" s="178"/>
      <c r="BK595" s="178"/>
      <c r="BL595" s="178"/>
      <c r="BM595" s="178"/>
      <c r="BN595" s="178"/>
      <c r="BO595" s="178"/>
      <c r="BP595" s="178"/>
      <c r="BQ595" s="178"/>
      <c r="BR595" s="178"/>
      <c r="BS595" s="178"/>
      <c r="BT595" s="178"/>
      <c r="BU595" s="178"/>
      <c r="BV595" s="178"/>
    </row>
    <row r="596" spans="1:74" ht="14.25" x14ac:dyDescent="0.2">
      <c r="A596" s="176"/>
      <c r="B596" s="177"/>
      <c r="C596" s="131"/>
      <c r="D596" s="178"/>
      <c r="E596" s="178"/>
      <c r="F596" s="178"/>
      <c r="G596" s="178"/>
      <c r="H596" s="178"/>
      <c r="I596" s="178"/>
      <c r="J596" s="178"/>
      <c r="K596" s="178"/>
      <c r="L596" s="178"/>
      <c r="M596" s="179"/>
      <c r="N596" s="179"/>
      <c r="O596" s="179"/>
      <c r="P596" s="178"/>
      <c r="Q596" s="178"/>
      <c r="R596" s="178"/>
      <c r="S596" s="178"/>
      <c r="T596" s="178"/>
      <c r="U596" s="178"/>
      <c r="V596" s="178"/>
      <c r="W596" s="178"/>
      <c r="X596" s="178"/>
      <c r="Y596" s="178"/>
      <c r="Z596" s="178"/>
      <c r="AA596" s="178"/>
      <c r="AB596" s="178"/>
      <c r="AC596" s="178"/>
      <c r="AD596" s="178"/>
      <c r="AE596" s="178"/>
      <c r="AF596" s="178"/>
      <c r="AG596" s="178"/>
      <c r="AH596" s="178"/>
      <c r="AI596" s="178"/>
      <c r="AJ596" s="178"/>
      <c r="AK596" s="178"/>
      <c r="AL596" s="178"/>
      <c r="AM596" s="178"/>
      <c r="AN596" s="178"/>
      <c r="AO596" s="178"/>
      <c r="AP596" s="178"/>
      <c r="AQ596" s="178"/>
      <c r="AR596" s="178"/>
      <c r="AS596" s="178"/>
      <c r="AT596" s="178"/>
      <c r="AU596" s="178"/>
      <c r="AV596" s="178"/>
      <c r="AW596" s="178"/>
      <c r="AX596" s="178"/>
      <c r="AY596" s="178"/>
      <c r="AZ596" s="178"/>
      <c r="BA596" s="178"/>
      <c r="BB596" s="178"/>
      <c r="BC596" s="178"/>
      <c r="BD596" s="178"/>
      <c r="BE596" s="178"/>
      <c r="BF596" s="178"/>
      <c r="BG596" s="178"/>
      <c r="BH596" s="178"/>
      <c r="BI596" s="178"/>
      <c r="BJ596" s="178"/>
      <c r="BK596" s="178"/>
      <c r="BL596" s="178"/>
      <c r="BM596" s="178"/>
      <c r="BN596" s="178"/>
      <c r="BO596" s="178"/>
      <c r="BP596" s="178"/>
      <c r="BQ596" s="178"/>
      <c r="BR596" s="178"/>
      <c r="BS596" s="178"/>
      <c r="BT596" s="178"/>
      <c r="BU596" s="178"/>
      <c r="BV596" s="178"/>
    </row>
    <row r="597" spans="1:74" ht="14.25" x14ac:dyDescent="0.2">
      <c r="A597" s="176"/>
      <c r="B597" s="177"/>
      <c r="C597" s="131"/>
      <c r="D597" s="178"/>
      <c r="E597" s="178"/>
      <c r="F597" s="178"/>
      <c r="G597" s="178"/>
      <c r="H597" s="178"/>
      <c r="I597" s="178"/>
      <c r="J597" s="178"/>
      <c r="K597" s="178"/>
      <c r="L597" s="178"/>
      <c r="M597" s="179"/>
      <c r="N597" s="179"/>
      <c r="O597" s="179"/>
      <c r="P597" s="178"/>
      <c r="Q597" s="178"/>
      <c r="R597" s="178"/>
      <c r="S597" s="178"/>
      <c r="T597" s="178"/>
      <c r="U597" s="178"/>
      <c r="V597" s="178"/>
      <c r="W597" s="178"/>
      <c r="X597" s="178"/>
      <c r="Y597" s="178"/>
      <c r="Z597" s="178"/>
      <c r="AA597" s="178"/>
      <c r="AB597" s="178"/>
      <c r="AC597" s="178"/>
      <c r="AD597" s="178"/>
      <c r="AE597" s="178"/>
      <c r="AF597" s="178"/>
      <c r="AG597" s="178"/>
      <c r="AH597" s="178"/>
      <c r="AI597" s="178"/>
      <c r="AJ597" s="178"/>
      <c r="AK597" s="178"/>
      <c r="AL597" s="178"/>
      <c r="AM597" s="178"/>
      <c r="AN597" s="178"/>
      <c r="AO597" s="178"/>
      <c r="AP597" s="178"/>
      <c r="AQ597" s="178"/>
      <c r="AR597" s="178"/>
      <c r="AS597" s="178"/>
      <c r="AT597" s="178"/>
      <c r="AU597" s="178"/>
      <c r="AV597" s="178"/>
      <c r="AW597" s="178"/>
      <c r="AX597" s="178"/>
      <c r="AY597" s="178"/>
      <c r="AZ597" s="178"/>
      <c r="BA597" s="178"/>
      <c r="BB597" s="178"/>
      <c r="BC597" s="178"/>
      <c r="BD597" s="178"/>
      <c r="BE597" s="178"/>
      <c r="BF597" s="178"/>
      <c r="BG597" s="178"/>
      <c r="BH597" s="178"/>
      <c r="BI597" s="178"/>
      <c r="BJ597" s="178"/>
      <c r="BK597" s="178"/>
      <c r="BL597" s="178"/>
      <c r="BM597" s="178"/>
      <c r="BN597" s="178"/>
      <c r="BO597" s="178"/>
      <c r="BP597" s="178"/>
      <c r="BQ597" s="178"/>
      <c r="BR597" s="178"/>
      <c r="BS597" s="178"/>
      <c r="BT597" s="178"/>
      <c r="BU597" s="178"/>
      <c r="BV597" s="178"/>
    </row>
    <row r="598" spans="1:74" ht="14.25" x14ac:dyDescent="0.2">
      <c r="A598" s="176"/>
      <c r="B598" s="177"/>
      <c r="C598" s="131"/>
      <c r="D598" s="178"/>
      <c r="E598" s="178"/>
      <c r="F598" s="178"/>
      <c r="G598" s="178"/>
      <c r="H598" s="178"/>
      <c r="I598" s="178"/>
      <c r="J598" s="178"/>
      <c r="K598" s="178"/>
      <c r="L598" s="178"/>
      <c r="M598" s="179"/>
      <c r="N598" s="179"/>
      <c r="O598" s="179"/>
      <c r="P598" s="178"/>
      <c r="Q598" s="178"/>
      <c r="R598" s="178"/>
      <c r="S598" s="178"/>
      <c r="T598" s="178"/>
      <c r="U598" s="178"/>
      <c r="V598" s="178"/>
      <c r="W598" s="178"/>
      <c r="X598" s="178"/>
      <c r="Y598" s="178"/>
      <c r="Z598" s="178"/>
      <c r="AA598" s="178"/>
      <c r="AB598" s="178"/>
      <c r="AC598" s="178"/>
      <c r="AD598" s="178"/>
      <c r="AE598" s="178"/>
      <c r="AF598" s="178"/>
      <c r="AG598" s="178"/>
      <c r="AH598" s="178"/>
      <c r="AI598" s="178"/>
      <c r="AJ598" s="178"/>
      <c r="AK598" s="178"/>
      <c r="AL598" s="178"/>
      <c r="AM598" s="178"/>
      <c r="AN598" s="178"/>
      <c r="AO598" s="178"/>
      <c r="AP598" s="178"/>
      <c r="AQ598" s="178"/>
      <c r="AR598" s="178"/>
      <c r="AS598" s="178"/>
      <c r="AT598" s="178"/>
      <c r="AU598" s="178"/>
      <c r="AV598" s="178"/>
      <c r="AW598" s="178"/>
      <c r="AX598" s="178"/>
      <c r="AY598" s="178"/>
      <c r="AZ598" s="178"/>
      <c r="BA598" s="178"/>
      <c r="BB598" s="178"/>
      <c r="BC598" s="178"/>
      <c r="BD598" s="178"/>
      <c r="BE598" s="178"/>
      <c r="BF598" s="178"/>
      <c r="BG598" s="178"/>
      <c r="BH598" s="178"/>
      <c r="BI598" s="178"/>
      <c r="BJ598" s="178"/>
      <c r="BK598" s="178"/>
      <c r="BL598" s="178"/>
      <c r="BM598" s="178"/>
      <c r="BN598" s="178"/>
      <c r="BO598" s="178"/>
      <c r="BP598" s="178"/>
      <c r="BQ598" s="178"/>
      <c r="BR598" s="178"/>
      <c r="BS598" s="178"/>
      <c r="BT598" s="178"/>
      <c r="BU598" s="178"/>
      <c r="BV598" s="178"/>
    </row>
    <row r="599" spans="1:74" ht="14.25" x14ac:dyDescent="0.2">
      <c r="A599" s="176"/>
      <c r="B599" s="177"/>
      <c r="C599" s="131"/>
      <c r="D599" s="178"/>
      <c r="E599" s="178"/>
      <c r="F599" s="178"/>
      <c r="G599" s="178"/>
      <c r="H599" s="178"/>
      <c r="I599" s="178"/>
      <c r="J599" s="178"/>
      <c r="K599" s="178"/>
      <c r="L599" s="178"/>
      <c r="M599" s="179"/>
      <c r="N599" s="179"/>
      <c r="O599" s="179"/>
      <c r="P599" s="178"/>
      <c r="Q599" s="178"/>
      <c r="R599" s="178"/>
      <c r="S599" s="178"/>
      <c r="T599" s="178"/>
      <c r="U599" s="178"/>
      <c r="V599" s="178"/>
      <c r="W599" s="178"/>
      <c r="X599" s="178"/>
      <c r="Y599" s="178"/>
      <c r="Z599" s="178"/>
      <c r="AA599" s="178"/>
      <c r="AB599" s="178"/>
      <c r="AC599" s="178"/>
      <c r="AD599" s="178"/>
      <c r="AE599" s="178"/>
      <c r="AF599" s="178"/>
      <c r="AG599" s="178"/>
      <c r="AH599" s="178"/>
      <c r="AI599" s="178"/>
      <c r="AJ599" s="178"/>
      <c r="AK599" s="178"/>
      <c r="AL599" s="178"/>
      <c r="AM599" s="178"/>
      <c r="AN599" s="178"/>
      <c r="AO599" s="178"/>
      <c r="AP599" s="178"/>
      <c r="AQ599" s="178"/>
      <c r="AR599" s="178"/>
      <c r="AS599" s="178"/>
      <c r="AT599" s="178"/>
      <c r="AU599" s="178"/>
      <c r="AV599" s="178"/>
      <c r="AW599" s="178"/>
      <c r="AX599" s="178"/>
      <c r="AY599" s="178"/>
      <c r="AZ599" s="178"/>
      <c r="BA599" s="178"/>
      <c r="BB599" s="178"/>
      <c r="BC599" s="178"/>
      <c r="BD599" s="178"/>
      <c r="BE599" s="178"/>
      <c r="BF599" s="178"/>
      <c r="BG599" s="178"/>
      <c r="BH599" s="178"/>
      <c r="BI599" s="178"/>
      <c r="BJ599" s="178"/>
      <c r="BK599" s="178"/>
      <c r="BL599" s="178"/>
      <c r="BM599" s="178"/>
      <c r="BN599" s="178"/>
      <c r="BO599" s="178"/>
      <c r="BP599" s="178"/>
      <c r="BQ599" s="178"/>
      <c r="BR599" s="178"/>
      <c r="BS599" s="178"/>
      <c r="BT599" s="178"/>
      <c r="BU599" s="178"/>
      <c r="BV599" s="178"/>
    </row>
    <row r="600" spans="1:74" ht="14.25" x14ac:dyDescent="0.2">
      <c r="A600" s="176"/>
      <c r="B600" s="177"/>
      <c r="C600" s="131"/>
      <c r="D600" s="178"/>
      <c r="E600" s="178"/>
      <c r="F600" s="178"/>
      <c r="G600" s="178"/>
      <c r="H600" s="178"/>
      <c r="I600" s="178"/>
      <c r="J600" s="178"/>
      <c r="K600" s="178"/>
      <c r="L600" s="178"/>
      <c r="M600" s="179"/>
      <c r="N600" s="179"/>
      <c r="O600" s="179"/>
      <c r="P600" s="178"/>
      <c r="Q600" s="178"/>
      <c r="R600" s="178"/>
      <c r="S600" s="178"/>
      <c r="T600" s="178"/>
      <c r="U600" s="178"/>
      <c r="V600" s="178"/>
      <c r="W600" s="178"/>
      <c r="X600" s="178"/>
      <c r="Y600" s="178"/>
      <c r="Z600" s="178"/>
      <c r="AA600" s="178"/>
      <c r="AB600" s="178"/>
      <c r="AC600" s="178"/>
      <c r="AD600" s="178"/>
      <c r="AE600" s="178"/>
      <c r="AF600" s="178"/>
      <c r="AG600" s="178"/>
      <c r="AH600" s="178"/>
      <c r="AI600" s="178"/>
      <c r="AJ600" s="178"/>
      <c r="AK600" s="178"/>
      <c r="AL600" s="178"/>
      <c r="AM600" s="178"/>
      <c r="AN600" s="178"/>
      <c r="AO600" s="178"/>
      <c r="AP600" s="178"/>
      <c r="AQ600" s="178"/>
      <c r="AR600" s="178"/>
      <c r="AS600" s="178"/>
      <c r="AT600" s="178"/>
      <c r="AU600" s="178"/>
      <c r="AV600" s="178"/>
      <c r="AW600" s="178"/>
      <c r="AX600" s="178"/>
      <c r="AY600" s="178"/>
      <c r="AZ600" s="178"/>
      <c r="BA600" s="178"/>
      <c r="BB600" s="178"/>
      <c r="BC600" s="178"/>
      <c r="BD600" s="178"/>
      <c r="BE600" s="178"/>
      <c r="BF600" s="178"/>
      <c r="BG600" s="178"/>
      <c r="BH600" s="178"/>
      <c r="BI600" s="178"/>
      <c r="BJ600" s="178"/>
      <c r="BK600" s="178"/>
      <c r="BL600" s="178"/>
      <c r="BM600" s="178"/>
      <c r="BN600" s="178"/>
      <c r="BO600" s="178"/>
      <c r="BP600" s="178"/>
      <c r="BQ600" s="178"/>
      <c r="BR600" s="178"/>
      <c r="BS600" s="178"/>
      <c r="BT600" s="178"/>
      <c r="BU600" s="178"/>
      <c r="BV600" s="178"/>
    </row>
    <row r="601" spans="1:74" ht="14.25" x14ac:dyDescent="0.2">
      <c r="A601" s="176"/>
      <c r="B601" s="177"/>
      <c r="C601" s="131"/>
      <c r="D601" s="178"/>
      <c r="E601" s="178"/>
      <c r="F601" s="178"/>
      <c r="G601" s="178"/>
      <c r="H601" s="178"/>
      <c r="I601" s="178"/>
      <c r="J601" s="178"/>
      <c r="K601" s="178"/>
      <c r="L601" s="178"/>
      <c r="M601" s="179"/>
      <c r="N601" s="179"/>
      <c r="O601" s="179"/>
      <c r="P601" s="178"/>
      <c r="Q601" s="178"/>
      <c r="R601" s="178"/>
      <c r="S601" s="178"/>
      <c r="T601" s="178"/>
      <c r="U601" s="178"/>
      <c r="V601" s="178"/>
      <c r="W601" s="178"/>
      <c r="X601" s="178"/>
      <c r="Y601" s="178"/>
      <c r="Z601" s="178"/>
      <c r="AA601" s="178"/>
      <c r="AB601" s="178"/>
      <c r="AC601" s="178"/>
      <c r="AD601" s="178"/>
      <c r="AE601" s="178"/>
      <c r="AF601" s="178"/>
      <c r="AG601" s="178"/>
      <c r="AH601" s="178"/>
      <c r="AI601" s="178"/>
      <c r="AJ601" s="178"/>
      <c r="AK601" s="178"/>
      <c r="AL601" s="178"/>
      <c r="AM601" s="178"/>
      <c r="AN601" s="178"/>
      <c r="AO601" s="178"/>
      <c r="AP601" s="178"/>
      <c r="AQ601" s="178"/>
      <c r="AR601" s="178"/>
      <c r="AS601" s="178"/>
      <c r="AT601" s="178"/>
      <c r="AU601" s="178"/>
      <c r="AV601" s="178"/>
      <c r="AW601" s="178"/>
      <c r="AX601" s="178"/>
      <c r="AY601" s="178"/>
      <c r="AZ601" s="178"/>
      <c r="BA601" s="178"/>
      <c r="BB601" s="178"/>
      <c r="BC601" s="178"/>
      <c r="BD601" s="178"/>
      <c r="BE601" s="178"/>
      <c r="BF601" s="178"/>
      <c r="BG601" s="178"/>
      <c r="BH601" s="178"/>
      <c r="BI601" s="178"/>
      <c r="BJ601" s="178"/>
      <c r="BK601" s="178"/>
      <c r="BL601" s="178"/>
      <c r="BM601" s="178"/>
      <c r="BN601" s="178"/>
      <c r="BO601" s="178"/>
      <c r="BP601" s="178"/>
      <c r="BQ601" s="178"/>
      <c r="BR601" s="178"/>
      <c r="BS601" s="178"/>
      <c r="BT601" s="178"/>
      <c r="BU601" s="178"/>
      <c r="BV601" s="178"/>
    </row>
    <row r="602" spans="1:74" ht="14.25" x14ac:dyDescent="0.2">
      <c r="A602" s="176"/>
      <c r="B602" s="177"/>
      <c r="C602" s="131"/>
      <c r="D602" s="178"/>
      <c r="E602" s="178"/>
      <c r="F602" s="178"/>
      <c r="G602" s="178"/>
      <c r="H602" s="178"/>
      <c r="I602" s="178"/>
      <c r="J602" s="178"/>
      <c r="K602" s="178"/>
      <c r="L602" s="178"/>
      <c r="M602" s="179"/>
      <c r="N602" s="179"/>
      <c r="O602" s="179"/>
      <c r="P602" s="178"/>
      <c r="Q602" s="178"/>
      <c r="R602" s="178"/>
      <c r="S602" s="178"/>
      <c r="T602" s="178"/>
      <c r="U602" s="178"/>
      <c r="V602" s="178"/>
      <c r="W602" s="178"/>
      <c r="X602" s="178"/>
      <c r="Y602" s="178"/>
      <c r="Z602" s="178"/>
      <c r="AA602" s="178"/>
      <c r="AB602" s="178"/>
      <c r="AC602" s="178"/>
      <c r="AD602" s="178"/>
      <c r="AE602" s="178"/>
      <c r="AF602" s="178"/>
      <c r="AG602" s="178"/>
      <c r="AH602" s="178"/>
      <c r="AI602" s="178"/>
      <c r="AJ602" s="178"/>
      <c r="AK602" s="178"/>
      <c r="AL602" s="178"/>
      <c r="AM602" s="178"/>
      <c r="AN602" s="178"/>
      <c r="AO602" s="178"/>
      <c r="AP602" s="178"/>
      <c r="AQ602" s="178"/>
      <c r="AR602" s="178"/>
      <c r="AS602" s="178"/>
      <c r="AT602" s="178"/>
      <c r="AU602" s="178"/>
      <c r="AV602" s="178"/>
      <c r="AW602" s="178"/>
      <c r="AX602" s="178"/>
      <c r="AY602" s="178"/>
      <c r="AZ602" s="178"/>
      <c r="BA602" s="178"/>
      <c r="BB602" s="178"/>
      <c r="BC602" s="178"/>
      <c r="BD602" s="178"/>
      <c r="BE602" s="178"/>
      <c r="BF602" s="178"/>
      <c r="BG602" s="178"/>
      <c r="BH602" s="178"/>
      <c r="BI602" s="178"/>
      <c r="BJ602" s="178"/>
      <c r="BK602" s="178"/>
      <c r="BL602" s="178"/>
      <c r="BM602" s="178"/>
      <c r="BN602" s="178"/>
      <c r="BO602" s="178"/>
      <c r="BP602" s="178"/>
      <c r="BQ602" s="178"/>
      <c r="BR602" s="178"/>
      <c r="BS602" s="178"/>
      <c r="BT602" s="178"/>
      <c r="BU602" s="178"/>
      <c r="BV602" s="178"/>
    </row>
    <row r="603" spans="1:74" ht="14.25" x14ac:dyDescent="0.2">
      <c r="A603" s="176"/>
      <c r="B603" s="177"/>
      <c r="C603" s="131"/>
      <c r="D603" s="178"/>
      <c r="E603" s="178"/>
      <c r="F603" s="178"/>
      <c r="G603" s="178"/>
      <c r="H603" s="178"/>
      <c r="I603" s="178"/>
      <c r="J603" s="178"/>
      <c r="K603" s="178"/>
      <c r="L603" s="178"/>
      <c r="M603" s="179"/>
      <c r="N603" s="179"/>
      <c r="O603" s="179"/>
      <c r="P603" s="178"/>
      <c r="Q603" s="178"/>
      <c r="R603" s="178"/>
      <c r="S603" s="178"/>
      <c r="T603" s="178"/>
      <c r="U603" s="178"/>
      <c r="V603" s="178"/>
      <c r="W603" s="178"/>
      <c r="X603" s="178"/>
      <c r="Y603" s="178"/>
      <c r="Z603" s="178"/>
      <c r="AA603" s="178"/>
      <c r="AB603" s="178"/>
      <c r="AC603" s="178"/>
      <c r="AD603" s="178"/>
      <c r="AE603" s="178"/>
      <c r="AF603" s="178"/>
      <c r="AG603" s="178"/>
      <c r="AH603" s="178"/>
      <c r="AI603" s="178"/>
      <c r="AJ603" s="178"/>
      <c r="AK603" s="178"/>
      <c r="AL603" s="178"/>
      <c r="AM603" s="178"/>
      <c r="AN603" s="178"/>
      <c r="AO603" s="178"/>
      <c r="AP603" s="178"/>
      <c r="AQ603" s="178"/>
      <c r="AR603" s="178"/>
      <c r="AS603" s="178"/>
      <c r="AT603" s="178"/>
      <c r="AU603" s="178"/>
      <c r="AV603" s="178"/>
      <c r="AW603" s="178"/>
      <c r="AX603" s="178"/>
      <c r="AY603" s="178"/>
      <c r="AZ603" s="178"/>
      <c r="BA603" s="178"/>
      <c r="BB603" s="178"/>
      <c r="BC603" s="178"/>
      <c r="BD603" s="178"/>
      <c r="BE603" s="178"/>
      <c r="BF603" s="178"/>
      <c r="BG603" s="178"/>
      <c r="BH603" s="178"/>
      <c r="BI603" s="178"/>
      <c r="BJ603" s="178"/>
      <c r="BK603" s="178"/>
      <c r="BL603" s="178"/>
      <c r="BM603" s="178"/>
      <c r="BN603" s="178"/>
      <c r="BO603" s="178"/>
      <c r="BP603" s="178"/>
      <c r="BQ603" s="178"/>
      <c r="BR603" s="178"/>
      <c r="BS603" s="178"/>
      <c r="BT603" s="178"/>
      <c r="BU603" s="178"/>
      <c r="BV603" s="178"/>
    </row>
    <row r="604" spans="1:74" ht="14.25" x14ac:dyDescent="0.2">
      <c r="A604" s="176"/>
      <c r="B604" s="177"/>
      <c r="C604" s="131"/>
      <c r="D604" s="178"/>
      <c r="E604" s="178"/>
      <c r="F604" s="178"/>
      <c r="G604" s="178"/>
      <c r="H604" s="178"/>
      <c r="I604" s="178"/>
      <c r="J604" s="178"/>
      <c r="K604" s="178"/>
      <c r="L604" s="178"/>
      <c r="M604" s="179"/>
      <c r="N604" s="179"/>
      <c r="O604" s="179"/>
      <c r="P604" s="178"/>
      <c r="Q604" s="178"/>
      <c r="R604" s="178"/>
      <c r="S604" s="178"/>
      <c r="T604" s="178"/>
      <c r="U604" s="178"/>
      <c r="V604" s="178"/>
      <c r="W604" s="178"/>
      <c r="X604" s="178"/>
      <c r="Y604" s="178"/>
      <c r="Z604" s="178"/>
      <c r="AA604" s="178"/>
      <c r="AB604" s="178"/>
      <c r="AC604" s="178"/>
      <c r="AD604" s="178"/>
      <c r="AE604" s="178"/>
      <c r="AF604" s="178"/>
      <c r="AG604" s="178"/>
      <c r="AH604" s="178"/>
      <c r="AI604" s="178"/>
      <c r="AJ604" s="178"/>
      <c r="AK604" s="178"/>
      <c r="AL604" s="178"/>
      <c r="AM604" s="178"/>
      <c r="AN604" s="178"/>
      <c r="AO604" s="178"/>
      <c r="AP604" s="178"/>
      <c r="AQ604" s="178"/>
      <c r="AR604" s="178"/>
      <c r="AS604" s="178"/>
      <c r="AT604" s="178"/>
      <c r="AU604" s="178"/>
      <c r="AV604" s="178"/>
      <c r="AW604" s="178"/>
      <c r="AX604" s="178"/>
      <c r="AY604" s="178"/>
      <c r="AZ604" s="178"/>
      <c r="BA604" s="178"/>
      <c r="BB604" s="178"/>
      <c r="BC604" s="178"/>
      <c r="BD604" s="178"/>
      <c r="BE604" s="178"/>
      <c r="BF604" s="178"/>
      <c r="BG604" s="178"/>
      <c r="BH604" s="178"/>
      <c r="BI604" s="178"/>
      <c r="BJ604" s="178"/>
      <c r="BK604" s="178"/>
      <c r="BL604" s="178"/>
      <c r="BM604" s="178"/>
      <c r="BN604" s="178"/>
      <c r="BO604" s="178"/>
      <c r="BP604" s="178"/>
      <c r="BQ604" s="178"/>
      <c r="BR604" s="178"/>
      <c r="BS604" s="178"/>
      <c r="BT604" s="178"/>
      <c r="BU604" s="178"/>
      <c r="BV604" s="178"/>
    </row>
    <row r="605" spans="1:74" ht="14.25" x14ac:dyDescent="0.2">
      <c r="A605" s="176"/>
      <c r="B605" s="177"/>
      <c r="C605" s="131"/>
      <c r="D605" s="178"/>
      <c r="E605" s="178"/>
      <c r="F605" s="178"/>
      <c r="G605" s="178"/>
      <c r="H605" s="178"/>
      <c r="I605" s="178"/>
      <c r="J605" s="178"/>
      <c r="K605" s="178"/>
      <c r="L605" s="178"/>
      <c r="M605" s="179"/>
      <c r="N605" s="179"/>
      <c r="O605" s="179"/>
      <c r="P605" s="178"/>
      <c r="Q605" s="178"/>
      <c r="R605" s="178"/>
      <c r="S605" s="178"/>
      <c r="T605" s="178"/>
      <c r="U605" s="178"/>
      <c r="V605" s="178"/>
      <c r="W605" s="178"/>
      <c r="X605" s="178"/>
      <c r="Y605" s="178"/>
      <c r="Z605" s="178"/>
      <c r="AA605" s="178"/>
      <c r="AB605" s="178"/>
      <c r="AC605" s="178"/>
      <c r="AD605" s="178"/>
      <c r="AE605" s="178"/>
      <c r="AF605" s="178"/>
      <c r="AG605" s="178"/>
      <c r="AH605" s="178"/>
      <c r="AI605" s="178"/>
      <c r="AJ605" s="178"/>
      <c r="AK605" s="178"/>
      <c r="AL605" s="178"/>
      <c r="AM605" s="178"/>
      <c r="AN605" s="178"/>
      <c r="AO605" s="178"/>
      <c r="AP605" s="178"/>
      <c r="AQ605" s="178"/>
      <c r="AR605" s="178"/>
      <c r="AS605" s="178"/>
      <c r="AT605" s="178"/>
      <c r="AU605" s="178"/>
      <c r="AV605" s="178"/>
      <c r="AW605" s="178"/>
      <c r="AX605" s="178"/>
      <c r="AY605" s="178"/>
      <c r="AZ605" s="178"/>
      <c r="BA605" s="178"/>
      <c r="BB605" s="178"/>
      <c r="BC605" s="178"/>
      <c r="BD605" s="178"/>
      <c r="BE605" s="178"/>
      <c r="BF605" s="178"/>
      <c r="BG605" s="178"/>
      <c r="BH605" s="178"/>
      <c r="BI605" s="178"/>
      <c r="BJ605" s="178"/>
      <c r="BK605" s="178"/>
      <c r="BL605" s="178"/>
      <c r="BM605" s="178"/>
      <c r="BN605" s="178"/>
      <c r="BO605" s="178"/>
      <c r="BP605" s="178"/>
      <c r="BQ605" s="178"/>
      <c r="BR605" s="178"/>
      <c r="BS605" s="178"/>
      <c r="BT605" s="178"/>
      <c r="BU605" s="178"/>
      <c r="BV605" s="178"/>
    </row>
    <row r="606" spans="1:74" ht="14.25" x14ac:dyDescent="0.2">
      <c r="A606" s="176"/>
      <c r="B606" s="177"/>
      <c r="C606" s="131"/>
      <c r="D606" s="178"/>
      <c r="E606" s="178"/>
      <c r="F606" s="178"/>
      <c r="G606" s="178"/>
      <c r="H606" s="178"/>
      <c r="I606" s="178"/>
      <c r="J606" s="178"/>
      <c r="K606" s="178"/>
      <c r="L606" s="178"/>
      <c r="M606" s="179"/>
      <c r="N606" s="179"/>
      <c r="O606" s="179"/>
      <c r="P606" s="178"/>
      <c r="Q606" s="178"/>
      <c r="R606" s="178"/>
      <c r="S606" s="178"/>
      <c r="T606" s="178"/>
      <c r="U606" s="178"/>
      <c r="V606" s="178"/>
      <c r="W606" s="178"/>
      <c r="X606" s="178"/>
      <c r="Y606" s="178"/>
      <c r="Z606" s="178"/>
      <c r="AA606" s="178"/>
      <c r="AB606" s="178"/>
      <c r="AC606" s="178"/>
      <c r="AD606" s="178"/>
      <c r="AE606" s="178"/>
      <c r="AF606" s="178"/>
      <c r="AG606" s="178"/>
      <c r="AH606" s="178"/>
      <c r="AI606" s="178"/>
      <c r="AJ606" s="178"/>
      <c r="AK606" s="178"/>
      <c r="AL606" s="178"/>
      <c r="AM606" s="178"/>
      <c r="AN606" s="178"/>
      <c r="AO606" s="178"/>
      <c r="AP606" s="178"/>
      <c r="AQ606" s="178"/>
      <c r="AR606" s="178"/>
      <c r="AS606" s="178"/>
      <c r="AT606" s="178"/>
      <c r="AU606" s="178"/>
      <c r="AV606" s="178"/>
      <c r="AW606" s="178"/>
      <c r="AX606" s="178"/>
      <c r="AY606" s="178"/>
      <c r="AZ606" s="178"/>
      <c r="BA606" s="178"/>
      <c r="BB606" s="178"/>
      <c r="BC606" s="178"/>
      <c r="BD606" s="178"/>
      <c r="BE606" s="178"/>
      <c r="BF606" s="178"/>
      <c r="BG606" s="178"/>
      <c r="BH606" s="178"/>
      <c r="BI606" s="178"/>
      <c r="BJ606" s="178"/>
      <c r="BK606" s="178"/>
      <c r="BL606" s="178"/>
      <c r="BM606" s="178"/>
      <c r="BN606" s="178"/>
      <c r="BO606" s="178"/>
      <c r="BP606" s="178"/>
      <c r="BQ606" s="178"/>
      <c r="BR606" s="178"/>
      <c r="BS606" s="178"/>
      <c r="BT606" s="178"/>
      <c r="BU606" s="178"/>
      <c r="BV606" s="178"/>
    </row>
    <row r="607" spans="1:74" ht="14.25" x14ac:dyDescent="0.2">
      <c r="A607" s="176"/>
      <c r="B607" s="177"/>
      <c r="C607" s="131"/>
      <c r="D607" s="178"/>
      <c r="E607" s="178"/>
      <c r="F607" s="178"/>
      <c r="G607" s="178"/>
      <c r="H607" s="178"/>
      <c r="I607" s="178"/>
      <c r="J607" s="178"/>
      <c r="K607" s="178"/>
      <c r="L607" s="178"/>
      <c r="M607" s="179"/>
      <c r="N607" s="179"/>
      <c r="O607" s="179"/>
      <c r="P607" s="178"/>
      <c r="Q607" s="178"/>
      <c r="R607" s="178"/>
      <c r="S607" s="178"/>
      <c r="T607" s="178"/>
      <c r="U607" s="178"/>
      <c r="V607" s="178"/>
      <c r="W607" s="178"/>
      <c r="X607" s="178"/>
      <c r="Y607" s="178"/>
      <c r="Z607" s="178"/>
      <c r="AA607" s="178"/>
      <c r="AB607" s="178"/>
      <c r="AC607" s="178"/>
      <c r="AD607" s="178"/>
      <c r="AE607" s="178"/>
      <c r="AF607" s="178"/>
      <c r="AG607" s="178"/>
      <c r="AH607" s="178"/>
      <c r="AI607" s="178"/>
      <c r="AJ607" s="178"/>
      <c r="AK607" s="178"/>
      <c r="AL607" s="178"/>
      <c r="AM607" s="178"/>
      <c r="AN607" s="178"/>
      <c r="AO607" s="178"/>
      <c r="AP607" s="178"/>
      <c r="AQ607" s="178"/>
      <c r="AR607" s="178"/>
      <c r="AS607" s="178"/>
      <c r="AT607" s="178"/>
      <c r="AU607" s="178"/>
      <c r="AV607" s="178"/>
      <c r="AW607" s="178"/>
      <c r="AX607" s="178"/>
      <c r="AY607" s="178"/>
      <c r="AZ607" s="178"/>
      <c r="BA607" s="178"/>
      <c r="BB607" s="178"/>
      <c r="BC607" s="178"/>
      <c r="BD607" s="178"/>
      <c r="BE607" s="178"/>
      <c r="BF607" s="178"/>
      <c r="BG607" s="178"/>
      <c r="BH607" s="178"/>
      <c r="BI607" s="178"/>
      <c r="BJ607" s="178"/>
      <c r="BK607" s="178"/>
      <c r="BL607" s="178"/>
      <c r="BM607" s="178"/>
      <c r="BN607" s="178"/>
      <c r="BO607" s="178"/>
      <c r="BP607" s="178"/>
      <c r="BQ607" s="178"/>
      <c r="BR607" s="178"/>
      <c r="BS607" s="178"/>
      <c r="BT607" s="178"/>
      <c r="BU607" s="178"/>
      <c r="BV607" s="178"/>
    </row>
    <row r="608" spans="1:74" ht="14.25" x14ac:dyDescent="0.2">
      <c r="A608" s="176"/>
      <c r="B608" s="177"/>
      <c r="C608" s="131"/>
      <c r="D608" s="178"/>
      <c r="E608" s="178"/>
      <c r="F608" s="178"/>
      <c r="G608" s="178"/>
      <c r="H608" s="178"/>
      <c r="I608" s="178"/>
      <c r="J608" s="178"/>
      <c r="K608" s="178"/>
      <c r="L608" s="178"/>
      <c r="M608" s="179"/>
      <c r="N608" s="179"/>
      <c r="O608" s="179"/>
      <c r="P608" s="178"/>
      <c r="Q608" s="178"/>
      <c r="R608" s="178"/>
      <c r="S608" s="178"/>
      <c r="T608" s="178"/>
      <c r="U608" s="178"/>
      <c r="V608" s="178"/>
      <c r="W608" s="178"/>
      <c r="X608" s="178"/>
      <c r="Y608" s="178"/>
      <c r="Z608" s="178"/>
      <c r="AA608" s="178"/>
      <c r="AB608" s="178"/>
      <c r="AC608" s="178"/>
      <c r="AD608" s="178"/>
      <c r="AE608" s="178"/>
      <c r="AF608" s="178"/>
      <c r="AG608" s="178"/>
      <c r="AH608" s="178"/>
      <c r="AI608" s="178"/>
      <c r="AJ608" s="178"/>
      <c r="AK608" s="178"/>
      <c r="AL608" s="178"/>
      <c r="AM608" s="178"/>
      <c r="AN608" s="178"/>
      <c r="AO608" s="178"/>
      <c r="AP608" s="178"/>
      <c r="AQ608" s="178"/>
      <c r="AR608" s="178"/>
      <c r="AS608" s="178"/>
      <c r="AT608" s="178"/>
      <c r="AU608" s="178"/>
      <c r="AV608" s="178"/>
      <c r="AW608" s="178"/>
      <c r="AX608" s="178"/>
      <c r="AY608" s="178"/>
      <c r="AZ608" s="178"/>
      <c r="BA608" s="178"/>
      <c r="BB608" s="178"/>
      <c r="BC608" s="178"/>
      <c r="BD608" s="178"/>
      <c r="BE608" s="178"/>
      <c r="BF608" s="178"/>
      <c r="BG608" s="178"/>
      <c r="BH608" s="178"/>
      <c r="BI608" s="178"/>
      <c r="BJ608" s="178"/>
      <c r="BK608" s="178"/>
      <c r="BL608" s="178"/>
      <c r="BM608" s="178"/>
      <c r="BN608" s="178"/>
      <c r="BO608" s="178"/>
      <c r="BP608" s="178"/>
      <c r="BQ608" s="178"/>
      <c r="BR608" s="178"/>
      <c r="BS608" s="178"/>
      <c r="BT608" s="178"/>
      <c r="BU608" s="178"/>
      <c r="BV608" s="178"/>
    </row>
    <row r="609" spans="1:74" ht="14.25" x14ac:dyDescent="0.2">
      <c r="A609" s="176"/>
      <c r="B609" s="177"/>
      <c r="C609" s="131"/>
      <c r="D609" s="178"/>
      <c r="E609" s="178"/>
      <c r="F609" s="178"/>
      <c r="G609" s="178"/>
      <c r="H609" s="178"/>
      <c r="I609" s="178"/>
      <c r="J609" s="178"/>
      <c r="K609" s="178"/>
      <c r="L609" s="178"/>
      <c r="M609" s="179"/>
      <c r="N609" s="179"/>
      <c r="O609" s="179"/>
      <c r="P609" s="178"/>
      <c r="Q609" s="178"/>
      <c r="R609" s="178"/>
      <c r="S609" s="178"/>
      <c r="T609" s="178"/>
      <c r="U609" s="178"/>
      <c r="V609" s="178"/>
      <c r="W609" s="178"/>
      <c r="X609" s="178"/>
      <c r="Y609" s="178"/>
      <c r="Z609" s="178"/>
      <c r="AA609" s="178"/>
      <c r="AB609" s="178"/>
      <c r="AC609" s="178"/>
      <c r="AD609" s="178"/>
      <c r="AE609" s="178"/>
      <c r="AF609" s="178"/>
      <c r="AG609" s="178"/>
      <c r="AH609" s="178"/>
      <c r="AI609" s="178"/>
      <c r="AJ609" s="178"/>
      <c r="AK609" s="178"/>
      <c r="AL609" s="178"/>
      <c r="AM609" s="178"/>
      <c r="AN609" s="178"/>
      <c r="AO609" s="178"/>
      <c r="AP609" s="178"/>
      <c r="AQ609" s="178"/>
      <c r="AR609" s="178"/>
      <c r="AS609" s="178"/>
      <c r="AT609" s="178"/>
      <c r="AU609" s="178"/>
      <c r="AV609" s="178"/>
      <c r="AW609" s="178"/>
      <c r="AX609" s="178"/>
      <c r="AY609" s="178"/>
      <c r="AZ609" s="178"/>
      <c r="BA609" s="178"/>
      <c r="BB609" s="178"/>
      <c r="BC609" s="178"/>
      <c r="BD609" s="178"/>
      <c r="BE609" s="178"/>
      <c r="BF609" s="178"/>
      <c r="BG609" s="178"/>
      <c r="BH609" s="178"/>
      <c r="BI609" s="178"/>
      <c r="BJ609" s="178"/>
      <c r="BK609" s="178"/>
      <c r="BL609" s="178"/>
      <c r="BM609" s="178"/>
      <c r="BN609" s="178"/>
      <c r="BO609" s="178"/>
      <c r="BP609" s="178"/>
      <c r="BQ609" s="178"/>
      <c r="BR609" s="178"/>
      <c r="BS609" s="178"/>
      <c r="BT609" s="178"/>
      <c r="BU609" s="178"/>
      <c r="BV609" s="178"/>
    </row>
    <row r="610" spans="1:74" ht="14.25" x14ac:dyDescent="0.2">
      <c r="A610" s="176"/>
      <c r="B610" s="177"/>
      <c r="C610" s="131"/>
      <c r="D610" s="178"/>
      <c r="E610" s="178"/>
      <c r="F610" s="178"/>
      <c r="G610" s="178"/>
      <c r="H610" s="178"/>
      <c r="I610" s="178"/>
      <c r="J610" s="178"/>
      <c r="K610" s="178"/>
      <c r="L610" s="178"/>
      <c r="M610" s="179"/>
      <c r="N610" s="179"/>
      <c r="O610" s="179"/>
      <c r="P610" s="178"/>
      <c r="Q610" s="178"/>
      <c r="R610" s="178"/>
      <c r="S610" s="178"/>
      <c r="T610" s="178"/>
      <c r="U610" s="178"/>
      <c r="V610" s="178"/>
      <c r="W610" s="178"/>
      <c r="X610" s="178"/>
      <c r="Y610" s="178"/>
      <c r="Z610" s="178"/>
      <c r="AA610" s="178"/>
      <c r="AB610" s="178"/>
      <c r="AC610" s="178"/>
      <c r="AD610" s="178"/>
      <c r="AE610" s="178"/>
      <c r="AF610" s="178"/>
      <c r="AG610" s="178"/>
      <c r="AH610" s="178"/>
      <c r="AI610" s="178"/>
      <c r="AJ610" s="178"/>
      <c r="AK610" s="178"/>
      <c r="AL610" s="178"/>
      <c r="AM610" s="178"/>
      <c r="AN610" s="178"/>
      <c r="AO610" s="178"/>
      <c r="AP610" s="178"/>
      <c r="AQ610" s="178"/>
      <c r="AR610" s="178"/>
      <c r="AS610" s="178"/>
      <c r="AT610" s="178"/>
      <c r="AU610" s="178"/>
      <c r="AV610" s="178"/>
      <c r="AW610" s="178"/>
      <c r="AX610" s="178"/>
      <c r="AY610" s="178"/>
      <c r="AZ610" s="178"/>
      <c r="BA610" s="178"/>
      <c r="BB610" s="178"/>
      <c r="BC610" s="178"/>
      <c r="BD610" s="178"/>
      <c r="BE610" s="178"/>
      <c r="BF610" s="178"/>
      <c r="BG610" s="178"/>
      <c r="BH610" s="178"/>
      <c r="BI610" s="178"/>
      <c r="BJ610" s="178"/>
      <c r="BK610" s="178"/>
      <c r="BL610" s="178"/>
      <c r="BM610" s="178"/>
      <c r="BN610" s="178"/>
      <c r="BO610" s="178"/>
      <c r="BP610" s="178"/>
      <c r="BQ610" s="178"/>
      <c r="BR610" s="178"/>
      <c r="BS610" s="178"/>
      <c r="BT610" s="178"/>
      <c r="BU610" s="178"/>
      <c r="BV610" s="178"/>
    </row>
    <row r="611" spans="1:74" ht="14.25" x14ac:dyDescent="0.2">
      <c r="A611" s="176"/>
      <c r="B611" s="177"/>
      <c r="C611" s="131"/>
      <c r="D611" s="178"/>
      <c r="E611" s="178"/>
      <c r="F611" s="178"/>
      <c r="G611" s="178"/>
      <c r="H611" s="178"/>
      <c r="I611" s="178"/>
      <c r="J611" s="178"/>
      <c r="K611" s="178"/>
      <c r="L611" s="178"/>
      <c r="M611" s="179"/>
      <c r="N611" s="179"/>
      <c r="O611" s="179"/>
      <c r="P611" s="178"/>
      <c r="Q611" s="178"/>
      <c r="R611" s="178"/>
      <c r="S611" s="178"/>
      <c r="T611" s="178"/>
      <c r="U611" s="178"/>
      <c r="V611" s="178"/>
      <c r="W611" s="178"/>
      <c r="X611" s="178"/>
      <c r="Y611" s="178"/>
      <c r="Z611" s="178"/>
      <c r="AA611" s="178"/>
      <c r="AB611" s="178"/>
      <c r="AC611" s="178"/>
      <c r="AD611" s="178"/>
      <c r="AE611" s="178"/>
      <c r="AF611" s="178"/>
      <c r="AG611" s="178"/>
      <c r="AH611" s="178"/>
      <c r="AI611" s="178"/>
      <c r="AJ611" s="178"/>
      <c r="AK611" s="178"/>
      <c r="AL611" s="178"/>
      <c r="AM611" s="178"/>
      <c r="AN611" s="178"/>
      <c r="AO611" s="178"/>
      <c r="AP611" s="178"/>
      <c r="AQ611" s="178"/>
      <c r="AR611" s="178"/>
      <c r="AS611" s="178"/>
      <c r="AT611" s="178"/>
      <c r="AU611" s="178"/>
      <c r="AV611" s="178"/>
      <c r="AW611" s="178"/>
      <c r="AX611" s="178"/>
      <c r="AY611" s="178"/>
      <c r="AZ611" s="178"/>
      <c r="BA611" s="178"/>
      <c r="BB611" s="178"/>
      <c r="BC611" s="178"/>
      <c r="BD611" s="178"/>
      <c r="BE611" s="178"/>
      <c r="BF611" s="178"/>
      <c r="BG611" s="178"/>
      <c r="BH611" s="178"/>
      <c r="BI611" s="178"/>
      <c r="BJ611" s="178"/>
      <c r="BK611" s="178"/>
      <c r="BL611" s="178"/>
      <c r="BM611" s="178"/>
      <c r="BN611" s="178"/>
      <c r="BO611" s="178"/>
      <c r="BP611" s="178"/>
      <c r="BQ611" s="178"/>
      <c r="BR611" s="178"/>
      <c r="BS611" s="178"/>
      <c r="BT611" s="178"/>
      <c r="BU611" s="178"/>
      <c r="BV611" s="178"/>
    </row>
    <row r="612" spans="1:74" ht="14.25" x14ac:dyDescent="0.2">
      <c r="A612" s="176"/>
      <c r="B612" s="177"/>
      <c r="C612" s="131"/>
      <c r="D612" s="178"/>
      <c r="E612" s="178"/>
      <c r="F612" s="178"/>
      <c r="G612" s="178"/>
      <c r="H612" s="178"/>
      <c r="I612" s="178"/>
      <c r="J612" s="178"/>
      <c r="K612" s="178"/>
      <c r="L612" s="178"/>
      <c r="M612" s="179"/>
      <c r="N612" s="179"/>
      <c r="O612" s="179"/>
      <c r="P612" s="178"/>
      <c r="Q612" s="178"/>
      <c r="R612" s="178"/>
      <c r="S612" s="178"/>
      <c r="T612" s="178"/>
      <c r="U612" s="178"/>
      <c r="V612" s="178"/>
      <c r="W612" s="178"/>
      <c r="X612" s="178"/>
      <c r="Y612" s="178"/>
      <c r="Z612" s="178"/>
      <c r="AA612" s="178"/>
      <c r="AB612" s="178"/>
      <c r="AC612" s="178"/>
      <c r="AD612" s="178"/>
      <c r="AE612" s="178"/>
      <c r="AF612" s="178"/>
      <c r="AG612" s="178"/>
      <c r="AH612" s="178"/>
      <c r="AI612" s="178"/>
      <c r="AJ612" s="178"/>
      <c r="AK612" s="178"/>
      <c r="AL612" s="178"/>
      <c r="AM612" s="178"/>
      <c r="AN612" s="178"/>
      <c r="AO612" s="178"/>
      <c r="AP612" s="178"/>
      <c r="AQ612" s="178"/>
      <c r="AR612" s="178"/>
      <c r="AS612" s="178"/>
      <c r="AT612" s="178"/>
      <c r="AU612" s="178"/>
      <c r="AV612" s="178"/>
      <c r="AW612" s="178"/>
      <c r="AX612" s="178"/>
      <c r="AY612" s="178"/>
      <c r="AZ612" s="178"/>
      <c r="BA612" s="178"/>
      <c r="BB612" s="178"/>
      <c r="BC612" s="178"/>
      <c r="BD612" s="178"/>
      <c r="BE612" s="178"/>
      <c r="BF612" s="178"/>
      <c r="BG612" s="178"/>
      <c r="BH612" s="178"/>
      <c r="BI612" s="178"/>
      <c r="BJ612" s="178"/>
      <c r="BK612" s="178"/>
      <c r="BL612" s="178"/>
      <c r="BM612" s="178"/>
      <c r="BN612" s="178"/>
      <c r="BO612" s="178"/>
      <c r="BP612" s="178"/>
      <c r="BQ612" s="178"/>
      <c r="BR612" s="178"/>
      <c r="BS612" s="178"/>
      <c r="BT612" s="178"/>
      <c r="BU612" s="178"/>
      <c r="BV612" s="178"/>
    </row>
    <row r="613" spans="1:74" ht="14.25" x14ac:dyDescent="0.2">
      <c r="A613" s="176"/>
      <c r="B613" s="177"/>
      <c r="C613" s="131"/>
      <c r="D613" s="178"/>
      <c r="E613" s="178"/>
      <c r="F613" s="178"/>
      <c r="G613" s="178"/>
      <c r="H613" s="178"/>
      <c r="I613" s="178"/>
      <c r="J613" s="178"/>
      <c r="K613" s="178"/>
      <c r="L613" s="178"/>
      <c r="M613" s="179"/>
      <c r="N613" s="179"/>
      <c r="O613" s="179"/>
      <c r="P613" s="178"/>
      <c r="Q613" s="178"/>
      <c r="R613" s="178"/>
      <c r="S613" s="178"/>
      <c r="T613" s="178"/>
      <c r="U613" s="178"/>
      <c r="V613" s="178"/>
      <c r="W613" s="178"/>
      <c r="X613" s="178"/>
      <c r="Y613" s="178"/>
      <c r="Z613" s="178"/>
      <c r="AA613" s="178"/>
      <c r="AB613" s="178"/>
      <c r="AC613" s="178"/>
      <c r="AD613" s="178"/>
      <c r="AE613" s="178"/>
      <c r="AF613" s="178"/>
      <c r="AG613" s="178"/>
      <c r="AH613" s="178"/>
      <c r="AI613" s="178"/>
      <c r="AJ613" s="178"/>
      <c r="AK613" s="178"/>
      <c r="AL613" s="178"/>
      <c r="AM613" s="178"/>
      <c r="AN613" s="178"/>
      <c r="AO613" s="178"/>
      <c r="AP613" s="178"/>
      <c r="AQ613" s="178"/>
      <c r="AR613" s="178"/>
      <c r="AS613" s="178"/>
      <c r="AT613" s="178"/>
      <c r="AU613" s="178"/>
      <c r="AV613" s="178"/>
      <c r="AW613" s="178"/>
      <c r="AX613" s="178"/>
      <c r="AY613" s="178"/>
      <c r="AZ613" s="178"/>
      <c r="BA613" s="178"/>
      <c r="BB613" s="178"/>
      <c r="BC613" s="178"/>
      <c r="BD613" s="178"/>
      <c r="BE613" s="178"/>
      <c r="BF613" s="178"/>
      <c r="BG613" s="178"/>
      <c r="BH613" s="178"/>
      <c r="BI613" s="178"/>
      <c r="BJ613" s="178"/>
      <c r="BK613" s="178"/>
      <c r="BL613" s="178"/>
      <c r="BM613" s="178"/>
      <c r="BN613" s="178"/>
      <c r="BO613" s="178"/>
      <c r="BP613" s="178"/>
      <c r="BQ613" s="178"/>
      <c r="BR613" s="178"/>
      <c r="BS613" s="178"/>
      <c r="BT613" s="178"/>
      <c r="BU613" s="178"/>
      <c r="BV613" s="178"/>
    </row>
    <row r="614" spans="1:74" ht="14.25" x14ac:dyDescent="0.2">
      <c r="A614" s="176"/>
      <c r="B614" s="177"/>
      <c r="C614" s="131"/>
      <c r="D614" s="178"/>
      <c r="E614" s="178"/>
      <c r="F614" s="178"/>
      <c r="G614" s="178"/>
      <c r="H614" s="178"/>
      <c r="I614" s="178"/>
      <c r="J614" s="178"/>
      <c r="K614" s="178"/>
      <c r="L614" s="178"/>
      <c r="M614" s="179"/>
      <c r="N614" s="179"/>
      <c r="O614" s="179"/>
      <c r="P614" s="178"/>
      <c r="Q614" s="178"/>
      <c r="R614" s="178"/>
      <c r="S614" s="178"/>
      <c r="T614" s="178"/>
      <c r="U614" s="178"/>
      <c r="V614" s="178"/>
      <c r="W614" s="178"/>
      <c r="X614" s="178"/>
      <c r="Y614" s="178"/>
      <c r="Z614" s="178"/>
      <c r="AA614" s="178"/>
      <c r="AB614" s="178"/>
      <c r="AC614" s="178"/>
      <c r="AD614" s="178"/>
      <c r="AE614" s="178"/>
      <c r="AF614" s="178"/>
      <c r="AG614" s="178"/>
      <c r="AH614" s="178"/>
      <c r="AI614" s="178"/>
      <c r="AJ614" s="178"/>
      <c r="AK614" s="178"/>
      <c r="AL614" s="178"/>
      <c r="AM614" s="178"/>
      <c r="AN614" s="178"/>
      <c r="AO614" s="178"/>
      <c r="AP614" s="178"/>
      <c r="AQ614" s="178"/>
      <c r="AR614" s="178"/>
      <c r="AS614" s="178"/>
      <c r="AT614" s="178"/>
      <c r="AU614" s="178"/>
      <c r="AV614" s="178"/>
      <c r="AW614" s="178"/>
      <c r="AX614" s="178"/>
      <c r="AY614" s="178"/>
      <c r="AZ614" s="178"/>
      <c r="BA614" s="178"/>
      <c r="BB614" s="178"/>
      <c r="BC614" s="178"/>
      <c r="BD614" s="178"/>
      <c r="BE614" s="178"/>
      <c r="BF614" s="178"/>
      <c r="BG614" s="178"/>
      <c r="BH614" s="178"/>
      <c r="BI614" s="178"/>
      <c r="BJ614" s="178"/>
      <c r="BK614" s="178"/>
      <c r="BL614" s="178"/>
      <c r="BM614" s="178"/>
      <c r="BN614" s="178"/>
      <c r="BO614" s="178"/>
      <c r="BP614" s="178"/>
      <c r="BQ614" s="178"/>
      <c r="BR614" s="178"/>
      <c r="BS614" s="178"/>
      <c r="BT614" s="178"/>
      <c r="BU614" s="178"/>
      <c r="BV614" s="178"/>
    </row>
    <row r="615" spans="1:74" ht="14.25" x14ac:dyDescent="0.2">
      <c r="A615" s="176"/>
      <c r="B615" s="177"/>
      <c r="C615" s="131"/>
      <c r="D615" s="178"/>
      <c r="E615" s="178"/>
      <c r="F615" s="178"/>
      <c r="G615" s="178"/>
      <c r="H615" s="178"/>
      <c r="I615" s="178"/>
      <c r="J615" s="178"/>
      <c r="K615" s="178"/>
      <c r="L615" s="178"/>
      <c r="M615" s="179"/>
      <c r="N615" s="179"/>
      <c r="O615" s="179"/>
      <c r="P615" s="178"/>
      <c r="Q615" s="178"/>
      <c r="R615" s="178"/>
      <c r="S615" s="178"/>
      <c r="T615" s="178"/>
      <c r="U615" s="178"/>
      <c r="V615" s="178"/>
      <c r="W615" s="178"/>
      <c r="X615" s="178"/>
      <c r="Y615" s="178"/>
      <c r="Z615" s="178"/>
      <c r="AA615" s="178"/>
      <c r="AB615" s="178"/>
      <c r="AC615" s="178"/>
      <c r="AD615" s="178"/>
      <c r="AE615" s="178"/>
      <c r="AF615" s="178"/>
      <c r="AG615" s="178"/>
      <c r="AH615" s="178"/>
      <c r="AI615" s="178"/>
      <c r="AJ615" s="178"/>
      <c r="AK615" s="178"/>
      <c r="AL615" s="178"/>
      <c r="AM615" s="178"/>
      <c r="AN615" s="178"/>
      <c r="AO615" s="178"/>
      <c r="AP615" s="178"/>
      <c r="AQ615" s="178"/>
      <c r="AR615" s="178"/>
      <c r="AS615" s="178"/>
      <c r="AT615" s="178"/>
      <c r="AU615" s="178"/>
      <c r="AV615" s="178"/>
      <c r="AW615" s="178"/>
      <c r="AX615" s="178"/>
      <c r="AY615" s="178"/>
      <c r="AZ615" s="178"/>
      <c r="BA615" s="178"/>
      <c r="BB615" s="178"/>
      <c r="BC615" s="178"/>
      <c r="BD615" s="178"/>
      <c r="BE615" s="178"/>
      <c r="BF615" s="178"/>
      <c r="BG615" s="178"/>
      <c r="BH615" s="178"/>
      <c r="BI615" s="178"/>
      <c r="BJ615" s="178"/>
      <c r="BK615" s="178"/>
      <c r="BL615" s="178"/>
      <c r="BM615" s="178"/>
      <c r="BN615" s="178"/>
      <c r="BO615" s="178"/>
      <c r="BP615" s="178"/>
      <c r="BQ615" s="178"/>
      <c r="BR615" s="178"/>
      <c r="BS615" s="178"/>
      <c r="BT615" s="178"/>
      <c r="BU615" s="178"/>
      <c r="BV615" s="178"/>
    </row>
    <row r="616" spans="1:74" ht="14.25" x14ac:dyDescent="0.2">
      <c r="A616" s="176"/>
      <c r="B616" s="177"/>
      <c r="C616" s="131"/>
      <c r="D616" s="178"/>
      <c r="E616" s="178"/>
      <c r="F616" s="178"/>
      <c r="G616" s="178"/>
      <c r="H616" s="178"/>
      <c r="I616" s="178"/>
      <c r="J616" s="178"/>
      <c r="K616" s="178"/>
      <c r="L616" s="178"/>
      <c r="M616" s="179"/>
      <c r="N616" s="179"/>
      <c r="O616" s="179"/>
      <c r="P616" s="178"/>
      <c r="Q616" s="178"/>
      <c r="R616" s="178"/>
      <c r="S616" s="178"/>
      <c r="T616" s="178"/>
      <c r="U616" s="178"/>
      <c r="V616" s="178"/>
      <c r="W616" s="178"/>
      <c r="X616" s="178"/>
      <c r="Y616" s="178"/>
      <c r="Z616" s="178"/>
      <c r="AA616" s="178"/>
      <c r="AB616" s="178"/>
      <c r="AC616" s="178"/>
      <c r="AD616" s="178"/>
      <c r="AE616" s="178"/>
      <c r="AF616" s="178"/>
      <c r="AG616" s="178"/>
      <c r="AH616" s="178"/>
      <c r="AI616" s="178"/>
      <c r="AJ616" s="178"/>
      <c r="AK616" s="178"/>
      <c r="AL616" s="178"/>
      <c r="AM616" s="178"/>
      <c r="AN616" s="178"/>
      <c r="AO616" s="178"/>
      <c r="AP616" s="178"/>
      <c r="AQ616" s="178"/>
      <c r="AR616" s="178"/>
      <c r="AS616" s="178"/>
      <c r="AT616" s="178"/>
      <c r="AU616" s="178"/>
      <c r="AV616" s="178"/>
      <c r="AW616" s="178"/>
      <c r="AX616" s="178"/>
      <c r="AY616" s="178"/>
      <c r="AZ616" s="178"/>
      <c r="BA616" s="178"/>
      <c r="BB616" s="178"/>
      <c r="BC616" s="178"/>
      <c r="BD616" s="178"/>
      <c r="BE616" s="178"/>
      <c r="BF616" s="178"/>
      <c r="BG616" s="178"/>
      <c r="BH616" s="178"/>
      <c r="BI616" s="178"/>
      <c r="BJ616" s="178"/>
      <c r="BK616" s="178"/>
      <c r="BL616" s="178"/>
      <c r="BM616" s="178"/>
      <c r="BN616" s="178"/>
      <c r="BO616" s="178"/>
      <c r="BP616" s="178"/>
      <c r="BQ616" s="178"/>
      <c r="BR616" s="178"/>
      <c r="BS616" s="178"/>
      <c r="BT616" s="178"/>
      <c r="BU616" s="178"/>
      <c r="BV616" s="178"/>
    </row>
    <row r="617" spans="1:74" ht="14.25" x14ac:dyDescent="0.2">
      <c r="A617" s="176"/>
      <c r="B617" s="177"/>
      <c r="C617" s="131"/>
      <c r="D617" s="178"/>
      <c r="E617" s="178"/>
      <c r="F617" s="178"/>
      <c r="G617" s="178"/>
      <c r="H617" s="178"/>
      <c r="I617" s="178"/>
      <c r="J617" s="178"/>
      <c r="K617" s="178"/>
      <c r="L617" s="178"/>
      <c r="M617" s="179"/>
      <c r="N617" s="179"/>
      <c r="O617" s="179"/>
      <c r="P617" s="178"/>
      <c r="Q617" s="178"/>
      <c r="R617" s="178"/>
      <c r="S617" s="178"/>
      <c r="T617" s="178"/>
      <c r="U617" s="178"/>
      <c r="V617" s="178"/>
      <c r="W617" s="178"/>
      <c r="X617" s="178"/>
      <c r="Y617" s="178"/>
      <c r="Z617" s="178"/>
      <c r="AA617" s="178"/>
      <c r="AB617" s="178"/>
      <c r="AC617" s="178"/>
      <c r="AD617" s="178"/>
      <c r="AE617" s="178"/>
      <c r="AF617" s="178"/>
      <c r="AG617" s="178"/>
      <c r="AH617" s="178"/>
      <c r="AI617" s="178"/>
      <c r="AJ617" s="178"/>
      <c r="AK617" s="178"/>
      <c r="AL617" s="178"/>
      <c r="AM617" s="178"/>
      <c r="AN617" s="178"/>
      <c r="AO617" s="178"/>
      <c r="AP617" s="178"/>
      <c r="AQ617" s="178"/>
      <c r="AR617" s="178"/>
      <c r="AS617" s="178"/>
      <c r="AT617" s="178"/>
      <c r="AU617" s="178"/>
      <c r="AV617" s="178"/>
      <c r="AW617" s="178"/>
      <c r="AX617" s="178"/>
      <c r="AY617" s="178"/>
      <c r="AZ617" s="178"/>
      <c r="BA617" s="178"/>
      <c r="BB617" s="178"/>
      <c r="BC617" s="178"/>
      <c r="BD617" s="178"/>
      <c r="BE617" s="178"/>
      <c r="BF617" s="178"/>
      <c r="BG617" s="178"/>
      <c r="BH617" s="178"/>
      <c r="BI617" s="178"/>
      <c r="BJ617" s="178"/>
      <c r="BK617" s="178"/>
      <c r="BL617" s="178"/>
      <c r="BM617" s="178"/>
      <c r="BN617" s="178"/>
      <c r="BO617" s="178"/>
      <c r="BP617" s="178"/>
      <c r="BQ617" s="178"/>
      <c r="BR617" s="178"/>
      <c r="BS617" s="178"/>
      <c r="BT617" s="178"/>
      <c r="BU617" s="178"/>
      <c r="BV617" s="178"/>
    </row>
    <row r="618" spans="1:74" ht="14.25" x14ac:dyDescent="0.2">
      <c r="A618" s="176"/>
      <c r="B618" s="177"/>
      <c r="C618" s="131"/>
      <c r="D618" s="178"/>
      <c r="E618" s="178"/>
      <c r="F618" s="178"/>
      <c r="G618" s="178"/>
      <c r="H618" s="178"/>
      <c r="I618" s="178"/>
      <c r="J618" s="178"/>
      <c r="K618" s="178"/>
      <c r="L618" s="178"/>
      <c r="M618" s="179"/>
      <c r="N618" s="179"/>
      <c r="O618" s="179"/>
      <c r="P618" s="178"/>
      <c r="Q618" s="178"/>
      <c r="R618" s="178"/>
      <c r="S618" s="178"/>
      <c r="T618" s="178"/>
      <c r="U618" s="178"/>
      <c r="V618" s="178"/>
      <c r="W618" s="178"/>
      <c r="X618" s="178"/>
      <c r="Y618" s="178"/>
      <c r="Z618" s="178"/>
      <c r="AA618" s="178"/>
      <c r="AB618" s="178"/>
      <c r="AC618" s="178"/>
      <c r="AD618" s="178"/>
      <c r="AE618" s="178"/>
      <c r="AF618" s="178"/>
      <c r="AG618" s="178"/>
      <c r="AH618" s="178"/>
      <c r="AI618" s="178"/>
      <c r="AJ618" s="178"/>
      <c r="AK618" s="178"/>
      <c r="AL618" s="178"/>
      <c r="AM618" s="178"/>
      <c r="AN618" s="178"/>
      <c r="AO618" s="178"/>
      <c r="AP618" s="178"/>
      <c r="AQ618" s="178"/>
      <c r="AR618" s="178"/>
      <c r="AS618" s="178"/>
      <c r="AT618" s="178"/>
      <c r="AU618" s="178"/>
      <c r="AV618" s="178"/>
      <c r="AW618" s="178"/>
      <c r="AX618" s="178"/>
      <c r="AY618" s="178"/>
      <c r="AZ618" s="178"/>
      <c r="BA618" s="178"/>
      <c r="BB618" s="178"/>
      <c r="BC618" s="178"/>
      <c r="BD618" s="178"/>
      <c r="BE618" s="178"/>
      <c r="BF618" s="178"/>
      <c r="BG618" s="178"/>
      <c r="BH618" s="178"/>
      <c r="BI618" s="178"/>
      <c r="BJ618" s="178"/>
      <c r="BK618" s="178"/>
      <c r="BL618" s="178"/>
      <c r="BM618" s="178"/>
      <c r="BN618" s="178"/>
      <c r="BO618" s="178"/>
      <c r="BP618" s="178"/>
      <c r="BQ618" s="178"/>
      <c r="BR618" s="178"/>
      <c r="BS618" s="178"/>
      <c r="BT618" s="178"/>
      <c r="BU618" s="178"/>
      <c r="BV618" s="178"/>
    </row>
    <row r="619" spans="1:74" ht="14.25" x14ac:dyDescent="0.2">
      <c r="A619" s="176"/>
      <c r="B619" s="177"/>
      <c r="C619" s="131"/>
      <c r="D619" s="178"/>
      <c r="E619" s="178"/>
      <c r="F619" s="178"/>
      <c r="G619" s="178"/>
      <c r="H619" s="178"/>
      <c r="I619" s="178"/>
      <c r="J619" s="178"/>
      <c r="K619" s="178"/>
      <c r="L619" s="178"/>
      <c r="M619" s="179"/>
      <c r="N619" s="179"/>
      <c r="O619" s="179"/>
      <c r="P619" s="178"/>
      <c r="Q619" s="178"/>
      <c r="R619" s="178"/>
      <c r="S619" s="178"/>
      <c r="T619" s="178"/>
      <c r="U619" s="178"/>
      <c r="V619" s="178"/>
      <c r="W619" s="178"/>
      <c r="X619" s="178"/>
      <c r="Y619" s="178"/>
      <c r="Z619" s="178"/>
      <c r="AA619" s="178"/>
      <c r="AB619" s="178"/>
      <c r="AC619" s="178"/>
      <c r="AD619" s="178"/>
      <c r="AE619" s="178"/>
      <c r="AF619" s="178"/>
      <c r="AG619" s="178"/>
      <c r="AH619" s="178"/>
      <c r="AI619" s="178"/>
      <c r="AJ619" s="178"/>
      <c r="AK619" s="178"/>
      <c r="AL619" s="178"/>
      <c r="AM619" s="178"/>
      <c r="AN619" s="178"/>
      <c r="AO619" s="178"/>
      <c r="AP619" s="178"/>
      <c r="AQ619" s="178"/>
      <c r="AR619" s="178"/>
      <c r="AS619" s="178"/>
      <c r="AT619" s="178"/>
      <c r="AU619" s="178"/>
      <c r="AV619" s="178"/>
      <c r="AW619" s="178"/>
      <c r="AX619" s="178"/>
      <c r="AY619" s="178"/>
      <c r="AZ619" s="178"/>
      <c r="BA619" s="178"/>
      <c r="BB619" s="178"/>
      <c r="BC619" s="178"/>
      <c r="BD619" s="178"/>
      <c r="BE619" s="178"/>
      <c r="BF619" s="178"/>
      <c r="BG619" s="178"/>
      <c r="BH619" s="178"/>
      <c r="BI619" s="178"/>
      <c r="BJ619" s="178"/>
      <c r="BK619" s="178"/>
      <c r="BL619" s="178"/>
      <c r="BM619" s="178"/>
      <c r="BN619" s="178"/>
      <c r="BO619" s="178"/>
      <c r="BP619" s="178"/>
      <c r="BQ619" s="178"/>
      <c r="BR619" s="178"/>
      <c r="BS619" s="178"/>
      <c r="BT619" s="178"/>
      <c r="BU619" s="178"/>
      <c r="BV619" s="178"/>
    </row>
    <row r="620" spans="1:74" ht="14.25" x14ac:dyDescent="0.2">
      <c r="A620" s="176"/>
      <c r="B620" s="177"/>
      <c r="C620" s="131"/>
      <c r="D620" s="178"/>
      <c r="E620" s="178"/>
      <c r="F620" s="178"/>
      <c r="G620" s="178"/>
      <c r="H620" s="178"/>
      <c r="I620" s="178"/>
      <c r="J620" s="178"/>
      <c r="K620" s="178"/>
      <c r="L620" s="178"/>
      <c r="M620" s="179"/>
      <c r="N620" s="179"/>
      <c r="O620" s="179"/>
      <c r="P620" s="178"/>
      <c r="Q620" s="178"/>
      <c r="R620" s="178"/>
      <c r="S620" s="178"/>
      <c r="T620" s="178"/>
      <c r="U620" s="178"/>
      <c r="V620" s="178"/>
      <c r="W620" s="178"/>
      <c r="X620" s="178"/>
      <c r="Y620" s="178"/>
      <c r="Z620" s="178"/>
      <c r="AA620" s="178"/>
      <c r="AB620" s="178"/>
      <c r="AC620" s="178"/>
      <c r="AD620" s="178"/>
      <c r="AE620" s="178"/>
      <c r="AF620" s="178"/>
      <c r="AG620" s="178"/>
      <c r="AH620" s="178"/>
      <c r="AI620" s="178"/>
      <c r="AJ620" s="178"/>
      <c r="AK620" s="178"/>
      <c r="AL620" s="178"/>
      <c r="AM620" s="178"/>
      <c r="AN620" s="178"/>
      <c r="AO620" s="178"/>
      <c r="AP620" s="178"/>
      <c r="AQ620" s="178"/>
      <c r="AR620" s="178"/>
      <c r="AS620" s="178"/>
      <c r="AT620" s="178"/>
      <c r="AU620" s="178"/>
      <c r="AV620" s="178"/>
      <c r="AW620" s="178"/>
      <c r="AX620" s="178"/>
      <c r="AY620" s="178"/>
      <c r="AZ620" s="178"/>
      <c r="BA620" s="178"/>
      <c r="BB620" s="178"/>
      <c r="BC620" s="178"/>
      <c r="BD620" s="178"/>
      <c r="BE620" s="178"/>
      <c r="BF620" s="178"/>
      <c r="BG620" s="178"/>
      <c r="BH620" s="178"/>
      <c r="BI620" s="178"/>
      <c r="BJ620" s="178"/>
      <c r="BK620" s="178"/>
      <c r="BL620" s="178"/>
      <c r="BM620" s="178"/>
      <c r="BN620" s="178"/>
      <c r="BO620" s="178"/>
      <c r="BP620" s="178"/>
      <c r="BQ620" s="178"/>
      <c r="BR620" s="178"/>
      <c r="BS620" s="178"/>
      <c r="BT620" s="178"/>
      <c r="BU620" s="178"/>
      <c r="BV620" s="178"/>
    </row>
    <row r="621" spans="1:74" ht="14.25" x14ac:dyDescent="0.2">
      <c r="A621" s="176"/>
      <c r="B621" s="177"/>
      <c r="C621" s="131"/>
      <c r="D621" s="178"/>
      <c r="E621" s="178"/>
      <c r="F621" s="178"/>
      <c r="G621" s="178"/>
      <c r="H621" s="178"/>
      <c r="I621" s="178"/>
      <c r="J621" s="178"/>
      <c r="K621" s="178"/>
      <c r="L621" s="178"/>
      <c r="M621" s="179"/>
      <c r="N621" s="179"/>
      <c r="O621" s="179"/>
      <c r="P621" s="178"/>
      <c r="Q621" s="178"/>
      <c r="R621" s="178"/>
      <c r="S621" s="178"/>
      <c r="T621" s="178"/>
      <c r="U621" s="178"/>
      <c r="V621" s="178"/>
      <c r="W621" s="178"/>
      <c r="X621" s="178"/>
      <c r="Y621" s="178"/>
      <c r="Z621" s="178"/>
      <c r="AA621" s="178"/>
      <c r="AB621" s="178"/>
      <c r="AC621" s="178"/>
      <c r="AD621" s="178"/>
      <c r="AE621" s="178"/>
      <c r="AF621" s="178"/>
      <c r="AG621" s="178"/>
      <c r="AH621" s="178"/>
      <c r="AI621" s="178"/>
      <c r="AJ621" s="178"/>
      <c r="AK621" s="178"/>
      <c r="AL621" s="178"/>
      <c r="AM621" s="178"/>
      <c r="AN621" s="178"/>
      <c r="AO621" s="178"/>
      <c r="AP621" s="178"/>
      <c r="AQ621" s="178"/>
      <c r="AR621" s="178"/>
      <c r="AS621" s="178"/>
      <c r="AT621" s="178"/>
      <c r="AU621" s="178"/>
      <c r="AV621" s="178"/>
      <c r="AW621" s="178"/>
      <c r="AX621" s="178"/>
      <c r="AY621" s="178"/>
      <c r="AZ621" s="178"/>
      <c r="BA621" s="178"/>
      <c r="BB621" s="178"/>
      <c r="BC621" s="178"/>
      <c r="BD621" s="178"/>
      <c r="BE621" s="178"/>
      <c r="BF621" s="178"/>
      <c r="BG621" s="178"/>
      <c r="BH621" s="178"/>
      <c r="BI621" s="178"/>
      <c r="BJ621" s="178"/>
      <c r="BK621" s="178"/>
      <c r="BL621" s="178"/>
      <c r="BM621" s="178"/>
      <c r="BN621" s="178"/>
      <c r="BO621" s="178"/>
      <c r="BP621" s="178"/>
      <c r="BQ621" s="178"/>
      <c r="BR621" s="178"/>
      <c r="BS621" s="178"/>
      <c r="BT621" s="178"/>
      <c r="BU621" s="178"/>
      <c r="BV621" s="178"/>
    </row>
    <row r="622" spans="1:74" ht="14.25" x14ac:dyDescent="0.2">
      <c r="A622" s="176"/>
      <c r="B622" s="177"/>
      <c r="C622" s="131"/>
      <c r="D622" s="178"/>
      <c r="E622" s="178"/>
      <c r="F622" s="178"/>
      <c r="G622" s="178"/>
      <c r="H622" s="178"/>
      <c r="I622" s="178"/>
      <c r="J622" s="178"/>
      <c r="K622" s="178"/>
      <c r="L622" s="178"/>
      <c r="M622" s="179"/>
      <c r="N622" s="179"/>
      <c r="O622" s="179"/>
      <c r="P622" s="178"/>
      <c r="Q622" s="178"/>
      <c r="R622" s="178"/>
      <c r="S622" s="178"/>
      <c r="T622" s="178"/>
      <c r="U622" s="178"/>
      <c r="V622" s="178"/>
      <c r="W622" s="178"/>
      <c r="X622" s="178"/>
      <c r="Y622" s="178"/>
      <c r="Z622" s="178"/>
      <c r="AA622" s="178"/>
      <c r="AB622" s="178"/>
      <c r="AC622" s="178"/>
      <c r="AD622" s="178"/>
      <c r="AE622" s="178"/>
      <c r="AF622" s="178"/>
      <c r="AG622" s="178"/>
      <c r="AH622" s="178"/>
      <c r="AI622" s="178"/>
      <c r="AJ622" s="178"/>
      <c r="AK622" s="178"/>
      <c r="AL622" s="178"/>
      <c r="AM622" s="178"/>
      <c r="AN622" s="178"/>
      <c r="AO622" s="178"/>
      <c r="AP622" s="178"/>
      <c r="AQ622" s="178"/>
      <c r="AR622" s="178"/>
      <c r="AS622" s="178"/>
      <c r="AT622" s="178"/>
      <c r="AU622" s="178"/>
      <c r="AV622" s="178"/>
      <c r="AW622" s="178"/>
      <c r="AX622" s="178"/>
      <c r="AY622" s="178"/>
      <c r="AZ622" s="178"/>
      <c r="BA622" s="178"/>
      <c r="BB622" s="178"/>
      <c r="BC622" s="178"/>
      <c r="BD622" s="178"/>
      <c r="BE622" s="178"/>
      <c r="BF622" s="178"/>
      <c r="BG622" s="178"/>
      <c r="BH622" s="178"/>
      <c r="BI622" s="178"/>
      <c r="BJ622" s="178"/>
      <c r="BK622" s="178"/>
      <c r="BL622" s="178"/>
      <c r="BM622" s="178"/>
      <c r="BN622" s="178"/>
      <c r="BO622" s="178"/>
      <c r="BP622" s="178"/>
      <c r="BQ622" s="178"/>
      <c r="BR622" s="178"/>
      <c r="BS622" s="178"/>
      <c r="BT622" s="178"/>
      <c r="BU622" s="178"/>
      <c r="BV622" s="178"/>
    </row>
    <row r="623" spans="1:74" ht="14.25" x14ac:dyDescent="0.2">
      <c r="A623" s="176"/>
      <c r="B623" s="177"/>
      <c r="C623" s="131"/>
      <c r="D623" s="178"/>
      <c r="E623" s="178"/>
      <c r="F623" s="178"/>
      <c r="G623" s="178"/>
      <c r="H623" s="178"/>
      <c r="I623" s="178"/>
      <c r="J623" s="178"/>
      <c r="K623" s="178"/>
      <c r="L623" s="178"/>
      <c r="M623" s="179"/>
      <c r="N623" s="179"/>
      <c r="O623" s="179"/>
      <c r="P623" s="178"/>
      <c r="Q623" s="178"/>
      <c r="R623" s="178"/>
      <c r="S623" s="178"/>
      <c r="T623" s="178"/>
      <c r="U623" s="178"/>
      <c r="V623" s="178"/>
      <c r="W623" s="178"/>
      <c r="X623" s="178"/>
      <c r="Y623" s="178"/>
      <c r="Z623" s="178"/>
      <c r="AA623" s="178"/>
      <c r="AB623" s="178"/>
      <c r="AC623" s="178"/>
      <c r="AD623" s="178"/>
      <c r="AE623" s="178"/>
      <c r="AF623" s="178"/>
      <c r="AG623" s="178"/>
      <c r="AH623" s="178"/>
      <c r="AI623" s="178"/>
      <c r="AJ623" s="178"/>
      <c r="AK623" s="178"/>
      <c r="AL623" s="178"/>
      <c r="AM623" s="178"/>
      <c r="AN623" s="178"/>
      <c r="AO623" s="178"/>
      <c r="AP623" s="178"/>
      <c r="AQ623" s="178"/>
      <c r="AR623" s="178"/>
      <c r="AS623" s="178"/>
      <c r="AT623" s="178"/>
      <c r="AU623" s="178"/>
      <c r="AV623" s="178"/>
      <c r="AW623" s="178"/>
      <c r="AX623" s="178"/>
      <c r="AY623" s="178"/>
      <c r="AZ623" s="178"/>
      <c r="BA623" s="178"/>
      <c r="BB623" s="178"/>
      <c r="BC623" s="178"/>
      <c r="BD623" s="178"/>
      <c r="BE623" s="178"/>
      <c r="BF623" s="178"/>
      <c r="BG623" s="178"/>
      <c r="BH623" s="178"/>
      <c r="BI623" s="178"/>
      <c r="BJ623" s="178"/>
      <c r="BK623" s="178"/>
      <c r="BL623" s="178"/>
      <c r="BM623" s="178"/>
      <c r="BN623" s="178"/>
      <c r="BO623" s="178"/>
      <c r="BP623" s="178"/>
      <c r="BQ623" s="178"/>
      <c r="BR623" s="178"/>
      <c r="BS623" s="178"/>
      <c r="BT623" s="178"/>
      <c r="BU623" s="178"/>
      <c r="BV623" s="178"/>
    </row>
    <row r="624" spans="1:74" ht="14.25" x14ac:dyDescent="0.2">
      <c r="A624" s="176"/>
      <c r="B624" s="177"/>
      <c r="C624" s="131"/>
      <c r="D624" s="178"/>
      <c r="E624" s="178"/>
      <c r="F624" s="178"/>
      <c r="G624" s="178"/>
      <c r="H624" s="178"/>
      <c r="I624" s="178"/>
      <c r="J624" s="178"/>
      <c r="K624" s="178"/>
      <c r="L624" s="178"/>
      <c r="M624" s="179"/>
      <c r="N624" s="179"/>
      <c r="O624" s="179"/>
      <c r="P624" s="178"/>
      <c r="Q624" s="178"/>
      <c r="R624" s="178"/>
      <c r="S624" s="178"/>
      <c r="T624" s="178"/>
      <c r="U624" s="178"/>
      <c r="V624" s="178"/>
      <c r="W624" s="178"/>
      <c r="X624" s="178"/>
      <c r="Y624" s="178"/>
      <c r="Z624" s="178"/>
      <c r="AA624" s="178"/>
      <c r="AB624" s="178"/>
      <c r="AC624" s="178"/>
      <c r="AD624" s="178"/>
      <c r="AE624" s="178"/>
      <c r="AF624" s="178"/>
      <c r="AG624" s="178"/>
      <c r="AH624" s="178"/>
      <c r="AI624" s="178"/>
      <c r="AJ624" s="178"/>
      <c r="AK624" s="178"/>
      <c r="AL624" s="178"/>
      <c r="AM624" s="178"/>
      <c r="AN624" s="178"/>
      <c r="AO624" s="178"/>
      <c r="AP624" s="178"/>
      <c r="AQ624" s="178"/>
      <c r="AR624" s="178"/>
      <c r="AS624" s="178"/>
      <c r="AT624" s="178"/>
      <c r="AU624" s="178"/>
      <c r="AV624" s="178"/>
      <c r="AW624" s="178"/>
      <c r="AX624" s="178"/>
      <c r="AY624" s="178"/>
      <c r="AZ624" s="178"/>
      <c r="BA624" s="178"/>
      <c r="BB624" s="178"/>
      <c r="BC624" s="178"/>
      <c r="BD624" s="178"/>
      <c r="BE624" s="178"/>
      <c r="BF624" s="178"/>
      <c r="BG624" s="178"/>
      <c r="BH624" s="178"/>
      <c r="BI624" s="178"/>
      <c r="BJ624" s="178"/>
      <c r="BK624" s="178"/>
      <c r="BL624" s="178"/>
      <c r="BM624" s="178"/>
      <c r="BN624" s="178"/>
      <c r="BO624" s="178"/>
      <c r="BP624" s="178"/>
      <c r="BQ624" s="178"/>
      <c r="BR624" s="178"/>
      <c r="BS624" s="178"/>
      <c r="BT624" s="178"/>
      <c r="BU624" s="178"/>
      <c r="BV624" s="178"/>
    </row>
    <row r="625" spans="1:74" ht="14.25" x14ac:dyDescent="0.2">
      <c r="A625" s="176"/>
      <c r="B625" s="177"/>
      <c r="C625" s="131"/>
      <c r="D625" s="178"/>
      <c r="E625" s="178"/>
      <c r="F625" s="178"/>
      <c r="G625" s="178"/>
      <c r="H625" s="178"/>
      <c r="I625" s="178"/>
      <c r="J625" s="178"/>
      <c r="K625" s="178"/>
      <c r="L625" s="178"/>
      <c r="M625" s="179"/>
      <c r="N625" s="179"/>
      <c r="O625" s="179"/>
      <c r="P625" s="178"/>
      <c r="Q625" s="178"/>
      <c r="R625" s="178"/>
      <c r="S625" s="178"/>
      <c r="T625" s="178"/>
      <c r="U625" s="178"/>
      <c r="V625" s="178"/>
      <c r="W625" s="178"/>
      <c r="X625" s="178"/>
      <c r="Y625" s="178"/>
      <c r="Z625" s="178"/>
      <c r="AA625" s="178"/>
      <c r="AB625" s="178"/>
      <c r="AC625" s="178"/>
      <c r="AD625" s="178"/>
      <c r="AE625" s="178"/>
      <c r="AF625" s="178"/>
      <c r="AG625" s="178"/>
      <c r="AH625" s="178"/>
      <c r="AI625" s="178"/>
      <c r="AJ625" s="178"/>
      <c r="AK625" s="178"/>
      <c r="AL625" s="178"/>
      <c r="AM625" s="178"/>
      <c r="AN625" s="178"/>
      <c r="AO625" s="178"/>
      <c r="AP625" s="178"/>
      <c r="AQ625" s="178"/>
      <c r="AR625" s="178"/>
      <c r="AS625" s="178"/>
      <c r="AT625" s="178"/>
      <c r="AU625" s="178"/>
      <c r="AV625" s="178"/>
      <c r="AW625" s="178"/>
      <c r="AX625" s="178"/>
      <c r="AY625" s="178"/>
      <c r="AZ625" s="178"/>
      <c r="BA625" s="178"/>
      <c r="BB625" s="178"/>
      <c r="BC625" s="178"/>
      <c r="BD625" s="178"/>
      <c r="BE625" s="178"/>
      <c r="BF625" s="178"/>
      <c r="BG625" s="178"/>
      <c r="BH625" s="178"/>
      <c r="BI625" s="178"/>
      <c r="BJ625" s="178"/>
      <c r="BK625" s="178"/>
      <c r="BL625" s="178"/>
      <c r="BM625" s="178"/>
      <c r="BN625" s="178"/>
      <c r="BO625" s="178"/>
      <c r="BP625" s="178"/>
      <c r="BQ625" s="178"/>
      <c r="BR625" s="178"/>
      <c r="BS625" s="178"/>
      <c r="BT625" s="178"/>
      <c r="BU625" s="178"/>
      <c r="BV625" s="178"/>
    </row>
    <row r="626" spans="1:74" ht="14.25" x14ac:dyDescent="0.2">
      <c r="A626" s="176"/>
      <c r="B626" s="177"/>
      <c r="C626" s="131"/>
      <c r="D626" s="178"/>
      <c r="E626" s="178"/>
      <c r="F626" s="178"/>
      <c r="G626" s="178"/>
      <c r="H626" s="178"/>
      <c r="I626" s="178"/>
      <c r="J626" s="178"/>
      <c r="K626" s="178"/>
      <c r="L626" s="178"/>
      <c r="M626" s="179"/>
      <c r="N626" s="179"/>
      <c r="O626" s="179"/>
      <c r="P626" s="178"/>
      <c r="Q626" s="178"/>
      <c r="R626" s="178"/>
      <c r="S626" s="178"/>
      <c r="T626" s="178"/>
      <c r="U626" s="178"/>
      <c r="V626" s="178"/>
      <c r="W626" s="178"/>
      <c r="X626" s="178"/>
      <c r="Y626" s="178"/>
      <c r="Z626" s="178"/>
      <c r="AA626" s="178"/>
      <c r="AB626" s="178"/>
      <c r="AC626" s="178"/>
      <c r="AD626" s="178"/>
      <c r="AE626" s="178"/>
      <c r="AF626" s="178"/>
      <c r="AG626" s="178"/>
      <c r="AH626" s="178"/>
      <c r="AI626" s="178"/>
      <c r="AJ626" s="178"/>
      <c r="AK626" s="178"/>
      <c r="AL626" s="178"/>
      <c r="AM626" s="178"/>
      <c r="AN626" s="178"/>
      <c r="AO626" s="178"/>
      <c r="AP626" s="178"/>
      <c r="AQ626" s="178"/>
      <c r="AR626" s="178"/>
      <c r="AS626" s="178"/>
      <c r="AT626" s="178"/>
      <c r="AU626" s="178"/>
      <c r="AV626" s="178"/>
      <c r="AW626" s="178"/>
      <c r="AX626" s="178"/>
      <c r="AY626" s="178"/>
      <c r="AZ626" s="178"/>
      <c r="BA626" s="178"/>
      <c r="BB626" s="178"/>
      <c r="BC626" s="178"/>
      <c r="BD626" s="178"/>
      <c r="BE626" s="178"/>
      <c r="BF626" s="178"/>
      <c r="BG626" s="178"/>
      <c r="BH626" s="178"/>
      <c r="BI626" s="178"/>
      <c r="BJ626" s="178"/>
      <c r="BK626" s="178"/>
      <c r="BL626" s="178"/>
      <c r="BM626" s="178"/>
      <c r="BN626" s="178"/>
      <c r="BO626" s="178"/>
      <c r="BP626" s="178"/>
      <c r="BQ626" s="178"/>
      <c r="BR626" s="178"/>
      <c r="BS626" s="178"/>
      <c r="BT626" s="178"/>
      <c r="BU626" s="178"/>
      <c r="BV626" s="178"/>
    </row>
    <row r="627" spans="1:74" ht="14.25" x14ac:dyDescent="0.2">
      <c r="A627" s="176"/>
      <c r="B627" s="177"/>
      <c r="C627" s="131"/>
      <c r="D627" s="178"/>
      <c r="E627" s="178"/>
      <c r="F627" s="178"/>
      <c r="G627" s="178"/>
      <c r="H627" s="178"/>
      <c r="I627" s="178"/>
      <c r="J627" s="178"/>
      <c r="K627" s="178"/>
      <c r="L627" s="178"/>
      <c r="M627" s="179"/>
      <c r="N627" s="179"/>
      <c r="O627" s="179"/>
      <c r="P627" s="178"/>
      <c r="Q627" s="178"/>
      <c r="R627" s="178"/>
      <c r="S627" s="178"/>
      <c r="T627" s="178"/>
      <c r="U627" s="178"/>
      <c r="V627" s="178"/>
      <c r="W627" s="178"/>
      <c r="X627" s="178"/>
      <c r="Y627" s="178"/>
      <c r="Z627" s="178"/>
      <c r="AA627" s="178"/>
      <c r="AB627" s="178"/>
      <c r="AC627" s="178"/>
      <c r="AD627" s="178"/>
      <c r="AE627" s="178"/>
      <c r="AF627" s="178"/>
      <c r="AG627" s="178"/>
      <c r="AH627" s="178"/>
      <c r="AI627" s="178"/>
      <c r="AJ627" s="178"/>
      <c r="AK627" s="178"/>
      <c r="AL627" s="178"/>
      <c r="AM627" s="178"/>
      <c r="AN627" s="178"/>
      <c r="AO627" s="178"/>
      <c r="AP627" s="178"/>
      <c r="AQ627" s="178"/>
      <c r="AR627" s="178"/>
      <c r="AS627" s="178"/>
      <c r="AT627" s="178"/>
      <c r="AU627" s="178"/>
      <c r="AV627" s="178"/>
      <c r="AW627" s="178"/>
      <c r="AX627" s="178"/>
      <c r="AY627" s="178"/>
      <c r="AZ627" s="178"/>
      <c r="BA627" s="178"/>
      <c r="BB627" s="178"/>
      <c r="BC627" s="178"/>
      <c r="BD627" s="178"/>
      <c r="BE627" s="178"/>
      <c r="BF627" s="178"/>
      <c r="BG627" s="178"/>
      <c r="BH627" s="178"/>
      <c r="BI627" s="178"/>
      <c r="BJ627" s="178"/>
      <c r="BK627" s="178"/>
      <c r="BL627" s="178"/>
      <c r="BM627" s="178"/>
      <c r="BN627" s="178"/>
      <c r="BO627" s="178"/>
      <c r="BP627" s="178"/>
      <c r="BQ627" s="178"/>
      <c r="BR627" s="178"/>
      <c r="BS627" s="178"/>
      <c r="BT627" s="178"/>
      <c r="BU627" s="178"/>
      <c r="BV627" s="178"/>
    </row>
    <row r="628" spans="1:74" ht="14.25" x14ac:dyDescent="0.2">
      <c r="A628" s="176"/>
      <c r="B628" s="177"/>
      <c r="C628" s="131"/>
      <c r="D628" s="178"/>
      <c r="E628" s="178"/>
      <c r="F628" s="178"/>
      <c r="G628" s="178"/>
      <c r="H628" s="178"/>
      <c r="I628" s="178"/>
      <c r="J628" s="178"/>
      <c r="K628" s="178"/>
      <c r="L628" s="178"/>
      <c r="M628" s="179"/>
      <c r="N628" s="179"/>
      <c r="O628" s="179"/>
      <c r="P628" s="178"/>
      <c r="Q628" s="178"/>
      <c r="R628" s="178"/>
      <c r="S628" s="178"/>
      <c r="T628" s="178"/>
      <c r="U628" s="178"/>
      <c r="V628" s="178"/>
      <c r="W628" s="178"/>
      <c r="X628" s="178"/>
      <c r="Y628" s="178"/>
      <c r="Z628" s="178"/>
      <c r="AA628" s="178"/>
      <c r="AB628" s="178"/>
      <c r="AC628" s="178"/>
      <c r="AD628" s="178"/>
      <c r="AE628" s="178"/>
      <c r="AF628" s="178"/>
      <c r="AG628" s="178"/>
      <c r="AH628" s="178"/>
      <c r="AI628" s="178"/>
      <c r="AJ628" s="178"/>
      <c r="AK628" s="178"/>
      <c r="AL628" s="178"/>
      <c r="AM628" s="178"/>
      <c r="AN628" s="178"/>
      <c r="AO628" s="178"/>
      <c r="AP628" s="178"/>
      <c r="AQ628" s="178"/>
      <c r="AR628" s="178"/>
      <c r="AS628" s="178"/>
      <c r="AT628" s="178"/>
      <c r="AU628" s="178"/>
      <c r="AV628" s="178"/>
      <c r="AW628" s="178"/>
      <c r="AX628" s="178"/>
      <c r="AY628" s="178"/>
      <c r="AZ628" s="178"/>
      <c r="BA628" s="178"/>
      <c r="BB628" s="178"/>
      <c r="BC628" s="178"/>
      <c r="BD628" s="178"/>
      <c r="BE628" s="178"/>
      <c r="BF628" s="178"/>
      <c r="BG628" s="178"/>
      <c r="BH628" s="178"/>
      <c r="BI628" s="178"/>
      <c r="BJ628" s="178"/>
      <c r="BK628" s="178"/>
      <c r="BL628" s="178"/>
      <c r="BM628" s="178"/>
      <c r="BN628" s="178"/>
      <c r="BO628" s="178"/>
      <c r="BP628" s="178"/>
      <c r="BQ628" s="178"/>
      <c r="BR628" s="178"/>
      <c r="BS628" s="178"/>
      <c r="BT628" s="178"/>
      <c r="BU628" s="178"/>
      <c r="BV628" s="178"/>
    </row>
    <row r="629" spans="1:74" ht="14.25" x14ac:dyDescent="0.2">
      <c r="A629" s="176"/>
      <c r="B629" s="177"/>
      <c r="C629" s="131"/>
      <c r="D629" s="178"/>
      <c r="E629" s="178"/>
      <c r="F629" s="178"/>
      <c r="G629" s="178"/>
      <c r="H629" s="178"/>
      <c r="I629" s="178"/>
      <c r="J629" s="178"/>
      <c r="K629" s="178"/>
      <c r="L629" s="178"/>
      <c r="M629" s="179"/>
      <c r="N629" s="179"/>
      <c r="O629" s="179"/>
      <c r="P629" s="178"/>
      <c r="Q629" s="178"/>
      <c r="R629" s="178"/>
      <c r="S629" s="178"/>
      <c r="T629" s="178"/>
      <c r="U629" s="178"/>
      <c r="V629" s="178"/>
      <c r="W629" s="178"/>
      <c r="X629" s="178"/>
      <c r="Y629" s="178"/>
      <c r="Z629" s="178"/>
      <c r="AA629" s="178"/>
      <c r="AB629" s="178"/>
      <c r="AC629" s="178"/>
      <c r="AD629" s="178"/>
      <c r="AE629" s="178"/>
      <c r="AF629" s="178"/>
      <c r="AG629" s="178"/>
      <c r="AH629" s="178"/>
      <c r="AI629" s="178"/>
      <c r="AJ629" s="178"/>
      <c r="AK629" s="178"/>
      <c r="AL629" s="178"/>
      <c r="AM629" s="178"/>
      <c r="AN629" s="178"/>
      <c r="AO629" s="178"/>
      <c r="AP629" s="178"/>
      <c r="AQ629" s="178"/>
      <c r="AR629" s="178"/>
      <c r="AS629" s="178"/>
      <c r="AT629" s="178"/>
      <c r="AU629" s="178"/>
      <c r="AV629" s="178"/>
      <c r="AW629" s="178"/>
      <c r="AX629" s="178"/>
      <c r="AY629" s="178"/>
      <c r="AZ629" s="178"/>
      <c r="BA629" s="178"/>
      <c r="BB629" s="178"/>
      <c r="BC629" s="178"/>
      <c r="BD629" s="178"/>
      <c r="BE629" s="178"/>
      <c r="BF629" s="178"/>
      <c r="BG629" s="178"/>
      <c r="BH629" s="178"/>
      <c r="BI629" s="178"/>
      <c r="BJ629" s="178"/>
      <c r="BK629" s="178"/>
      <c r="BL629" s="178"/>
      <c r="BM629" s="178"/>
      <c r="BN629" s="178"/>
      <c r="BO629" s="178"/>
      <c r="BP629" s="178"/>
      <c r="BQ629" s="178"/>
      <c r="BR629" s="178"/>
      <c r="BS629" s="178"/>
      <c r="BT629" s="178"/>
      <c r="BU629" s="178"/>
      <c r="BV629" s="178"/>
    </row>
    <row r="630" spans="1:74" ht="14.25" x14ac:dyDescent="0.2">
      <c r="A630" s="176"/>
      <c r="B630" s="177"/>
      <c r="C630" s="131"/>
      <c r="D630" s="178"/>
      <c r="E630" s="178"/>
      <c r="F630" s="178"/>
      <c r="G630" s="178"/>
      <c r="H630" s="178"/>
      <c r="I630" s="178"/>
      <c r="J630" s="178"/>
      <c r="K630" s="178"/>
      <c r="L630" s="178"/>
      <c r="M630" s="179"/>
      <c r="N630" s="179"/>
      <c r="O630" s="179"/>
      <c r="P630" s="178"/>
      <c r="Q630" s="178"/>
      <c r="R630" s="178"/>
      <c r="S630" s="178"/>
      <c r="T630" s="178"/>
      <c r="U630" s="178"/>
      <c r="V630" s="178"/>
      <c r="W630" s="178"/>
      <c r="X630" s="178"/>
      <c r="Y630" s="178"/>
      <c r="Z630" s="178"/>
      <c r="AA630" s="178"/>
      <c r="AB630" s="178"/>
      <c r="AC630" s="178"/>
      <c r="AD630" s="178"/>
      <c r="AE630" s="178"/>
      <c r="AF630" s="178"/>
      <c r="AG630" s="178"/>
      <c r="AH630" s="178"/>
      <c r="AI630" s="178"/>
      <c r="AJ630" s="178"/>
      <c r="AK630" s="178"/>
      <c r="AL630" s="178"/>
      <c r="AM630" s="178"/>
      <c r="AN630" s="178"/>
      <c r="AO630" s="178"/>
      <c r="AP630" s="178"/>
      <c r="AQ630" s="178"/>
      <c r="AR630" s="178"/>
      <c r="AS630" s="178"/>
      <c r="AT630" s="178"/>
      <c r="AU630" s="178"/>
      <c r="AV630" s="178"/>
      <c r="AW630" s="178"/>
      <c r="AX630" s="178"/>
      <c r="AY630" s="178"/>
      <c r="AZ630" s="178"/>
      <c r="BA630" s="178"/>
      <c r="BB630" s="178"/>
      <c r="BC630" s="178"/>
      <c r="BD630" s="178"/>
      <c r="BE630" s="178"/>
      <c r="BF630" s="178"/>
      <c r="BG630" s="178"/>
      <c r="BH630" s="178"/>
      <c r="BI630" s="178"/>
      <c r="BJ630" s="178"/>
      <c r="BK630" s="178"/>
      <c r="BL630" s="178"/>
      <c r="BM630" s="178"/>
      <c r="BN630" s="178"/>
      <c r="BO630" s="178"/>
      <c r="BP630" s="178"/>
      <c r="BQ630" s="178"/>
      <c r="BR630" s="178"/>
      <c r="BS630" s="178"/>
      <c r="BT630" s="178"/>
      <c r="BU630" s="178"/>
      <c r="BV630" s="178"/>
    </row>
    <row r="631" spans="1:74" ht="14.25" x14ac:dyDescent="0.2">
      <c r="A631" s="176"/>
      <c r="B631" s="177"/>
      <c r="C631" s="131"/>
      <c r="D631" s="178"/>
      <c r="E631" s="178"/>
      <c r="F631" s="178"/>
      <c r="G631" s="178"/>
      <c r="H631" s="178"/>
      <c r="I631" s="178"/>
      <c r="J631" s="178"/>
      <c r="K631" s="178"/>
      <c r="L631" s="178"/>
      <c r="M631" s="179"/>
      <c r="N631" s="179"/>
      <c r="O631" s="179"/>
      <c r="P631" s="178"/>
      <c r="Q631" s="178"/>
      <c r="R631" s="178"/>
      <c r="S631" s="178"/>
      <c r="T631" s="178"/>
      <c r="U631" s="178"/>
      <c r="V631" s="178"/>
      <c r="W631" s="178"/>
      <c r="X631" s="178"/>
      <c r="Y631" s="178"/>
      <c r="Z631" s="178"/>
      <c r="AA631" s="178"/>
      <c r="AB631" s="178"/>
      <c r="AC631" s="178"/>
      <c r="AD631" s="178"/>
      <c r="AE631" s="178"/>
      <c r="AF631" s="178"/>
      <c r="AG631" s="178"/>
      <c r="AH631" s="178"/>
      <c r="AI631" s="178"/>
      <c r="AJ631" s="178"/>
      <c r="AK631" s="178"/>
      <c r="AL631" s="178"/>
      <c r="AM631" s="178"/>
      <c r="AN631" s="178"/>
      <c r="AO631" s="178"/>
      <c r="AP631" s="178"/>
      <c r="AQ631" s="178"/>
      <c r="AR631" s="178"/>
      <c r="AS631" s="178"/>
      <c r="AT631" s="178"/>
      <c r="AU631" s="178"/>
      <c r="AV631" s="178"/>
      <c r="AW631" s="178"/>
      <c r="AX631" s="178"/>
      <c r="AY631" s="178"/>
      <c r="AZ631" s="178"/>
      <c r="BA631" s="178"/>
      <c r="BB631" s="178"/>
      <c r="BC631" s="178"/>
      <c r="BD631" s="178"/>
      <c r="BE631" s="178"/>
      <c r="BF631" s="178"/>
      <c r="BG631" s="178"/>
      <c r="BH631" s="178"/>
      <c r="BI631" s="178"/>
      <c r="BJ631" s="178"/>
      <c r="BK631" s="178"/>
      <c r="BL631" s="178"/>
      <c r="BM631" s="178"/>
      <c r="BN631" s="178"/>
      <c r="BO631" s="178"/>
      <c r="BP631" s="178"/>
      <c r="BQ631" s="178"/>
      <c r="BR631" s="178"/>
      <c r="BS631" s="178"/>
      <c r="BT631" s="178"/>
      <c r="BU631" s="178"/>
      <c r="BV631" s="178"/>
    </row>
    <row r="632" spans="1:74" ht="14.25" x14ac:dyDescent="0.2">
      <c r="A632" s="176"/>
      <c r="B632" s="177"/>
      <c r="C632" s="131"/>
      <c r="D632" s="178"/>
      <c r="E632" s="178"/>
      <c r="F632" s="178"/>
      <c r="G632" s="178"/>
      <c r="H632" s="178"/>
      <c r="I632" s="178"/>
      <c r="J632" s="178"/>
      <c r="K632" s="178"/>
      <c r="L632" s="178"/>
      <c r="M632" s="179"/>
      <c r="N632" s="179"/>
      <c r="O632" s="179"/>
      <c r="P632" s="178"/>
      <c r="Q632" s="178"/>
      <c r="R632" s="178"/>
      <c r="S632" s="178"/>
      <c r="T632" s="178"/>
      <c r="U632" s="178"/>
      <c r="V632" s="178"/>
      <c r="W632" s="178"/>
      <c r="X632" s="178"/>
      <c r="Y632" s="178"/>
      <c r="Z632" s="178"/>
      <c r="AA632" s="178"/>
      <c r="AB632" s="178"/>
      <c r="AC632" s="178"/>
      <c r="AD632" s="178"/>
      <c r="AE632" s="178"/>
      <c r="AF632" s="178"/>
      <c r="AG632" s="178"/>
      <c r="AH632" s="178"/>
      <c r="AI632" s="178"/>
      <c r="AJ632" s="178"/>
      <c r="AK632" s="178"/>
      <c r="AL632" s="178"/>
      <c r="AM632" s="178"/>
      <c r="AN632" s="178"/>
      <c r="AO632" s="178"/>
      <c r="AP632" s="178"/>
      <c r="AQ632" s="178"/>
      <c r="AR632" s="178"/>
      <c r="AS632" s="178"/>
      <c r="AT632" s="178"/>
      <c r="AU632" s="178"/>
      <c r="AV632" s="178"/>
      <c r="AW632" s="178"/>
      <c r="AX632" s="178"/>
      <c r="AY632" s="178"/>
      <c r="AZ632" s="178"/>
      <c r="BA632" s="178"/>
      <c r="BB632" s="178"/>
      <c r="BC632" s="178"/>
      <c r="BD632" s="178"/>
      <c r="BE632" s="178"/>
      <c r="BF632" s="178"/>
      <c r="BG632" s="178"/>
      <c r="BH632" s="178"/>
      <c r="BI632" s="178"/>
      <c r="BJ632" s="178"/>
      <c r="BK632" s="178"/>
      <c r="BL632" s="178"/>
      <c r="BM632" s="178"/>
      <c r="BN632" s="178"/>
      <c r="BO632" s="178"/>
      <c r="BP632" s="178"/>
      <c r="BQ632" s="178"/>
      <c r="BR632" s="178"/>
      <c r="BS632" s="178"/>
      <c r="BT632" s="178"/>
      <c r="BU632" s="178"/>
      <c r="BV632" s="178"/>
    </row>
    <row r="633" spans="1:74" ht="14.25" x14ac:dyDescent="0.2">
      <c r="A633" s="176"/>
      <c r="B633" s="177"/>
      <c r="C633" s="131"/>
      <c r="D633" s="178"/>
      <c r="E633" s="178"/>
      <c r="F633" s="178"/>
      <c r="G633" s="178"/>
      <c r="H633" s="178"/>
      <c r="I633" s="178"/>
      <c r="J633" s="178"/>
      <c r="K633" s="178"/>
      <c r="L633" s="178"/>
      <c r="M633" s="179"/>
      <c r="N633" s="179"/>
      <c r="O633" s="179"/>
      <c r="P633" s="178"/>
      <c r="Q633" s="178"/>
      <c r="R633" s="178"/>
      <c r="S633" s="178"/>
      <c r="T633" s="178"/>
      <c r="U633" s="178"/>
      <c r="V633" s="178"/>
      <c r="W633" s="178"/>
      <c r="X633" s="178"/>
      <c r="Y633" s="178"/>
      <c r="Z633" s="178"/>
      <c r="AA633" s="178"/>
      <c r="AB633" s="178"/>
      <c r="AC633" s="178"/>
      <c r="AD633" s="178"/>
      <c r="AE633" s="178"/>
      <c r="AF633" s="178"/>
      <c r="AG633" s="178"/>
      <c r="AH633" s="178"/>
      <c r="AI633" s="178"/>
      <c r="AJ633" s="178"/>
      <c r="AK633" s="178"/>
      <c r="AL633" s="178"/>
      <c r="AM633" s="178"/>
      <c r="AN633" s="178"/>
      <c r="AO633" s="178"/>
      <c r="AP633" s="178"/>
      <c r="AQ633" s="178"/>
      <c r="AR633" s="178"/>
      <c r="AS633" s="178"/>
      <c r="AT633" s="178"/>
      <c r="AU633" s="178"/>
      <c r="AV633" s="178"/>
      <c r="AW633" s="178"/>
      <c r="AX633" s="178"/>
      <c r="AY633" s="178"/>
      <c r="AZ633" s="178"/>
      <c r="BA633" s="178"/>
      <c r="BB633" s="178"/>
      <c r="BC633" s="178"/>
      <c r="BD633" s="178"/>
      <c r="BE633" s="178"/>
      <c r="BF633" s="178"/>
      <c r="BG633" s="178"/>
      <c r="BH633" s="178"/>
      <c r="BI633" s="178"/>
      <c r="BJ633" s="178"/>
      <c r="BK633" s="178"/>
      <c r="BL633" s="178"/>
      <c r="BM633" s="178"/>
      <c r="BN633" s="178"/>
      <c r="BO633" s="178"/>
      <c r="BP633" s="178"/>
      <c r="BQ633" s="178"/>
      <c r="BR633" s="178"/>
      <c r="BS633" s="178"/>
      <c r="BT633" s="178"/>
      <c r="BU633" s="178"/>
      <c r="BV633" s="178"/>
    </row>
    <row r="634" spans="1:74" ht="14.25" x14ac:dyDescent="0.2">
      <c r="A634" s="176"/>
      <c r="B634" s="177"/>
      <c r="C634" s="131"/>
      <c r="D634" s="178"/>
      <c r="E634" s="178"/>
      <c r="F634" s="178"/>
      <c r="G634" s="178"/>
      <c r="H634" s="178"/>
      <c r="I634" s="178"/>
      <c r="J634" s="178"/>
      <c r="K634" s="178"/>
      <c r="L634" s="178"/>
      <c r="M634" s="179"/>
      <c r="N634" s="179"/>
      <c r="O634" s="179"/>
      <c r="P634" s="178"/>
      <c r="Q634" s="178"/>
      <c r="R634" s="178"/>
      <c r="S634" s="178"/>
      <c r="T634" s="178"/>
      <c r="U634" s="178"/>
      <c r="V634" s="178"/>
      <c r="W634" s="178"/>
      <c r="X634" s="178"/>
      <c r="Y634" s="178"/>
      <c r="Z634" s="178"/>
      <c r="AA634" s="178"/>
      <c r="AB634" s="178"/>
      <c r="AC634" s="178"/>
      <c r="AD634" s="178"/>
      <c r="AE634" s="178"/>
      <c r="AF634" s="178"/>
      <c r="AG634" s="178"/>
      <c r="AH634" s="178"/>
      <c r="AI634" s="178"/>
      <c r="AJ634" s="178"/>
      <c r="AK634" s="178"/>
      <c r="AL634" s="178"/>
      <c r="AM634" s="178"/>
      <c r="AN634" s="178"/>
      <c r="AO634" s="178"/>
      <c r="AP634" s="178"/>
      <c r="AQ634" s="178"/>
      <c r="AR634" s="178"/>
      <c r="AS634" s="178"/>
      <c r="AT634" s="178"/>
      <c r="AU634" s="178"/>
      <c r="AV634" s="178"/>
      <c r="AW634" s="178"/>
      <c r="AX634" s="178"/>
      <c r="AY634" s="178"/>
      <c r="AZ634" s="178"/>
      <c r="BA634" s="178"/>
      <c r="BB634" s="178"/>
      <c r="BC634" s="178"/>
      <c r="BD634" s="178"/>
      <c r="BE634" s="178"/>
      <c r="BF634" s="178"/>
      <c r="BG634" s="178"/>
      <c r="BH634" s="178"/>
      <c r="BI634" s="178"/>
      <c r="BJ634" s="178"/>
      <c r="BK634" s="178"/>
      <c r="BL634" s="178"/>
      <c r="BM634" s="178"/>
      <c r="BN634" s="178"/>
      <c r="BO634" s="178"/>
      <c r="BP634" s="178"/>
      <c r="BQ634" s="178"/>
      <c r="BR634" s="178"/>
      <c r="BS634" s="178"/>
      <c r="BT634" s="178"/>
      <c r="BU634" s="178"/>
      <c r="BV634" s="178"/>
    </row>
    <row r="635" spans="1:74" ht="14.25" x14ac:dyDescent="0.2">
      <c r="A635" s="176"/>
      <c r="B635" s="177"/>
      <c r="C635" s="131"/>
      <c r="D635" s="178"/>
      <c r="E635" s="178"/>
      <c r="F635" s="178"/>
      <c r="G635" s="178"/>
      <c r="H635" s="178"/>
      <c r="I635" s="178"/>
      <c r="J635" s="178"/>
      <c r="K635" s="178"/>
      <c r="L635" s="178"/>
      <c r="M635" s="179"/>
      <c r="N635" s="179"/>
      <c r="O635" s="179"/>
      <c r="P635" s="178"/>
      <c r="Q635" s="178"/>
      <c r="R635" s="178"/>
      <c r="S635" s="178"/>
      <c r="T635" s="178"/>
      <c r="U635" s="178"/>
      <c r="V635" s="178"/>
      <c r="W635" s="178"/>
      <c r="X635" s="178"/>
      <c r="Y635" s="178"/>
      <c r="Z635" s="178"/>
      <c r="AA635" s="178"/>
      <c r="AB635" s="178"/>
      <c r="AC635" s="178"/>
      <c r="AD635" s="178"/>
      <c r="AE635" s="178"/>
      <c r="AF635" s="178"/>
      <c r="AG635" s="178"/>
      <c r="AH635" s="178"/>
      <c r="AI635" s="178"/>
      <c r="AJ635" s="178"/>
      <c r="AK635" s="178"/>
      <c r="AL635" s="178"/>
      <c r="AM635" s="178"/>
      <c r="AN635" s="178"/>
      <c r="AO635" s="178"/>
      <c r="AP635" s="178"/>
      <c r="AQ635" s="178"/>
      <c r="AR635" s="178"/>
      <c r="AS635" s="178"/>
      <c r="AT635" s="178"/>
      <c r="AU635" s="178"/>
      <c r="AV635" s="178"/>
      <c r="AW635" s="178"/>
      <c r="AX635" s="178"/>
      <c r="AY635" s="178"/>
      <c r="AZ635" s="178"/>
      <c r="BA635" s="178"/>
      <c r="BB635" s="178"/>
      <c r="BC635" s="178"/>
      <c r="BD635" s="178"/>
      <c r="BE635" s="178"/>
      <c r="BF635" s="178"/>
      <c r="BG635" s="178"/>
      <c r="BH635" s="178"/>
      <c r="BI635" s="178"/>
      <c r="BJ635" s="178"/>
      <c r="BK635" s="178"/>
      <c r="BL635" s="178"/>
      <c r="BM635" s="178"/>
      <c r="BN635" s="178"/>
      <c r="BO635" s="178"/>
      <c r="BP635" s="178"/>
      <c r="BQ635" s="178"/>
      <c r="BR635" s="178"/>
      <c r="BS635" s="178"/>
      <c r="BT635" s="178"/>
      <c r="BU635" s="178"/>
      <c r="BV635" s="178"/>
    </row>
    <row r="636" spans="1:74" ht="14.25" x14ac:dyDescent="0.2">
      <c r="A636" s="176"/>
      <c r="B636" s="177"/>
      <c r="C636" s="131"/>
      <c r="D636" s="178"/>
      <c r="E636" s="178"/>
      <c r="F636" s="178"/>
      <c r="G636" s="178"/>
      <c r="H636" s="178"/>
      <c r="I636" s="178"/>
      <c r="J636" s="178"/>
      <c r="K636" s="178"/>
      <c r="L636" s="178"/>
      <c r="M636" s="179"/>
      <c r="N636" s="179"/>
      <c r="O636" s="179"/>
      <c r="P636" s="178"/>
      <c r="Q636" s="178"/>
      <c r="R636" s="178"/>
      <c r="S636" s="178"/>
      <c r="T636" s="178"/>
      <c r="U636" s="178"/>
      <c r="V636" s="178"/>
      <c r="W636" s="178"/>
      <c r="X636" s="178"/>
      <c r="Y636" s="178"/>
      <c r="Z636" s="178"/>
      <c r="AA636" s="178"/>
      <c r="AB636" s="178"/>
      <c r="AC636" s="178"/>
      <c r="AD636" s="178"/>
      <c r="AE636" s="178"/>
      <c r="AF636" s="178"/>
      <c r="AG636" s="178"/>
      <c r="AH636" s="178"/>
      <c r="AI636" s="178"/>
      <c r="AJ636" s="178"/>
      <c r="AK636" s="178"/>
      <c r="AL636" s="178"/>
      <c r="AM636" s="178"/>
      <c r="AN636" s="178"/>
      <c r="AO636" s="178"/>
      <c r="AP636" s="178"/>
      <c r="AQ636" s="178"/>
      <c r="AR636" s="178"/>
      <c r="AS636" s="178"/>
      <c r="AT636" s="178"/>
      <c r="AU636" s="178"/>
      <c r="AV636" s="178"/>
      <c r="AW636" s="178"/>
      <c r="AX636" s="178"/>
      <c r="AY636" s="178"/>
      <c r="AZ636" s="178"/>
      <c r="BA636" s="178"/>
      <c r="BB636" s="178"/>
      <c r="BC636" s="178"/>
      <c r="BD636" s="178"/>
      <c r="BE636" s="178"/>
      <c r="BF636" s="178"/>
      <c r="BG636" s="178"/>
      <c r="BH636" s="178"/>
      <c r="BI636" s="178"/>
      <c r="BJ636" s="178"/>
      <c r="BK636" s="178"/>
      <c r="BL636" s="178"/>
      <c r="BM636" s="178"/>
      <c r="BN636" s="178"/>
      <c r="BO636" s="178"/>
      <c r="BP636" s="178"/>
      <c r="BQ636" s="178"/>
      <c r="BR636" s="178"/>
      <c r="BS636" s="178"/>
      <c r="BT636" s="178"/>
      <c r="BU636" s="178"/>
      <c r="BV636" s="178"/>
    </row>
    <row r="637" spans="1:74" ht="14.25" x14ac:dyDescent="0.2">
      <c r="A637" s="176"/>
      <c r="B637" s="177"/>
      <c r="C637" s="131"/>
      <c r="D637" s="178"/>
      <c r="E637" s="178"/>
      <c r="F637" s="178"/>
      <c r="G637" s="178"/>
      <c r="H637" s="178"/>
      <c r="I637" s="178"/>
      <c r="J637" s="178"/>
      <c r="K637" s="178"/>
      <c r="L637" s="178"/>
      <c r="M637" s="179"/>
      <c r="N637" s="179"/>
      <c r="O637" s="179"/>
      <c r="P637" s="178"/>
      <c r="Q637" s="178"/>
      <c r="R637" s="178"/>
      <c r="S637" s="178"/>
      <c r="T637" s="178"/>
      <c r="U637" s="178"/>
      <c r="V637" s="178"/>
      <c r="W637" s="178"/>
      <c r="X637" s="178"/>
      <c r="Y637" s="178"/>
      <c r="Z637" s="178"/>
      <c r="AA637" s="178"/>
      <c r="AB637" s="178"/>
      <c r="AC637" s="178"/>
      <c r="AD637" s="178"/>
      <c r="AE637" s="178"/>
      <c r="AF637" s="178"/>
      <c r="AG637" s="178"/>
      <c r="AH637" s="178"/>
      <c r="AI637" s="178"/>
      <c r="AJ637" s="178"/>
      <c r="AK637" s="178"/>
      <c r="AL637" s="178"/>
      <c r="AM637" s="178"/>
      <c r="AN637" s="178"/>
      <c r="AO637" s="178"/>
      <c r="AP637" s="178"/>
      <c r="AQ637" s="178"/>
      <c r="AR637" s="178"/>
      <c r="AS637" s="178"/>
      <c r="AT637" s="178"/>
      <c r="AU637" s="178"/>
      <c r="AV637" s="178"/>
      <c r="AW637" s="178"/>
      <c r="AX637" s="178"/>
      <c r="AY637" s="178"/>
      <c r="AZ637" s="178"/>
      <c r="BA637" s="178"/>
      <c r="BB637" s="178"/>
      <c r="BC637" s="178"/>
      <c r="BD637" s="178"/>
      <c r="BE637" s="178"/>
      <c r="BF637" s="178"/>
      <c r="BG637" s="178"/>
      <c r="BH637" s="178"/>
      <c r="BI637" s="178"/>
      <c r="BJ637" s="178"/>
      <c r="BK637" s="178"/>
      <c r="BL637" s="178"/>
      <c r="BM637" s="178"/>
      <c r="BN637" s="178"/>
      <c r="BO637" s="178"/>
      <c r="BP637" s="178"/>
      <c r="BQ637" s="178"/>
      <c r="BR637" s="178"/>
      <c r="BS637" s="178"/>
      <c r="BT637" s="178"/>
      <c r="BU637" s="178"/>
      <c r="BV637" s="178"/>
    </row>
    <row r="638" spans="1:74" ht="14.25" x14ac:dyDescent="0.2">
      <c r="A638" s="176"/>
      <c r="B638" s="177"/>
      <c r="C638" s="131"/>
      <c r="D638" s="178"/>
      <c r="E638" s="178"/>
      <c r="F638" s="178"/>
      <c r="G638" s="178"/>
      <c r="H638" s="178"/>
      <c r="I638" s="178"/>
      <c r="J638" s="178"/>
      <c r="K638" s="178"/>
      <c r="L638" s="178"/>
      <c r="M638" s="179"/>
      <c r="N638" s="179"/>
      <c r="O638" s="179"/>
      <c r="P638" s="178"/>
      <c r="Q638" s="178"/>
      <c r="R638" s="178"/>
      <c r="S638" s="178"/>
      <c r="T638" s="178"/>
      <c r="U638" s="178"/>
      <c r="V638" s="178"/>
      <c r="W638" s="178"/>
      <c r="X638" s="178"/>
      <c r="Y638" s="178"/>
      <c r="Z638" s="178"/>
      <c r="AA638" s="178"/>
      <c r="AB638" s="178"/>
      <c r="AC638" s="178"/>
      <c r="AD638" s="178"/>
      <c r="AE638" s="178"/>
      <c r="AF638" s="178"/>
      <c r="AG638" s="178"/>
      <c r="AH638" s="178"/>
      <c r="AI638" s="178"/>
      <c r="AJ638" s="178"/>
      <c r="AK638" s="178"/>
      <c r="AL638" s="178"/>
      <c r="AM638" s="178"/>
      <c r="AN638" s="178"/>
      <c r="AO638" s="178"/>
      <c r="AP638" s="178"/>
      <c r="AQ638" s="178"/>
      <c r="AR638" s="178"/>
      <c r="AS638" s="178"/>
      <c r="AT638" s="178"/>
      <c r="AU638" s="178"/>
      <c r="AV638" s="178"/>
      <c r="AW638" s="178"/>
      <c r="AX638" s="178"/>
      <c r="AY638" s="178"/>
      <c r="AZ638" s="178"/>
      <c r="BA638" s="178"/>
      <c r="BB638" s="178"/>
      <c r="BC638" s="178"/>
      <c r="BD638" s="178"/>
      <c r="BE638" s="178"/>
      <c r="BF638" s="178"/>
      <c r="BG638" s="178"/>
      <c r="BH638" s="178"/>
      <c r="BI638" s="178"/>
      <c r="BJ638" s="178"/>
      <c r="BK638" s="178"/>
      <c r="BL638" s="178"/>
      <c r="BM638" s="178"/>
      <c r="BN638" s="178"/>
      <c r="BO638" s="178"/>
      <c r="BP638" s="178"/>
      <c r="BQ638" s="178"/>
      <c r="BR638" s="178"/>
      <c r="BS638" s="178"/>
      <c r="BT638" s="178"/>
      <c r="BU638" s="178"/>
      <c r="BV638" s="178"/>
    </row>
    <row r="639" spans="1:74" ht="14.25" x14ac:dyDescent="0.2">
      <c r="A639" s="176"/>
      <c r="B639" s="177"/>
      <c r="C639" s="131"/>
      <c r="D639" s="178"/>
      <c r="E639" s="178"/>
      <c r="F639" s="178"/>
      <c r="G639" s="178"/>
      <c r="H639" s="178"/>
      <c r="I639" s="178"/>
      <c r="J639" s="178"/>
      <c r="K639" s="178"/>
      <c r="L639" s="178"/>
      <c r="M639" s="179"/>
      <c r="N639" s="179"/>
      <c r="O639" s="179"/>
      <c r="P639" s="178"/>
      <c r="Q639" s="178"/>
      <c r="R639" s="178"/>
      <c r="S639" s="178"/>
      <c r="T639" s="178"/>
      <c r="U639" s="178"/>
      <c r="V639" s="178"/>
      <c r="W639" s="178"/>
      <c r="X639" s="178"/>
      <c r="Y639" s="178"/>
      <c r="Z639" s="178"/>
      <c r="AA639" s="178"/>
      <c r="AB639" s="178"/>
      <c r="AC639" s="178"/>
      <c r="AD639" s="178"/>
      <c r="AE639" s="178"/>
      <c r="AF639" s="178"/>
      <c r="AG639" s="178"/>
      <c r="AH639" s="178"/>
      <c r="AI639" s="178"/>
      <c r="AJ639" s="178"/>
      <c r="AK639" s="178"/>
      <c r="AL639" s="178"/>
      <c r="AM639" s="178"/>
      <c r="AN639" s="178"/>
      <c r="AO639" s="178"/>
      <c r="AP639" s="178"/>
      <c r="AQ639" s="178"/>
      <c r="AR639" s="178"/>
      <c r="AS639" s="178"/>
      <c r="AT639" s="178"/>
      <c r="AU639" s="178"/>
      <c r="AV639" s="178"/>
      <c r="AW639" s="178"/>
      <c r="AX639" s="178"/>
      <c r="AY639" s="178"/>
      <c r="AZ639" s="178"/>
      <c r="BA639" s="178"/>
      <c r="BB639" s="178"/>
      <c r="BC639" s="178"/>
      <c r="BD639" s="178"/>
      <c r="BE639" s="178"/>
      <c r="BF639" s="178"/>
      <c r="BG639" s="178"/>
      <c r="BH639" s="178"/>
      <c r="BI639" s="178"/>
      <c r="BJ639" s="178"/>
      <c r="BK639" s="178"/>
      <c r="BL639" s="178"/>
      <c r="BM639" s="178"/>
      <c r="BN639" s="178"/>
      <c r="BO639" s="178"/>
      <c r="BP639" s="178"/>
      <c r="BQ639" s="178"/>
      <c r="BR639" s="178"/>
      <c r="BS639" s="178"/>
      <c r="BT639" s="178"/>
      <c r="BU639" s="178"/>
      <c r="BV639" s="178"/>
    </row>
    <row r="640" spans="1:74" ht="14.25" x14ac:dyDescent="0.2">
      <c r="A640" s="176"/>
      <c r="B640" s="177"/>
      <c r="C640" s="131"/>
      <c r="D640" s="178"/>
      <c r="E640" s="178"/>
      <c r="F640" s="178"/>
      <c r="G640" s="178"/>
      <c r="H640" s="178"/>
      <c r="I640" s="178"/>
      <c r="J640" s="178"/>
      <c r="K640" s="178"/>
      <c r="L640" s="178"/>
      <c r="M640" s="179"/>
      <c r="N640" s="179"/>
      <c r="O640" s="179"/>
      <c r="P640" s="178"/>
      <c r="Q640" s="178"/>
      <c r="R640" s="178"/>
      <c r="S640" s="178"/>
      <c r="T640" s="178"/>
      <c r="U640" s="178"/>
      <c r="V640" s="178"/>
      <c r="W640" s="178"/>
      <c r="X640" s="178"/>
      <c r="Y640" s="178"/>
      <c r="Z640" s="178"/>
      <c r="AA640" s="178"/>
      <c r="AB640" s="178"/>
      <c r="AC640" s="178"/>
      <c r="AD640" s="178"/>
      <c r="AE640" s="178"/>
      <c r="AF640" s="178"/>
      <c r="AG640" s="178"/>
      <c r="AH640" s="178"/>
      <c r="AI640" s="178"/>
      <c r="AJ640" s="178"/>
      <c r="AK640" s="178"/>
      <c r="AL640" s="178"/>
      <c r="AM640" s="178"/>
      <c r="AN640" s="178"/>
      <c r="AO640" s="178"/>
      <c r="AP640" s="178"/>
      <c r="AQ640" s="178"/>
      <c r="AR640" s="178"/>
      <c r="AS640" s="178"/>
      <c r="AT640" s="178"/>
      <c r="AU640" s="178"/>
      <c r="AV640" s="178"/>
      <c r="AW640" s="178"/>
      <c r="AX640" s="178"/>
      <c r="AY640" s="178"/>
      <c r="AZ640" s="178"/>
      <c r="BA640" s="178"/>
      <c r="BB640" s="178"/>
      <c r="BC640" s="178"/>
      <c r="BD640" s="178"/>
      <c r="BE640" s="178"/>
      <c r="BF640" s="178"/>
      <c r="BG640" s="178"/>
      <c r="BH640" s="178"/>
      <c r="BI640" s="178"/>
      <c r="BJ640" s="178"/>
      <c r="BK640" s="178"/>
      <c r="BL640" s="178"/>
      <c r="BM640" s="178"/>
      <c r="BN640" s="178"/>
      <c r="BO640" s="178"/>
      <c r="BP640" s="178"/>
      <c r="BQ640" s="178"/>
      <c r="BR640" s="178"/>
      <c r="BS640" s="178"/>
      <c r="BT640" s="178"/>
      <c r="BU640" s="178"/>
      <c r="BV640" s="178"/>
    </row>
    <row r="641" spans="1:74" ht="14.25" x14ac:dyDescent="0.2">
      <c r="A641" s="176"/>
      <c r="B641" s="177"/>
      <c r="C641" s="131"/>
      <c r="D641" s="178"/>
      <c r="E641" s="178"/>
      <c r="F641" s="178"/>
      <c r="G641" s="178"/>
      <c r="H641" s="178"/>
      <c r="I641" s="178"/>
      <c r="J641" s="178"/>
      <c r="K641" s="178"/>
      <c r="L641" s="178"/>
      <c r="M641" s="179"/>
      <c r="N641" s="179"/>
      <c r="O641" s="179"/>
      <c r="P641" s="178"/>
      <c r="Q641" s="178"/>
      <c r="R641" s="178"/>
      <c r="S641" s="178"/>
      <c r="T641" s="178"/>
      <c r="U641" s="178"/>
      <c r="V641" s="178"/>
      <c r="W641" s="178"/>
      <c r="X641" s="178"/>
      <c r="Y641" s="178"/>
      <c r="Z641" s="178"/>
      <c r="AA641" s="178"/>
      <c r="AB641" s="178"/>
      <c r="AC641" s="178"/>
      <c r="AD641" s="178"/>
      <c r="AE641" s="178"/>
      <c r="AF641" s="178"/>
      <c r="AG641" s="178"/>
      <c r="AH641" s="178"/>
      <c r="AI641" s="178"/>
      <c r="AJ641" s="178"/>
      <c r="AK641" s="178"/>
      <c r="AL641" s="178"/>
      <c r="AM641" s="178"/>
      <c r="AN641" s="178"/>
      <c r="AO641" s="178"/>
      <c r="AP641" s="178"/>
      <c r="AQ641" s="178"/>
      <c r="AR641" s="178"/>
      <c r="AS641" s="178"/>
      <c r="AT641" s="178"/>
      <c r="AU641" s="178"/>
      <c r="AV641" s="178"/>
      <c r="AW641" s="178"/>
      <c r="AX641" s="178"/>
      <c r="AY641" s="178"/>
      <c r="AZ641" s="178"/>
      <c r="BA641" s="178"/>
      <c r="BB641" s="178"/>
      <c r="BC641" s="178"/>
      <c r="BD641" s="178"/>
      <c r="BE641" s="178"/>
      <c r="BF641" s="178"/>
      <c r="BG641" s="178"/>
      <c r="BH641" s="178"/>
      <c r="BI641" s="178"/>
      <c r="BJ641" s="178"/>
      <c r="BK641" s="178"/>
      <c r="BL641" s="178"/>
      <c r="BM641" s="178"/>
      <c r="BN641" s="178"/>
      <c r="BO641" s="178"/>
      <c r="BP641" s="178"/>
      <c r="BQ641" s="178"/>
      <c r="BR641" s="178"/>
      <c r="BS641" s="178"/>
      <c r="BT641" s="178"/>
      <c r="BU641" s="178"/>
      <c r="BV641" s="178"/>
    </row>
    <row r="642" spans="1:74" ht="14.25" x14ac:dyDescent="0.2">
      <c r="A642" s="176"/>
      <c r="B642" s="177"/>
      <c r="C642" s="131"/>
      <c r="D642" s="178"/>
      <c r="E642" s="178"/>
      <c r="F642" s="178"/>
      <c r="G642" s="178"/>
      <c r="H642" s="178"/>
      <c r="I642" s="178"/>
      <c r="J642" s="178"/>
      <c r="K642" s="178"/>
      <c r="L642" s="178"/>
      <c r="M642" s="179"/>
      <c r="N642" s="179"/>
      <c r="O642" s="179"/>
      <c r="P642" s="178"/>
      <c r="Q642" s="178"/>
      <c r="R642" s="178"/>
      <c r="S642" s="178"/>
      <c r="T642" s="178"/>
      <c r="U642" s="178"/>
      <c r="V642" s="178"/>
      <c r="W642" s="178"/>
      <c r="X642" s="178"/>
      <c r="Y642" s="178"/>
      <c r="Z642" s="178"/>
      <c r="AA642" s="178"/>
      <c r="AB642" s="178"/>
      <c r="AC642" s="178"/>
      <c r="AD642" s="178"/>
      <c r="AE642" s="178"/>
      <c r="AF642" s="178"/>
      <c r="AG642" s="178"/>
      <c r="AH642" s="178"/>
      <c r="AI642" s="178"/>
      <c r="AJ642" s="178"/>
      <c r="AK642" s="178"/>
      <c r="AL642" s="178"/>
      <c r="AM642" s="178"/>
      <c r="AN642" s="178"/>
      <c r="AO642" s="178"/>
      <c r="AP642" s="178"/>
      <c r="AQ642" s="178"/>
      <c r="AR642" s="178"/>
      <c r="AS642" s="178"/>
      <c r="AT642" s="178"/>
      <c r="AU642" s="178"/>
      <c r="AV642" s="178"/>
      <c r="AW642" s="178"/>
      <c r="AX642" s="178"/>
      <c r="AY642" s="178"/>
      <c r="AZ642" s="178"/>
      <c r="BA642" s="178"/>
      <c r="BB642" s="178"/>
      <c r="BC642" s="178"/>
      <c r="BD642" s="178"/>
      <c r="BE642" s="178"/>
      <c r="BF642" s="178"/>
      <c r="BG642" s="178"/>
      <c r="BH642" s="178"/>
      <c r="BI642" s="178"/>
      <c r="BJ642" s="178"/>
      <c r="BK642" s="178"/>
      <c r="BL642" s="178"/>
      <c r="BM642" s="178"/>
      <c r="BN642" s="178"/>
      <c r="BO642" s="178"/>
      <c r="BP642" s="178"/>
      <c r="BQ642" s="178"/>
      <c r="BR642" s="178"/>
      <c r="BS642" s="178"/>
      <c r="BT642" s="178"/>
      <c r="BU642" s="178"/>
      <c r="BV642" s="178"/>
    </row>
    <row r="643" spans="1:74" ht="14.25" x14ac:dyDescent="0.2">
      <c r="A643" s="176"/>
      <c r="B643" s="177"/>
      <c r="C643" s="131"/>
      <c r="D643" s="178"/>
      <c r="E643" s="178"/>
      <c r="F643" s="178"/>
      <c r="G643" s="178"/>
      <c r="H643" s="178"/>
      <c r="I643" s="178"/>
      <c r="J643" s="178"/>
      <c r="K643" s="178"/>
      <c r="L643" s="178"/>
      <c r="M643" s="179"/>
      <c r="N643" s="179"/>
      <c r="O643" s="179"/>
      <c r="P643" s="178"/>
      <c r="Q643" s="178"/>
      <c r="R643" s="178"/>
      <c r="S643" s="178"/>
      <c r="T643" s="178"/>
      <c r="U643" s="178"/>
      <c r="V643" s="178"/>
      <c r="W643" s="178"/>
      <c r="X643" s="178"/>
      <c r="Y643" s="178"/>
      <c r="Z643" s="178"/>
      <c r="AA643" s="178"/>
      <c r="AB643" s="178"/>
      <c r="AC643" s="178"/>
      <c r="AD643" s="178"/>
      <c r="AE643" s="178"/>
      <c r="AF643" s="178"/>
      <c r="AG643" s="178"/>
      <c r="AH643" s="178"/>
      <c r="AI643" s="178"/>
      <c r="AJ643" s="178"/>
      <c r="AK643" s="178"/>
      <c r="AL643" s="178"/>
      <c r="AM643" s="178"/>
      <c r="AN643" s="178"/>
      <c r="AO643" s="178"/>
      <c r="AP643" s="178"/>
      <c r="AQ643" s="178"/>
      <c r="AR643" s="178"/>
      <c r="AS643" s="178"/>
      <c r="AT643" s="178"/>
      <c r="AU643" s="178"/>
      <c r="AV643" s="178"/>
      <c r="AW643" s="178"/>
      <c r="AX643" s="178"/>
      <c r="AY643" s="178"/>
      <c r="AZ643" s="178"/>
      <c r="BA643" s="178"/>
      <c r="BB643" s="178"/>
      <c r="BC643" s="178"/>
      <c r="BD643" s="178"/>
      <c r="BE643" s="178"/>
      <c r="BF643" s="178"/>
      <c r="BG643" s="178"/>
      <c r="BH643" s="178"/>
      <c r="BI643" s="178"/>
      <c r="BJ643" s="178"/>
      <c r="BK643" s="178"/>
      <c r="BL643" s="178"/>
      <c r="BM643" s="178"/>
      <c r="BN643" s="178"/>
      <c r="BO643" s="178"/>
      <c r="BP643" s="178"/>
      <c r="BQ643" s="178"/>
      <c r="BR643" s="178"/>
      <c r="BS643" s="178"/>
      <c r="BT643" s="178"/>
      <c r="BU643" s="178"/>
      <c r="BV643" s="178"/>
    </row>
    <row r="644" spans="1:74" ht="14.25" x14ac:dyDescent="0.2">
      <c r="A644" s="176"/>
      <c r="B644" s="177"/>
      <c r="C644" s="131"/>
      <c r="D644" s="178"/>
      <c r="E644" s="178"/>
      <c r="F644" s="178"/>
      <c r="G644" s="178"/>
      <c r="H644" s="178"/>
      <c r="I644" s="178"/>
      <c r="J644" s="178"/>
      <c r="K644" s="178"/>
      <c r="L644" s="178"/>
      <c r="M644" s="179"/>
      <c r="N644" s="179"/>
      <c r="O644" s="179"/>
      <c r="P644" s="178"/>
      <c r="Q644" s="178"/>
      <c r="R644" s="178"/>
      <c r="S644" s="178"/>
      <c r="T644" s="178"/>
      <c r="U644" s="178"/>
      <c r="V644" s="178"/>
      <c r="W644" s="178"/>
      <c r="X644" s="178"/>
      <c r="Y644" s="178"/>
      <c r="Z644" s="178"/>
      <c r="AA644" s="178"/>
      <c r="AB644" s="178"/>
      <c r="AC644" s="178"/>
      <c r="AD644" s="178"/>
      <c r="AE644" s="178"/>
      <c r="AF644" s="178"/>
      <c r="AG644" s="178"/>
      <c r="AH644" s="178"/>
      <c r="AI644" s="178"/>
      <c r="AJ644" s="178"/>
      <c r="AK644" s="178"/>
      <c r="AL644" s="178"/>
      <c r="AM644" s="178"/>
      <c r="AN644" s="178"/>
      <c r="AO644" s="178"/>
      <c r="AP644" s="178"/>
      <c r="AQ644" s="178"/>
      <c r="AR644" s="178"/>
      <c r="AS644" s="178"/>
      <c r="AT644" s="178"/>
      <c r="AU644" s="178"/>
      <c r="AV644" s="178"/>
      <c r="AW644" s="178"/>
      <c r="AX644" s="178"/>
      <c r="AY644" s="178"/>
      <c r="AZ644" s="178"/>
      <c r="BA644" s="178"/>
      <c r="BB644" s="178"/>
      <c r="BC644" s="178"/>
      <c r="BD644" s="178"/>
      <c r="BE644" s="178"/>
      <c r="BF644" s="178"/>
      <c r="BG644" s="178"/>
      <c r="BH644" s="178"/>
      <c r="BI644" s="178"/>
      <c r="BJ644" s="178"/>
      <c r="BK644" s="178"/>
      <c r="BL644" s="178"/>
      <c r="BM644" s="178"/>
      <c r="BN644" s="178"/>
      <c r="BO644" s="178"/>
      <c r="BP644" s="178"/>
      <c r="BQ644" s="178"/>
      <c r="BR644" s="178"/>
      <c r="BS644" s="178"/>
      <c r="BT644" s="178"/>
      <c r="BU644" s="178"/>
      <c r="BV644" s="178"/>
    </row>
    <row r="645" spans="1:74" ht="14.25" x14ac:dyDescent="0.2">
      <c r="A645" s="176"/>
      <c r="B645" s="177"/>
      <c r="C645" s="131"/>
      <c r="D645" s="178"/>
      <c r="E645" s="178"/>
      <c r="F645" s="178"/>
      <c r="G645" s="178"/>
      <c r="H645" s="178"/>
      <c r="I645" s="178"/>
      <c r="J645" s="178"/>
      <c r="K645" s="178"/>
      <c r="L645" s="178"/>
      <c r="M645" s="179"/>
      <c r="N645" s="179"/>
      <c r="O645" s="179"/>
      <c r="P645" s="178"/>
      <c r="Q645" s="178"/>
      <c r="R645" s="178"/>
      <c r="S645" s="178"/>
      <c r="T645" s="178"/>
      <c r="U645" s="178"/>
      <c r="V645" s="178"/>
      <c r="W645" s="178"/>
      <c r="X645" s="178"/>
      <c r="Y645" s="178"/>
      <c r="Z645" s="178"/>
      <c r="AA645" s="178"/>
      <c r="AB645" s="178"/>
      <c r="AC645" s="178"/>
      <c r="AD645" s="178"/>
      <c r="AE645" s="178"/>
      <c r="AF645" s="178"/>
      <c r="AG645" s="178"/>
      <c r="AH645" s="178"/>
      <c r="AI645" s="178"/>
      <c r="AJ645" s="178"/>
      <c r="AK645" s="178"/>
      <c r="AL645" s="178"/>
      <c r="AM645" s="178"/>
      <c r="AN645" s="178"/>
      <c r="AO645" s="178"/>
      <c r="AP645" s="178"/>
      <c r="AQ645" s="178"/>
      <c r="AR645" s="178"/>
      <c r="AS645" s="178"/>
      <c r="AT645" s="178"/>
      <c r="AU645" s="178"/>
      <c r="AV645" s="178"/>
      <c r="AW645" s="178"/>
      <c r="AX645" s="178"/>
      <c r="AY645" s="178"/>
      <c r="AZ645" s="178"/>
      <c r="BA645" s="178"/>
      <c r="BB645" s="178"/>
      <c r="BC645" s="178"/>
      <c r="BD645" s="178"/>
      <c r="BE645" s="178"/>
      <c r="BF645" s="178"/>
      <c r="BG645" s="178"/>
      <c r="BH645" s="178"/>
      <c r="BI645" s="178"/>
      <c r="BJ645" s="178"/>
      <c r="BK645" s="178"/>
      <c r="BL645" s="178"/>
      <c r="BM645" s="178"/>
      <c r="BN645" s="178"/>
      <c r="BO645" s="178"/>
      <c r="BP645" s="178"/>
      <c r="BQ645" s="178"/>
      <c r="BR645" s="178"/>
      <c r="BS645" s="178"/>
      <c r="BT645" s="178"/>
      <c r="BU645" s="178"/>
      <c r="BV645" s="178"/>
    </row>
    <row r="646" spans="1:74" ht="14.25" x14ac:dyDescent="0.2">
      <c r="A646" s="176"/>
      <c r="B646" s="177"/>
      <c r="C646" s="131"/>
      <c r="D646" s="178"/>
      <c r="E646" s="178"/>
      <c r="F646" s="178"/>
      <c r="G646" s="178"/>
      <c r="H646" s="178"/>
      <c r="I646" s="178"/>
      <c r="J646" s="178"/>
      <c r="K646" s="178"/>
      <c r="L646" s="178"/>
      <c r="M646" s="179"/>
      <c r="N646" s="179"/>
      <c r="O646" s="179"/>
      <c r="P646" s="178"/>
      <c r="Q646" s="178"/>
      <c r="R646" s="178"/>
      <c r="S646" s="178"/>
      <c r="T646" s="178"/>
      <c r="U646" s="178"/>
      <c r="V646" s="178"/>
      <c r="W646" s="178"/>
      <c r="X646" s="178"/>
      <c r="Y646" s="178"/>
      <c r="Z646" s="178"/>
      <c r="AA646" s="178"/>
      <c r="AB646" s="178"/>
      <c r="AC646" s="178"/>
      <c r="AD646" s="178"/>
      <c r="AE646" s="178"/>
      <c r="AF646" s="178"/>
      <c r="AG646" s="178"/>
      <c r="AH646" s="178"/>
      <c r="AI646" s="178"/>
      <c r="AJ646" s="178"/>
      <c r="AK646" s="178"/>
      <c r="AL646" s="178"/>
      <c r="AM646" s="178"/>
      <c r="AN646" s="178"/>
      <c r="AO646" s="178"/>
      <c r="AP646" s="178"/>
      <c r="AQ646" s="178"/>
      <c r="AR646" s="178"/>
      <c r="AS646" s="178"/>
      <c r="AT646" s="178"/>
      <c r="AU646" s="178"/>
      <c r="AV646" s="178"/>
      <c r="AW646" s="178"/>
      <c r="AX646" s="178"/>
      <c r="AY646" s="178"/>
      <c r="AZ646" s="178"/>
      <c r="BA646" s="178"/>
      <c r="BB646" s="178"/>
      <c r="BC646" s="178"/>
      <c r="BD646" s="178"/>
      <c r="BE646" s="178"/>
      <c r="BF646" s="178"/>
      <c r="BG646" s="178"/>
      <c r="BH646" s="178"/>
      <c r="BI646" s="178"/>
      <c r="BJ646" s="178"/>
      <c r="BK646" s="178"/>
      <c r="BL646" s="178"/>
      <c r="BM646" s="178"/>
      <c r="BN646" s="178"/>
      <c r="BO646" s="178"/>
      <c r="BP646" s="178"/>
      <c r="BQ646" s="178"/>
      <c r="BR646" s="178"/>
      <c r="BS646" s="178"/>
      <c r="BT646" s="178"/>
      <c r="BU646" s="178"/>
      <c r="BV646" s="178"/>
    </row>
    <row r="647" spans="1:74" ht="14.25" x14ac:dyDescent="0.2">
      <c r="A647" s="176"/>
      <c r="B647" s="177"/>
      <c r="C647" s="131"/>
      <c r="D647" s="178"/>
      <c r="E647" s="178"/>
      <c r="F647" s="178"/>
      <c r="G647" s="178"/>
      <c r="H647" s="178"/>
      <c r="I647" s="178"/>
      <c r="J647" s="178"/>
      <c r="K647" s="178"/>
      <c r="L647" s="178"/>
      <c r="M647" s="179"/>
      <c r="N647" s="179"/>
      <c r="O647" s="179"/>
      <c r="P647" s="178"/>
      <c r="Q647" s="178"/>
      <c r="R647" s="178"/>
      <c r="S647" s="178"/>
      <c r="T647" s="178"/>
      <c r="U647" s="178"/>
      <c r="V647" s="178"/>
      <c r="W647" s="178"/>
      <c r="X647" s="178"/>
      <c r="Y647" s="178"/>
      <c r="Z647" s="178"/>
      <c r="AA647" s="178"/>
      <c r="AB647" s="178"/>
      <c r="AC647" s="178"/>
      <c r="AD647" s="178"/>
      <c r="AE647" s="178"/>
      <c r="AF647" s="178"/>
      <c r="AG647" s="178"/>
      <c r="AH647" s="178"/>
      <c r="AI647" s="178"/>
      <c r="AJ647" s="178"/>
      <c r="AK647" s="178"/>
      <c r="AL647" s="178"/>
      <c r="AM647" s="178"/>
      <c r="AN647" s="178"/>
      <c r="AO647" s="178"/>
      <c r="AP647" s="178"/>
      <c r="AQ647" s="178"/>
      <c r="AR647" s="178"/>
      <c r="AS647" s="178"/>
      <c r="AT647" s="178"/>
      <c r="AU647" s="178"/>
      <c r="AV647" s="178"/>
      <c r="AW647" s="178"/>
      <c r="AX647" s="178"/>
      <c r="AY647" s="178"/>
      <c r="AZ647" s="178"/>
      <c r="BA647" s="178"/>
      <c r="BB647" s="178"/>
      <c r="BC647" s="178"/>
      <c r="BD647" s="178"/>
      <c r="BE647" s="178"/>
      <c r="BF647" s="178"/>
      <c r="BG647" s="178"/>
      <c r="BH647" s="178"/>
      <c r="BI647" s="178"/>
      <c r="BJ647" s="178"/>
      <c r="BK647" s="178"/>
      <c r="BL647" s="178"/>
      <c r="BM647" s="178"/>
      <c r="BN647" s="178"/>
      <c r="BO647" s="178"/>
      <c r="BP647" s="178"/>
      <c r="BQ647" s="178"/>
      <c r="BR647" s="178"/>
      <c r="BS647" s="178"/>
      <c r="BT647" s="178"/>
      <c r="BU647" s="178"/>
      <c r="BV647" s="178"/>
    </row>
    <row r="648" spans="1:74" ht="14.25" x14ac:dyDescent="0.2">
      <c r="A648" s="176"/>
      <c r="B648" s="177"/>
      <c r="C648" s="131"/>
      <c r="D648" s="178"/>
      <c r="E648" s="178"/>
      <c r="F648" s="178"/>
      <c r="G648" s="178"/>
      <c r="H648" s="178"/>
      <c r="I648" s="178"/>
      <c r="J648" s="178"/>
      <c r="K648" s="178"/>
      <c r="L648" s="178"/>
      <c r="M648" s="179"/>
      <c r="N648" s="179"/>
      <c r="O648" s="179"/>
      <c r="P648" s="178"/>
      <c r="Q648" s="178"/>
      <c r="R648" s="178"/>
      <c r="S648" s="178"/>
      <c r="T648" s="178"/>
      <c r="U648" s="178"/>
      <c r="V648" s="178"/>
      <c r="W648" s="178"/>
      <c r="X648" s="178"/>
      <c r="Y648" s="178"/>
      <c r="Z648" s="178"/>
      <c r="AA648" s="178"/>
      <c r="AB648" s="178"/>
      <c r="AC648" s="178"/>
      <c r="AD648" s="178"/>
      <c r="AE648" s="178"/>
      <c r="AF648" s="178"/>
      <c r="AG648" s="178"/>
      <c r="AH648" s="178"/>
      <c r="AI648" s="178"/>
      <c r="AJ648" s="178"/>
      <c r="AK648" s="178"/>
      <c r="AL648" s="178"/>
      <c r="AM648" s="178"/>
      <c r="AN648" s="178"/>
      <c r="AO648" s="178"/>
      <c r="AP648" s="178"/>
      <c r="AQ648" s="178"/>
      <c r="AR648" s="178"/>
      <c r="AS648" s="178"/>
      <c r="AT648" s="178"/>
      <c r="AU648" s="178"/>
      <c r="AV648" s="178"/>
      <c r="AW648" s="178"/>
      <c r="AX648" s="178"/>
      <c r="AY648" s="178"/>
      <c r="AZ648" s="178"/>
      <c r="BA648" s="178"/>
      <c r="BB648" s="178"/>
      <c r="BC648" s="178"/>
      <c r="BD648" s="178"/>
      <c r="BE648" s="178"/>
      <c r="BF648" s="178"/>
      <c r="BG648" s="178"/>
      <c r="BH648" s="178"/>
      <c r="BI648" s="178"/>
      <c r="BJ648" s="178"/>
      <c r="BK648" s="178"/>
      <c r="BL648" s="178"/>
      <c r="BM648" s="178"/>
      <c r="BN648" s="178"/>
      <c r="BO648" s="178"/>
      <c r="BP648" s="178"/>
      <c r="BQ648" s="178"/>
      <c r="BR648" s="178"/>
      <c r="BS648" s="178"/>
      <c r="BT648" s="178"/>
      <c r="BU648" s="178"/>
      <c r="BV648" s="178"/>
    </row>
    <row r="649" spans="1:74" ht="14.25" x14ac:dyDescent="0.2">
      <c r="A649" s="176"/>
      <c r="B649" s="177"/>
      <c r="C649" s="131"/>
      <c r="D649" s="178"/>
      <c r="E649" s="178"/>
      <c r="F649" s="178"/>
      <c r="G649" s="178"/>
      <c r="H649" s="178"/>
      <c r="I649" s="178"/>
      <c r="J649" s="178"/>
      <c r="K649" s="178"/>
      <c r="L649" s="178"/>
      <c r="M649" s="179"/>
      <c r="N649" s="179"/>
      <c r="O649" s="179"/>
      <c r="P649" s="178"/>
      <c r="Q649" s="178"/>
      <c r="R649" s="178"/>
      <c r="S649" s="178"/>
      <c r="T649" s="178"/>
      <c r="U649" s="178"/>
      <c r="V649" s="178"/>
      <c r="W649" s="178"/>
      <c r="X649" s="178"/>
      <c r="Y649" s="178"/>
      <c r="Z649" s="178"/>
      <c r="AA649" s="178"/>
      <c r="AB649" s="178"/>
      <c r="AC649" s="178"/>
      <c r="AD649" s="178"/>
      <c r="AE649" s="178"/>
      <c r="AF649" s="178"/>
      <c r="AG649" s="178"/>
      <c r="AH649" s="178"/>
      <c r="AI649" s="178"/>
      <c r="AJ649" s="178"/>
      <c r="AK649" s="178"/>
      <c r="AL649" s="178"/>
      <c r="AM649" s="178"/>
      <c r="AN649" s="178"/>
      <c r="AO649" s="178"/>
      <c r="AP649" s="178"/>
      <c r="AQ649" s="178"/>
      <c r="AR649" s="178"/>
      <c r="AS649" s="178"/>
      <c r="AT649" s="178"/>
      <c r="AU649" s="178"/>
      <c r="AV649" s="178"/>
      <c r="AW649" s="178"/>
      <c r="AX649" s="178"/>
      <c r="AY649" s="178"/>
      <c r="AZ649" s="178"/>
      <c r="BA649" s="178"/>
      <c r="BB649" s="178"/>
      <c r="BC649" s="178"/>
      <c r="BD649" s="178"/>
      <c r="BE649" s="178"/>
      <c r="BF649" s="178"/>
      <c r="BG649" s="178"/>
      <c r="BH649" s="178"/>
      <c r="BI649" s="178"/>
      <c r="BJ649" s="178"/>
      <c r="BK649" s="178"/>
      <c r="BL649" s="178"/>
      <c r="BM649" s="178"/>
      <c r="BN649" s="178"/>
      <c r="BO649" s="178"/>
      <c r="BP649" s="178"/>
      <c r="BQ649" s="178"/>
      <c r="BR649" s="178"/>
      <c r="BS649" s="178"/>
      <c r="BT649" s="178"/>
      <c r="BU649" s="178"/>
      <c r="BV649" s="178"/>
    </row>
    <row r="650" spans="1:74" ht="14.25" x14ac:dyDescent="0.2">
      <c r="A650" s="176"/>
      <c r="B650" s="177"/>
      <c r="C650" s="131"/>
      <c r="D650" s="178"/>
      <c r="E650" s="178"/>
      <c r="F650" s="178"/>
      <c r="G650" s="178"/>
      <c r="H650" s="178"/>
      <c r="I650" s="178"/>
      <c r="J650" s="178"/>
      <c r="K650" s="178"/>
      <c r="L650" s="178"/>
      <c r="M650" s="179"/>
      <c r="N650" s="179"/>
      <c r="O650" s="179"/>
      <c r="P650" s="178"/>
      <c r="Q650" s="178"/>
      <c r="R650" s="178"/>
      <c r="S650" s="178"/>
      <c r="T650" s="178"/>
      <c r="U650" s="178"/>
      <c r="V650" s="178"/>
      <c r="W650" s="178"/>
      <c r="X650" s="178"/>
      <c r="Y650" s="178"/>
      <c r="Z650" s="178"/>
      <c r="AA650" s="178"/>
      <c r="AB650" s="178"/>
      <c r="AC650" s="178"/>
      <c r="AD650" s="178"/>
      <c r="AE650" s="178"/>
      <c r="AF650" s="178"/>
      <c r="AG650" s="178"/>
      <c r="AH650" s="178"/>
      <c r="AI650" s="178"/>
      <c r="AJ650" s="178"/>
      <c r="AK650" s="178"/>
      <c r="AL650" s="178"/>
      <c r="AM650" s="178"/>
      <c r="AN650" s="178"/>
      <c r="AO650" s="178"/>
      <c r="AP650" s="178"/>
      <c r="AQ650" s="178"/>
      <c r="AR650" s="178"/>
      <c r="AS650" s="178"/>
      <c r="AT650" s="178"/>
      <c r="AU650" s="178"/>
      <c r="AV650" s="178"/>
      <c r="AW650" s="178"/>
      <c r="AX650" s="178"/>
      <c r="AY650" s="178"/>
      <c r="AZ650" s="178"/>
      <c r="BA650" s="178"/>
      <c r="BB650" s="178"/>
      <c r="BC650" s="178"/>
      <c r="BD650" s="178"/>
      <c r="BE650" s="178"/>
      <c r="BF650" s="178"/>
      <c r="BG650" s="178"/>
      <c r="BH650" s="178"/>
      <c r="BI650" s="178"/>
      <c r="BJ650" s="178"/>
      <c r="BK650" s="178"/>
      <c r="BL650" s="178"/>
      <c r="BM650" s="178"/>
      <c r="BN650" s="178"/>
      <c r="BO650" s="178"/>
      <c r="BP650" s="178"/>
      <c r="BQ650" s="178"/>
      <c r="BR650" s="178"/>
      <c r="BS650" s="178"/>
      <c r="BT650" s="178"/>
      <c r="BU650" s="178"/>
      <c r="BV650" s="178"/>
    </row>
    <row r="651" spans="1:74" ht="14.25" x14ac:dyDescent="0.2">
      <c r="A651" s="176"/>
      <c r="B651" s="177"/>
      <c r="C651" s="131"/>
      <c r="D651" s="178"/>
      <c r="E651" s="178"/>
      <c r="F651" s="178"/>
      <c r="G651" s="178"/>
      <c r="H651" s="178"/>
      <c r="I651" s="178"/>
      <c r="J651" s="178"/>
      <c r="K651" s="178"/>
      <c r="L651" s="178"/>
      <c r="M651" s="179"/>
      <c r="N651" s="179"/>
      <c r="O651" s="179"/>
      <c r="P651" s="178"/>
      <c r="Q651" s="178"/>
      <c r="R651" s="178"/>
      <c r="S651" s="178"/>
      <c r="T651" s="178"/>
      <c r="U651" s="178"/>
      <c r="V651" s="178"/>
      <c r="W651" s="178"/>
      <c r="X651" s="178"/>
      <c r="Y651" s="178"/>
      <c r="Z651" s="178"/>
      <c r="AA651" s="178"/>
      <c r="AB651" s="178"/>
      <c r="AC651" s="178"/>
      <c r="AD651" s="178"/>
      <c r="AE651" s="178"/>
      <c r="AF651" s="178"/>
      <c r="AG651" s="178"/>
      <c r="AH651" s="178"/>
      <c r="AI651" s="178"/>
      <c r="AJ651" s="178"/>
      <c r="AK651" s="178"/>
      <c r="AL651" s="178"/>
      <c r="AM651" s="178"/>
      <c r="AN651" s="178"/>
      <c r="AO651" s="178"/>
      <c r="AP651" s="178"/>
      <c r="AQ651" s="178"/>
      <c r="AR651" s="178"/>
      <c r="AS651" s="178"/>
      <c r="AT651" s="178"/>
      <c r="AU651" s="178"/>
      <c r="AV651" s="178"/>
      <c r="AW651" s="178"/>
      <c r="AX651" s="178"/>
      <c r="AY651" s="178"/>
      <c r="AZ651" s="178"/>
      <c r="BA651" s="178"/>
      <c r="BB651" s="178"/>
      <c r="BC651" s="178"/>
      <c r="BD651" s="178"/>
      <c r="BE651" s="178"/>
      <c r="BF651" s="178"/>
      <c r="BG651" s="178"/>
      <c r="BH651" s="178"/>
      <c r="BI651" s="178"/>
      <c r="BJ651" s="178"/>
      <c r="BK651" s="178"/>
      <c r="BL651" s="178"/>
      <c r="BM651" s="178"/>
      <c r="BN651" s="178"/>
      <c r="BO651" s="178"/>
      <c r="BP651" s="178"/>
      <c r="BQ651" s="178"/>
      <c r="BR651" s="178"/>
      <c r="BS651" s="178"/>
      <c r="BT651" s="178"/>
      <c r="BU651" s="178"/>
      <c r="BV651" s="178"/>
    </row>
    <row r="652" spans="1:74" ht="14.25" x14ac:dyDescent="0.2">
      <c r="A652" s="176"/>
      <c r="B652" s="177"/>
      <c r="C652" s="131"/>
      <c r="D652" s="178"/>
      <c r="E652" s="178"/>
      <c r="F652" s="178"/>
      <c r="G652" s="178"/>
      <c r="H652" s="178"/>
      <c r="I652" s="178"/>
      <c r="J652" s="178"/>
      <c r="K652" s="178"/>
      <c r="L652" s="178"/>
      <c r="M652" s="179"/>
      <c r="N652" s="179"/>
      <c r="O652" s="179"/>
      <c r="P652" s="178"/>
      <c r="Q652" s="178"/>
      <c r="R652" s="178"/>
      <c r="S652" s="178"/>
      <c r="T652" s="178"/>
      <c r="U652" s="178"/>
      <c r="V652" s="178"/>
      <c r="W652" s="178"/>
      <c r="X652" s="178"/>
      <c r="Y652" s="178"/>
      <c r="Z652" s="178"/>
      <c r="AA652" s="178"/>
      <c r="AB652" s="178"/>
      <c r="AC652" s="178"/>
      <c r="AD652" s="178"/>
      <c r="AE652" s="178"/>
      <c r="AF652" s="178"/>
      <c r="AG652" s="178"/>
      <c r="AH652" s="178"/>
      <c r="AI652" s="178"/>
      <c r="AJ652" s="178"/>
      <c r="AK652" s="178"/>
      <c r="AL652" s="178"/>
      <c r="AM652" s="178"/>
      <c r="AN652" s="178"/>
      <c r="AO652" s="178"/>
      <c r="AP652" s="178"/>
      <c r="AQ652" s="178"/>
      <c r="AR652" s="178"/>
      <c r="AS652" s="178"/>
      <c r="AT652" s="178"/>
      <c r="AU652" s="178"/>
      <c r="AV652" s="178"/>
      <c r="AW652" s="178"/>
      <c r="AX652" s="178"/>
      <c r="AY652" s="178"/>
      <c r="AZ652" s="178"/>
      <c r="BA652" s="178"/>
      <c r="BB652" s="178"/>
      <c r="BC652" s="178"/>
      <c r="BD652" s="178"/>
      <c r="BE652" s="178"/>
      <c r="BF652" s="178"/>
      <c r="BG652" s="178"/>
      <c r="BH652" s="178"/>
      <c r="BI652" s="178"/>
      <c r="BJ652" s="178"/>
      <c r="BK652" s="178"/>
      <c r="BL652" s="178"/>
      <c r="BM652" s="178"/>
      <c r="BN652" s="178"/>
      <c r="BO652" s="178"/>
      <c r="BP652" s="178"/>
      <c r="BQ652" s="178"/>
      <c r="BR652" s="178"/>
      <c r="BS652" s="178"/>
      <c r="BT652" s="178"/>
      <c r="BU652" s="178"/>
      <c r="BV652" s="178"/>
    </row>
    <row r="653" spans="1:74" ht="14.25" x14ac:dyDescent="0.2">
      <c r="A653" s="176"/>
      <c r="B653" s="177"/>
      <c r="C653" s="131"/>
      <c r="D653" s="178"/>
      <c r="E653" s="178"/>
      <c r="F653" s="178"/>
      <c r="G653" s="178"/>
      <c r="H653" s="178"/>
      <c r="I653" s="178"/>
      <c r="J653" s="178"/>
      <c r="K653" s="178"/>
      <c r="L653" s="178"/>
      <c r="M653" s="179"/>
      <c r="N653" s="179"/>
      <c r="O653" s="179"/>
      <c r="P653" s="178"/>
      <c r="Q653" s="178"/>
      <c r="R653" s="178"/>
      <c r="S653" s="178"/>
      <c r="T653" s="178"/>
      <c r="U653" s="178"/>
      <c r="V653" s="178"/>
      <c r="W653" s="178"/>
      <c r="X653" s="178"/>
      <c r="Y653" s="178"/>
      <c r="Z653" s="178"/>
      <c r="AA653" s="178"/>
      <c r="AB653" s="178"/>
      <c r="AC653" s="178"/>
      <c r="AD653" s="178"/>
      <c r="AE653" s="178"/>
      <c r="AF653" s="178"/>
      <c r="AG653" s="178"/>
      <c r="AH653" s="178"/>
      <c r="AI653" s="178"/>
      <c r="AJ653" s="178"/>
      <c r="AK653" s="178"/>
      <c r="AL653" s="178"/>
      <c r="AM653" s="178"/>
      <c r="AN653" s="178"/>
      <c r="AO653" s="178"/>
      <c r="AP653" s="178"/>
      <c r="AQ653" s="178"/>
      <c r="AR653" s="178"/>
      <c r="AS653" s="178"/>
      <c r="AT653" s="178"/>
      <c r="AU653" s="178"/>
      <c r="AV653" s="178"/>
      <c r="AW653" s="178"/>
      <c r="AX653" s="178"/>
      <c r="AY653" s="178"/>
      <c r="AZ653" s="178"/>
      <c r="BA653" s="178"/>
      <c r="BB653" s="178"/>
      <c r="BC653" s="178"/>
      <c r="BD653" s="178"/>
      <c r="BE653" s="178"/>
      <c r="BF653" s="178"/>
      <c r="BG653" s="178"/>
      <c r="BH653" s="178"/>
      <c r="BI653" s="178"/>
      <c r="BJ653" s="178"/>
      <c r="BK653" s="178"/>
      <c r="BL653" s="178"/>
      <c r="BM653" s="178"/>
      <c r="BN653" s="178"/>
      <c r="BO653" s="178"/>
      <c r="BP653" s="178"/>
      <c r="BQ653" s="178"/>
      <c r="BR653" s="178"/>
      <c r="BS653" s="178"/>
      <c r="BT653" s="178"/>
      <c r="BU653" s="178"/>
      <c r="BV653" s="178"/>
    </row>
    <row r="654" spans="1:74" ht="14.25" x14ac:dyDescent="0.2">
      <c r="A654" s="176"/>
      <c r="B654" s="177"/>
      <c r="C654" s="131"/>
      <c r="D654" s="178"/>
      <c r="E654" s="178"/>
      <c r="F654" s="178"/>
      <c r="G654" s="178"/>
      <c r="H654" s="178"/>
      <c r="I654" s="178"/>
      <c r="J654" s="178"/>
      <c r="K654" s="178"/>
      <c r="L654" s="178"/>
      <c r="M654" s="179"/>
      <c r="N654" s="179"/>
      <c r="O654" s="179"/>
      <c r="P654" s="178"/>
      <c r="Q654" s="178"/>
      <c r="R654" s="178"/>
      <c r="S654" s="178"/>
      <c r="T654" s="178"/>
      <c r="U654" s="178"/>
      <c r="V654" s="178"/>
      <c r="W654" s="178"/>
      <c r="X654" s="178"/>
      <c r="Y654" s="178"/>
      <c r="Z654" s="178"/>
      <c r="AA654" s="178"/>
      <c r="AB654" s="178"/>
      <c r="AC654" s="178"/>
      <c r="AD654" s="178"/>
      <c r="AE654" s="178"/>
      <c r="AF654" s="178"/>
      <c r="AG654" s="178"/>
      <c r="AH654" s="178"/>
      <c r="AI654" s="178"/>
      <c r="AJ654" s="178"/>
      <c r="AK654" s="178"/>
      <c r="AL654" s="178"/>
      <c r="AM654" s="178"/>
      <c r="AN654" s="178"/>
      <c r="AO654" s="178"/>
      <c r="AP654" s="178"/>
      <c r="AQ654" s="178"/>
      <c r="AR654" s="178"/>
      <c r="AS654" s="178"/>
      <c r="AT654" s="178"/>
      <c r="AU654" s="178"/>
      <c r="AV654" s="178"/>
      <c r="AW654" s="178"/>
      <c r="AX654" s="178"/>
      <c r="AY654" s="178"/>
      <c r="AZ654" s="178"/>
      <c r="BA654" s="178"/>
      <c r="BB654" s="178"/>
      <c r="BC654" s="178"/>
      <c r="BD654" s="178"/>
      <c r="BE654" s="178"/>
      <c r="BF654" s="178"/>
      <c r="BG654" s="178"/>
      <c r="BH654" s="178"/>
      <c r="BI654" s="178"/>
      <c r="BJ654" s="178"/>
      <c r="BK654" s="178"/>
      <c r="BL654" s="178"/>
      <c r="BM654" s="178"/>
      <c r="BN654" s="178"/>
      <c r="BO654" s="178"/>
      <c r="BP654" s="178"/>
      <c r="BQ654" s="178"/>
      <c r="BR654" s="178"/>
      <c r="BS654" s="178"/>
      <c r="BT654" s="178"/>
      <c r="BU654" s="178"/>
      <c r="BV654" s="178"/>
    </row>
    <row r="655" spans="1:74" ht="14.25" x14ac:dyDescent="0.2">
      <c r="A655" s="176"/>
      <c r="B655" s="177"/>
      <c r="C655" s="131"/>
      <c r="D655" s="178"/>
      <c r="E655" s="178"/>
      <c r="F655" s="178"/>
      <c r="G655" s="178"/>
      <c r="H655" s="178"/>
      <c r="I655" s="178"/>
      <c r="J655" s="178"/>
      <c r="K655" s="178"/>
      <c r="L655" s="178"/>
      <c r="M655" s="179"/>
      <c r="N655" s="179"/>
      <c r="O655" s="179"/>
      <c r="P655" s="178"/>
      <c r="Q655" s="178"/>
      <c r="R655" s="178"/>
      <c r="S655" s="178"/>
      <c r="T655" s="178"/>
      <c r="U655" s="178"/>
      <c r="V655" s="178"/>
      <c r="W655" s="178"/>
      <c r="X655" s="178"/>
      <c r="Y655" s="178"/>
      <c r="Z655" s="178"/>
      <c r="AA655" s="178"/>
      <c r="AB655" s="178"/>
      <c r="AC655" s="178"/>
      <c r="AD655" s="178"/>
      <c r="AE655" s="178"/>
      <c r="AF655" s="178"/>
      <c r="AG655" s="178"/>
      <c r="AH655" s="178"/>
      <c r="AI655" s="178"/>
      <c r="AJ655" s="178"/>
      <c r="AK655" s="178"/>
      <c r="AL655" s="178"/>
      <c r="AM655" s="178"/>
      <c r="AN655" s="178"/>
      <c r="AO655" s="178"/>
      <c r="AP655" s="178"/>
      <c r="AQ655" s="178"/>
      <c r="AR655" s="178"/>
      <c r="AS655" s="178"/>
      <c r="AT655" s="178"/>
      <c r="AU655" s="178"/>
      <c r="AV655" s="178"/>
      <c r="AW655" s="178"/>
      <c r="AX655" s="178"/>
      <c r="AY655" s="178"/>
      <c r="AZ655" s="178"/>
      <c r="BA655" s="178"/>
      <c r="BB655" s="178"/>
      <c r="BC655" s="178"/>
      <c r="BD655" s="178"/>
      <c r="BE655" s="178"/>
      <c r="BF655" s="178"/>
      <c r="BG655" s="178"/>
      <c r="BH655" s="178"/>
      <c r="BI655" s="178"/>
      <c r="BJ655" s="178"/>
      <c r="BK655" s="178"/>
      <c r="BL655" s="178"/>
      <c r="BM655" s="178"/>
      <c r="BN655" s="178"/>
      <c r="BO655" s="178"/>
      <c r="BP655" s="178"/>
      <c r="BQ655" s="178"/>
      <c r="BR655" s="178"/>
      <c r="BS655" s="178"/>
      <c r="BT655" s="178"/>
      <c r="BU655" s="178"/>
      <c r="BV655" s="178"/>
    </row>
    <row r="656" spans="1:74" ht="14.25" x14ac:dyDescent="0.2">
      <c r="A656" s="176"/>
      <c r="B656" s="177"/>
      <c r="C656" s="131"/>
      <c r="D656" s="178"/>
      <c r="E656" s="178"/>
      <c r="F656" s="178"/>
      <c r="G656" s="178"/>
      <c r="H656" s="178"/>
      <c r="I656" s="178"/>
      <c r="J656" s="178"/>
      <c r="K656" s="178"/>
      <c r="L656" s="178"/>
      <c r="M656" s="179"/>
      <c r="N656" s="179"/>
      <c r="O656" s="179"/>
      <c r="P656" s="178"/>
      <c r="Q656" s="178"/>
      <c r="R656" s="178"/>
      <c r="S656" s="178"/>
      <c r="T656" s="178"/>
      <c r="U656" s="178"/>
      <c r="V656" s="178"/>
      <c r="W656" s="178"/>
      <c r="X656" s="178"/>
      <c r="Y656" s="178"/>
      <c r="Z656" s="178"/>
      <c r="AA656" s="178"/>
      <c r="AB656" s="178"/>
      <c r="AC656" s="178"/>
      <c r="AD656" s="178"/>
      <c r="AE656" s="178"/>
      <c r="AF656" s="178"/>
      <c r="AG656" s="178"/>
      <c r="AH656" s="178"/>
      <c r="AI656" s="178"/>
      <c r="AJ656" s="178"/>
      <c r="AK656" s="178"/>
      <c r="AL656" s="178"/>
      <c r="AM656" s="178"/>
      <c r="AN656" s="178"/>
      <c r="AO656" s="178"/>
      <c r="AP656" s="178"/>
      <c r="AQ656" s="178"/>
      <c r="AR656" s="178"/>
      <c r="AS656" s="178"/>
      <c r="AT656" s="178"/>
      <c r="AU656" s="178"/>
      <c r="AV656" s="178"/>
      <c r="AW656" s="178"/>
      <c r="AX656" s="178"/>
      <c r="AY656" s="178"/>
      <c r="AZ656" s="178"/>
      <c r="BA656" s="178"/>
      <c r="BB656" s="178"/>
      <c r="BC656" s="178"/>
      <c r="BD656" s="178"/>
      <c r="BE656" s="178"/>
      <c r="BF656" s="178"/>
      <c r="BG656" s="178"/>
      <c r="BH656" s="178"/>
      <c r="BI656" s="178"/>
      <c r="BJ656" s="178"/>
      <c r="BK656" s="178"/>
      <c r="BL656" s="178"/>
      <c r="BM656" s="178"/>
      <c r="BN656" s="178"/>
      <c r="BO656" s="178"/>
      <c r="BP656" s="178"/>
      <c r="BQ656" s="178"/>
      <c r="BR656" s="178"/>
      <c r="BS656" s="178"/>
      <c r="BT656" s="178"/>
      <c r="BU656" s="178"/>
      <c r="BV656" s="178"/>
    </row>
    <row r="657" spans="1:74" ht="14.25" x14ac:dyDescent="0.2">
      <c r="A657" s="176"/>
      <c r="B657" s="177"/>
      <c r="C657" s="131"/>
      <c r="D657" s="178"/>
      <c r="E657" s="178"/>
      <c r="F657" s="178"/>
      <c r="G657" s="178"/>
      <c r="H657" s="178"/>
      <c r="I657" s="178"/>
      <c r="J657" s="178"/>
      <c r="K657" s="178"/>
      <c r="L657" s="178"/>
      <c r="M657" s="179"/>
      <c r="N657" s="179"/>
      <c r="O657" s="179"/>
      <c r="P657" s="178"/>
      <c r="Q657" s="178"/>
      <c r="R657" s="178"/>
      <c r="S657" s="178"/>
      <c r="T657" s="178"/>
      <c r="U657" s="178"/>
      <c r="V657" s="178"/>
      <c r="W657" s="178"/>
      <c r="X657" s="178"/>
      <c r="Y657" s="178"/>
      <c r="Z657" s="178"/>
      <c r="AA657" s="178"/>
      <c r="AB657" s="178"/>
      <c r="AC657" s="178"/>
      <c r="AD657" s="178"/>
      <c r="AE657" s="178"/>
      <c r="AF657" s="178"/>
      <c r="AG657" s="178"/>
      <c r="AH657" s="178"/>
      <c r="AI657" s="178"/>
      <c r="AJ657" s="178"/>
      <c r="AK657" s="178"/>
      <c r="AL657" s="178"/>
      <c r="AM657" s="178"/>
      <c r="AN657" s="178"/>
      <c r="AO657" s="178"/>
      <c r="AP657" s="178"/>
      <c r="AQ657" s="178"/>
      <c r="AR657" s="178"/>
      <c r="AS657" s="178"/>
      <c r="AT657" s="178"/>
      <c r="AU657" s="178"/>
      <c r="AV657" s="178"/>
      <c r="AW657" s="178"/>
      <c r="AX657" s="178"/>
      <c r="AY657" s="178"/>
      <c r="AZ657" s="178"/>
      <c r="BA657" s="178"/>
      <c r="BB657" s="178"/>
      <c r="BC657" s="178"/>
      <c r="BD657" s="178"/>
      <c r="BE657" s="178"/>
      <c r="BF657" s="178"/>
      <c r="BG657" s="178"/>
      <c r="BH657" s="178"/>
      <c r="BI657" s="178"/>
      <c r="BJ657" s="178"/>
      <c r="BK657" s="178"/>
      <c r="BL657" s="178"/>
      <c r="BM657" s="178"/>
      <c r="BN657" s="178"/>
      <c r="BO657" s="178"/>
      <c r="BP657" s="178"/>
      <c r="BQ657" s="178"/>
      <c r="BR657" s="178"/>
      <c r="BS657" s="178"/>
      <c r="BT657" s="178"/>
      <c r="BU657" s="178"/>
      <c r="BV657" s="178"/>
    </row>
    <row r="658" spans="1:74" ht="14.25" x14ac:dyDescent="0.2">
      <c r="A658" s="176"/>
      <c r="B658" s="177"/>
      <c r="C658" s="131"/>
      <c r="D658" s="178"/>
      <c r="E658" s="178"/>
      <c r="F658" s="178"/>
      <c r="G658" s="178"/>
      <c r="H658" s="178"/>
      <c r="I658" s="178"/>
      <c r="J658" s="178"/>
      <c r="K658" s="178"/>
      <c r="L658" s="178"/>
      <c r="M658" s="179"/>
      <c r="N658" s="179"/>
      <c r="O658" s="179"/>
      <c r="P658" s="178"/>
      <c r="Q658" s="178"/>
      <c r="R658" s="178"/>
      <c r="S658" s="178"/>
      <c r="T658" s="178"/>
      <c r="U658" s="178"/>
      <c r="V658" s="178"/>
      <c r="W658" s="178"/>
      <c r="X658" s="178"/>
      <c r="Y658" s="178"/>
      <c r="Z658" s="178"/>
      <c r="AA658" s="178"/>
      <c r="AB658" s="178"/>
      <c r="AC658" s="178"/>
      <c r="AD658" s="178"/>
      <c r="AE658" s="178"/>
      <c r="AF658" s="178"/>
      <c r="AG658" s="178"/>
      <c r="AH658" s="178"/>
      <c r="AI658" s="178"/>
      <c r="AJ658" s="178"/>
      <c r="AK658" s="178"/>
      <c r="AL658" s="178"/>
      <c r="AM658" s="178"/>
      <c r="AN658" s="178"/>
      <c r="AO658" s="178"/>
      <c r="AP658" s="178"/>
      <c r="AQ658" s="178"/>
      <c r="AR658" s="178"/>
      <c r="AS658" s="178"/>
      <c r="AT658" s="178"/>
      <c r="AU658" s="178"/>
      <c r="AV658" s="178"/>
      <c r="AW658" s="178"/>
      <c r="AX658" s="178"/>
      <c r="AY658" s="178"/>
      <c r="AZ658" s="178"/>
      <c r="BA658" s="178"/>
      <c r="BB658" s="178"/>
      <c r="BC658" s="178"/>
      <c r="BD658" s="178"/>
      <c r="BE658" s="178"/>
      <c r="BF658" s="178"/>
      <c r="BG658" s="178"/>
      <c r="BH658" s="178"/>
      <c r="BI658" s="178"/>
      <c r="BJ658" s="178"/>
      <c r="BK658" s="178"/>
      <c r="BL658" s="178"/>
      <c r="BM658" s="178"/>
      <c r="BN658" s="178"/>
      <c r="BO658" s="178"/>
      <c r="BP658" s="178"/>
      <c r="BQ658" s="178"/>
      <c r="BR658" s="178"/>
      <c r="BS658" s="178"/>
      <c r="BT658" s="178"/>
      <c r="BU658" s="178"/>
      <c r="BV658" s="178"/>
    </row>
    <row r="659" spans="1:74" ht="14.25" x14ac:dyDescent="0.2">
      <c r="A659" s="176"/>
      <c r="B659" s="177"/>
      <c r="C659" s="131"/>
      <c r="D659" s="178"/>
      <c r="E659" s="178"/>
      <c r="F659" s="178"/>
      <c r="G659" s="178"/>
      <c r="H659" s="178"/>
      <c r="I659" s="178"/>
      <c r="J659" s="178"/>
      <c r="K659" s="178"/>
      <c r="L659" s="178"/>
      <c r="M659" s="179"/>
      <c r="N659" s="179"/>
      <c r="O659" s="179"/>
      <c r="P659" s="178"/>
      <c r="Q659" s="178"/>
      <c r="R659" s="178"/>
      <c r="S659" s="178"/>
      <c r="T659" s="178"/>
      <c r="U659" s="178"/>
      <c r="V659" s="178"/>
      <c r="W659" s="178"/>
      <c r="X659" s="178"/>
      <c r="Y659" s="178"/>
      <c r="Z659" s="178"/>
      <c r="AA659" s="178"/>
      <c r="AB659" s="178"/>
      <c r="AC659" s="178"/>
      <c r="AD659" s="178"/>
      <c r="AE659" s="178"/>
      <c r="AF659" s="178"/>
      <c r="AG659" s="178"/>
      <c r="AH659" s="178"/>
      <c r="AI659" s="178"/>
      <c r="AJ659" s="178"/>
      <c r="AK659" s="178"/>
      <c r="AL659" s="178"/>
      <c r="AM659" s="178"/>
      <c r="AN659" s="178"/>
      <c r="AO659" s="178"/>
      <c r="AP659" s="178"/>
      <c r="AQ659" s="178"/>
      <c r="AR659" s="178"/>
      <c r="AS659" s="178"/>
      <c r="AT659" s="178"/>
      <c r="AU659" s="178"/>
      <c r="AV659" s="178"/>
      <c r="AW659" s="178"/>
      <c r="AX659" s="178"/>
      <c r="AY659" s="178"/>
      <c r="AZ659" s="178"/>
      <c r="BA659" s="178"/>
      <c r="BB659" s="178"/>
      <c r="BC659" s="178"/>
      <c r="BD659" s="178"/>
      <c r="BE659" s="178"/>
      <c r="BF659" s="178"/>
      <c r="BG659" s="178"/>
      <c r="BH659" s="178"/>
      <c r="BI659" s="178"/>
      <c r="BJ659" s="178"/>
      <c r="BK659" s="178"/>
      <c r="BL659" s="178"/>
      <c r="BM659" s="178"/>
      <c r="BN659" s="178"/>
      <c r="BO659" s="178"/>
      <c r="BP659" s="178"/>
      <c r="BQ659" s="178"/>
      <c r="BR659" s="178"/>
      <c r="BS659" s="178"/>
      <c r="BT659" s="178"/>
      <c r="BU659" s="178"/>
      <c r="BV659" s="178"/>
    </row>
    <row r="660" spans="1:74" ht="14.25" x14ac:dyDescent="0.2">
      <c r="A660" s="176"/>
      <c r="B660" s="177"/>
      <c r="C660" s="131"/>
      <c r="D660" s="178"/>
      <c r="E660" s="178"/>
      <c r="F660" s="178"/>
      <c r="G660" s="178"/>
      <c r="H660" s="178"/>
      <c r="I660" s="178"/>
      <c r="J660" s="178"/>
      <c r="K660" s="178"/>
      <c r="L660" s="178"/>
      <c r="M660" s="179"/>
      <c r="N660" s="179"/>
      <c r="O660" s="179"/>
      <c r="P660" s="178"/>
      <c r="Q660" s="178"/>
      <c r="R660" s="178"/>
      <c r="S660" s="178"/>
      <c r="T660" s="178"/>
      <c r="U660" s="178"/>
      <c r="V660" s="178"/>
      <c r="W660" s="178"/>
      <c r="X660" s="178"/>
      <c r="Y660" s="178"/>
      <c r="Z660" s="178"/>
      <c r="AA660" s="178"/>
      <c r="AB660" s="178"/>
      <c r="AC660" s="178"/>
      <c r="AD660" s="178"/>
      <c r="AE660" s="178"/>
      <c r="AF660" s="178"/>
      <c r="AG660" s="178"/>
      <c r="AH660" s="178"/>
      <c r="AI660" s="178"/>
      <c r="AJ660" s="178"/>
      <c r="AK660" s="178"/>
      <c r="AL660" s="178"/>
      <c r="AM660" s="178"/>
      <c r="AN660" s="178"/>
      <c r="AO660" s="178"/>
      <c r="AP660" s="178"/>
      <c r="AQ660" s="178"/>
      <c r="AR660" s="178"/>
      <c r="AS660" s="178"/>
      <c r="AT660" s="178"/>
      <c r="AU660" s="178"/>
      <c r="AV660" s="178"/>
      <c r="AW660" s="178"/>
      <c r="AX660" s="178"/>
      <c r="AY660" s="178"/>
      <c r="AZ660" s="178"/>
      <c r="BA660" s="178"/>
      <c r="BB660" s="178"/>
      <c r="BC660" s="178"/>
      <c r="BD660" s="178"/>
      <c r="BE660" s="178"/>
      <c r="BF660" s="178"/>
      <c r="BG660" s="178"/>
      <c r="BH660" s="178"/>
      <c r="BI660" s="178"/>
      <c r="BJ660" s="178"/>
      <c r="BK660" s="178"/>
      <c r="BL660" s="178"/>
      <c r="BM660" s="178"/>
      <c r="BN660" s="178"/>
      <c r="BO660" s="178"/>
      <c r="BP660" s="178"/>
      <c r="BQ660" s="178"/>
      <c r="BR660" s="178"/>
      <c r="BS660" s="178"/>
      <c r="BT660" s="178"/>
      <c r="BU660" s="178"/>
      <c r="BV660" s="178"/>
    </row>
    <row r="661" spans="1:74" ht="14.25" x14ac:dyDescent="0.2">
      <c r="A661" s="176"/>
      <c r="B661" s="177"/>
      <c r="C661" s="131"/>
      <c r="D661" s="178"/>
      <c r="E661" s="178"/>
      <c r="F661" s="178"/>
      <c r="G661" s="178"/>
      <c r="H661" s="178"/>
      <c r="I661" s="178"/>
      <c r="J661" s="178"/>
      <c r="K661" s="178"/>
      <c r="L661" s="178"/>
      <c r="M661" s="179"/>
      <c r="N661" s="179"/>
      <c r="O661" s="179"/>
      <c r="P661" s="178"/>
      <c r="Q661" s="178"/>
      <c r="R661" s="178"/>
      <c r="S661" s="178"/>
      <c r="T661" s="178"/>
      <c r="U661" s="178"/>
      <c r="V661" s="178"/>
      <c r="W661" s="178"/>
      <c r="X661" s="178"/>
      <c r="Y661" s="178"/>
      <c r="Z661" s="178"/>
      <c r="AA661" s="178"/>
      <c r="AB661" s="178"/>
      <c r="AC661" s="178"/>
      <c r="AD661" s="178"/>
      <c r="AE661" s="178"/>
      <c r="AF661" s="178"/>
      <c r="AG661" s="178"/>
      <c r="AH661" s="178"/>
      <c r="AI661" s="178"/>
      <c r="AJ661" s="178"/>
      <c r="AK661" s="178"/>
      <c r="AL661" s="178"/>
      <c r="AM661" s="178"/>
      <c r="AN661" s="178"/>
      <c r="AO661" s="178"/>
      <c r="AP661" s="178"/>
      <c r="AQ661" s="178"/>
      <c r="AR661" s="178"/>
      <c r="AS661" s="178"/>
      <c r="AT661" s="178"/>
      <c r="AU661" s="178"/>
      <c r="AV661" s="178"/>
      <c r="AW661" s="178"/>
      <c r="AX661" s="178"/>
      <c r="AY661" s="178"/>
      <c r="AZ661" s="178"/>
      <c r="BA661" s="178"/>
      <c r="BB661" s="178"/>
      <c r="BC661" s="178"/>
      <c r="BD661" s="178"/>
      <c r="BE661" s="178"/>
      <c r="BF661" s="178"/>
      <c r="BG661" s="178"/>
      <c r="BH661" s="178"/>
      <c r="BI661" s="178"/>
      <c r="BJ661" s="178"/>
      <c r="BK661" s="178"/>
      <c r="BL661" s="178"/>
      <c r="BM661" s="178"/>
      <c r="BN661" s="178"/>
      <c r="BO661" s="178"/>
      <c r="BP661" s="178"/>
      <c r="BQ661" s="178"/>
      <c r="BR661" s="178"/>
      <c r="BS661" s="178"/>
      <c r="BT661" s="178"/>
      <c r="BU661" s="178"/>
      <c r="BV661" s="178"/>
    </row>
    <row r="662" spans="1:74" ht="14.25" x14ac:dyDescent="0.2">
      <c r="A662" s="176"/>
      <c r="B662" s="177"/>
      <c r="C662" s="131"/>
      <c r="D662" s="178"/>
      <c r="E662" s="178"/>
      <c r="F662" s="178"/>
      <c r="G662" s="178"/>
      <c r="H662" s="178"/>
      <c r="I662" s="178"/>
      <c r="J662" s="178"/>
      <c r="K662" s="178"/>
      <c r="L662" s="178"/>
      <c r="M662" s="179"/>
      <c r="N662" s="179"/>
      <c r="O662" s="179"/>
      <c r="P662" s="178"/>
      <c r="Q662" s="178"/>
      <c r="R662" s="178"/>
      <c r="S662" s="178"/>
      <c r="T662" s="178"/>
      <c r="U662" s="178"/>
      <c r="V662" s="178"/>
      <c r="W662" s="178"/>
      <c r="X662" s="178"/>
      <c r="Y662" s="178"/>
      <c r="Z662" s="178"/>
      <c r="AA662" s="178"/>
      <c r="AB662" s="178"/>
      <c r="AC662" s="178"/>
      <c r="AD662" s="178"/>
      <c r="AE662" s="178"/>
      <c r="AF662" s="178"/>
      <c r="AG662" s="178"/>
      <c r="AH662" s="178"/>
      <c r="AI662" s="178"/>
      <c r="AJ662" s="178"/>
      <c r="AK662" s="178"/>
      <c r="AL662" s="178"/>
      <c r="AM662" s="178"/>
      <c r="AN662" s="178"/>
      <c r="AO662" s="178"/>
      <c r="AP662" s="178"/>
      <c r="AQ662" s="178"/>
      <c r="AR662" s="178"/>
      <c r="AS662" s="178"/>
      <c r="AT662" s="178"/>
      <c r="AU662" s="178"/>
      <c r="AV662" s="178"/>
      <c r="AW662" s="178"/>
      <c r="AX662" s="178"/>
      <c r="AY662" s="178"/>
      <c r="AZ662" s="178"/>
      <c r="BA662" s="178"/>
      <c r="BB662" s="178"/>
      <c r="BC662" s="178"/>
      <c r="BD662" s="178"/>
      <c r="BE662" s="178"/>
      <c r="BF662" s="178"/>
      <c r="BG662" s="178"/>
      <c r="BH662" s="178"/>
      <c r="BI662" s="178"/>
      <c r="BJ662" s="178"/>
      <c r="BK662" s="178"/>
      <c r="BL662" s="178"/>
      <c r="BM662" s="178"/>
      <c r="BN662" s="178"/>
      <c r="BO662" s="178"/>
      <c r="BP662" s="178"/>
      <c r="BQ662" s="178"/>
      <c r="BR662" s="178"/>
      <c r="BS662" s="178"/>
      <c r="BT662" s="178"/>
      <c r="BU662" s="178"/>
      <c r="BV662" s="178"/>
    </row>
    <row r="663" spans="1:74" ht="14.25" x14ac:dyDescent="0.2">
      <c r="A663" s="176"/>
      <c r="B663" s="177"/>
      <c r="C663" s="131"/>
      <c r="D663" s="178"/>
      <c r="E663" s="178"/>
      <c r="F663" s="178"/>
      <c r="G663" s="178"/>
      <c r="H663" s="178"/>
      <c r="I663" s="178"/>
      <c r="J663" s="178"/>
      <c r="K663" s="178"/>
      <c r="L663" s="178"/>
      <c r="M663" s="179"/>
      <c r="N663" s="179"/>
      <c r="O663" s="179"/>
      <c r="P663" s="178"/>
      <c r="Q663" s="178"/>
      <c r="R663" s="178"/>
      <c r="S663" s="178"/>
      <c r="T663" s="178"/>
      <c r="U663" s="178"/>
      <c r="V663" s="178"/>
      <c r="W663" s="178"/>
      <c r="X663" s="178"/>
      <c r="Y663" s="178"/>
      <c r="Z663" s="178"/>
      <c r="AA663" s="178"/>
      <c r="AB663" s="178"/>
      <c r="AC663" s="178"/>
      <c r="AD663" s="178"/>
      <c r="AE663" s="178"/>
      <c r="AF663" s="178"/>
      <c r="AG663" s="178"/>
      <c r="AH663" s="178"/>
      <c r="AI663" s="178"/>
      <c r="AJ663" s="178"/>
      <c r="AK663" s="178"/>
      <c r="AL663" s="178"/>
      <c r="AM663" s="178"/>
      <c r="AN663" s="178"/>
      <c r="AO663" s="178"/>
      <c r="AP663" s="178"/>
      <c r="AQ663" s="178"/>
      <c r="AR663" s="178"/>
      <c r="AS663" s="178"/>
      <c r="AT663" s="178"/>
      <c r="AU663" s="178"/>
      <c r="AV663" s="178"/>
      <c r="AW663" s="178"/>
      <c r="AX663" s="178"/>
      <c r="AY663" s="178"/>
      <c r="AZ663" s="178"/>
      <c r="BA663" s="178"/>
      <c r="BB663" s="178"/>
      <c r="BC663" s="178"/>
      <c r="BD663" s="178"/>
      <c r="BE663" s="178"/>
      <c r="BF663" s="178"/>
      <c r="BG663" s="178"/>
      <c r="BH663" s="178"/>
      <c r="BI663" s="178"/>
      <c r="BJ663" s="178"/>
      <c r="BK663" s="178"/>
      <c r="BL663" s="178"/>
      <c r="BM663" s="178"/>
      <c r="BN663" s="178"/>
      <c r="BO663" s="178"/>
      <c r="BP663" s="178"/>
      <c r="BQ663" s="178"/>
      <c r="BR663" s="178"/>
      <c r="BS663" s="178"/>
      <c r="BT663" s="178"/>
      <c r="BU663" s="178"/>
      <c r="BV663" s="178"/>
    </row>
    <row r="664" spans="1:74" ht="14.25" x14ac:dyDescent="0.2">
      <c r="A664" s="176"/>
      <c r="B664" s="177"/>
      <c r="C664" s="131"/>
      <c r="D664" s="178"/>
      <c r="E664" s="178"/>
      <c r="F664" s="178"/>
      <c r="G664" s="178"/>
      <c r="H664" s="178"/>
      <c r="I664" s="178"/>
      <c r="J664" s="178"/>
      <c r="K664" s="178"/>
      <c r="L664" s="178"/>
      <c r="M664" s="179"/>
      <c r="N664" s="179"/>
      <c r="O664" s="179"/>
      <c r="P664" s="178"/>
      <c r="Q664" s="178"/>
      <c r="R664" s="178"/>
      <c r="S664" s="178"/>
      <c r="T664" s="178"/>
      <c r="U664" s="178"/>
      <c r="V664" s="178"/>
      <c r="W664" s="178"/>
      <c r="X664" s="178"/>
      <c r="Y664" s="178"/>
      <c r="Z664" s="178"/>
      <c r="AA664" s="178"/>
      <c r="AB664" s="178"/>
      <c r="AC664" s="178"/>
      <c r="AD664" s="178"/>
      <c r="AE664" s="178"/>
      <c r="AF664" s="178"/>
      <c r="AG664" s="178"/>
      <c r="AH664" s="178"/>
      <c r="AI664" s="178"/>
      <c r="AJ664" s="178"/>
      <c r="AK664" s="178"/>
      <c r="AL664" s="178"/>
      <c r="AM664" s="178"/>
      <c r="AN664" s="178"/>
      <c r="AO664" s="178"/>
      <c r="AP664" s="178"/>
      <c r="AQ664" s="178"/>
      <c r="AR664" s="178"/>
      <c r="AS664" s="178"/>
      <c r="AT664" s="178"/>
      <c r="AU664" s="178"/>
      <c r="AV664" s="178"/>
      <c r="AW664" s="178"/>
      <c r="AX664" s="178"/>
      <c r="AY664" s="178"/>
      <c r="AZ664" s="178"/>
      <c r="BA664" s="178"/>
      <c r="BB664" s="178"/>
      <c r="BC664" s="178"/>
      <c r="BD664" s="178"/>
      <c r="BE664" s="178"/>
      <c r="BF664" s="178"/>
      <c r="BG664" s="178"/>
      <c r="BH664" s="178"/>
      <c r="BI664" s="178"/>
      <c r="BJ664" s="178"/>
      <c r="BK664" s="178"/>
      <c r="BL664" s="178"/>
      <c r="BM664" s="178"/>
      <c r="BN664" s="178"/>
      <c r="BO664" s="178"/>
      <c r="BP664" s="178"/>
      <c r="BQ664" s="178"/>
      <c r="BR664" s="178"/>
      <c r="BS664" s="178"/>
      <c r="BT664" s="178"/>
      <c r="BU664" s="178"/>
      <c r="BV664" s="178"/>
    </row>
    <row r="665" spans="1:74" ht="14.25" x14ac:dyDescent="0.2">
      <c r="A665" s="176"/>
      <c r="B665" s="177"/>
      <c r="C665" s="131"/>
      <c r="D665" s="178"/>
      <c r="E665" s="178"/>
      <c r="F665" s="178"/>
      <c r="G665" s="178"/>
      <c r="H665" s="178"/>
      <c r="I665" s="178"/>
      <c r="J665" s="178"/>
      <c r="K665" s="178"/>
      <c r="L665" s="178"/>
      <c r="M665" s="179"/>
      <c r="N665" s="179"/>
      <c r="O665" s="179"/>
      <c r="P665" s="178"/>
      <c r="Q665" s="178"/>
      <c r="R665" s="178"/>
      <c r="S665" s="178"/>
      <c r="T665" s="178"/>
      <c r="U665" s="178"/>
      <c r="V665" s="178"/>
      <c r="W665" s="178"/>
      <c r="X665" s="178"/>
      <c r="Y665" s="178"/>
      <c r="Z665" s="178"/>
      <c r="AA665" s="178"/>
      <c r="AB665" s="178"/>
      <c r="AC665" s="178"/>
      <c r="AD665" s="178"/>
      <c r="AE665" s="178"/>
      <c r="AF665" s="178"/>
      <c r="AG665" s="178"/>
      <c r="AH665" s="178"/>
      <c r="AI665" s="178"/>
      <c r="AJ665" s="178"/>
      <c r="AK665" s="178"/>
      <c r="AL665" s="178"/>
      <c r="AM665" s="178"/>
      <c r="AN665" s="178"/>
      <c r="AO665" s="178"/>
      <c r="AP665" s="178"/>
      <c r="AQ665" s="178"/>
      <c r="AR665" s="178"/>
      <c r="AS665" s="178"/>
      <c r="AT665" s="178"/>
      <c r="AU665" s="178"/>
      <c r="AV665" s="178"/>
      <c r="AW665" s="178"/>
      <c r="AX665" s="178"/>
      <c r="AY665" s="178"/>
      <c r="AZ665" s="178"/>
      <c r="BA665" s="178"/>
      <c r="BB665" s="178"/>
      <c r="BC665" s="178"/>
      <c r="BD665" s="178"/>
      <c r="BE665" s="178"/>
      <c r="BF665" s="178"/>
      <c r="BG665" s="178"/>
      <c r="BH665" s="178"/>
      <c r="BI665" s="178"/>
      <c r="BJ665" s="178"/>
      <c r="BK665" s="178"/>
      <c r="BL665" s="178"/>
      <c r="BM665" s="178"/>
      <c r="BN665" s="178"/>
      <c r="BO665" s="178"/>
      <c r="BP665" s="178"/>
      <c r="BQ665" s="178"/>
      <c r="BR665" s="178"/>
      <c r="BS665" s="178"/>
      <c r="BT665" s="178"/>
      <c r="BU665" s="178"/>
      <c r="BV665" s="178"/>
    </row>
    <row r="666" spans="1:74" ht="14.25" x14ac:dyDescent="0.2">
      <c r="A666" s="176"/>
      <c r="B666" s="177"/>
      <c r="C666" s="131"/>
      <c r="D666" s="178"/>
      <c r="E666" s="178"/>
      <c r="F666" s="178"/>
      <c r="G666" s="178"/>
      <c r="H666" s="178"/>
      <c r="I666" s="178"/>
      <c r="J666" s="178"/>
      <c r="K666" s="178"/>
      <c r="L666" s="178"/>
      <c r="M666" s="179"/>
      <c r="N666" s="179"/>
      <c r="O666" s="179"/>
      <c r="P666" s="178"/>
      <c r="Q666" s="178"/>
      <c r="R666" s="178"/>
      <c r="S666" s="178"/>
      <c r="T666" s="178"/>
      <c r="U666" s="178"/>
      <c r="V666" s="178"/>
      <c r="W666" s="178"/>
      <c r="X666" s="178"/>
      <c r="Y666" s="178"/>
      <c r="Z666" s="178"/>
      <c r="AA666" s="178"/>
      <c r="AB666" s="178"/>
      <c r="AC666" s="178"/>
      <c r="AD666" s="178"/>
      <c r="AE666" s="178"/>
      <c r="AF666" s="178"/>
      <c r="AG666" s="178"/>
      <c r="AH666" s="178"/>
      <c r="AI666" s="178"/>
      <c r="AJ666" s="178"/>
      <c r="AK666" s="178"/>
      <c r="AL666" s="178"/>
      <c r="AM666" s="178"/>
      <c r="AN666" s="178"/>
      <c r="AO666" s="178"/>
      <c r="AP666" s="178"/>
      <c r="AQ666" s="178"/>
      <c r="AR666" s="178"/>
      <c r="AS666" s="178"/>
      <c r="AT666" s="178"/>
      <c r="AU666" s="178"/>
      <c r="AV666" s="178"/>
      <c r="AW666" s="178"/>
      <c r="AX666" s="178"/>
      <c r="AY666" s="178"/>
      <c r="AZ666" s="178"/>
      <c r="BA666" s="178"/>
      <c r="BB666" s="178"/>
      <c r="BC666" s="178"/>
      <c r="BD666" s="178"/>
      <c r="BE666" s="178"/>
      <c r="BF666" s="178"/>
      <c r="BG666" s="178"/>
      <c r="BH666" s="178"/>
      <c r="BI666" s="178"/>
      <c r="BJ666" s="178"/>
      <c r="BK666" s="178"/>
      <c r="BL666" s="178"/>
      <c r="BM666" s="178"/>
      <c r="BN666" s="178"/>
      <c r="BO666" s="178"/>
      <c r="BP666" s="178"/>
      <c r="BQ666" s="178"/>
      <c r="BR666" s="178"/>
      <c r="BS666" s="178"/>
      <c r="BT666" s="178"/>
      <c r="BU666" s="178"/>
      <c r="BV666" s="178"/>
    </row>
    <row r="667" spans="1:74" ht="14.25" x14ac:dyDescent="0.2">
      <c r="A667" s="176"/>
      <c r="B667" s="177"/>
      <c r="C667" s="131"/>
      <c r="D667" s="178"/>
      <c r="E667" s="178"/>
      <c r="F667" s="178"/>
      <c r="G667" s="178"/>
      <c r="H667" s="178"/>
      <c r="I667" s="178"/>
      <c r="J667" s="178"/>
      <c r="K667" s="178"/>
      <c r="L667" s="178"/>
      <c r="M667" s="179"/>
      <c r="N667" s="179"/>
      <c r="O667" s="179"/>
      <c r="P667" s="178"/>
      <c r="Q667" s="178"/>
      <c r="R667" s="178"/>
      <c r="S667" s="178"/>
      <c r="T667" s="178"/>
      <c r="U667" s="178"/>
      <c r="V667" s="178"/>
      <c r="W667" s="178"/>
      <c r="X667" s="178"/>
      <c r="Y667" s="178"/>
      <c r="Z667" s="178"/>
      <c r="AA667" s="178"/>
      <c r="AB667" s="178"/>
      <c r="AC667" s="178"/>
      <c r="AD667" s="178"/>
      <c r="AE667" s="178"/>
      <c r="AF667" s="178"/>
      <c r="AG667" s="178"/>
      <c r="AH667" s="178"/>
      <c r="AI667" s="178"/>
      <c r="AJ667" s="178"/>
      <c r="AK667" s="178"/>
      <c r="AL667" s="178"/>
      <c r="AM667" s="178"/>
      <c r="AN667" s="178"/>
      <c r="AO667" s="178"/>
      <c r="AP667" s="178"/>
      <c r="AQ667" s="178"/>
      <c r="AR667" s="178"/>
      <c r="AS667" s="178"/>
      <c r="AT667" s="178"/>
      <c r="AU667" s="178"/>
      <c r="AV667" s="178"/>
      <c r="AW667" s="178"/>
      <c r="AX667" s="178"/>
      <c r="AY667" s="178"/>
      <c r="AZ667" s="178"/>
      <c r="BA667" s="178"/>
      <c r="BB667" s="178"/>
      <c r="BC667" s="178"/>
      <c r="BD667" s="178"/>
      <c r="BE667" s="178"/>
      <c r="BF667" s="178"/>
      <c r="BG667" s="178"/>
      <c r="BH667" s="178"/>
      <c r="BI667" s="178"/>
      <c r="BJ667" s="178"/>
      <c r="BK667" s="178"/>
      <c r="BL667" s="178"/>
      <c r="BM667" s="178"/>
      <c r="BN667" s="178"/>
      <c r="BO667" s="178"/>
      <c r="BP667" s="178"/>
      <c r="BQ667" s="178"/>
      <c r="BR667" s="178"/>
      <c r="BS667" s="178"/>
      <c r="BT667" s="178"/>
      <c r="BU667" s="178"/>
      <c r="BV667" s="178"/>
    </row>
    <row r="668" spans="1:74" ht="14.25" x14ac:dyDescent="0.2">
      <c r="A668" s="176"/>
      <c r="B668" s="177"/>
      <c r="C668" s="131"/>
      <c r="D668" s="178"/>
      <c r="E668" s="178"/>
      <c r="F668" s="178"/>
      <c r="G668" s="178"/>
      <c r="H668" s="178"/>
      <c r="I668" s="178"/>
      <c r="J668" s="178"/>
      <c r="K668" s="178"/>
      <c r="L668" s="178"/>
      <c r="M668" s="179"/>
      <c r="N668" s="179"/>
      <c r="O668" s="179"/>
      <c r="P668" s="178"/>
      <c r="Q668" s="178"/>
      <c r="R668" s="178"/>
      <c r="S668" s="178"/>
      <c r="T668" s="178"/>
      <c r="U668" s="178"/>
      <c r="V668" s="178"/>
      <c r="W668" s="178"/>
      <c r="X668" s="178"/>
      <c r="Y668" s="178"/>
      <c r="Z668" s="178"/>
      <c r="AA668" s="178"/>
      <c r="AB668" s="178"/>
      <c r="AC668" s="178"/>
      <c r="AD668" s="178"/>
      <c r="AE668" s="178"/>
      <c r="AF668" s="178"/>
      <c r="AG668" s="178"/>
      <c r="AH668" s="178"/>
      <c r="AI668" s="178"/>
      <c r="AJ668" s="178"/>
      <c r="AK668" s="178"/>
      <c r="AL668" s="178"/>
      <c r="AM668" s="178"/>
      <c r="AN668" s="178"/>
      <c r="AO668" s="178"/>
      <c r="AP668" s="178"/>
      <c r="AQ668" s="178"/>
      <c r="AR668" s="178"/>
      <c r="AS668" s="178"/>
      <c r="AT668" s="178"/>
      <c r="AU668" s="178"/>
      <c r="AV668" s="178"/>
      <c r="AW668" s="178"/>
      <c r="AX668" s="178"/>
      <c r="AY668" s="178"/>
      <c r="AZ668" s="178"/>
      <c r="BA668" s="178"/>
      <c r="BB668" s="178"/>
      <c r="BC668" s="178"/>
      <c r="BD668" s="178"/>
      <c r="BE668" s="178"/>
      <c r="BF668" s="178"/>
      <c r="BG668" s="178"/>
      <c r="BH668" s="178"/>
      <c r="BI668" s="178"/>
      <c r="BJ668" s="178"/>
      <c r="BK668" s="178"/>
      <c r="BL668" s="178"/>
      <c r="BM668" s="178"/>
      <c r="BN668" s="178"/>
      <c r="BO668" s="178"/>
      <c r="BP668" s="178"/>
      <c r="BQ668" s="178"/>
      <c r="BR668" s="178"/>
      <c r="BS668" s="178"/>
      <c r="BT668" s="178"/>
      <c r="BU668" s="178"/>
      <c r="BV668" s="178"/>
    </row>
    <row r="669" spans="1:74" ht="14.25" x14ac:dyDescent="0.2">
      <c r="A669" s="176"/>
      <c r="B669" s="177"/>
      <c r="C669" s="131"/>
      <c r="D669" s="178"/>
      <c r="E669" s="178"/>
      <c r="F669" s="178"/>
      <c r="G669" s="178"/>
      <c r="H669" s="178"/>
      <c r="I669" s="178"/>
      <c r="J669" s="178"/>
      <c r="K669" s="178"/>
      <c r="L669" s="178"/>
      <c r="M669" s="179"/>
      <c r="N669" s="179"/>
      <c r="O669" s="179"/>
      <c r="P669" s="178"/>
      <c r="Q669" s="178"/>
      <c r="R669" s="178"/>
      <c r="S669" s="178"/>
      <c r="T669" s="178"/>
      <c r="U669" s="178"/>
      <c r="V669" s="178"/>
      <c r="W669" s="178"/>
      <c r="X669" s="178"/>
      <c r="Y669" s="178"/>
      <c r="Z669" s="178"/>
      <c r="AA669" s="178"/>
      <c r="AB669" s="178"/>
      <c r="AC669" s="178"/>
      <c r="AD669" s="178"/>
      <c r="AE669" s="178"/>
      <c r="AF669" s="178"/>
      <c r="AG669" s="178"/>
      <c r="AH669" s="178"/>
      <c r="AI669" s="178"/>
      <c r="AJ669" s="178"/>
      <c r="AK669" s="178"/>
      <c r="AL669" s="178"/>
      <c r="AM669" s="178"/>
      <c r="AN669" s="178"/>
      <c r="AO669" s="178"/>
      <c r="AP669" s="178"/>
      <c r="AQ669" s="178"/>
      <c r="AR669" s="178"/>
      <c r="AS669" s="178"/>
      <c r="AT669" s="178"/>
      <c r="AU669" s="178"/>
      <c r="AV669" s="178"/>
      <c r="AW669" s="178"/>
      <c r="AX669" s="178"/>
      <c r="AY669" s="178"/>
      <c r="AZ669" s="178"/>
      <c r="BA669" s="178"/>
      <c r="BB669" s="178"/>
      <c r="BC669" s="178"/>
      <c r="BD669" s="178"/>
      <c r="BE669" s="178"/>
      <c r="BF669" s="178"/>
      <c r="BG669" s="178"/>
      <c r="BH669" s="178"/>
      <c r="BI669" s="178"/>
      <c r="BJ669" s="178"/>
      <c r="BK669" s="178"/>
      <c r="BL669" s="178"/>
      <c r="BM669" s="178"/>
      <c r="BN669" s="178"/>
      <c r="BO669" s="178"/>
      <c r="BP669" s="178"/>
      <c r="BQ669" s="178"/>
      <c r="BR669" s="178"/>
      <c r="BS669" s="178"/>
      <c r="BT669" s="178"/>
      <c r="BU669" s="178"/>
      <c r="BV669" s="178"/>
    </row>
    <row r="670" spans="1:74" ht="14.25" x14ac:dyDescent="0.2">
      <c r="A670" s="176"/>
      <c r="B670" s="177"/>
      <c r="C670" s="131"/>
      <c r="D670" s="178"/>
      <c r="E670" s="178"/>
      <c r="F670" s="178"/>
      <c r="G670" s="178"/>
      <c r="H670" s="178"/>
      <c r="I670" s="178"/>
      <c r="J670" s="178"/>
      <c r="K670" s="178"/>
      <c r="L670" s="178"/>
      <c r="M670" s="179"/>
      <c r="N670" s="179"/>
      <c r="O670" s="179"/>
      <c r="P670" s="178"/>
      <c r="Q670" s="178"/>
      <c r="R670" s="178"/>
      <c r="S670" s="178"/>
      <c r="T670" s="178"/>
      <c r="U670" s="178"/>
      <c r="V670" s="178"/>
      <c r="W670" s="178"/>
      <c r="X670" s="178"/>
      <c r="Y670" s="178"/>
      <c r="Z670" s="178"/>
      <c r="AA670" s="178"/>
      <c r="AB670" s="178"/>
      <c r="AC670" s="178"/>
      <c r="AD670" s="178"/>
      <c r="AE670" s="178"/>
      <c r="AF670" s="178"/>
      <c r="AG670" s="178"/>
      <c r="AH670" s="178"/>
      <c r="AI670" s="178"/>
      <c r="AJ670" s="178"/>
      <c r="AK670" s="178"/>
      <c r="AL670" s="178"/>
      <c r="AM670" s="178"/>
      <c r="AN670" s="178"/>
      <c r="AO670" s="178"/>
      <c r="AP670" s="178"/>
      <c r="AQ670" s="178"/>
      <c r="AR670" s="178"/>
      <c r="AS670" s="178"/>
      <c r="AT670" s="178"/>
      <c r="AU670" s="178"/>
      <c r="AV670" s="178"/>
      <c r="AW670" s="178"/>
      <c r="AX670" s="178"/>
      <c r="AY670" s="178"/>
      <c r="AZ670" s="178"/>
      <c r="BA670" s="178"/>
      <c r="BB670" s="178"/>
      <c r="BC670" s="178"/>
      <c r="BD670" s="178"/>
      <c r="BE670" s="178"/>
      <c r="BF670" s="178"/>
      <c r="BG670" s="178"/>
      <c r="BH670" s="178"/>
      <c r="BI670" s="178"/>
      <c r="BJ670" s="178"/>
      <c r="BK670" s="178"/>
      <c r="BL670" s="178"/>
      <c r="BM670" s="178"/>
      <c r="BN670" s="178"/>
      <c r="BO670" s="178"/>
      <c r="BP670" s="178"/>
      <c r="BQ670" s="178"/>
      <c r="BR670" s="178"/>
      <c r="BS670" s="178"/>
      <c r="BT670" s="178"/>
      <c r="BU670" s="178"/>
      <c r="BV670" s="178"/>
    </row>
    <row r="671" spans="1:74" ht="14.25" x14ac:dyDescent="0.2">
      <c r="A671" s="176"/>
      <c r="B671" s="177"/>
      <c r="C671" s="131"/>
      <c r="D671" s="178"/>
      <c r="E671" s="178"/>
      <c r="F671" s="178"/>
      <c r="G671" s="178"/>
      <c r="H671" s="178"/>
      <c r="I671" s="178"/>
      <c r="J671" s="178"/>
      <c r="K671" s="178"/>
      <c r="L671" s="178"/>
      <c r="M671" s="179"/>
      <c r="N671" s="179"/>
      <c r="O671" s="179"/>
      <c r="P671" s="178"/>
      <c r="Q671" s="178"/>
      <c r="R671" s="178"/>
      <c r="S671" s="178"/>
      <c r="T671" s="178"/>
      <c r="U671" s="178"/>
      <c r="V671" s="178"/>
      <c r="W671" s="178"/>
      <c r="X671" s="178"/>
      <c r="Y671" s="178"/>
      <c r="Z671" s="178"/>
      <c r="AA671" s="178"/>
      <c r="AB671" s="178"/>
      <c r="AC671" s="178"/>
      <c r="AD671" s="178"/>
      <c r="AE671" s="178"/>
      <c r="AF671" s="178"/>
      <c r="AG671" s="178"/>
      <c r="AH671" s="178"/>
      <c r="AI671" s="178"/>
      <c r="AJ671" s="178"/>
      <c r="AK671" s="178"/>
      <c r="AL671" s="178"/>
      <c r="AM671" s="178"/>
      <c r="AN671" s="178"/>
      <c r="AO671" s="178"/>
      <c r="AP671" s="178"/>
      <c r="AQ671" s="178"/>
      <c r="AR671" s="178"/>
      <c r="AS671" s="178"/>
      <c r="AT671" s="178"/>
      <c r="AU671" s="178"/>
      <c r="AV671" s="178"/>
      <c r="AW671" s="178"/>
      <c r="AX671" s="178"/>
      <c r="AY671" s="178"/>
      <c r="AZ671" s="178"/>
      <c r="BA671" s="178"/>
      <c r="BB671" s="178"/>
      <c r="BC671" s="178"/>
      <c r="BD671" s="178"/>
      <c r="BE671" s="178"/>
      <c r="BF671" s="178"/>
      <c r="BG671" s="178"/>
      <c r="BH671" s="178"/>
      <c r="BI671" s="178"/>
      <c r="BJ671" s="178"/>
      <c r="BK671" s="178"/>
      <c r="BL671" s="178"/>
      <c r="BM671" s="178"/>
      <c r="BN671" s="178"/>
      <c r="BO671" s="178"/>
      <c r="BP671" s="178"/>
      <c r="BQ671" s="178"/>
      <c r="BR671" s="178"/>
      <c r="BS671" s="178"/>
      <c r="BT671" s="178"/>
      <c r="BU671" s="178"/>
      <c r="BV671" s="178"/>
    </row>
    <row r="672" spans="1:74" ht="14.25" x14ac:dyDescent="0.2">
      <c r="A672" s="176"/>
      <c r="B672" s="177"/>
      <c r="C672" s="131"/>
      <c r="D672" s="178"/>
      <c r="E672" s="178"/>
      <c r="F672" s="178"/>
      <c r="G672" s="178"/>
      <c r="H672" s="178"/>
      <c r="I672" s="178"/>
      <c r="J672" s="178"/>
      <c r="K672" s="178"/>
      <c r="L672" s="178"/>
      <c r="M672" s="179"/>
      <c r="N672" s="179"/>
      <c r="O672" s="179"/>
      <c r="P672" s="178"/>
      <c r="Q672" s="178"/>
      <c r="R672" s="178"/>
      <c r="S672" s="178"/>
      <c r="T672" s="178"/>
      <c r="U672" s="178"/>
      <c r="V672" s="178"/>
      <c r="W672" s="178"/>
      <c r="X672" s="178"/>
      <c r="Y672" s="178"/>
      <c r="Z672" s="178"/>
      <c r="AA672" s="178"/>
      <c r="AB672" s="178"/>
      <c r="AC672" s="178"/>
      <c r="AD672" s="178"/>
      <c r="AE672" s="178"/>
      <c r="AF672" s="178"/>
      <c r="AG672" s="178"/>
      <c r="AH672" s="178"/>
      <c r="AI672" s="178"/>
      <c r="AJ672" s="178"/>
      <c r="AK672" s="178"/>
      <c r="AL672" s="178"/>
      <c r="AM672" s="178"/>
      <c r="AN672" s="178"/>
      <c r="AO672" s="178"/>
      <c r="AP672" s="178"/>
      <c r="AQ672" s="178"/>
      <c r="AR672" s="178"/>
      <c r="AS672" s="178"/>
      <c r="AT672" s="178"/>
      <c r="AU672" s="178"/>
      <c r="AV672" s="178"/>
      <c r="AW672" s="178"/>
      <c r="AX672" s="178"/>
      <c r="AY672" s="178"/>
      <c r="AZ672" s="178"/>
      <c r="BA672" s="178"/>
      <c r="BB672" s="178"/>
      <c r="BC672" s="178"/>
      <c r="BD672" s="178"/>
      <c r="BE672" s="178"/>
      <c r="BF672" s="178"/>
      <c r="BG672" s="178"/>
      <c r="BH672" s="178"/>
      <c r="BI672" s="178"/>
      <c r="BJ672" s="178"/>
      <c r="BK672" s="178"/>
      <c r="BL672" s="178"/>
      <c r="BM672" s="178"/>
      <c r="BN672" s="178"/>
      <c r="BO672" s="178"/>
      <c r="BP672" s="178"/>
      <c r="BQ672" s="178"/>
      <c r="BR672" s="178"/>
      <c r="BS672" s="178"/>
      <c r="BT672" s="178"/>
      <c r="BU672" s="178"/>
      <c r="BV672" s="178"/>
    </row>
    <row r="673" spans="1:74" ht="14.25" x14ac:dyDescent="0.2">
      <c r="A673" s="176"/>
      <c r="B673" s="177"/>
      <c r="C673" s="131"/>
      <c r="D673" s="178"/>
      <c r="E673" s="178"/>
      <c r="F673" s="178"/>
      <c r="G673" s="178"/>
      <c r="H673" s="178"/>
      <c r="I673" s="178"/>
      <c r="J673" s="178"/>
      <c r="K673" s="178"/>
      <c r="L673" s="178"/>
      <c r="M673" s="179"/>
      <c r="N673" s="179"/>
      <c r="O673" s="179"/>
      <c r="P673" s="178"/>
      <c r="Q673" s="178"/>
      <c r="R673" s="178"/>
      <c r="S673" s="178"/>
      <c r="T673" s="178"/>
      <c r="U673" s="178"/>
      <c r="V673" s="178"/>
      <c r="W673" s="178"/>
      <c r="X673" s="178"/>
      <c r="Y673" s="178"/>
      <c r="Z673" s="178"/>
      <c r="AA673" s="178"/>
      <c r="AB673" s="178"/>
      <c r="AC673" s="178"/>
      <c r="AD673" s="178"/>
      <c r="AE673" s="178"/>
      <c r="AF673" s="178"/>
      <c r="AG673" s="178"/>
      <c r="AH673" s="178"/>
      <c r="AI673" s="178"/>
      <c r="AJ673" s="178"/>
      <c r="AK673" s="178"/>
      <c r="AL673" s="178"/>
      <c r="AM673" s="178"/>
      <c r="AN673" s="178"/>
      <c r="AO673" s="178"/>
      <c r="AP673" s="178"/>
      <c r="AQ673" s="178"/>
      <c r="AR673" s="178"/>
      <c r="AS673" s="178"/>
      <c r="AT673" s="178"/>
      <c r="AU673" s="178"/>
      <c r="AV673" s="178"/>
      <c r="AW673" s="178"/>
      <c r="AX673" s="178"/>
      <c r="AY673" s="178"/>
      <c r="AZ673" s="178"/>
      <c r="BA673" s="178"/>
      <c r="BB673" s="178"/>
      <c r="BC673" s="178"/>
      <c r="BD673" s="178"/>
      <c r="BE673" s="178"/>
      <c r="BF673" s="178"/>
      <c r="BG673" s="178"/>
      <c r="BH673" s="178"/>
      <c r="BI673" s="178"/>
      <c r="BJ673" s="178"/>
      <c r="BK673" s="178"/>
      <c r="BL673" s="178"/>
      <c r="BM673" s="178"/>
      <c r="BN673" s="178"/>
      <c r="BO673" s="178"/>
      <c r="BP673" s="178"/>
      <c r="BQ673" s="178"/>
      <c r="BR673" s="178"/>
      <c r="BS673" s="178"/>
      <c r="BT673" s="178"/>
      <c r="BU673" s="178"/>
      <c r="BV673" s="178"/>
    </row>
    <row r="674" spans="1:74" ht="14.25" x14ac:dyDescent="0.2">
      <c r="A674" s="176"/>
      <c r="B674" s="177"/>
      <c r="C674" s="131"/>
      <c r="D674" s="178"/>
      <c r="E674" s="178"/>
      <c r="F674" s="178"/>
      <c r="G674" s="178"/>
      <c r="H674" s="178"/>
      <c r="I674" s="178"/>
      <c r="J674" s="178"/>
      <c r="K674" s="178"/>
      <c r="L674" s="178"/>
      <c r="M674" s="179"/>
      <c r="N674" s="179"/>
      <c r="O674" s="179"/>
      <c r="P674" s="178"/>
      <c r="Q674" s="178"/>
      <c r="R674" s="178"/>
      <c r="S674" s="178"/>
      <c r="T674" s="178"/>
      <c r="U674" s="178"/>
      <c r="V674" s="178"/>
      <c r="W674" s="178"/>
      <c r="X674" s="178"/>
      <c r="Y674" s="178"/>
      <c r="Z674" s="178"/>
      <c r="AA674" s="178"/>
      <c r="AB674" s="178"/>
      <c r="AC674" s="178"/>
      <c r="AD674" s="178"/>
      <c r="AE674" s="178"/>
      <c r="AF674" s="178"/>
      <c r="AG674" s="178"/>
      <c r="AH674" s="178"/>
      <c r="AI674" s="178"/>
      <c r="AJ674" s="178"/>
      <c r="AK674" s="178"/>
      <c r="AL674" s="178"/>
      <c r="AM674" s="178"/>
      <c r="AN674" s="178"/>
      <c r="AO674" s="178"/>
      <c r="AP674" s="178"/>
      <c r="AQ674" s="178"/>
      <c r="AR674" s="178"/>
      <c r="AS674" s="178"/>
      <c r="AT674" s="178"/>
      <c r="AU674" s="178"/>
      <c r="AV674" s="178"/>
      <c r="AW674" s="178"/>
      <c r="AX674" s="178"/>
      <c r="AY674" s="178"/>
      <c r="AZ674" s="178"/>
      <c r="BA674" s="178"/>
      <c r="BB674" s="178"/>
      <c r="BC674" s="178"/>
      <c r="BD674" s="178"/>
      <c r="BE674" s="178"/>
      <c r="BF674" s="178"/>
      <c r="BG674" s="178"/>
      <c r="BH674" s="178"/>
      <c r="BI674" s="178"/>
      <c r="BJ674" s="178"/>
      <c r="BK674" s="178"/>
      <c r="BL674" s="178"/>
      <c r="BM674" s="178"/>
      <c r="BN674" s="178"/>
      <c r="BO674" s="178"/>
      <c r="BP674" s="178"/>
      <c r="BQ674" s="178"/>
      <c r="BR674" s="178"/>
      <c r="BS674" s="178"/>
      <c r="BT674" s="178"/>
      <c r="BU674" s="178"/>
      <c r="BV674" s="178"/>
    </row>
    <row r="675" spans="1:74" ht="14.25" x14ac:dyDescent="0.2">
      <c r="A675" s="176"/>
      <c r="B675" s="177"/>
      <c r="C675" s="131"/>
      <c r="D675" s="178"/>
      <c r="E675" s="178"/>
      <c r="F675" s="178"/>
      <c r="G675" s="178"/>
      <c r="H675" s="178"/>
      <c r="I675" s="178"/>
      <c r="J675" s="178"/>
      <c r="K675" s="178"/>
      <c r="L675" s="178"/>
      <c r="M675" s="179"/>
      <c r="N675" s="179"/>
      <c r="O675" s="179"/>
      <c r="P675" s="178"/>
      <c r="Q675" s="178"/>
      <c r="R675" s="178"/>
      <c r="S675" s="178"/>
      <c r="T675" s="178"/>
      <c r="U675" s="178"/>
      <c r="V675" s="178"/>
      <c r="W675" s="178"/>
      <c r="X675" s="178"/>
      <c r="Y675" s="178"/>
      <c r="Z675" s="178"/>
      <c r="AA675" s="178"/>
      <c r="AB675" s="178"/>
      <c r="AC675" s="178"/>
      <c r="AD675" s="178"/>
      <c r="AE675" s="178"/>
      <c r="AF675" s="178"/>
      <c r="AG675" s="178"/>
      <c r="AH675" s="178"/>
      <c r="AI675" s="178"/>
      <c r="AJ675" s="178"/>
      <c r="AK675" s="178"/>
      <c r="AL675" s="178"/>
      <c r="AM675" s="178"/>
      <c r="AN675" s="178"/>
      <c r="AO675" s="178"/>
      <c r="AP675" s="178"/>
      <c r="AQ675" s="178"/>
      <c r="AR675" s="178"/>
      <c r="AS675" s="178"/>
      <c r="AT675" s="178"/>
      <c r="AU675" s="178"/>
      <c r="AV675" s="178"/>
      <c r="AW675" s="178"/>
      <c r="AX675" s="178"/>
      <c r="AY675" s="178"/>
      <c r="AZ675" s="178"/>
      <c r="BA675" s="178"/>
      <c r="BB675" s="178"/>
      <c r="BC675" s="178"/>
      <c r="BD675" s="178"/>
      <c r="BE675" s="178"/>
      <c r="BF675" s="178"/>
      <c r="BG675" s="178"/>
      <c r="BH675" s="178"/>
      <c r="BI675" s="178"/>
      <c r="BJ675" s="178"/>
      <c r="BK675" s="178"/>
      <c r="BL675" s="178"/>
      <c r="BM675" s="178"/>
      <c r="BN675" s="178"/>
      <c r="BO675" s="178"/>
      <c r="BP675" s="178"/>
      <c r="BQ675" s="178"/>
      <c r="BR675" s="178"/>
      <c r="BS675" s="178"/>
      <c r="BT675" s="178"/>
      <c r="BU675" s="178"/>
      <c r="BV675" s="178"/>
    </row>
    <row r="676" spans="1:74" ht="14.25" x14ac:dyDescent="0.2">
      <c r="A676" s="176"/>
      <c r="B676" s="177"/>
      <c r="C676" s="131"/>
      <c r="D676" s="178"/>
      <c r="E676" s="178"/>
      <c r="F676" s="178"/>
      <c r="G676" s="178"/>
      <c r="H676" s="178"/>
      <c r="I676" s="178"/>
      <c r="J676" s="178"/>
      <c r="K676" s="178"/>
      <c r="L676" s="178"/>
      <c r="M676" s="179"/>
      <c r="N676" s="179"/>
      <c r="O676" s="179"/>
      <c r="P676" s="178"/>
      <c r="Q676" s="178"/>
      <c r="R676" s="178"/>
      <c r="S676" s="178"/>
      <c r="T676" s="178"/>
      <c r="U676" s="178"/>
      <c r="V676" s="178"/>
      <c r="W676" s="178"/>
      <c r="X676" s="178"/>
      <c r="Y676" s="178"/>
      <c r="Z676" s="178"/>
      <c r="AA676" s="178"/>
      <c r="AB676" s="178"/>
      <c r="AC676" s="178"/>
      <c r="AD676" s="178"/>
      <c r="AE676" s="178"/>
      <c r="AF676" s="178"/>
      <c r="AG676" s="178"/>
      <c r="AH676" s="178"/>
      <c r="AI676" s="178"/>
      <c r="AJ676" s="178"/>
      <c r="AK676" s="178"/>
      <c r="AL676" s="178"/>
      <c r="AM676" s="178"/>
      <c r="AN676" s="178"/>
      <c r="AO676" s="178"/>
      <c r="AP676" s="178"/>
      <c r="AQ676" s="178"/>
      <c r="AR676" s="178"/>
      <c r="AS676" s="178"/>
      <c r="AT676" s="178"/>
      <c r="AU676" s="178"/>
      <c r="AV676" s="178"/>
      <c r="AW676" s="178"/>
      <c r="AX676" s="178"/>
      <c r="AY676" s="178"/>
      <c r="AZ676" s="178"/>
      <c r="BA676" s="178"/>
      <c r="BB676" s="178"/>
      <c r="BC676" s="178"/>
      <c r="BD676" s="178"/>
      <c r="BE676" s="178"/>
      <c r="BF676" s="178"/>
      <c r="BG676" s="178"/>
      <c r="BH676" s="178"/>
      <c r="BI676" s="178"/>
      <c r="BJ676" s="178"/>
      <c r="BK676" s="178"/>
      <c r="BL676" s="178"/>
      <c r="BM676" s="178"/>
      <c r="BN676" s="178"/>
      <c r="BO676" s="178"/>
      <c r="BP676" s="178"/>
      <c r="BQ676" s="178"/>
      <c r="BR676" s="178"/>
      <c r="BS676" s="178"/>
      <c r="BT676" s="178"/>
      <c r="BU676" s="178"/>
      <c r="BV676" s="178"/>
    </row>
    <row r="677" spans="1:74" ht="14.25" x14ac:dyDescent="0.2">
      <c r="A677" s="176"/>
      <c r="B677" s="177"/>
      <c r="C677" s="131"/>
      <c r="D677" s="178"/>
      <c r="E677" s="178"/>
      <c r="F677" s="178"/>
      <c r="G677" s="178"/>
      <c r="H677" s="178"/>
      <c r="I677" s="178"/>
      <c r="J677" s="178"/>
      <c r="K677" s="178"/>
      <c r="L677" s="178"/>
      <c r="M677" s="179"/>
      <c r="N677" s="179"/>
      <c r="O677" s="179"/>
      <c r="P677" s="178"/>
      <c r="Q677" s="178"/>
      <c r="R677" s="178"/>
      <c r="S677" s="178"/>
      <c r="T677" s="178"/>
      <c r="U677" s="178"/>
      <c r="V677" s="178"/>
      <c r="W677" s="178"/>
      <c r="X677" s="178"/>
      <c r="Y677" s="178"/>
      <c r="Z677" s="178"/>
      <c r="AA677" s="178"/>
      <c r="AB677" s="178"/>
      <c r="AC677" s="178"/>
      <c r="AD677" s="178"/>
      <c r="AE677" s="178"/>
      <c r="AF677" s="178"/>
      <c r="AG677" s="178"/>
      <c r="AH677" s="178"/>
      <c r="AI677" s="178"/>
      <c r="AJ677" s="178"/>
      <c r="AK677" s="178"/>
      <c r="AL677" s="178"/>
      <c r="AM677" s="178"/>
      <c r="AN677" s="178"/>
      <c r="AO677" s="178"/>
      <c r="AP677" s="178"/>
      <c r="AQ677" s="178"/>
      <c r="AR677" s="178"/>
      <c r="AS677" s="178"/>
      <c r="AT677" s="178"/>
      <c r="AU677" s="178"/>
      <c r="AV677" s="178"/>
      <c r="AW677" s="178"/>
      <c r="AX677" s="178"/>
      <c r="AY677" s="178"/>
      <c r="AZ677" s="178"/>
      <c r="BA677" s="178"/>
      <c r="BB677" s="178"/>
      <c r="BC677" s="178"/>
      <c r="BD677" s="178"/>
      <c r="BE677" s="178"/>
      <c r="BF677" s="178"/>
      <c r="BG677" s="178"/>
      <c r="BH677" s="178"/>
      <c r="BI677" s="178"/>
      <c r="BJ677" s="178"/>
      <c r="BK677" s="178"/>
      <c r="BL677" s="178"/>
      <c r="BM677" s="178"/>
      <c r="BN677" s="178"/>
      <c r="BO677" s="178"/>
      <c r="BP677" s="178"/>
      <c r="BQ677" s="178"/>
      <c r="BR677" s="178"/>
      <c r="BS677" s="178"/>
      <c r="BT677" s="178"/>
      <c r="BU677" s="178"/>
      <c r="BV677" s="178"/>
    </row>
    <row r="678" spans="1:74" ht="14.25" x14ac:dyDescent="0.2">
      <c r="A678" s="176"/>
      <c r="B678" s="177"/>
      <c r="C678" s="131"/>
      <c r="D678" s="178"/>
      <c r="E678" s="178"/>
      <c r="F678" s="178"/>
      <c r="G678" s="178"/>
      <c r="H678" s="178"/>
      <c r="I678" s="178"/>
      <c r="J678" s="178"/>
      <c r="K678" s="178"/>
      <c r="L678" s="178"/>
      <c r="M678" s="179"/>
      <c r="N678" s="179"/>
      <c r="O678" s="179"/>
      <c r="P678" s="178"/>
      <c r="Q678" s="178"/>
      <c r="R678" s="178"/>
      <c r="S678" s="178"/>
      <c r="T678" s="178"/>
      <c r="U678" s="178"/>
      <c r="V678" s="178"/>
      <c r="W678" s="178"/>
      <c r="X678" s="178"/>
      <c r="Y678" s="178"/>
      <c r="Z678" s="178"/>
      <c r="AA678" s="178"/>
      <c r="AB678" s="178"/>
      <c r="AC678" s="178"/>
      <c r="AD678" s="178"/>
      <c r="AE678" s="178"/>
      <c r="AF678" s="178"/>
      <c r="AG678" s="178"/>
      <c r="AH678" s="178"/>
      <c r="AI678" s="178"/>
      <c r="AJ678" s="178"/>
      <c r="AK678" s="178"/>
      <c r="AL678" s="178"/>
      <c r="AM678" s="178"/>
      <c r="AN678" s="178"/>
      <c r="AO678" s="178"/>
      <c r="AP678" s="178"/>
      <c r="AQ678" s="178"/>
      <c r="AR678" s="178"/>
      <c r="AS678" s="178"/>
      <c r="AT678" s="178"/>
      <c r="AU678" s="178"/>
      <c r="AV678" s="178"/>
      <c r="AW678" s="178"/>
      <c r="AX678" s="178"/>
      <c r="AY678" s="178"/>
      <c r="AZ678" s="178"/>
      <c r="BA678" s="178"/>
      <c r="BB678" s="178"/>
      <c r="BC678" s="178"/>
      <c r="BD678" s="178"/>
      <c r="BE678" s="178"/>
      <c r="BF678" s="178"/>
      <c r="BG678" s="178"/>
      <c r="BH678" s="178"/>
      <c r="BI678" s="178"/>
      <c r="BJ678" s="178"/>
      <c r="BK678" s="178"/>
      <c r="BL678" s="178"/>
      <c r="BM678" s="178"/>
      <c r="BN678" s="178"/>
      <c r="BO678" s="178"/>
      <c r="BP678" s="178"/>
      <c r="BQ678" s="178"/>
      <c r="BR678" s="178"/>
      <c r="BS678" s="178"/>
      <c r="BT678" s="178"/>
      <c r="BU678" s="178"/>
      <c r="BV678" s="178"/>
    </row>
    <row r="679" spans="1:74" ht="14.25" x14ac:dyDescent="0.2">
      <c r="A679" s="176"/>
      <c r="B679" s="177"/>
      <c r="C679" s="131"/>
      <c r="D679" s="178"/>
      <c r="E679" s="178"/>
      <c r="F679" s="178"/>
      <c r="G679" s="178"/>
      <c r="H679" s="178"/>
      <c r="I679" s="178"/>
      <c r="J679" s="178"/>
      <c r="K679" s="178"/>
      <c r="L679" s="178"/>
      <c r="M679" s="179"/>
      <c r="N679" s="179"/>
      <c r="O679" s="179"/>
      <c r="P679" s="178"/>
      <c r="Q679" s="178"/>
      <c r="R679" s="178"/>
      <c r="S679" s="178"/>
      <c r="T679" s="178"/>
      <c r="U679" s="178"/>
      <c r="V679" s="178"/>
      <c r="W679" s="178"/>
      <c r="X679" s="178"/>
      <c r="Y679" s="178"/>
      <c r="Z679" s="178"/>
      <c r="AA679" s="178"/>
      <c r="AB679" s="178"/>
      <c r="AC679" s="178"/>
      <c r="AD679" s="178"/>
      <c r="AE679" s="178"/>
      <c r="AF679" s="178"/>
      <c r="AG679" s="178"/>
      <c r="AH679" s="178"/>
      <c r="AI679" s="178"/>
      <c r="AJ679" s="178"/>
      <c r="AK679" s="178"/>
      <c r="AL679" s="178"/>
      <c r="AM679" s="178"/>
      <c r="AN679" s="178"/>
      <c r="AO679" s="178"/>
      <c r="AP679" s="178"/>
      <c r="AQ679" s="178"/>
      <c r="AR679" s="178"/>
      <c r="AS679" s="178"/>
      <c r="AT679" s="178"/>
      <c r="AU679" s="178"/>
      <c r="AV679" s="178"/>
      <c r="AW679" s="178"/>
      <c r="AX679" s="178"/>
      <c r="AY679" s="178"/>
      <c r="AZ679" s="178"/>
      <c r="BA679" s="178"/>
      <c r="BB679" s="178"/>
      <c r="BC679" s="178"/>
      <c r="BD679" s="178"/>
      <c r="BE679" s="178"/>
      <c r="BF679" s="178"/>
      <c r="BG679" s="178"/>
      <c r="BH679" s="178"/>
      <c r="BI679" s="178"/>
      <c r="BJ679" s="178"/>
      <c r="BK679" s="178"/>
      <c r="BL679" s="178"/>
      <c r="BM679" s="178"/>
      <c r="BN679" s="178"/>
      <c r="BO679" s="178"/>
      <c r="BP679" s="178"/>
      <c r="BQ679" s="178"/>
      <c r="BR679" s="178"/>
      <c r="BS679" s="178"/>
      <c r="BT679" s="178"/>
      <c r="BU679" s="178"/>
      <c r="BV679" s="178"/>
    </row>
    <row r="680" spans="1:74" ht="14.25" x14ac:dyDescent="0.2">
      <c r="A680" s="176"/>
      <c r="B680" s="177"/>
      <c r="C680" s="131"/>
      <c r="D680" s="178"/>
      <c r="E680" s="178"/>
      <c r="F680" s="178"/>
      <c r="G680" s="178"/>
      <c r="H680" s="178"/>
      <c r="I680" s="178"/>
      <c r="J680" s="178"/>
      <c r="K680" s="178"/>
      <c r="L680" s="178"/>
      <c r="M680" s="179"/>
      <c r="N680" s="179"/>
      <c r="O680" s="179"/>
      <c r="P680" s="178"/>
      <c r="Q680" s="178"/>
      <c r="R680" s="178"/>
      <c r="S680" s="178"/>
      <c r="T680" s="178"/>
      <c r="U680" s="178"/>
      <c r="V680" s="178"/>
      <c r="W680" s="178"/>
      <c r="X680" s="178"/>
      <c r="Y680" s="178"/>
      <c r="Z680" s="178"/>
      <c r="AA680" s="178"/>
      <c r="AB680" s="178"/>
      <c r="AC680" s="178"/>
      <c r="AD680" s="178"/>
      <c r="AE680" s="178"/>
      <c r="AF680" s="178"/>
      <c r="AG680" s="178"/>
      <c r="AH680" s="178"/>
      <c r="AI680" s="178"/>
      <c r="AJ680" s="178"/>
      <c r="AK680" s="178"/>
      <c r="AL680" s="178"/>
      <c r="AM680" s="178"/>
      <c r="AN680" s="178"/>
      <c r="AO680" s="178"/>
      <c r="AP680" s="178"/>
      <c r="AQ680" s="178"/>
      <c r="AR680" s="178"/>
      <c r="AS680" s="178"/>
      <c r="AT680" s="178"/>
      <c r="AU680" s="178"/>
      <c r="AV680" s="178"/>
      <c r="AW680" s="178"/>
      <c r="AX680" s="178"/>
      <c r="AY680" s="178"/>
      <c r="AZ680" s="178"/>
      <c r="BA680" s="178"/>
      <c r="BB680" s="178"/>
      <c r="BC680" s="178"/>
      <c r="BD680" s="178"/>
      <c r="BE680" s="178"/>
      <c r="BF680" s="178"/>
      <c r="BG680" s="178"/>
      <c r="BH680" s="178"/>
      <c r="BI680" s="178"/>
      <c r="BJ680" s="178"/>
      <c r="BK680" s="178"/>
      <c r="BL680" s="178"/>
      <c r="BM680" s="178"/>
      <c r="BN680" s="178"/>
      <c r="BO680" s="178"/>
      <c r="BP680" s="178"/>
      <c r="BQ680" s="178"/>
      <c r="BR680" s="178"/>
      <c r="BS680" s="178"/>
      <c r="BT680" s="178"/>
      <c r="BU680" s="178"/>
      <c r="BV680" s="178"/>
    </row>
    <row r="681" spans="1:74" ht="14.25" x14ac:dyDescent="0.2">
      <c r="A681" s="176"/>
      <c r="B681" s="177"/>
      <c r="C681" s="131"/>
      <c r="D681" s="178"/>
      <c r="E681" s="178"/>
      <c r="F681" s="178"/>
      <c r="G681" s="178"/>
      <c r="H681" s="178"/>
      <c r="I681" s="178"/>
      <c r="J681" s="178"/>
      <c r="K681" s="178"/>
      <c r="L681" s="178"/>
      <c r="M681" s="179"/>
      <c r="N681" s="179"/>
      <c r="O681" s="179"/>
      <c r="P681" s="178"/>
      <c r="Q681" s="178"/>
      <c r="R681" s="178"/>
      <c r="S681" s="178"/>
      <c r="T681" s="178"/>
      <c r="U681" s="178"/>
      <c r="V681" s="178"/>
      <c r="W681" s="178"/>
      <c r="X681" s="178"/>
      <c r="Y681" s="178"/>
      <c r="Z681" s="178"/>
      <c r="AA681" s="178"/>
      <c r="AB681" s="178"/>
      <c r="AC681" s="178"/>
      <c r="AD681" s="178"/>
      <c r="AE681" s="178"/>
      <c r="AF681" s="178"/>
      <c r="AG681" s="178"/>
      <c r="AH681" s="178"/>
      <c r="AI681" s="178"/>
      <c r="AJ681" s="178"/>
      <c r="AK681" s="178"/>
      <c r="AL681" s="178"/>
      <c r="AM681" s="178"/>
      <c r="AN681" s="178"/>
      <c r="AO681" s="178"/>
      <c r="AP681" s="178"/>
      <c r="AQ681" s="178"/>
      <c r="AR681" s="178"/>
      <c r="AS681" s="178"/>
      <c r="AT681" s="178"/>
      <c r="AU681" s="178"/>
      <c r="AV681" s="178"/>
      <c r="AW681" s="178"/>
      <c r="AX681" s="178"/>
      <c r="AY681" s="178"/>
      <c r="AZ681" s="178"/>
      <c r="BA681" s="178"/>
      <c r="BB681" s="178"/>
      <c r="BC681" s="178"/>
      <c r="BD681" s="178"/>
      <c r="BE681" s="178"/>
      <c r="BF681" s="178"/>
      <c r="BG681" s="178"/>
      <c r="BH681" s="178"/>
      <c r="BI681" s="178"/>
      <c r="BJ681" s="178"/>
      <c r="BK681" s="178"/>
      <c r="BL681" s="178"/>
      <c r="BM681" s="178"/>
      <c r="BN681" s="178"/>
      <c r="BO681" s="178"/>
      <c r="BP681" s="178"/>
      <c r="BQ681" s="178"/>
      <c r="BR681" s="178"/>
      <c r="BS681" s="178"/>
      <c r="BT681" s="178"/>
      <c r="BU681" s="178"/>
      <c r="BV681" s="178"/>
    </row>
    <row r="682" spans="1:74" ht="14.25" x14ac:dyDescent="0.2">
      <c r="A682" s="176"/>
      <c r="B682" s="177"/>
      <c r="C682" s="131"/>
      <c r="D682" s="178"/>
      <c r="E682" s="178"/>
      <c r="F682" s="178"/>
      <c r="G682" s="178"/>
      <c r="H682" s="178"/>
      <c r="I682" s="178"/>
      <c r="J682" s="178"/>
      <c r="K682" s="178"/>
      <c r="L682" s="178"/>
      <c r="M682" s="179"/>
      <c r="N682" s="179"/>
      <c r="O682" s="179"/>
      <c r="P682" s="178"/>
      <c r="Q682" s="178"/>
      <c r="R682" s="178"/>
      <c r="S682" s="178"/>
      <c r="T682" s="178"/>
      <c r="U682" s="178"/>
      <c r="V682" s="178"/>
      <c r="W682" s="178"/>
      <c r="X682" s="178"/>
      <c r="Y682" s="178"/>
      <c r="Z682" s="178"/>
      <c r="AA682" s="178"/>
      <c r="AB682" s="178"/>
      <c r="AC682" s="178"/>
      <c r="AD682" s="178"/>
      <c r="AE682" s="178"/>
      <c r="AF682" s="178"/>
      <c r="AG682" s="178"/>
      <c r="AH682" s="178"/>
      <c r="AI682" s="178"/>
      <c r="AJ682" s="178"/>
      <c r="AK682" s="178"/>
      <c r="AL682" s="178"/>
      <c r="AM682" s="178"/>
      <c r="AN682" s="178"/>
      <c r="AO682" s="178"/>
      <c r="AP682" s="178"/>
      <c r="AQ682" s="178"/>
      <c r="AR682" s="178"/>
      <c r="AS682" s="178"/>
      <c r="AT682" s="178"/>
      <c r="AU682" s="178"/>
      <c r="AV682" s="178"/>
      <c r="AW682" s="178"/>
      <c r="AX682" s="178"/>
      <c r="AY682" s="178"/>
      <c r="AZ682" s="178"/>
      <c r="BA682" s="178"/>
      <c r="BB682" s="178"/>
      <c r="BC682" s="178"/>
      <c r="BD682" s="178"/>
      <c r="BE682" s="178"/>
      <c r="BF682" s="178"/>
      <c r="BG682" s="178"/>
      <c r="BH682" s="178"/>
      <c r="BI682" s="178"/>
      <c r="BJ682" s="178"/>
      <c r="BK682" s="178"/>
      <c r="BL682" s="178"/>
      <c r="BM682" s="178"/>
      <c r="BN682" s="178"/>
      <c r="BO682" s="178"/>
      <c r="BP682" s="178"/>
      <c r="BQ682" s="178"/>
      <c r="BR682" s="178"/>
      <c r="BS682" s="178"/>
      <c r="BT682" s="178"/>
      <c r="BU682" s="178"/>
      <c r="BV682" s="178"/>
    </row>
    <row r="683" spans="1:74" ht="14.25" x14ac:dyDescent="0.2">
      <c r="A683" s="176"/>
      <c r="B683" s="177"/>
      <c r="C683" s="131"/>
      <c r="D683" s="178"/>
      <c r="E683" s="178"/>
      <c r="F683" s="178"/>
      <c r="G683" s="178"/>
      <c r="H683" s="178"/>
      <c r="I683" s="178"/>
      <c r="J683" s="178"/>
      <c r="K683" s="178"/>
      <c r="L683" s="178"/>
      <c r="M683" s="179"/>
      <c r="N683" s="179"/>
      <c r="O683" s="179"/>
      <c r="P683" s="178"/>
      <c r="Q683" s="178"/>
      <c r="R683" s="178"/>
      <c r="S683" s="178"/>
      <c r="T683" s="178"/>
      <c r="U683" s="178"/>
      <c r="V683" s="178"/>
      <c r="W683" s="178"/>
      <c r="X683" s="178"/>
      <c r="Y683" s="178"/>
      <c r="Z683" s="178"/>
      <c r="AA683" s="178"/>
      <c r="AB683" s="178"/>
      <c r="AC683" s="178"/>
      <c r="AD683" s="178"/>
      <c r="AE683" s="178"/>
      <c r="AF683" s="178"/>
      <c r="AG683" s="178"/>
      <c r="AH683" s="178"/>
      <c r="AI683" s="178"/>
      <c r="AJ683" s="178"/>
      <c r="AK683" s="178"/>
      <c r="AL683" s="178"/>
      <c r="AM683" s="178"/>
      <c r="AN683" s="178"/>
      <c r="AO683" s="178"/>
      <c r="AP683" s="178"/>
      <c r="AQ683" s="178"/>
      <c r="AR683" s="178"/>
      <c r="AS683" s="178"/>
      <c r="AT683" s="178"/>
      <c r="AU683" s="178"/>
      <c r="AV683" s="178"/>
      <c r="AW683" s="178"/>
      <c r="AX683" s="178"/>
      <c r="AY683" s="178"/>
      <c r="AZ683" s="178"/>
      <c r="BA683" s="178"/>
      <c r="BB683" s="178"/>
      <c r="BC683" s="178"/>
      <c r="BD683" s="178"/>
      <c r="BE683" s="178"/>
      <c r="BF683" s="178"/>
      <c r="BG683" s="178"/>
      <c r="BH683" s="178"/>
      <c r="BI683" s="178"/>
      <c r="BJ683" s="178"/>
      <c r="BK683" s="178"/>
      <c r="BL683" s="178"/>
      <c r="BM683" s="178"/>
      <c r="BN683" s="178"/>
      <c r="BO683" s="178"/>
      <c r="BP683" s="178"/>
      <c r="BQ683" s="178"/>
      <c r="BR683" s="178"/>
      <c r="BS683" s="178"/>
      <c r="BT683" s="178"/>
      <c r="BU683" s="178"/>
      <c r="BV683" s="178"/>
    </row>
    <row r="684" spans="1:74" ht="14.25" x14ac:dyDescent="0.2">
      <c r="A684" s="176"/>
      <c r="B684" s="177"/>
      <c r="C684" s="131"/>
      <c r="D684" s="178"/>
      <c r="E684" s="178"/>
      <c r="F684" s="178"/>
      <c r="G684" s="178"/>
      <c r="H684" s="178"/>
      <c r="I684" s="178"/>
      <c r="J684" s="178"/>
      <c r="K684" s="178"/>
      <c r="L684" s="178"/>
      <c r="M684" s="179"/>
      <c r="N684" s="179"/>
      <c r="O684" s="179"/>
      <c r="P684" s="178"/>
      <c r="Q684" s="178"/>
      <c r="R684" s="178"/>
      <c r="S684" s="178"/>
      <c r="T684" s="178"/>
      <c r="U684" s="178"/>
      <c r="V684" s="178"/>
      <c r="W684" s="178"/>
      <c r="X684" s="178"/>
      <c r="Y684" s="178"/>
      <c r="Z684" s="178"/>
      <c r="AA684" s="178"/>
      <c r="AB684" s="178"/>
      <c r="AC684" s="178"/>
      <c r="AD684" s="178"/>
      <c r="AE684" s="178"/>
      <c r="AF684" s="178"/>
      <c r="AG684" s="178"/>
      <c r="AH684" s="178"/>
      <c r="AI684" s="178"/>
      <c r="AJ684" s="178"/>
      <c r="AK684" s="178"/>
      <c r="AL684" s="178"/>
      <c r="AM684" s="178"/>
      <c r="AN684" s="178"/>
      <c r="AO684" s="178"/>
      <c r="AP684" s="178"/>
      <c r="AQ684" s="178"/>
      <c r="AR684" s="178"/>
      <c r="AS684" s="178"/>
      <c r="AT684" s="178"/>
      <c r="AU684" s="178"/>
      <c r="AV684" s="178"/>
      <c r="AW684" s="178"/>
      <c r="AX684" s="178"/>
      <c r="AY684" s="178"/>
      <c r="AZ684" s="178"/>
      <c r="BA684" s="178"/>
      <c r="BB684" s="178"/>
      <c r="BC684" s="178"/>
      <c r="BD684" s="178"/>
      <c r="BE684" s="178"/>
      <c r="BF684" s="178"/>
      <c r="BG684" s="178"/>
      <c r="BH684" s="178"/>
      <c r="BI684" s="178"/>
      <c r="BJ684" s="178"/>
      <c r="BK684" s="178"/>
      <c r="BL684" s="178"/>
      <c r="BM684" s="178"/>
      <c r="BN684" s="178"/>
      <c r="BO684" s="178"/>
      <c r="BP684" s="178"/>
      <c r="BQ684" s="178"/>
      <c r="BR684" s="178"/>
      <c r="BS684" s="178"/>
      <c r="BT684" s="178"/>
      <c r="BU684" s="178"/>
      <c r="BV684" s="178"/>
    </row>
    <row r="685" spans="1:74" ht="14.25" x14ac:dyDescent="0.2">
      <c r="A685" s="176"/>
      <c r="B685" s="177"/>
      <c r="C685" s="131"/>
      <c r="D685" s="178"/>
      <c r="E685" s="178"/>
      <c r="F685" s="178"/>
      <c r="G685" s="178"/>
      <c r="H685" s="178"/>
      <c r="I685" s="178"/>
      <c r="J685" s="178"/>
      <c r="K685" s="178"/>
      <c r="L685" s="178"/>
      <c r="M685" s="179"/>
      <c r="N685" s="179"/>
      <c r="O685" s="179"/>
      <c r="P685" s="178"/>
      <c r="Q685" s="178"/>
      <c r="R685" s="178"/>
      <c r="S685" s="178"/>
      <c r="T685" s="178"/>
      <c r="U685" s="178"/>
      <c r="V685" s="178"/>
      <c r="W685" s="178"/>
      <c r="X685" s="178"/>
      <c r="Y685" s="178"/>
      <c r="Z685" s="178"/>
      <c r="AA685" s="178"/>
      <c r="AB685" s="178"/>
      <c r="AC685" s="178"/>
      <c r="AD685" s="178"/>
      <c r="AE685" s="178"/>
      <c r="AF685" s="178"/>
      <c r="AG685" s="178"/>
      <c r="AH685" s="178"/>
      <c r="AI685" s="178"/>
      <c r="AJ685" s="178"/>
      <c r="AK685" s="178"/>
      <c r="AL685" s="178"/>
      <c r="AM685" s="178"/>
      <c r="AN685" s="178"/>
      <c r="AO685" s="178"/>
      <c r="AP685" s="178"/>
      <c r="AQ685" s="178"/>
      <c r="AR685" s="178"/>
      <c r="AS685" s="178"/>
      <c r="AT685" s="178"/>
      <c r="AU685" s="178"/>
      <c r="AV685" s="178"/>
      <c r="AW685" s="178"/>
      <c r="AX685" s="178"/>
      <c r="AY685" s="178"/>
      <c r="AZ685" s="178"/>
      <c r="BA685" s="178"/>
      <c r="BB685" s="178"/>
      <c r="BC685" s="178"/>
      <c r="BD685" s="178"/>
      <c r="BE685" s="178"/>
      <c r="BF685" s="178"/>
      <c r="BG685" s="178"/>
      <c r="BH685" s="178"/>
      <c r="BI685" s="178"/>
      <c r="BJ685" s="178"/>
      <c r="BK685" s="178"/>
      <c r="BL685" s="178"/>
      <c r="BM685" s="178"/>
      <c r="BN685" s="178"/>
      <c r="BO685" s="178"/>
      <c r="BP685" s="178"/>
      <c r="BQ685" s="178"/>
      <c r="BR685" s="178"/>
      <c r="BS685" s="178"/>
      <c r="BT685" s="178"/>
      <c r="BU685" s="178"/>
      <c r="BV685" s="178"/>
    </row>
    <row r="686" spans="1:74" ht="14.25" x14ac:dyDescent="0.2">
      <c r="A686" s="176"/>
      <c r="B686" s="177"/>
      <c r="C686" s="131"/>
      <c r="D686" s="178"/>
      <c r="E686" s="178"/>
      <c r="F686" s="178"/>
      <c r="G686" s="178"/>
      <c r="H686" s="178"/>
      <c r="I686" s="178"/>
      <c r="J686" s="178"/>
      <c r="K686" s="178"/>
      <c r="L686" s="178"/>
      <c r="M686" s="179"/>
      <c r="N686" s="179"/>
      <c r="O686" s="179"/>
      <c r="P686" s="178"/>
      <c r="Q686" s="178"/>
      <c r="R686" s="178"/>
      <c r="S686" s="178"/>
      <c r="T686" s="178"/>
      <c r="U686" s="178"/>
      <c r="V686" s="178"/>
      <c r="W686" s="178"/>
      <c r="X686" s="178"/>
      <c r="Y686" s="178"/>
      <c r="Z686" s="178"/>
      <c r="AA686" s="178"/>
      <c r="AB686" s="178"/>
      <c r="AC686" s="178"/>
      <c r="AD686" s="178"/>
      <c r="AE686" s="178"/>
      <c r="AF686" s="178"/>
      <c r="AG686" s="178"/>
      <c r="AH686" s="178"/>
      <c r="AI686" s="178"/>
      <c r="AJ686" s="178"/>
      <c r="AK686" s="178"/>
      <c r="AL686" s="178"/>
      <c r="AM686" s="178"/>
      <c r="AN686" s="178"/>
      <c r="AO686" s="178"/>
      <c r="AP686" s="178"/>
      <c r="AQ686" s="178"/>
      <c r="AR686" s="178"/>
      <c r="AS686" s="178"/>
      <c r="AT686" s="178"/>
      <c r="AU686" s="178"/>
      <c r="AV686" s="178"/>
      <c r="AW686" s="178"/>
      <c r="AX686" s="178"/>
      <c r="AY686" s="178"/>
      <c r="AZ686" s="178"/>
      <c r="BA686" s="178"/>
      <c r="BB686" s="178"/>
      <c r="BC686" s="178"/>
      <c r="BD686" s="178"/>
      <c r="BE686" s="178"/>
      <c r="BF686" s="178"/>
      <c r="BG686" s="178"/>
      <c r="BH686" s="178"/>
      <c r="BI686" s="178"/>
      <c r="BJ686" s="178"/>
      <c r="BK686" s="178"/>
      <c r="BL686" s="178"/>
      <c r="BM686" s="178"/>
      <c r="BN686" s="178"/>
      <c r="BO686" s="178"/>
      <c r="BP686" s="178"/>
      <c r="BQ686" s="178"/>
      <c r="BR686" s="178"/>
      <c r="BS686" s="178"/>
      <c r="BT686" s="178"/>
      <c r="BU686" s="178"/>
      <c r="BV686" s="178"/>
    </row>
    <row r="687" spans="1:74" ht="14.25" x14ac:dyDescent="0.2">
      <c r="A687" s="176"/>
      <c r="B687" s="177"/>
      <c r="C687" s="131"/>
      <c r="D687" s="178"/>
      <c r="E687" s="178"/>
      <c r="F687" s="178"/>
      <c r="G687" s="178"/>
      <c r="H687" s="178"/>
      <c r="I687" s="178"/>
      <c r="J687" s="178"/>
      <c r="K687" s="178"/>
      <c r="L687" s="178"/>
      <c r="M687" s="179"/>
      <c r="N687" s="179"/>
      <c r="O687" s="179"/>
      <c r="P687" s="178"/>
      <c r="Q687" s="178"/>
      <c r="R687" s="178"/>
      <c r="S687" s="178"/>
      <c r="T687" s="178"/>
      <c r="U687" s="178"/>
      <c r="V687" s="178"/>
      <c r="W687" s="178"/>
      <c r="X687" s="178"/>
      <c r="Y687" s="178"/>
      <c r="Z687" s="178"/>
      <c r="AA687" s="178"/>
      <c r="AB687" s="178"/>
      <c r="AC687" s="178"/>
      <c r="AD687" s="178"/>
      <c r="AE687" s="178"/>
      <c r="AF687" s="178"/>
      <c r="AG687" s="178"/>
      <c r="AH687" s="178"/>
      <c r="AI687" s="178"/>
      <c r="AJ687" s="178"/>
      <c r="AK687" s="178"/>
      <c r="AL687" s="178"/>
      <c r="AM687" s="178"/>
      <c r="AN687" s="178"/>
      <c r="AO687" s="178"/>
      <c r="AP687" s="178"/>
      <c r="AQ687" s="178"/>
      <c r="AR687" s="178"/>
      <c r="AS687" s="178"/>
      <c r="AT687" s="178"/>
      <c r="AU687" s="178"/>
      <c r="AV687" s="178"/>
      <c r="AW687" s="178"/>
      <c r="AX687" s="178"/>
      <c r="AY687" s="178"/>
      <c r="AZ687" s="178"/>
      <c r="BA687" s="178"/>
      <c r="BB687" s="178"/>
      <c r="BC687" s="178"/>
      <c r="BD687" s="178"/>
      <c r="BE687" s="178"/>
      <c r="BF687" s="178"/>
      <c r="BG687" s="178"/>
      <c r="BH687" s="178"/>
      <c r="BI687" s="178"/>
      <c r="BJ687" s="178"/>
      <c r="BK687" s="178"/>
      <c r="BL687" s="178"/>
      <c r="BM687" s="178"/>
      <c r="BN687" s="178"/>
      <c r="BO687" s="178"/>
      <c r="BP687" s="178"/>
      <c r="BQ687" s="178"/>
      <c r="BR687" s="178"/>
      <c r="BS687" s="178"/>
      <c r="BT687" s="178"/>
      <c r="BU687" s="178"/>
      <c r="BV687" s="178"/>
    </row>
    <row r="688" spans="1:74" ht="14.25" x14ac:dyDescent="0.2">
      <c r="A688" s="176"/>
      <c r="B688" s="177"/>
      <c r="C688" s="131"/>
      <c r="D688" s="178"/>
      <c r="E688" s="178"/>
      <c r="F688" s="178"/>
      <c r="G688" s="178"/>
      <c r="H688" s="178"/>
      <c r="I688" s="178"/>
      <c r="J688" s="178"/>
      <c r="K688" s="178"/>
      <c r="L688" s="178"/>
      <c r="M688" s="179"/>
      <c r="N688" s="179"/>
      <c r="O688" s="179"/>
      <c r="P688" s="178"/>
      <c r="Q688" s="178"/>
      <c r="R688" s="178"/>
      <c r="S688" s="178"/>
      <c r="T688" s="178"/>
      <c r="U688" s="178"/>
      <c r="V688" s="178"/>
      <c r="W688" s="178"/>
      <c r="X688" s="178"/>
      <c r="Y688" s="178"/>
      <c r="Z688" s="178"/>
      <c r="AA688" s="178"/>
      <c r="AB688" s="178"/>
      <c r="AC688" s="178"/>
      <c r="AD688" s="178"/>
      <c r="AE688" s="178"/>
      <c r="AF688" s="178"/>
      <c r="AG688" s="178"/>
      <c r="AH688" s="178"/>
      <c r="AI688" s="178"/>
      <c r="AJ688" s="178"/>
      <c r="AK688" s="178"/>
      <c r="AL688" s="178"/>
      <c r="AM688" s="178"/>
      <c r="AN688" s="178"/>
      <c r="AO688" s="178"/>
      <c r="AP688" s="178"/>
      <c r="AQ688" s="178"/>
      <c r="AR688" s="178"/>
      <c r="AS688" s="178"/>
      <c r="AT688" s="178"/>
      <c r="AU688" s="178"/>
      <c r="AV688" s="178"/>
      <c r="AW688" s="178"/>
      <c r="AX688" s="178"/>
      <c r="AY688" s="178"/>
      <c r="AZ688" s="178"/>
      <c r="BA688" s="178"/>
      <c r="BB688" s="178"/>
      <c r="BC688" s="178"/>
      <c r="BD688" s="178"/>
      <c r="BE688" s="178"/>
      <c r="BF688" s="178"/>
      <c r="BG688" s="178"/>
      <c r="BH688" s="178"/>
      <c r="BI688" s="178"/>
      <c r="BJ688" s="178"/>
      <c r="BK688" s="178"/>
      <c r="BL688" s="178"/>
      <c r="BM688" s="178"/>
      <c r="BN688" s="178"/>
      <c r="BO688" s="178"/>
      <c r="BP688" s="178"/>
      <c r="BQ688" s="178"/>
      <c r="BR688" s="178"/>
      <c r="BS688" s="178"/>
      <c r="BT688" s="178"/>
      <c r="BU688" s="178"/>
      <c r="BV688" s="178"/>
    </row>
    <row r="689" spans="1:74" ht="14.25" x14ac:dyDescent="0.2">
      <c r="A689" s="176"/>
      <c r="B689" s="177"/>
      <c r="C689" s="131"/>
      <c r="D689" s="178"/>
      <c r="E689" s="178"/>
      <c r="F689" s="178"/>
      <c r="G689" s="178"/>
      <c r="H689" s="178"/>
      <c r="I689" s="178"/>
      <c r="J689" s="178"/>
      <c r="K689" s="178"/>
      <c r="L689" s="178"/>
      <c r="M689" s="179"/>
      <c r="N689" s="179"/>
      <c r="O689" s="179"/>
      <c r="P689" s="178"/>
      <c r="Q689" s="178"/>
      <c r="R689" s="178"/>
      <c r="S689" s="178"/>
      <c r="T689" s="178"/>
      <c r="U689" s="178"/>
      <c r="V689" s="178"/>
      <c r="W689" s="178"/>
      <c r="X689" s="178"/>
      <c r="Y689" s="178"/>
      <c r="Z689" s="178"/>
      <c r="AA689" s="178"/>
      <c r="AB689" s="178"/>
      <c r="AC689" s="178"/>
      <c r="AD689" s="178"/>
      <c r="AE689" s="178"/>
      <c r="AF689" s="178"/>
      <c r="AG689" s="178"/>
      <c r="AH689" s="178"/>
      <c r="AI689" s="178"/>
      <c r="AJ689" s="178"/>
      <c r="AK689" s="178"/>
      <c r="AL689" s="178"/>
      <c r="AM689" s="178"/>
      <c r="AN689" s="178"/>
      <c r="AO689" s="178"/>
      <c r="AP689" s="178"/>
      <c r="AQ689" s="178"/>
      <c r="AR689" s="178"/>
      <c r="AS689" s="178"/>
      <c r="AT689" s="178"/>
      <c r="AU689" s="178"/>
      <c r="AV689" s="178"/>
      <c r="AW689" s="178"/>
      <c r="AX689" s="178"/>
      <c r="AY689" s="178"/>
      <c r="AZ689" s="178"/>
      <c r="BA689" s="178"/>
      <c r="BB689" s="178"/>
      <c r="BC689" s="178"/>
      <c r="BD689" s="178"/>
      <c r="BE689" s="178"/>
      <c r="BF689" s="178"/>
      <c r="BG689" s="178"/>
      <c r="BH689" s="178"/>
      <c r="BI689" s="178"/>
      <c r="BJ689" s="178"/>
      <c r="BK689" s="178"/>
      <c r="BL689" s="178"/>
      <c r="BM689" s="178"/>
      <c r="BN689" s="178"/>
      <c r="BO689" s="178"/>
      <c r="BP689" s="178"/>
      <c r="BQ689" s="178"/>
      <c r="BR689" s="178"/>
      <c r="BS689" s="178"/>
      <c r="BT689" s="178"/>
      <c r="BU689" s="178"/>
      <c r="BV689" s="178"/>
    </row>
    <row r="690" spans="1:74" ht="14.25" x14ac:dyDescent="0.2">
      <c r="A690" s="176"/>
      <c r="B690" s="177"/>
      <c r="C690" s="131"/>
      <c r="D690" s="178"/>
      <c r="E690" s="178"/>
      <c r="F690" s="178"/>
      <c r="G690" s="178"/>
      <c r="H690" s="178"/>
      <c r="I690" s="178"/>
      <c r="J690" s="178"/>
      <c r="K690" s="178"/>
      <c r="L690" s="178"/>
      <c r="M690" s="179"/>
      <c r="N690" s="179"/>
      <c r="O690" s="179"/>
      <c r="P690" s="178"/>
      <c r="Q690" s="178"/>
      <c r="R690" s="178"/>
      <c r="S690" s="178"/>
      <c r="T690" s="178"/>
      <c r="U690" s="178"/>
      <c r="V690" s="178"/>
      <c r="W690" s="178"/>
      <c r="X690" s="178"/>
      <c r="Y690" s="178"/>
      <c r="Z690" s="178"/>
      <c r="AA690" s="178"/>
      <c r="AB690" s="178"/>
      <c r="AC690" s="178"/>
      <c r="AD690" s="178"/>
      <c r="AE690" s="178"/>
      <c r="AF690" s="178"/>
      <c r="AG690" s="178"/>
      <c r="AH690" s="178"/>
      <c r="AI690" s="178"/>
      <c r="AJ690" s="178"/>
      <c r="AK690" s="178"/>
      <c r="AL690" s="178"/>
      <c r="AM690" s="178"/>
      <c r="AN690" s="178"/>
      <c r="AO690" s="178"/>
      <c r="AP690" s="178"/>
      <c r="AQ690" s="178"/>
      <c r="AR690" s="178"/>
      <c r="AS690" s="178"/>
      <c r="AT690" s="178"/>
      <c r="AU690" s="178"/>
      <c r="AV690" s="178"/>
      <c r="AW690" s="178"/>
      <c r="AX690" s="178"/>
      <c r="AY690" s="178"/>
      <c r="AZ690" s="178"/>
      <c r="BA690" s="178"/>
      <c r="BB690" s="178"/>
      <c r="BC690" s="178"/>
      <c r="BD690" s="178"/>
      <c r="BE690" s="178"/>
      <c r="BF690" s="178"/>
      <c r="BG690" s="178"/>
      <c r="BH690" s="178"/>
      <c r="BI690" s="178"/>
      <c r="BJ690" s="178"/>
      <c r="BK690" s="178"/>
      <c r="BL690" s="178"/>
      <c r="BM690" s="178"/>
      <c r="BN690" s="178"/>
      <c r="BO690" s="178"/>
      <c r="BP690" s="178"/>
      <c r="BQ690" s="178"/>
      <c r="BR690" s="178"/>
      <c r="BS690" s="178"/>
      <c r="BT690" s="178"/>
      <c r="BU690" s="178"/>
      <c r="BV690" s="178"/>
    </row>
    <row r="691" spans="1:74" ht="14.25" x14ac:dyDescent="0.2">
      <c r="A691" s="176"/>
      <c r="B691" s="177"/>
      <c r="C691" s="131"/>
      <c r="D691" s="178"/>
      <c r="E691" s="178"/>
      <c r="F691" s="178"/>
      <c r="G691" s="178"/>
      <c r="H691" s="178"/>
      <c r="I691" s="178"/>
      <c r="J691" s="178"/>
      <c r="K691" s="178"/>
      <c r="L691" s="178"/>
      <c r="M691" s="179"/>
      <c r="N691" s="179"/>
      <c r="O691" s="179"/>
      <c r="P691" s="178"/>
      <c r="Q691" s="178"/>
      <c r="R691" s="178"/>
      <c r="S691" s="178"/>
      <c r="T691" s="178"/>
      <c r="U691" s="178"/>
      <c r="V691" s="178"/>
      <c r="W691" s="178"/>
      <c r="X691" s="178"/>
      <c r="Y691" s="178"/>
      <c r="Z691" s="178"/>
      <c r="AA691" s="178"/>
      <c r="AB691" s="178"/>
      <c r="AC691" s="178"/>
      <c r="AD691" s="178"/>
      <c r="AE691" s="178"/>
      <c r="AF691" s="178"/>
      <c r="AG691" s="178"/>
      <c r="AH691" s="178"/>
      <c r="AI691" s="178"/>
      <c r="AJ691" s="178"/>
      <c r="AK691" s="178"/>
      <c r="AL691" s="178"/>
      <c r="AM691" s="178"/>
      <c r="AN691" s="178"/>
      <c r="AO691" s="178"/>
      <c r="AP691" s="178"/>
      <c r="AQ691" s="178"/>
      <c r="AR691" s="178"/>
      <c r="AS691" s="178"/>
      <c r="AT691" s="178"/>
      <c r="AU691" s="178"/>
      <c r="AV691" s="178"/>
      <c r="AW691" s="178"/>
      <c r="AX691" s="178"/>
      <c r="AY691" s="178"/>
      <c r="AZ691" s="178"/>
      <c r="BA691" s="178"/>
      <c r="BB691" s="178"/>
      <c r="BC691" s="178"/>
      <c r="BD691" s="178"/>
      <c r="BE691" s="178"/>
      <c r="BF691" s="178"/>
      <c r="BG691" s="178"/>
      <c r="BH691" s="178"/>
      <c r="BI691" s="178"/>
      <c r="BJ691" s="178"/>
      <c r="BK691" s="178"/>
      <c r="BL691" s="178"/>
      <c r="BM691" s="178"/>
      <c r="BN691" s="178"/>
      <c r="BO691" s="178"/>
      <c r="BP691" s="178"/>
      <c r="BQ691" s="178"/>
      <c r="BR691" s="178"/>
      <c r="BS691" s="178"/>
      <c r="BT691" s="178"/>
      <c r="BU691" s="178"/>
      <c r="BV691" s="178"/>
    </row>
    <row r="692" spans="1:74" ht="14.25" x14ac:dyDescent="0.2">
      <c r="A692" s="176"/>
      <c r="B692" s="177"/>
      <c r="C692" s="131"/>
      <c r="D692" s="178"/>
      <c r="E692" s="178"/>
      <c r="F692" s="178"/>
      <c r="G692" s="178"/>
      <c r="H692" s="178"/>
      <c r="I692" s="178"/>
      <c r="J692" s="178"/>
      <c r="K692" s="178"/>
      <c r="L692" s="178"/>
      <c r="M692" s="179"/>
      <c r="N692" s="179"/>
      <c r="O692" s="179"/>
      <c r="P692" s="178"/>
      <c r="Q692" s="178"/>
      <c r="R692" s="178"/>
      <c r="S692" s="178"/>
      <c r="T692" s="178"/>
      <c r="U692" s="178"/>
      <c r="V692" s="178"/>
      <c r="W692" s="178"/>
      <c r="X692" s="178"/>
      <c r="Y692" s="178"/>
      <c r="Z692" s="178"/>
      <c r="AA692" s="178"/>
      <c r="AB692" s="178"/>
      <c r="AC692" s="178"/>
      <c r="AD692" s="178"/>
      <c r="AE692" s="178"/>
      <c r="AF692" s="178"/>
      <c r="AG692" s="178"/>
      <c r="AH692" s="178"/>
      <c r="AI692" s="178"/>
      <c r="AJ692" s="178"/>
      <c r="AK692" s="178"/>
      <c r="AL692" s="178"/>
      <c r="AM692" s="178"/>
      <c r="AN692" s="178"/>
      <c r="AO692" s="178"/>
      <c r="AP692" s="178"/>
      <c r="AQ692" s="178"/>
      <c r="AR692" s="178"/>
      <c r="AS692" s="178"/>
      <c r="AT692" s="178"/>
      <c r="AU692" s="178"/>
      <c r="AV692" s="178"/>
      <c r="AW692" s="178"/>
      <c r="AX692" s="178"/>
      <c r="AY692" s="178"/>
      <c r="AZ692" s="178"/>
      <c r="BA692" s="178"/>
      <c r="BB692" s="178"/>
      <c r="BC692" s="178"/>
      <c r="BD692" s="178"/>
      <c r="BE692" s="178"/>
      <c r="BF692" s="178"/>
      <c r="BG692" s="178"/>
      <c r="BH692" s="178"/>
      <c r="BI692" s="178"/>
      <c r="BJ692" s="178"/>
      <c r="BK692" s="178"/>
      <c r="BL692" s="178"/>
      <c r="BM692" s="178"/>
      <c r="BN692" s="178"/>
      <c r="BO692" s="178"/>
      <c r="BP692" s="178"/>
      <c r="BQ692" s="178"/>
      <c r="BR692" s="178"/>
      <c r="BS692" s="178"/>
      <c r="BT692" s="178"/>
      <c r="BU692" s="178"/>
      <c r="BV692" s="178"/>
    </row>
    <row r="693" spans="1:74" ht="14.25" x14ac:dyDescent="0.2">
      <c r="A693" s="176"/>
      <c r="B693" s="177"/>
      <c r="C693" s="131"/>
      <c r="D693" s="178"/>
      <c r="E693" s="178"/>
      <c r="F693" s="178"/>
      <c r="G693" s="178"/>
      <c r="H693" s="178"/>
      <c r="I693" s="178"/>
      <c r="J693" s="178"/>
      <c r="K693" s="178"/>
      <c r="L693" s="178"/>
      <c r="M693" s="179"/>
      <c r="N693" s="179"/>
      <c r="O693" s="179"/>
      <c r="P693" s="178"/>
      <c r="Q693" s="178"/>
      <c r="R693" s="178"/>
      <c r="S693" s="178"/>
      <c r="T693" s="178"/>
      <c r="U693" s="178"/>
      <c r="V693" s="178"/>
      <c r="W693" s="178"/>
      <c r="X693" s="178"/>
      <c r="Y693" s="178"/>
      <c r="Z693" s="178"/>
      <c r="AA693" s="178"/>
      <c r="AB693" s="178"/>
      <c r="AC693" s="178"/>
      <c r="AD693" s="178"/>
      <c r="AE693" s="178"/>
      <c r="AF693" s="178"/>
      <c r="AG693" s="178"/>
      <c r="AH693" s="178"/>
      <c r="AI693" s="178"/>
      <c r="AJ693" s="178"/>
      <c r="AK693" s="178"/>
      <c r="AL693" s="178"/>
      <c r="AM693" s="178"/>
      <c r="AN693" s="178"/>
      <c r="AO693" s="178"/>
      <c r="AP693" s="178"/>
      <c r="AQ693" s="178"/>
      <c r="AR693" s="178"/>
      <c r="AS693" s="178"/>
      <c r="AT693" s="178"/>
      <c r="AU693" s="178"/>
      <c r="AV693" s="178"/>
      <c r="AW693" s="178"/>
      <c r="AX693" s="178"/>
      <c r="AY693" s="178"/>
      <c r="AZ693" s="178"/>
      <c r="BA693" s="178"/>
      <c r="BB693" s="178"/>
      <c r="BC693" s="178"/>
      <c r="BD693" s="178"/>
      <c r="BE693" s="178"/>
      <c r="BF693" s="178"/>
      <c r="BG693" s="178"/>
      <c r="BH693" s="178"/>
      <c r="BI693" s="178"/>
      <c r="BJ693" s="178"/>
      <c r="BK693" s="178"/>
      <c r="BL693" s="178"/>
      <c r="BM693" s="178"/>
      <c r="BN693" s="178"/>
      <c r="BO693" s="178"/>
      <c r="BP693" s="178"/>
      <c r="BQ693" s="178"/>
      <c r="BR693" s="178"/>
      <c r="BS693" s="178"/>
      <c r="BT693" s="178"/>
      <c r="BU693" s="178"/>
      <c r="BV693" s="178"/>
    </row>
    <row r="694" spans="1:74" ht="14.25" x14ac:dyDescent="0.2">
      <c r="A694" s="176"/>
      <c r="B694" s="177"/>
      <c r="C694" s="131"/>
      <c r="D694" s="178"/>
      <c r="E694" s="178"/>
      <c r="F694" s="178"/>
      <c r="G694" s="178"/>
      <c r="H694" s="178"/>
      <c r="I694" s="178"/>
      <c r="J694" s="178"/>
      <c r="K694" s="178"/>
      <c r="L694" s="178"/>
      <c r="M694" s="179"/>
      <c r="N694" s="179"/>
      <c r="O694" s="179"/>
      <c r="P694" s="178"/>
      <c r="Q694" s="178"/>
      <c r="R694" s="178"/>
      <c r="S694" s="178"/>
      <c r="T694" s="178"/>
      <c r="U694" s="178"/>
      <c r="V694" s="178"/>
      <c r="W694" s="178"/>
      <c r="X694" s="178"/>
      <c r="Y694" s="178"/>
      <c r="Z694" s="178"/>
      <c r="AA694" s="178"/>
      <c r="AB694" s="178"/>
      <c r="AC694" s="178"/>
      <c r="AD694" s="178"/>
      <c r="AE694" s="178"/>
      <c r="AF694" s="178"/>
      <c r="AG694" s="178"/>
      <c r="AH694" s="178"/>
      <c r="AI694" s="178"/>
      <c r="AJ694" s="178"/>
      <c r="AK694" s="178"/>
      <c r="AL694" s="178"/>
      <c r="AM694" s="178"/>
      <c r="AN694" s="178"/>
      <c r="AO694" s="178"/>
      <c r="AP694" s="178"/>
      <c r="AQ694" s="178"/>
      <c r="AR694" s="178"/>
      <c r="AS694" s="178"/>
      <c r="AT694" s="178"/>
      <c r="AU694" s="178"/>
      <c r="AV694" s="178"/>
      <c r="AW694" s="178"/>
      <c r="AX694" s="178"/>
      <c r="AY694" s="178"/>
      <c r="AZ694" s="178"/>
      <c r="BA694" s="178"/>
      <c r="BB694" s="178"/>
      <c r="BC694" s="178"/>
      <c r="BD694" s="178"/>
      <c r="BE694" s="178"/>
      <c r="BF694" s="178"/>
      <c r="BG694" s="178"/>
      <c r="BH694" s="178"/>
      <c r="BI694" s="178"/>
      <c r="BJ694" s="178"/>
      <c r="BK694" s="178"/>
      <c r="BL694" s="178"/>
      <c r="BM694" s="178"/>
      <c r="BN694" s="178"/>
      <c r="BO694" s="178"/>
      <c r="BP694" s="178"/>
      <c r="BQ694" s="178"/>
      <c r="BR694" s="178"/>
      <c r="BS694" s="178"/>
      <c r="BT694" s="178"/>
      <c r="BU694" s="178"/>
      <c r="BV694" s="178"/>
    </row>
    <row r="695" spans="1:74" ht="14.25" x14ac:dyDescent="0.2">
      <c r="A695" s="176"/>
      <c r="B695" s="177"/>
      <c r="C695" s="131"/>
      <c r="D695" s="178"/>
      <c r="E695" s="178"/>
      <c r="F695" s="178"/>
      <c r="G695" s="178"/>
      <c r="H695" s="178"/>
      <c r="I695" s="178"/>
      <c r="J695" s="178"/>
      <c r="K695" s="178"/>
      <c r="L695" s="178"/>
      <c r="M695" s="179"/>
      <c r="N695" s="179"/>
      <c r="O695" s="179"/>
      <c r="P695" s="178"/>
      <c r="Q695" s="178"/>
      <c r="R695" s="178"/>
      <c r="S695" s="178"/>
      <c r="T695" s="178"/>
      <c r="U695" s="178"/>
      <c r="V695" s="178"/>
      <c r="W695" s="178"/>
      <c r="X695" s="178"/>
      <c r="Y695" s="178"/>
      <c r="Z695" s="178"/>
      <c r="AA695" s="178"/>
      <c r="AB695" s="178"/>
      <c r="AC695" s="178"/>
      <c r="AD695" s="178"/>
      <c r="AE695" s="178"/>
      <c r="AF695" s="178"/>
      <c r="AG695" s="178"/>
      <c r="AH695" s="178"/>
      <c r="AI695" s="178"/>
      <c r="AJ695" s="178"/>
      <c r="AK695" s="178"/>
      <c r="AL695" s="178"/>
      <c r="AM695" s="178"/>
      <c r="AN695" s="178"/>
      <c r="AO695" s="178"/>
      <c r="AP695" s="178"/>
      <c r="AQ695" s="178"/>
      <c r="AR695" s="178"/>
      <c r="AS695" s="178"/>
      <c r="AT695" s="178"/>
      <c r="AU695" s="178"/>
      <c r="AV695" s="178"/>
      <c r="AW695" s="178"/>
      <c r="AX695" s="178"/>
      <c r="AY695" s="178"/>
      <c r="AZ695" s="178"/>
      <c r="BA695" s="178"/>
      <c r="BB695" s="178"/>
      <c r="BC695" s="178"/>
      <c r="BD695" s="178"/>
      <c r="BE695" s="178"/>
      <c r="BF695" s="178"/>
      <c r="BG695" s="178"/>
      <c r="BH695" s="178"/>
      <c r="BI695" s="178"/>
      <c r="BJ695" s="178"/>
      <c r="BK695" s="178"/>
      <c r="BL695" s="178"/>
      <c r="BM695" s="178"/>
      <c r="BN695" s="178"/>
      <c r="BO695" s="178"/>
      <c r="BP695" s="178"/>
      <c r="BQ695" s="178"/>
      <c r="BR695" s="178"/>
      <c r="BS695" s="178"/>
      <c r="BT695" s="178"/>
      <c r="BU695" s="178"/>
      <c r="BV695" s="178"/>
    </row>
    <row r="696" spans="1:74" ht="14.25" x14ac:dyDescent="0.2">
      <c r="A696" s="176"/>
      <c r="B696" s="177"/>
      <c r="C696" s="131"/>
      <c r="D696" s="178"/>
      <c r="E696" s="178"/>
      <c r="F696" s="178"/>
      <c r="G696" s="178"/>
      <c r="H696" s="178"/>
      <c r="I696" s="178"/>
      <c r="J696" s="178"/>
      <c r="K696" s="178"/>
      <c r="L696" s="178"/>
      <c r="M696" s="179"/>
      <c r="N696" s="179"/>
      <c r="O696" s="179"/>
      <c r="P696" s="178"/>
      <c r="Q696" s="178"/>
      <c r="R696" s="178"/>
      <c r="S696" s="178"/>
      <c r="T696" s="178"/>
      <c r="U696" s="178"/>
      <c r="V696" s="178"/>
      <c r="W696" s="178"/>
      <c r="X696" s="178"/>
      <c r="Y696" s="178"/>
      <c r="Z696" s="178"/>
      <c r="AA696" s="178"/>
      <c r="AB696" s="178"/>
      <c r="AC696" s="178"/>
      <c r="AD696" s="178"/>
      <c r="AE696" s="178"/>
      <c r="AF696" s="178"/>
      <c r="AG696" s="178"/>
      <c r="AH696" s="178"/>
      <c r="AI696" s="178"/>
      <c r="AJ696" s="178"/>
      <c r="AK696" s="178"/>
      <c r="AL696" s="178"/>
      <c r="AM696" s="178"/>
      <c r="AN696" s="178"/>
      <c r="AO696" s="178"/>
      <c r="AP696" s="178"/>
      <c r="AQ696" s="178"/>
      <c r="AR696" s="178"/>
      <c r="AS696" s="178"/>
      <c r="AT696" s="178"/>
      <c r="AU696" s="178"/>
      <c r="AV696" s="178"/>
      <c r="AW696" s="178"/>
      <c r="AX696" s="178"/>
      <c r="AY696" s="178"/>
      <c r="AZ696" s="178"/>
      <c r="BA696" s="178"/>
      <c r="BB696" s="178"/>
      <c r="BC696" s="178"/>
      <c r="BD696" s="178"/>
      <c r="BE696" s="178"/>
      <c r="BF696" s="178"/>
      <c r="BG696" s="178"/>
      <c r="BH696" s="178"/>
      <c r="BI696" s="178"/>
      <c r="BJ696" s="178"/>
      <c r="BK696" s="178"/>
      <c r="BL696" s="178"/>
      <c r="BM696" s="178"/>
      <c r="BN696" s="178"/>
      <c r="BO696" s="178"/>
      <c r="BP696" s="178"/>
      <c r="BQ696" s="178"/>
      <c r="BR696" s="178"/>
      <c r="BS696" s="178"/>
      <c r="BT696" s="178"/>
      <c r="BU696" s="178"/>
      <c r="BV696" s="178"/>
    </row>
    <row r="697" spans="1:74" ht="14.25" x14ac:dyDescent="0.2">
      <c r="A697" s="176"/>
      <c r="B697" s="177"/>
      <c r="C697" s="131"/>
      <c r="D697" s="178"/>
      <c r="E697" s="178"/>
      <c r="F697" s="178"/>
      <c r="G697" s="178"/>
      <c r="H697" s="178"/>
      <c r="I697" s="178"/>
      <c r="J697" s="178"/>
      <c r="K697" s="178"/>
      <c r="L697" s="178"/>
      <c r="M697" s="179"/>
      <c r="N697" s="179"/>
      <c r="O697" s="179"/>
      <c r="P697" s="178"/>
      <c r="Q697" s="178"/>
      <c r="R697" s="178"/>
      <c r="S697" s="178"/>
      <c r="T697" s="178"/>
      <c r="U697" s="178"/>
      <c r="V697" s="178"/>
      <c r="W697" s="178"/>
      <c r="X697" s="178"/>
      <c r="Y697" s="178"/>
      <c r="Z697" s="178"/>
      <c r="AA697" s="178"/>
      <c r="AB697" s="178"/>
      <c r="AC697" s="178"/>
      <c r="AD697" s="178"/>
      <c r="AE697" s="178"/>
      <c r="AF697" s="178"/>
      <c r="AG697" s="178"/>
      <c r="AH697" s="178"/>
      <c r="AI697" s="178"/>
      <c r="AJ697" s="178"/>
      <c r="AK697" s="178"/>
      <c r="AL697" s="178"/>
      <c r="AM697" s="178"/>
      <c r="AN697" s="178"/>
      <c r="AO697" s="178"/>
      <c r="AP697" s="178"/>
      <c r="AQ697" s="178"/>
      <c r="AR697" s="178"/>
      <c r="AS697" s="178"/>
      <c r="AT697" s="178"/>
      <c r="AU697" s="178"/>
      <c r="AV697" s="178"/>
      <c r="AW697" s="178"/>
      <c r="AX697" s="178"/>
      <c r="AY697" s="178"/>
      <c r="AZ697" s="178"/>
      <c r="BA697" s="178"/>
      <c r="BB697" s="178"/>
      <c r="BC697" s="178"/>
      <c r="BD697" s="178"/>
      <c r="BE697" s="178"/>
      <c r="BF697" s="178"/>
      <c r="BG697" s="178"/>
      <c r="BH697" s="178"/>
      <c r="BI697" s="178"/>
      <c r="BJ697" s="178"/>
      <c r="BK697" s="178"/>
      <c r="BL697" s="178"/>
      <c r="BM697" s="178"/>
      <c r="BN697" s="178"/>
      <c r="BO697" s="178"/>
      <c r="BP697" s="178"/>
      <c r="BQ697" s="178"/>
      <c r="BR697" s="178"/>
      <c r="BS697" s="178"/>
      <c r="BT697" s="178"/>
      <c r="BU697" s="178"/>
      <c r="BV697" s="178"/>
    </row>
    <row r="698" spans="1:74" ht="14.25" x14ac:dyDescent="0.2">
      <c r="A698" s="176"/>
      <c r="B698" s="177"/>
      <c r="C698" s="131"/>
      <c r="D698" s="178"/>
      <c r="E698" s="178"/>
      <c r="F698" s="178"/>
      <c r="G698" s="178"/>
      <c r="H698" s="178"/>
      <c r="I698" s="178"/>
      <c r="J698" s="178"/>
      <c r="K698" s="178"/>
      <c r="L698" s="178"/>
      <c r="M698" s="179"/>
      <c r="N698" s="179"/>
      <c r="O698" s="179"/>
      <c r="P698" s="178"/>
      <c r="Q698" s="178"/>
      <c r="R698" s="178"/>
      <c r="S698" s="178"/>
      <c r="T698" s="178"/>
      <c r="U698" s="178"/>
      <c r="V698" s="178"/>
      <c r="W698" s="178"/>
      <c r="X698" s="178"/>
      <c r="Y698" s="178"/>
      <c r="Z698" s="178"/>
      <c r="AA698" s="178"/>
      <c r="AB698" s="178"/>
      <c r="AC698" s="178"/>
      <c r="AD698" s="178"/>
      <c r="AE698" s="178"/>
      <c r="AF698" s="178"/>
      <c r="AG698" s="178"/>
      <c r="AH698" s="178"/>
      <c r="AI698" s="178"/>
      <c r="AJ698" s="178"/>
      <c r="AK698" s="178"/>
      <c r="AL698" s="178"/>
      <c r="AM698" s="178"/>
      <c r="AN698" s="178"/>
      <c r="AO698" s="178"/>
      <c r="AP698" s="178"/>
      <c r="AQ698" s="178"/>
      <c r="AR698" s="178"/>
      <c r="AS698" s="178"/>
      <c r="AT698" s="178"/>
      <c r="AU698" s="178"/>
      <c r="AV698" s="178"/>
      <c r="AW698" s="178"/>
      <c r="AX698" s="178"/>
      <c r="AY698" s="178"/>
      <c r="AZ698" s="178"/>
      <c r="BA698" s="178"/>
      <c r="BB698" s="178"/>
      <c r="BC698" s="178"/>
      <c r="BD698" s="178"/>
      <c r="BE698" s="178"/>
      <c r="BF698" s="178"/>
      <c r="BG698" s="178"/>
      <c r="BH698" s="178"/>
      <c r="BI698" s="178"/>
      <c r="BJ698" s="178"/>
      <c r="BK698" s="178"/>
      <c r="BL698" s="178"/>
      <c r="BM698" s="178"/>
      <c r="BN698" s="178"/>
      <c r="BO698" s="178"/>
      <c r="BP698" s="178"/>
      <c r="BQ698" s="178"/>
      <c r="BR698" s="178"/>
      <c r="BS698" s="178"/>
      <c r="BT698" s="178"/>
      <c r="BU698" s="178"/>
      <c r="BV698" s="178"/>
    </row>
    <row r="699" spans="1:74" ht="14.25" x14ac:dyDescent="0.2">
      <c r="A699" s="176"/>
      <c r="B699" s="177"/>
      <c r="C699" s="131"/>
      <c r="D699" s="178"/>
      <c r="E699" s="178"/>
      <c r="F699" s="178"/>
      <c r="G699" s="178"/>
      <c r="H699" s="178"/>
      <c r="I699" s="178"/>
      <c r="J699" s="178"/>
      <c r="K699" s="178"/>
      <c r="L699" s="178"/>
      <c r="M699" s="179"/>
      <c r="N699" s="179"/>
      <c r="O699" s="179"/>
      <c r="P699" s="178"/>
      <c r="Q699" s="178"/>
      <c r="R699" s="178"/>
      <c r="S699" s="178"/>
      <c r="T699" s="178"/>
      <c r="U699" s="178"/>
      <c r="V699" s="178"/>
      <c r="W699" s="178"/>
      <c r="X699" s="178"/>
      <c r="Y699" s="178"/>
      <c r="Z699" s="178"/>
      <c r="AA699" s="178"/>
      <c r="AB699" s="178"/>
      <c r="AC699" s="178"/>
      <c r="AD699" s="178"/>
      <c r="AE699" s="178"/>
      <c r="AF699" s="178"/>
      <c r="AG699" s="178"/>
      <c r="AH699" s="178"/>
      <c r="AI699" s="178"/>
      <c r="AJ699" s="178"/>
      <c r="AK699" s="178"/>
      <c r="AL699" s="178"/>
      <c r="AM699" s="178"/>
      <c r="AN699" s="178"/>
      <c r="AO699" s="178"/>
      <c r="AP699" s="178"/>
      <c r="AQ699" s="178"/>
      <c r="AR699" s="178"/>
      <c r="AS699" s="178"/>
      <c r="AT699" s="178"/>
      <c r="AU699" s="178"/>
      <c r="AV699" s="178"/>
      <c r="AW699" s="178"/>
      <c r="AX699" s="178"/>
      <c r="AY699" s="178"/>
      <c r="AZ699" s="178"/>
      <c r="BA699" s="178"/>
      <c r="BB699" s="178"/>
      <c r="BC699" s="178"/>
      <c r="BD699" s="178"/>
      <c r="BE699" s="178"/>
      <c r="BF699" s="178"/>
      <c r="BG699" s="178"/>
      <c r="BH699" s="178"/>
      <c r="BI699" s="178"/>
      <c r="BJ699" s="178"/>
      <c r="BK699" s="178"/>
      <c r="BL699" s="178"/>
      <c r="BM699" s="178"/>
      <c r="BN699" s="178"/>
      <c r="BO699" s="178"/>
      <c r="BP699" s="178"/>
      <c r="BQ699" s="178"/>
      <c r="BR699" s="178"/>
      <c r="BS699" s="178"/>
      <c r="BT699" s="178"/>
      <c r="BU699" s="178"/>
      <c r="BV699" s="178"/>
    </row>
    <row r="700" spans="1:74" ht="14.25" x14ac:dyDescent="0.2">
      <c r="A700" s="176"/>
      <c r="B700" s="177"/>
      <c r="C700" s="131"/>
      <c r="D700" s="178"/>
      <c r="E700" s="178"/>
      <c r="F700" s="178"/>
      <c r="G700" s="178"/>
      <c r="H700" s="178"/>
      <c r="I700" s="178"/>
      <c r="J700" s="178"/>
      <c r="K700" s="178"/>
      <c r="L700" s="178"/>
      <c r="M700" s="179"/>
      <c r="N700" s="179"/>
      <c r="O700" s="179"/>
      <c r="P700" s="178"/>
      <c r="Q700" s="178"/>
      <c r="R700" s="178"/>
      <c r="S700" s="178"/>
      <c r="T700" s="178"/>
      <c r="U700" s="178"/>
      <c r="V700" s="178"/>
      <c r="W700" s="178"/>
      <c r="X700" s="178"/>
      <c r="Y700" s="178"/>
      <c r="Z700" s="178"/>
      <c r="AA700" s="178"/>
      <c r="AB700" s="178"/>
      <c r="AC700" s="178"/>
      <c r="AD700" s="178"/>
      <c r="AE700" s="178"/>
      <c r="AF700" s="178"/>
      <c r="AG700" s="178"/>
      <c r="AH700" s="178"/>
      <c r="AI700" s="178"/>
      <c r="AJ700" s="178"/>
      <c r="AK700" s="178"/>
      <c r="AL700" s="178"/>
      <c r="AM700" s="178"/>
      <c r="AN700" s="178"/>
      <c r="AO700" s="178"/>
      <c r="AP700" s="178"/>
      <c r="AQ700" s="178"/>
      <c r="AR700" s="178"/>
      <c r="AS700" s="178"/>
      <c r="AT700" s="178"/>
      <c r="AU700" s="178"/>
      <c r="AV700" s="178"/>
      <c r="AW700" s="178"/>
      <c r="AX700" s="178"/>
      <c r="AY700" s="178"/>
      <c r="AZ700" s="178"/>
      <c r="BA700" s="178"/>
      <c r="BB700" s="178"/>
      <c r="BC700" s="178"/>
      <c r="BD700" s="178"/>
      <c r="BE700" s="178"/>
      <c r="BF700" s="178"/>
      <c r="BG700" s="178"/>
      <c r="BH700" s="178"/>
      <c r="BI700" s="178"/>
      <c r="BJ700" s="178"/>
      <c r="BK700" s="178"/>
      <c r="BL700" s="178"/>
      <c r="BM700" s="178"/>
      <c r="BN700" s="178"/>
      <c r="BO700" s="178"/>
      <c r="BP700" s="178"/>
      <c r="BQ700" s="178"/>
      <c r="BR700" s="178"/>
      <c r="BS700" s="178"/>
      <c r="BT700" s="178"/>
      <c r="BU700" s="178"/>
      <c r="BV700" s="178"/>
    </row>
    <row r="701" spans="1:74" ht="14.25" x14ac:dyDescent="0.2">
      <c r="A701" s="176"/>
      <c r="B701" s="177"/>
      <c r="C701" s="131"/>
      <c r="D701" s="178"/>
      <c r="E701" s="178"/>
      <c r="F701" s="178"/>
      <c r="G701" s="178"/>
      <c r="H701" s="178"/>
      <c r="I701" s="178"/>
      <c r="J701" s="178"/>
      <c r="K701" s="178"/>
      <c r="L701" s="178"/>
      <c r="M701" s="179"/>
      <c r="N701" s="179"/>
      <c r="O701" s="179"/>
      <c r="P701" s="178"/>
      <c r="Q701" s="178"/>
      <c r="R701" s="178"/>
      <c r="S701" s="178"/>
      <c r="T701" s="178"/>
      <c r="U701" s="178"/>
      <c r="V701" s="178"/>
      <c r="W701" s="178"/>
      <c r="X701" s="178"/>
      <c r="Y701" s="178"/>
      <c r="Z701" s="178"/>
      <c r="AA701" s="178"/>
      <c r="AB701" s="178"/>
      <c r="AC701" s="178"/>
      <c r="AD701" s="178"/>
      <c r="AE701" s="178"/>
      <c r="AF701" s="178"/>
      <c r="AG701" s="178"/>
      <c r="AH701" s="178"/>
      <c r="AI701" s="178"/>
      <c r="AJ701" s="178"/>
      <c r="AK701" s="178"/>
      <c r="AL701" s="178"/>
      <c r="AM701" s="178"/>
      <c r="AN701" s="178"/>
      <c r="AO701" s="178"/>
      <c r="AP701" s="178"/>
      <c r="AQ701" s="178"/>
      <c r="AR701" s="178"/>
      <c r="AS701" s="178"/>
      <c r="AT701" s="178"/>
      <c r="AU701" s="178"/>
      <c r="AV701" s="178"/>
      <c r="AW701" s="178"/>
      <c r="AX701" s="178"/>
      <c r="AY701" s="178"/>
      <c r="AZ701" s="178"/>
      <c r="BA701" s="178"/>
      <c r="BB701" s="178"/>
      <c r="BC701" s="178"/>
      <c r="BD701" s="178"/>
      <c r="BE701" s="178"/>
      <c r="BF701" s="178"/>
      <c r="BG701" s="178"/>
      <c r="BH701" s="178"/>
      <c r="BI701" s="178"/>
      <c r="BJ701" s="178"/>
      <c r="BK701" s="178"/>
      <c r="BL701" s="178"/>
      <c r="BM701" s="178"/>
      <c r="BN701" s="178"/>
      <c r="BO701" s="178"/>
      <c r="BP701" s="178"/>
      <c r="BQ701" s="178"/>
      <c r="BR701" s="178"/>
      <c r="BS701" s="178"/>
      <c r="BT701" s="178"/>
      <c r="BU701" s="178"/>
      <c r="BV701" s="178"/>
    </row>
    <row r="702" spans="1:74" ht="14.25" x14ac:dyDescent="0.2">
      <c r="A702" s="176"/>
      <c r="B702" s="177"/>
      <c r="C702" s="131"/>
      <c r="D702" s="178"/>
      <c r="E702" s="178"/>
      <c r="F702" s="178"/>
      <c r="G702" s="178"/>
      <c r="H702" s="178"/>
      <c r="I702" s="178"/>
      <c r="J702" s="178"/>
      <c r="K702" s="178"/>
      <c r="L702" s="178"/>
      <c r="M702" s="179"/>
      <c r="N702" s="179"/>
      <c r="O702" s="179"/>
      <c r="P702" s="178"/>
      <c r="Q702" s="178"/>
      <c r="R702" s="178"/>
      <c r="S702" s="178"/>
      <c r="T702" s="178"/>
      <c r="U702" s="178"/>
      <c r="V702" s="178"/>
      <c r="W702" s="178"/>
      <c r="X702" s="178"/>
      <c r="Y702" s="178"/>
      <c r="Z702" s="178"/>
      <c r="AA702" s="178"/>
      <c r="AB702" s="178"/>
      <c r="AC702" s="178"/>
      <c r="AD702" s="178"/>
      <c r="AE702" s="178"/>
      <c r="AF702" s="178"/>
      <c r="AG702" s="178"/>
      <c r="AH702" s="178"/>
      <c r="AI702" s="178"/>
      <c r="AJ702" s="178"/>
      <c r="AK702" s="178"/>
      <c r="AL702" s="178"/>
      <c r="AM702" s="178"/>
      <c r="AN702" s="178"/>
      <c r="AO702" s="178"/>
      <c r="AP702" s="178"/>
      <c r="AQ702" s="178"/>
      <c r="AR702" s="178"/>
      <c r="AS702" s="178"/>
      <c r="AT702" s="178"/>
      <c r="AU702" s="178"/>
      <c r="AV702" s="178"/>
      <c r="AW702" s="178"/>
      <c r="AX702" s="178"/>
      <c r="AY702" s="178"/>
      <c r="AZ702" s="178"/>
      <c r="BA702" s="178"/>
      <c r="BB702" s="178"/>
      <c r="BC702" s="178"/>
      <c r="BD702" s="178"/>
      <c r="BE702" s="178"/>
      <c r="BF702" s="178"/>
      <c r="BG702" s="178"/>
      <c r="BH702" s="178"/>
      <c r="BI702" s="178"/>
      <c r="BJ702" s="178"/>
      <c r="BK702" s="178"/>
      <c r="BL702" s="178"/>
      <c r="BM702" s="178"/>
      <c r="BN702" s="178"/>
      <c r="BO702" s="178"/>
      <c r="BP702" s="178"/>
      <c r="BQ702" s="178"/>
      <c r="BR702" s="178"/>
      <c r="BS702" s="178"/>
      <c r="BT702" s="178"/>
      <c r="BU702" s="178"/>
      <c r="BV702" s="178"/>
    </row>
    <row r="703" spans="1:74" ht="14.25" x14ac:dyDescent="0.2">
      <c r="A703" s="176"/>
      <c r="B703" s="177"/>
      <c r="C703" s="131"/>
      <c r="D703" s="178"/>
      <c r="E703" s="178"/>
      <c r="F703" s="178"/>
      <c r="G703" s="178"/>
      <c r="H703" s="178"/>
      <c r="I703" s="178"/>
      <c r="J703" s="178"/>
      <c r="K703" s="178"/>
      <c r="L703" s="178"/>
      <c r="M703" s="179"/>
      <c r="N703" s="179"/>
      <c r="O703" s="179"/>
      <c r="P703" s="178"/>
      <c r="Q703" s="178"/>
      <c r="R703" s="178"/>
      <c r="S703" s="178"/>
      <c r="T703" s="178"/>
      <c r="U703" s="178"/>
      <c r="V703" s="178"/>
      <c r="W703" s="178"/>
      <c r="X703" s="178"/>
      <c r="Y703" s="178"/>
      <c r="Z703" s="178"/>
      <c r="AA703" s="178"/>
      <c r="AB703" s="178"/>
      <c r="AC703" s="178"/>
      <c r="AD703" s="178"/>
      <c r="AE703" s="178"/>
      <c r="AF703" s="178"/>
      <c r="AG703" s="178"/>
      <c r="AH703" s="178"/>
      <c r="AI703" s="178"/>
      <c r="AJ703" s="178"/>
      <c r="AK703" s="178"/>
      <c r="AL703" s="178"/>
      <c r="AM703" s="178"/>
      <c r="AN703" s="178"/>
      <c r="AO703" s="178"/>
      <c r="AP703" s="178"/>
      <c r="AQ703" s="178"/>
      <c r="AR703" s="178"/>
      <c r="AS703" s="178"/>
      <c r="AT703" s="178"/>
      <c r="AU703" s="178"/>
      <c r="AV703" s="178"/>
      <c r="AW703" s="178"/>
      <c r="AX703" s="178"/>
      <c r="AY703" s="178"/>
      <c r="AZ703" s="178"/>
      <c r="BA703" s="178"/>
      <c r="BB703" s="178"/>
      <c r="BC703" s="178"/>
      <c r="BD703" s="178"/>
      <c r="BE703" s="178"/>
      <c r="BF703" s="178"/>
      <c r="BG703" s="178"/>
      <c r="BH703" s="178"/>
      <c r="BI703" s="178"/>
      <c r="BJ703" s="178"/>
      <c r="BK703" s="178"/>
      <c r="BL703" s="178"/>
      <c r="BM703" s="178"/>
      <c r="BN703" s="178"/>
      <c r="BO703" s="178"/>
      <c r="BP703" s="178"/>
      <c r="BQ703" s="178"/>
      <c r="BR703" s="178"/>
      <c r="BS703" s="178"/>
      <c r="BT703" s="178"/>
      <c r="BU703" s="178"/>
      <c r="BV703" s="178"/>
    </row>
    <row r="704" spans="1:74" ht="14.25" x14ac:dyDescent="0.2">
      <c r="A704" s="176"/>
      <c r="B704" s="177"/>
      <c r="C704" s="131"/>
      <c r="D704" s="178"/>
      <c r="E704" s="178"/>
      <c r="F704" s="178"/>
      <c r="G704" s="178"/>
      <c r="H704" s="178"/>
      <c r="I704" s="178"/>
      <c r="J704" s="178"/>
      <c r="K704" s="178"/>
      <c r="L704" s="178"/>
      <c r="M704" s="179"/>
      <c r="N704" s="179"/>
      <c r="O704" s="179"/>
      <c r="P704" s="178"/>
      <c r="Q704" s="178"/>
      <c r="R704" s="178"/>
      <c r="S704" s="178"/>
      <c r="T704" s="178"/>
      <c r="U704" s="178"/>
      <c r="V704" s="178"/>
      <c r="W704" s="178"/>
      <c r="X704" s="178"/>
      <c r="Y704" s="178"/>
      <c r="Z704" s="178"/>
      <c r="AA704" s="178"/>
      <c r="AB704" s="178"/>
      <c r="AC704" s="178"/>
      <c r="AD704" s="178"/>
      <c r="AE704" s="178"/>
      <c r="AF704" s="178"/>
      <c r="AG704" s="178"/>
      <c r="AH704" s="178"/>
      <c r="AI704" s="178"/>
      <c r="AJ704" s="178"/>
      <c r="AK704" s="178"/>
      <c r="AL704" s="178"/>
      <c r="AM704" s="178"/>
      <c r="AN704" s="178"/>
      <c r="AO704" s="178"/>
      <c r="AP704" s="178"/>
      <c r="AQ704" s="178"/>
      <c r="AR704" s="178"/>
      <c r="AS704" s="178"/>
      <c r="AT704" s="178"/>
      <c r="AU704" s="178"/>
      <c r="AV704" s="178"/>
      <c r="AW704" s="178"/>
      <c r="AX704" s="178"/>
      <c r="AY704" s="178"/>
      <c r="AZ704" s="178"/>
      <c r="BA704" s="178"/>
      <c r="BB704" s="178"/>
      <c r="BC704" s="178"/>
      <c r="BD704" s="178"/>
      <c r="BE704" s="178"/>
      <c r="BF704" s="178"/>
      <c r="BG704" s="178"/>
      <c r="BH704" s="178"/>
      <c r="BI704" s="178"/>
      <c r="BJ704" s="178"/>
      <c r="BK704" s="178"/>
      <c r="BL704" s="178"/>
      <c r="BM704" s="178"/>
      <c r="BN704" s="178"/>
      <c r="BO704" s="178"/>
      <c r="BP704" s="178"/>
      <c r="BQ704" s="178"/>
      <c r="BR704" s="178"/>
      <c r="BS704" s="178"/>
      <c r="BT704" s="178"/>
      <c r="BU704" s="178"/>
      <c r="BV704" s="178"/>
    </row>
    <row r="705" spans="1:74" ht="14.25" x14ac:dyDescent="0.2">
      <c r="A705" s="176"/>
      <c r="B705" s="177"/>
      <c r="C705" s="131"/>
      <c r="D705" s="178"/>
      <c r="E705" s="178"/>
      <c r="F705" s="178"/>
      <c r="G705" s="178"/>
      <c r="H705" s="178"/>
      <c r="I705" s="178"/>
      <c r="J705" s="178"/>
      <c r="K705" s="178"/>
      <c r="L705" s="178"/>
      <c r="M705" s="179"/>
      <c r="N705" s="179"/>
      <c r="O705" s="179"/>
      <c r="P705" s="178"/>
      <c r="Q705" s="178"/>
      <c r="R705" s="178"/>
      <c r="S705" s="178"/>
      <c r="T705" s="178"/>
      <c r="U705" s="178"/>
      <c r="V705" s="178"/>
      <c r="W705" s="178"/>
      <c r="X705" s="178"/>
      <c r="Y705" s="178"/>
      <c r="Z705" s="178"/>
      <c r="AA705" s="178"/>
      <c r="AB705" s="178"/>
      <c r="AC705" s="178"/>
      <c r="AD705" s="178"/>
      <c r="AE705" s="178"/>
      <c r="AF705" s="178"/>
      <c r="AG705" s="178"/>
      <c r="AH705" s="178"/>
      <c r="AI705" s="178"/>
      <c r="AJ705" s="178"/>
      <c r="AK705" s="178"/>
      <c r="AL705" s="178"/>
      <c r="AM705" s="178"/>
      <c r="AN705" s="178"/>
      <c r="AO705" s="178"/>
      <c r="AP705" s="178"/>
      <c r="AQ705" s="178"/>
      <c r="AR705" s="178"/>
      <c r="AS705" s="178"/>
      <c r="AT705" s="178"/>
      <c r="AU705" s="178"/>
      <c r="AV705" s="178"/>
      <c r="AW705" s="178"/>
      <c r="AX705" s="178"/>
      <c r="AY705" s="178"/>
      <c r="AZ705" s="178"/>
      <c r="BA705" s="178"/>
      <c r="BB705" s="178"/>
      <c r="BC705" s="178"/>
      <c r="BD705" s="178"/>
      <c r="BE705" s="178"/>
      <c r="BF705" s="178"/>
      <c r="BG705" s="178"/>
      <c r="BH705" s="178"/>
      <c r="BI705" s="178"/>
      <c r="BJ705" s="178"/>
      <c r="BK705" s="178"/>
      <c r="BL705" s="178"/>
      <c r="BM705" s="178"/>
      <c r="BN705" s="178"/>
      <c r="BO705" s="178"/>
      <c r="BP705" s="178"/>
      <c r="BQ705" s="178"/>
      <c r="BR705" s="178"/>
      <c r="BS705" s="178"/>
      <c r="BT705" s="178"/>
      <c r="BU705" s="178"/>
      <c r="BV705" s="178"/>
    </row>
    <row r="706" spans="1:74" ht="14.25" x14ac:dyDescent="0.2">
      <c r="A706" s="176"/>
      <c r="B706" s="177"/>
      <c r="C706" s="131"/>
      <c r="D706" s="178"/>
      <c r="E706" s="178"/>
      <c r="F706" s="178"/>
      <c r="G706" s="178"/>
      <c r="H706" s="178"/>
      <c r="I706" s="178"/>
      <c r="J706" s="178"/>
      <c r="K706" s="178"/>
      <c r="L706" s="178"/>
      <c r="M706" s="179"/>
      <c r="N706" s="179"/>
      <c r="O706" s="179"/>
      <c r="P706" s="178"/>
      <c r="Q706" s="178"/>
      <c r="R706" s="178"/>
      <c r="S706" s="178"/>
      <c r="T706" s="178"/>
      <c r="U706" s="178"/>
      <c r="V706" s="178"/>
      <c r="W706" s="178"/>
      <c r="X706" s="178"/>
      <c r="Y706" s="178"/>
      <c r="Z706" s="178"/>
      <c r="AA706" s="178"/>
      <c r="AB706" s="178"/>
      <c r="AC706" s="178"/>
      <c r="AD706" s="178"/>
      <c r="AE706" s="178"/>
      <c r="AF706" s="178"/>
      <c r="AG706" s="178"/>
      <c r="AH706" s="178"/>
      <c r="AI706" s="178"/>
      <c r="AJ706" s="178"/>
      <c r="AK706" s="178"/>
      <c r="AL706" s="178"/>
      <c r="AM706" s="178"/>
      <c r="AN706" s="178"/>
      <c r="AO706" s="178"/>
      <c r="AP706" s="178"/>
      <c r="AQ706" s="178"/>
      <c r="AR706" s="178"/>
      <c r="AS706" s="178"/>
      <c r="AT706" s="178"/>
      <c r="AU706" s="178"/>
      <c r="AV706" s="178"/>
      <c r="AW706" s="178"/>
      <c r="AX706" s="178"/>
      <c r="AY706" s="178"/>
      <c r="AZ706" s="178"/>
      <c r="BA706" s="178"/>
      <c r="BB706" s="178"/>
      <c r="BC706" s="178"/>
      <c r="BD706" s="178"/>
      <c r="BE706" s="178"/>
      <c r="BF706" s="178"/>
      <c r="BG706" s="178"/>
      <c r="BH706" s="178"/>
      <c r="BI706" s="178"/>
      <c r="BJ706" s="178"/>
      <c r="BK706" s="178"/>
      <c r="BL706" s="178"/>
      <c r="BM706" s="178"/>
      <c r="BN706" s="178"/>
      <c r="BO706" s="178"/>
      <c r="BP706" s="178"/>
      <c r="BQ706" s="178"/>
      <c r="BR706" s="178"/>
      <c r="BS706" s="178"/>
      <c r="BT706" s="178"/>
      <c r="BU706" s="178"/>
      <c r="BV706" s="178"/>
    </row>
    <row r="707" spans="1:74" ht="14.25" x14ac:dyDescent="0.2">
      <c r="A707" s="176"/>
      <c r="B707" s="177"/>
      <c r="C707" s="131"/>
      <c r="D707" s="178"/>
      <c r="E707" s="178"/>
      <c r="F707" s="178"/>
      <c r="G707" s="178"/>
      <c r="H707" s="178"/>
      <c r="I707" s="178"/>
      <c r="J707" s="178"/>
      <c r="K707" s="178"/>
      <c r="L707" s="178"/>
      <c r="M707" s="179"/>
      <c r="N707" s="179"/>
      <c r="O707" s="179"/>
      <c r="P707" s="178"/>
      <c r="Q707" s="178"/>
      <c r="R707" s="178"/>
      <c r="S707" s="178"/>
      <c r="T707" s="178"/>
      <c r="U707" s="178"/>
      <c r="V707" s="178"/>
      <c r="W707" s="178"/>
      <c r="X707" s="178"/>
      <c r="Y707" s="178"/>
      <c r="Z707" s="178"/>
      <c r="AA707" s="178"/>
      <c r="AB707" s="178"/>
      <c r="AC707" s="178"/>
      <c r="AD707" s="178"/>
      <c r="AE707" s="178"/>
      <c r="AF707" s="178"/>
      <c r="AG707" s="178"/>
      <c r="AH707" s="178"/>
      <c r="AI707" s="178"/>
      <c r="AJ707" s="178"/>
      <c r="AK707" s="178"/>
      <c r="AL707" s="178"/>
      <c r="AM707" s="178"/>
      <c r="AN707" s="178"/>
      <c r="AO707" s="178"/>
      <c r="AP707" s="178"/>
      <c r="AQ707" s="178"/>
      <c r="AR707" s="178"/>
      <c r="AS707" s="178"/>
      <c r="AT707" s="178"/>
      <c r="AU707" s="178"/>
      <c r="AV707" s="178"/>
      <c r="AW707" s="178"/>
      <c r="AX707" s="178"/>
      <c r="AY707" s="178"/>
      <c r="AZ707" s="178"/>
      <c r="BA707" s="178"/>
      <c r="BB707" s="178"/>
      <c r="BC707" s="178"/>
      <c r="BD707" s="178"/>
      <c r="BE707" s="178"/>
      <c r="BF707" s="178"/>
      <c r="BG707" s="178"/>
      <c r="BH707" s="178"/>
      <c r="BI707" s="178"/>
      <c r="BJ707" s="178"/>
      <c r="BK707" s="178"/>
      <c r="BL707" s="178"/>
      <c r="BM707" s="178"/>
      <c r="BN707" s="178"/>
      <c r="BO707" s="178"/>
      <c r="BP707" s="178"/>
      <c r="BQ707" s="178"/>
      <c r="BR707" s="178"/>
      <c r="BS707" s="178"/>
      <c r="BT707" s="178"/>
      <c r="BU707" s="178"/>
      <c r="BV707" s="178"/>
    </row>
    <row r="708" spans="1:74" ht="14.25" x14ac:dyDescent="0.2">
      <c r="A708" s="176"/>
      <c r="B708" s="177"/>
      <c r="C708" s="131"/>
      <c r="D708" s="178"/>
      <c r="E708" s="178"/>
      <c r="F708" s="178"/>
      <c r="G708" s="178"/>
      <c r="H708" s="178"/>
      <c r="I708" s="178"/>
      <c r="J708" s="178"/>
      <c r="K708" s="178"/>
      <c r="L708" s="178"/>
      <c r="M708" s="179"/>
      <c r="N708" s="179"/>
      <c r="O708" s="179"/>
      <c r="P708" s="178"/>
      <c r="Q708" s="178"/>
      <c r="R708" s="178"/>
      <c r="S708" s="178"/>
      <c r="T708" s="178"/>
      <c r="U708" s="178"/>
      <c r="V708" s="178"/>
      <c r="W708" s="178"/>
      <c r="X708" s="178"/>
      <c r="Y708" s="178"/>
      <c r="Z708" s="178"/>
      <c r="AA708" s="178"/>
      <c r="AB708" s="178"/>
      <c r="AC708" s="178"/>
      <c r="AD708" s="178"/>
      <c r="AE708" s="178"/>
      <c r="AF708" s="178"/>
      <c r="AG708" s="178"/>
      <c r="AH708" s="178"/>
      <c r="AI708" s="178"/>
      <c r="AJ708" s="178"/>
      <c r="AK708" s="178"/>
      <c r="AL708" s="178"/>
      <c r="AM708" s="178"/>
      <c r="AN708" s="178"/>
      <c r="AO708" s="178"/>
      <c r="AP708" s="178"/>
      <c r="AQ708" s="178"/>
      <c r="AR708" s="178"/>
      <c r="AS708" s="178"/>
      <c r="AT708" s="178"/>
      <c r="AU708" s="178"/>
      <c r="AV708" s="178"/>
      <c r="AW708" s="178"/>
      <c r="AX708" s="178"/>
      <c r="AY708" s="178"/>
      <c r="AZ708" s="178"/>
      <c r="BA708" s="178"/>
      <c r="BB708" s="178"/>
      <c r="BC708" s="178"/>
      <c r="BD708" s="178"/>
      <c r="BE708" s="178"/>
      <c r="BF708" s="178"/>
      <c r="BG708" s="178"/>
      <c r="BH708" s="178"/>
      <c r="BI708" s="178"/>
      <c r="BJ708" s="178"/>
      <c r="BK708" s="178"/>
      <c r="BL708" s="178"/>
      <c r="BM708" s="178"/>
      <c r="BN708" s="178"/>
      <c r="BO708" s="178"/>
      <c r="BP708" s="178"/>
      <c r="BQ708" s="178"/>
      <c r="BR708" s="178"/>
      <c r="BS708" s="178"/>
      <c r="BT708" s="178"/>
      <c r="BU708" s="178"/>
      <c r="BV708" s="178"/>
    </row>
    <row r="709" spans="1:74" ht="14.25" x14ac:dyDescent="0.2">
      <c r="A709" s="176"/>
      <c r="B709" s="177"/>
      <c r="C709" s="131"/>
      <c r="D709" s="178"/>
      <c r="E709" s="178"/>
      <c r="F709" s="178"/>
      <c r="G709" s="178"/>
      <c r="H709" s="178"/>
      <c r="I709" s="178"/>
      <c r="J709" s="178"/>
      <c r="K709" s="178"/>
      <c r="L709" s="178"/>
      <c r="M709" s="179"/>
      <c r="N709" s="179"/>
      <c r="O709" s="179"/>
      <c r="P709" s="178"/>
      <c r="Q709" s="178"/>
      <c r="R709" s="178"/>
      <c r="S709" s="178"/>
      <c r="T709" s="178"/>
      <c r="U709" s="178"/>
      <c r="V709" s="178"/>
      <c r="W709" s="178"/>
      <c r="X709" s="178"/>
      <c r="Y709" s="178"/>
      <c r="Z709" s="178"/>
      <c r="AA709" s="178"/>
      <c r="AB709" s="178"/>
      <c r="AC709" s="178"/>
      <c r="AD709" s="178"/>
      <c r="AE709" s="178"/>
      <c r="AF709" s="178"/>
      <c r="AG709" s="178"/>
      <c r="AH709" s="178"/>
      <c r="AI709" s="178"/>
      <c r="AJ709" s="178"/>
      <c r="AK709" s="178"/>
      <c r="AL709" s="178"/>
      <c r="AM709" s="178"/>
      <c r="AN709" s="178"/>
      <c r="AO709" s="178"/>
      <c r="AP709" s="178"/>
      <c r="AQ709" s="178"/>
      <c r="AR709" s="178"/>
      <c r="AS709" s="178"/>
      <c r="AT709" s="178"/>
      <c r="AU709" s="178"/>
      <c r="AV709" s="178"/>
      <c r="AW709" s="178"/>
      <c r="AX709" s="178"/>
      <c r="AY709" s="178"/>
      <c r="AZ709" s="178"/>
      <c r="BA709" s="178"/>
      <c r="BB709" s="178"/>
      <c r="BC709" s="178"/>
      <c r="BD709" s="178"/>
      <c r="BE709" s="178"/>
      <c r="BF709" s="178"/>
      <c r="BG709" s="178"/>
      <c r="BH709" s="178"/>
      <c r="BI709" s="178"/>
      <c r="BJ709" s="178"/>
      <c r="BK709" s="178"/>
      <c r="BL709" s="178"/>
      <c r="BM709" s="178"/>
      <c r="BN709" s="178"/>
      <c r="BO709" s="178"/>
      <c r="BP709" s="178"/>
      <c r="BQ709" s="178"/>
      <c r="BR709" s="178"/>
      <c r="BS709" s="178"/>
      <c r="BT709" s="178"/>
      <c r="BU709" s="178"/>
      <c r="BV709" s="178"/>
    </row>
    <row r="710" spans="1:74" ht="14.25" x14ac:dyDescent="0.2">
      <c r="A710" s="176"/>
      <c r="B710" s="177"/>
      <c r="C710" s="131"/>
      <c r="D710" s="178"/>
      <c r="E710" s="178"/>
      <c r="F710" s="178"/>
      <c r="G710" s="178"/>
      <c r="H710" s="178"/>
      <c r="I710" s="178"/>
      <c r="J710" s="178"/>
      <c r="K710" s="178"/>
      <c r="L710" s="178"/>
      <c r="M710" s="179"/>
      <c r="N710" s="179"/>
      <c r="O710" s="179"/>
      <c r="P710" s="178"/>
      <c r="Q710" s="178"/>
      <c r="R710" s="178"/>
      <c r="S710" s="178"/>
      <c r="T710" s="178"/>
      <c r="U710" s="178"/>
      <c r="V710" s="178"/>
      <c r="W710" s="178"/>
      <c r="X710" s="178"/>
      <c r="Y710" s="178"/>
      <c r="Z710" s="178"/>
      <c r="AA710" s="178"/>
      <c r="AB710" s="178"/>
      <c r="AC710" s="178"/>
      <c r="AD710" s="178"/>
      <c r="AE710" s="178"/>
      <c r="AF710" s="178"/>
      <c r="AG710" s="178"/>
      <c r="AH710" s="178"/>
      <c r="AI710" s="178"/>
      <c r="AJ710" s="178"/>
      <c r="AK710" s="178"/>
      <c r="AL710" s="178"/>
      <c r="AM710" s="178"/>
      <c r="AN710" s="178"/>
      <c r="AO710" s="178"/>
      <c r="AP710" s="178"/>
      <c r="AQ710" s="178"/>
      <c r="AR710" s="178"/>
      <c r="AS710" s="178"/>
      <c r="AT710" s="178"/>
      <c r="AU710" s="178"/>
      <c r="AV710" s="178"/>
      <c r="AW710" s="178"/>
      <c r="AX710" s="178"/>
      <c r="AY710" s="178"/>
      <c r="AZ710" s="178"/>
      <c r="BA710" s="178"/>
      <c r="BB710" s="178"/>
      <c r="BC710" s="178"/>
      <c r="BD710" s="178"/>
      <c r="BE710" s="178"/>
      <c r="BF710" s="178"/>
      <c r="BG710" s="178"/>
      <c r="BH710" s="178"/>
      <c r="BI710" s="178"/>
      <c r="BJ710" s="178"/>
      <c r="BK710" s="178"/>
      <c r="BL710" s="178"/>
      <c r="BM710" s="178"/>
      <c r="BN710" s="178"/>
      <c r="BO710" s="178"/>
      <c r="BP710" s="178"/>
      <c r="BQ710" s="178"/>
      <c r="BR710" s="178"/>
      <c r="BS710" s="178"/>
      <c r="BT710" s="178"/>
      <c r="BU710" s="178"/>
      <c r="BV710" s="178"/>
    </row>
    <row r="711" spans="1:74" ht="14.25" x14ac:dyDescent="0.2">
      <c r="A711" s="176"/>
      <c r="B711" s="177"/>
      <c r="C711" s="131"/>
      <c r="D711" s="178"/>
      <c r="E711" s="178"/>
      <c r="F711" s="178"/>
      <c r="G711" s="178"/>
      <c r="H711" s="178"/>
      <c r="I711" s="178"/>
      <c r="J711" s="178"/>
      <c r="K711" s="178"/>
      <c r="L711" s="178"/>
      <c r="M711" s="179"/>
      <c r="N711" s="179"/>
      <c r="O711" s="179"/>
      <c r="P711" s="178"/>
      <c r="Q711" s="178"/>
      <c r="R711" s="178"/>
      <c r="S711" s="178"/>
      <c r="T711" s="178"/>
      <c r="U711" s="178"/>
      <c r="V711" s="178"/>
      <c r="W711" s="178"/>
      <c r="X711" s="178"/>
      <c r="Y711" s="178"/>
      <c r="Z711" s="178"/>
      <c r="AA711" s="178"/>
      <c r="AB711" s="178"/>
      <c r="AC711" s="178"/>
      <c r="AD711" s="178"/>
      <c r="AE711" s="178"/>
      <c r="AF711" s="178"/>
      <c r="AG711" s="178"/>
      <c r="AH711" s="178"/>
      <c r="AI711" s="178"/>
      <c r="AJ711" s="178"/>
      <c r="AK711" s="178"/>
      <c r="AL711" s="178"/>
      <c r="AM711" s="178"/>
      <c r="AN711" s="178"/>
      <c r="AO711" s="178"/>
      <c r="AP711" s="178"/>
      <c r="AQ711" s="178"/>
      <c r="AR711" s="178"/>
      <c r="AS711" s="178"/>
      <c r="AT711" s="178"/>
      <c r="AU711" s="178"/>
      <c r="AV711" s="178"/>
      <c r="AW711" s="178"/>
      <c r="AX711" s="178"/>
      <c r="AY711" s="178"/>
      <c r="AZ711" s="178"/>
      <c r="BA711" s="178"/>
      <c r="BB711" s="178"/>
      <c r="BC711" s="178"/>
      <c r="BD711" s="178"/>
      <c r="BE711" s="178"/>
      <c r="BF711" s="178"/>
      <c r="BG711" s="178"/>
      <c r="BH711" s="178"/>
      <c r="BI711" s="178"/>
      <c r="BJ711" s="178"/>
      <c r="BK711" s="178"/>
      <c r="BL711" s="178"/>
      <c r="BM711" s="178"/>
      <c r="BN711" s="178"/>
      <c r="BO711" s="178"/>
      <c r="BP711" s="178"/>
      <c r="BQ711" s="178"/>
      <c r="BR711" s="178"/>
      <c r="BS711" s="178"/>
      <c r="BT711" s="178"/>
      <c r="BU711" s="178"/>
      <c r="BV711" s="178"/>
    </row>
    <row r="712" spans="1:74" ht="14.25" x14ac:dyDescent="0.2">
      <c r="A712" s="176"/>
      <c r="B712" s="177"/>
      <c r="C712" s="131"/>
      <c r="D712" s="178"/>
      <c r="E712" s="178"/>
      <c r="F712" s="178"/>
      <c r="G712" s="178"/>
      <c r="H712" s="178"/>
      <c r="I712" s="178"/>
      <c r="J712" s="178"/>
      <c r="K712" s="178"/>
      <c r="L712" s="178"/>
      <c r="M712" s="179"/>
      <c r="N712" s="179"/>
      <c r="O712" s="179"/>
      <c r="P712" s="178"/>
      <c r="Q712" s="178"/>
      <c r="R712" s="178"/>
      <c r="S712" s="178"/>
      <c r="T712" s="178"/>
      <c r="U712" s="178"/>
      <c r="V712" s="178"/>
      <c r="W712" s="178"/>
      <c r="X712" s="178"/>
      <c r="Y712" s="178"/>
      <c r="Z712" s="178"/>
      <c r="AA712" s="178"/>
      <c r="AB712" s="178"/>
      <c r="AC712" s="178"/>
      <c r="AD712" s="178"/>
      <c r="AE712" s="178"/>
      <c r="AF712" s="178"/>
      <c r="AG712" s="178"/>
      <c r="AH712" s="178"/>
      <c r="AI712" s="178"/>
      <c r="AJ712" s="178"/>
      <c r="AK712" s="178"/>
      <c r="AL712" s="178"/>
      <c r="AM712" s="178"/>
      <c r="AN712" s="178"/>
      <c r="AO712" s="178"/>
      <c r="AP712" s="178"/>
      <c r="AQ712" s="178"/>
      <c r="AR712" s="178"/>
      <c r="AS712" s="178"/>
      <c r="AT712" s="178"/>
      <c r="AU712" s="178"/>
      <c r="AV712" s="178"/>
      <c r="AW712" s="178"/>
      <c r="AX712" s="178"/>
      <c r="AY712" s="178"/>
      <c r="AZ712" s="178"/>
      <c r="BA712" s="178"/>
      <c r="BB712" s="178"/>
      <c r="BC712" s="178"/>
      <c r="BD712" s="178"/>
      <c r="BE712" s="178"/>
      <c r="BF712" s="178"/>
      <c r="BG712" s="178"/>
      <c r="BH712" s="178"/>
      <c r="BI712" s="178"/>
      <c r="BJ712" s="178"/>
      <c r="BK712" s="178"/>
      <c r="BL712" s="178"/>
      <c r="BM712" s="178"/>
      <c r="BN712" s="178"/>
      <c r="BO712" s="178"/>
      <c r="BP712" s="178"/>
      <c r="BQ712" s="178"/>
      <c r="BR712" s="178"/>
      <c r="BS712" s="178"/>
      <c r="BT712" s="178"/>
      <c r="BU712" s="178"/>
      <c r="BV712" s="178"/>
    </row>
    <row r="713" spans="1:74" ht="14.25" x14ac:dyDescent="0.2">
      <c r="A713" s="176"/>
      <c r="B713" s="177"/>
      <c r="C713" s="131"/>
      <c r="D713" s="178"/>
      <c r="E713" s="178"/>
      <c r="F713" s="178"/>
      <c r="G713" s="178"/>
      <c r="H713" s="178"/>
      <c r="I713" s="178"/>
      <c r="J713" s="178"/>
      <c r="K713" s="178"/>
      <c r="L713" s="178"/>
      <c r="M713" s="179"/>
      <c r="N713" s="179"/>
      <c r="O713" s="179"/>
      <c r="P713" s="178"/>
      <c r="Q713" s="178"/>
      <c r="R713" s="178"/>
      <c r="S713" s="178"/>
      <c r="T713" s="178"/>
      <c r="U713" s="178"/>
      <c r="V713" s="178"/>
      <c r="W713" s="178"/>
      <c r="X713" s="178"/>
      <c r="Y713" s="178"/>
      <c r="Z713" s="178"/>
      <c r="AA713" s="178"/>
      <c r="AB713" s="178"/>
      <c r="AC713" s="178"/>
      <c r="AD713" s="178"/>
      <c r="AE713" s="178"/>
      <c r="AF713" s="178"/>
      <c r="AG713" s="178"/>
      <c r="AH713" s="178"/>
      <c r="AI713" s="178"/>
      <c r="AJ713" s="178"/>
      <c r="AK713" s="178"/>
      <c r="AL713" s="178"/>
      <c r="AM713" s="178"/>
      <c r="AN713" s="178"/>
      <c r="AO713" s="178"/>
      <c r="AP713" s="178"/>
      <c r="AQ713" s="178"/>
      <c r="AR713" s="178"/>
      <c r="AS713" s="178"/>
      <c r="AT713" s="178"/>
      <c r="AU713" s="178"/>
      <c r="AV713" s="178"/>
      <c r="AW713" s="178"/>
      <c r="AX713" s="178"/>
      <c r="AY713" s="178"/>
      <c r="AZ713" s="178"/>
      <c r="BA713" s="178"/>
      <c r="BB713" s="178"/>
      <c r="BC713" s="178"/>
      <c r="BD713" s="178"/>
      <c r="BE713" s="178"/>
      <c r="BF713" s="178"/>
      <c r="BG713" s="178"/>
      <c r="BH713" s="178"/>
      <c r="BI713" s="178"/>
      <c r="BJ713" s="178"/>
      <c r="BK713" s="178"/>
      <c r="BL713" s="178"/>
      <c r="BM713" s="178"/>
      <c r="BN713" s="178"/>
      <c r="BO713" s="178"/>
      <c r="BP713" s="178"/>
      <c r="BQ713" s="178"/>
      <c r="BR713" s="178"/>
      <c r="BS713" s="178"/>
      <c r="BT713" s="178"/>
      <c r="BU713" s="178"/>
      <c r="BV713" s="178"/>
    </row>
    <row r="714" spans="1:74" ht="14.25" x14ac:dyDescent="0.2">
      <c r="A714" s="176"/>
      <c r="B714" s="177"/>
      <c r="C714" s="131"/>
      <c r="D714" s="178"/>
      <c r="E714" s="178"/>
      <c r="F714" s="178"/>
      <c r="G714" s="178"/>
      <c r="H714" s="178"/>
      <c r="I714" s="178"/>
      <c r="J714" s="178"/>
      <c r="K714" s="178"/>
      <c r="L714" s="178"/>
      <c r="M714" s="179"/>
      <c r="N714" s="179"/>
      <c r="O714" s="179"/>
      <c r="P714" s="178"/>
      <c r="Q714" s="178"/>
      <c r="R714" s="178"/>
      <c r="S714" s="178"/>
      <c r="T714" s="178"/>
      <c r="U714" s="178"/>
      <c r="V714" s="178"/>
      <c r="W714" s="178"/>
      <c r="X714" s="178"/>
      <c r="Y714" s="178"/>
      <c r="Z714" s="178"/>
      <c r="AA714" s="178"/>
      <c r="AB714" s="178"/>
      <c r="AC714" s="178"/>
      <c r="AD714" s="178"/>
      <c r="AE714" s="178"/>
      <c r="AF714" s="178"/>
      <c r="AG714" s="178"/>
      <c r="AH714" s="178"/>
      <c r="AI714" s="178"/>
      <c r="AJ714" s="178"/>
      <c r="AK714" s="178"/>
      <c r="AL714" s="178"/>
      <c r="AM714" s="178"/>
      <c r="AN714" s="178"/>
      <c r="AO714" s="178"/>
      <c r="AP714" s="178"/>
      <c r="AQ714" s="178"/>
      <c r="AR714" s="178"/>
      <c r="AS714" s="178"/>
      <c r="AT714" s="178"/>
      <c r="AU714" s="178"/>
      <c r="AV714" s="178"/>
      <c r="AW714" s="178"/>
      <c r="AX714" s="178"/>
      <c r="AY714" s="178"/>
      <c r="AZ714" s="178"/>
      <c r="BA714" s="178"/>
      <c r="BB714" s="178"/>
      <c r="BC714" s="178"/>
      <c r="BD714" s="178"/>
      <c r="BE714" s="178"/>
      <c r="BF714" s="178"/>
      <c r="BG714" s="178"/>
      <c r="BH714" s="178"/>
      <c r="BI714" s="178"/>
      <c r="BJ714" s="178"/>
      <c r="BK714" s="178"/>
      <c r="BL714" s="178"/>
      <c r="BM714" s="178"/>
      <c r="BN714" s="178"/>
      <c r="BO714" s="178"/>
      <c r="BP714" s="178"/>
      <c r="BQ714" s="178"/>
      <c r="BR714" s="178"/>
      <c r="BS714" s="178"/>
      <c r="BT714" s="178"/>
      <c r="BU714" s="178"/>
      <c r="BV714" s="178"/>
    </row>
    <row r="715" spans="1:74" ht="14.25" x14ac:dyDescent="0.2">
      <c r="A715" s="176"/>
      <c r="B715" s="177"/>
      <c r="C715" s="131"/>
      <c r="D715" s="178"/>
      <c r="E715" s="178"/>
      <c r="F715" s="178"/>
      <c r="G715" s="178"/>
      <c r="H715" s="178"/>
      <c r="I715" s="178"/>
      <c r="J715" s="178"/>
      <c r="K715" s="178"/>
      <c r="L715" s="178"/>
      <c r="M715" s="179"/>
      <c r="N715" s="179"/>
      <c r="O715" s="179"/>
      <c r="P715" s="178"/>
      <c r="Q715" s="178"/>
      <c r="R715" s="178"/>
      <c r="S715" s="178"/>
      <c r="T715" s="178"/>
      <c r="U715" s="178"/>
      <c r="V715" s="178"/>
      <c r="W715" s="178"/>
      <c r="X715" s="178"/>
      <c r="Y715" s="178"/>
      <c r="Z715" s="178"/>
      <c r="AA715" s="178"/>
      <c r="AB715" s="178"/>
      <c r="AC715" s="178"/>
      <c r="AD715" s="178"/>
      <c r="AE715" s="178"/>
      <c r="AF715" s="178"/>
      <c r="AG715" s="178"/>
      <c r="AH715" s="178"/>
      <c r="AI715" s="178"/>
      <c r="AJ715" s="178"/>
      <c r="AK715" s="178"/>
      <c r="AL715" s="178"/>
      <c r="AM715" s="178"/>
      <c r="AN715" s="178"/>
      <c r="AO715" s="178"/>
      <c r="AP715" s="178"/>
      <c r="AQ715" s="178"/>
      <c r="AR715" s="178"/>
      <c r="AS715" s="178"/>
      <c r="AT715" s="178"/>
      <c r="AU715" s="178"/>
      <c r="AV715" s="178"/>
      <c r="AW715" s="178"/>
      <c r="AX715" s="178"/>
      <c r="AY715" s="178"/>
      <c r="AZ715" s="178"/>
      <c r="BA715" s="178"/>
      <c r="BB715" s="178"/>
      <c r="BC715" s="178"/>
      <c r="BD715" s="178"/>
      <c r="BE715" s="178"/>
      <c r="BF715" s="178"/>
      <c r="BG715" s="178"/>
      <c r="BH715" s="178"/>
      <c r="BI715" s="178"/>
      <c r="BJ715" s="178"/>
      <c r="BK715" s="178"/>
      <c r="BL715" s="178"/>
      <c r="BM715" s="178"/>
      <c r="BN715" s="178"/>
      <c r="BO715" s="178"/>
      <c r="BP715" s="178"/>
      <c r="BQ715" s="178"/>
      <c r="BR715" s="178"/>
      <c r="BS715" s="178"/>
      <c r="BT715" s="178"/>
      <c r="BU715" s="178"/>
      <c r="BV715" s="178"/>
    </row>
    <row r="716" spans="1:74" ht="14.25" x14ac:dyDescent="0.2">
      <c r="A716" s="176"/>
      <c r="B716" s="177"/>
      <c r="C716" s="131"/>
      <c r="D716" s="178"/>
      <c r="E716" s="178"/>
      <c r="F716" s="178"/>
      <c r="G716" s="178"/>
      <c r="H716" s="178"/>
      <c r="I716" s="178"/>
      <c r="J716" s="178"/>
      <c r="K716" s="178"/>
      <c r="L716" s="178"/>
      <c r="M716" s="179"/>
      <c r="N716" s="179"/>
      <c r="O716" s="179"/>
      <c r="P716" s="178"/>
      <c r="Q716" s="178"/>
      <c r="R716" s="178"/>
      <c r="S716" s="178"/>
      <c r="T716" s="178"/>
      <c r="U716" s="178"/>
      <c r="V716" s="178"/>
      <c r="W716" s="178"/>
      <c r="X716" s="178"/>
      <c r="Y716" s="178"/>
      <c r="Z716" s="178"/>
      <c r="AA716" s="178"/>
      <c r="AB716" s="178"/>
      <c r="AC716" s="178"/>
      <c r="AD716" s="178"/>
      <c r="AE716" s="178"/>
      <c r="AF716" s="178"/>
      <c r="AG716" s="178"/>
      <c r="AH716" s="178"/>
      <c r="AI716" s="178"/>
      <c r="AJ716" s="178"/>
      <c r="AK716" s="178"/>
      <c r="AL716" s="178"/>
      <c r="AM716" s="178"/>
      <c r="AN716" s="178"/>
      <c r="AO716" s="178"/>
      <c r="AP716" s="178"/>
      <c r="AQ716" s="178"/>
      <c r="AR716" s="178"/>
      <c r="AS716" s="178"/>
      <c r="AT716" s="178"/>
      <c r="AU716" s="178"/>
      <c r="AV716" s="178"/>
      <c r="AW716" s="178"/>
      <c r="AX716" s="178"/>
      <c r="AY716" s="178"/>
      <c r="AZ716" s="178"/>
      <c r="BA716" s="178"/>
      <c r="BB716" s="178"/>
      <c r="BC716" s="178"/>
      <c r="BD716" s="178"/>
      <c r="BE716" s="178"/>
      <c r="BF716" s="178"/>
      <c r="BG716" s="178"/>
      <c r="BH716" s="178"/>
      <c r="BI716" s="178"/>
      <c r="BJ716" s="178"/>
      <c r="BK716" s="178"/>
      <c r="BL716" s="178"/>
      <c r="BM716" s="178"/>
      <c r="BN716" s="178"/>
      <c r="BO716" s="178"/>
      <c r="BP716" s="178"/>
      <c r="BQ716" s="178"/>
      <c r="BR716" s="178"/>
      <c r="BS716" s="178"/>
      <c r="BT716" s="178"/>
      <c r="BU716" s="178"/>
      <c r="BV716" s="178"/>
    </row>
    <row r="717" spans="1:74" ht="14.25" x14ac:dyDescent="0.2">
      <c r="A717" s="176"/>
      <c r="B717" s="177"/>
      <c r="C717" s="131"/>
      <c r="D717" s="178"/>
      <c r="E717" s="178"/>
      <c r="F717" s="178"/>
      <c r="G717" s="178"/>
      <c r="H717" s="178"/>
      <c r="I717" s="178"/>
      <c r="J717" s="178"/>
      <c r="K717" s="178"/>
      <c r="L717" s="178"/>
      <c r="M717" s="179"/>
      <c r="N717" s="179"/>
      <c r="O717" s="179"/>
      <c r="P717" s="178"/>
      <c r="Q717" s="178"/>
      <c r="R717" s="178"/>
      <c r="S717" s="178"/>
      <c r="T717" s="178"/>
      <c r="U717" s="178"/>
      <c r="V717" s="178"/>
      <c r="W717" s="178"/>
      <c r="X717" s="178"/>
      <c r="Y717" s="178"/>
      <c r="Z717" s="178"/>
      <c r="AA717" s="178"/>
      <c r="AB717" s="178"/>
      <c r="AC717" s="178"/>
      <c r="AD717" s="178"/>
      <c r="AE717" s="178"/>
      <c r="AF717" s="178"/>
      <c r="AG717" s="178"/>
      <c r="AH717" s="178"/>
      <c r="AI717" s="178"/>
      <c r="AJ717" s="178"/>
      <c r="AK717" s="178"/>
      <c r="AL717" s="178"/>
      <c r="AM717" s="178"/>
      <c r="AN717" s="178"/>
      <c r="AO717" s="178"/>
      <c r="AP717" s="178"/>
      <c r="AQ717" s="178"/>
      <c r="AR717" s="178"/>
      <c r="AS717" s="178"/>
      <c r="AT717" s="178"/>
      <c r="AU717" s="178"/>
      <c r="AV717" s="178"/>
      <c r="AW717" s="178"/>
      <c r="AX717" s="178"/>
      <c r="AY717" s="178"/>
      <c r="AZ717" s="178"/>
      <c r="BA717" s="178"/>
      <c r="BB717" s="178"/>
      <c r="BC717" s="178"/>
      <c r="BD717" s="178"/>
      <c r="BE717" s="178"/>
      <c r="BF717" s="178"/>
      <c r="BG717" s="178"/>
      <c r="BH717" s="178"/>
      <c r="BI717" s="178"/>
      <c r="BJ717" s="178"/>
      <c r="BK717" s="178"/>
      <c r="BL717" s="178"/>
      <c r="BM717" s="178"/>
      <c r="BN717" s="178"/>
      <c r="BO717" s="178"/>
      <c r="BP717" s="178"/>
      <c r="BQ717" s="178"/>
      <c r="BR717" s="178"/>
      <c r="BS717" s="178"/>
      <c r="BT717" s="178"/>
      <c r="BU717" s="178"/>
      <c r="BV717" s="178"/>
    </row>
    <row r="718" spans="1:74" ht="14.25" x14ac:dyDescent="0.2">
      <c r="A718" s="176"/>
      <c r="B718" s="177"/>
      <c r="C718" s="131"/>
      <c r="D718" s="178"/>
      <c r="E718" s="178"/>
      <c r="F718" s="178"/>
      <c r="G718" s="178"/>
      <c r="H718" s="178"/>
      <c r="I718" s="178"/>
      <c r="J718" s="178"/>
      <c r="K718" s="178"/>
      <c r="L718" s="178"/>
      <c r="M718" s="179"/>
      <c r="N718" s="179"/>
      <c r="O718" s="179"/>
      <c r="P718" s="178"/>
      <c r="Q718" s="178"/>
      <c r="R718" s="178"/>
      <c r="S718" s="178"/>
      <c r="T718" s="178"/>
      <c r="U718" s="178"/>
      <c r="V718" s="178"/>
      <c r="W718" s="178"/>
      <c r="X718" s="178"/>
      <c r="Y718" s="178"/>
      <c r="Z718" s="178"/>
      <c r="AA718" s="178"/>
      <c r="AB718" s="178"/>
      <c r="AC718" s="178"/>
      <c r="AD718" s="178"/>
      <c r="AE718" s="178"/>
      <c r="AF718" s="178"/>
      <c r="AG718" s="178"/>
      <c r="AH718" s="178"/>
      <c r="AI718" s="178"/>
      <c r="AJ718" s="178"/>
      <c r="AK718" s="178"/>
      <c r="AL718" s="178"/>
      <c r="AM718" s="178"/>
      <c r="AN718" s="178"/>
      <c r="AO718" s="178"/>
      <c r="AP718" s="178"/>
      <c r="AQ718" s="178"/>
      <c r="AR718" s="178"/>
      <c r="AS718" s="178"/>
      <c r="AT718" s="178"/>
      <c r="AU718" s="178"/>
      <c r="AV718" s="178"/>
      <c r="AW718" s="178"/>
      <c r="AX718" s="178"/>
      <c r="AY718" s="178"/>
      <c r="AZ718" s="178"/>
      <c r="BA718" s="178"/>
      <c r="BB718" s="178"/>
      <c r="BC718" s="178"/>
      <c r="BD718" s="178"/>
      <c r="BE718" s="178"/>
      <c r="BF718" s="178"/>
      <c r="BG718" s="178"/>
      <c r="BH718" s="178"/>
      <c r="BI718" s="178"/>
      <c r="BJ718" s="178"/>
      <c r="BK718" s="178"/>
      <c r="BL718" s="178"/>
      <c r="BM718" s="178"/>
      <c r="BN718" s="178"/>
      <c r="BO718" s="178"/>
      <c r="BP718" s="178"/>
      <c r="BQ718" s="178"/>
      <c r="BR718" s="178"/>
      <c r="BS718" s="178"/>
      <c r="BT718" s="178"/>
      <c r="BU718" s="178"/>
      <c r="BV718" s="178"/>
    </row>
    <row r="719" spans="1:74" ht="14.25" x14ac:dyDescent="0.2">
      <c r="A719" s="176"/>
      <c r="B719" s="177"/>
      <c r="C719" s="131"/>
      <c r="D719" s="178"/>
      <c r="E719" s="178"/>
      <c r="F719" s="178"/>
      <c r="G719" s="178"/>
      <c r="H719" s="178"/>
      <c r="I719" s="178"/>
      <c r="J719" s="178"/>
      <c r="K719" s="178"/>
      <c r="L719" s="178"/>
      <c r="M719" s="179"/>
      <c r="N719" s="179"/>
      <c r="O719" s="179"/>
      <c r="P719" s="178"/>
      <c r="Q719" s="178"/>
      <c r="R719" s="178"/>
      <c r="S719" s="178"/>
      <c r="T719" s="178"/>
      <c r="U719" s="178"/>
      <c r="V719" s="178"/>
      <c r="W719" s="178"/>
      <c r="X719" s="178"/>
      <c r="Y719" s="178"/>
      <c r="Z719" s="178"/>
      <c r="AA719" s="178"/>
      <c r="AB719" s="178"/>
      <c r="AC719" s="178"/>
      <c r="AD719" s="178"/>
      <c r="AE719" s="178"/>
      <c r="AF719" s="178"/>
      <c r="AG719" s="178"/>
      <c r="AH719" s="178"/>
      <c r="AI719" s="178"/>
      <c r="AJ719" s="178"/>
      <c r="AK719" s="178"/>
      <c r="AL719" s="178"/>
      <c r="AM719" s="178"/>
      <c r="AN719" s="178"/>
      <c r="AO719" s="178"/>
      <c r="AP719" s="178"/>
      <c r="AQ719" s="178"/>
      <c r="AR719" s="178"/>
      <c r="AS719" s="178"/>
      <c r="AT719" s="178"/>
      <c r="AU719" s="178"/>
      <c r="AV719" s="178"/>
      <c r="AW719" s="178"/>
      <c r="AX719" s="178"/>
      <c r="AY719" s="178"/>
      <c r="AZ719" s="178"/>
      <c r="BA719" s="178"/>
      <c r="BB719" s="178"/>
      <c r="BC719" s="178"/>
      <c r="BD719" s="178"/>
      <c r="BE719" s="178"/>
      <c r="BF719" s="178"/>
      <c r="BG719" s="178"/>
      <c r="BH719" s="178"/>
      <c r="BI719" s="178"/>
      <c r="BJ719" s="178"/>
      <c r="BK719" s="178"/>
      <c r="BL719" s="178"/>
      <c r="BM719" s="178"/>
      <c r="BN719" s="178"/>
      <c r="BO719" s="178"/>
      <c r="BP719" s="178"/>
      <c r="BQ719" s="178"/>
      <c r="BR719" s="178"/>
      <c r="BS719" s="178"/>
      <c r="BT719" s="178"/>
      <c r="BU719" s="178"/>
      <c r="BV719" s="178"/>
    </row>
    <row r="720" spans="1:74" ht="14.25" x14ac:dyDescent="0.2">
      <c r="A720" s="176"/>
      <c r="B720" s="177"/>
      <c r="C720" s="131"/>
      <c r="D720" s="178"/>
      <c r="E720" s="178"/>
      <c r="F720" s="178"/>
      <c r="G720" s="178"/>
      <c r="H720" s="178"/>
      <c r="I720" s="178"/>
      <c r="J720" s="178"/>
      <c r="K720" s="178"/>
      <c r="L720" s="178"/>
      <c r="M720" s="179"/>
      <c r="N720" s="179"/>
      <c r="O720" s="179"/>
      <c r="P720" s="178"/>
      <c r="Q720" s="178"/>
      <c r="R720" s="178"/>
      <c r="S720" s="178"/>
      <c r="T720" s="178"/>
      <c r="U720" s="178"/>
      <c r="V720" s="178"/>
      <c r="W720" s="178"/>
      <c r="X720" s="178"/>
      <c r="Y720" s="178"/>
      <c r="Z720" s="178"/>
      <c r="AA720" s="178"/>
      <c r="AB720" s="178"/>
      <c r="AC720" s="178"/>
      <c r="AD720" s="178"/>
      <c r="AE720" s="178"/>
      <c r="AF720" s="178"/>
      <c r="AG720" s="178"/>
      <c r="AH720" s="178"/>
      <c r="AI720" s="178"/>
      <c r="AJ720" s="178"/>
      <c r="AK720" s="178"/>
      <c r="AL720" s="178"/>
      <c r="AM720" s="178"/>
      <c r="AN720" s="178"/>
      <c r="AO720" s="178"/>
      <c r="AP720" s="178"/>
      <c r="AQ720" s="178"/>
      <c r="AR720" s="178"/>
      <c r="AS720" s="178"/>
      <c r="AT720" s="178"/>
      <c r="AU720" s="178"/>
      <c r="AV720" s="178"/>
      <c r="AW720" s="178"/>
      <c r="AX720" s="178"/>
      <c r="AY720" s="178"/>
      <c r="AZ720" s="178"/>
      <c r="BA720" s="178"/>
      <c r="BB720" s="178"/>
      <c r="BC720" s="178"/>
      <c r="BD720" s="178"/>
      <c r="BE720" s="178"/>
      <c r="BF720" s="178"/>
      <c r="BG720" s="178"/>
      <c r="BH720" s="178"/>
      <c r="BI720" s="178"/>
      <c r="BJ720" s="178"/>
      <c r="BK720" s="178"/>
      <c r="BL720" s="178"/>
      <c r="BM720" s="178"/>
      <c r="BN720" s="178"/>
      <c r="BO720" s="178"/>
      <c r="BP720" s="178"/>
      <c r="BQ720" s="178"/>
      <c r="BR720" s="178"/>
      <c r="BS720" s="178"/>
      <c r="BT720" s="178"/>
      <c r="BU720" s="178"/>
      <c r="BV720" s="178"/>
    </row>
    <row r="721" spans="1:74" ht="14.25" x14ac:dyDescent="0.2">
      <c r="A721" s="176"/>
      <c r="B721" s="177"/>
      <c r="C721" s="131"/>
      <c r="D721" s="178"/>
      <c r="E721" s="178"/>
      <c r="F721" s="178"/>
      <c r="G721" s="178"/>
      <c r="H721" s="178"/>
      <c r="I721" s="178"/>
      <c r="J721" s="178"/>
      <c r="K721" s="178"/>
      <c r="L721" s="178"/>
      <c r="M721" s="179"/>
      <c r="N721" s="179"/>
      <c r="O721" s="179"/>
      <c r="P721" s="178"/>
      <c r="Q721" s="178"/>
      <c r="R721" s="178"/>
      <c r="S721" s="178"/>
      <c r="T721" s="178"/>
      <c r="U721" s="178"/>
      <c r="V721" s="178"/>
      <c r="W721" s="178"/>
      <c r="X721" s="178"/>
      <c r="Y721" s="178"/>
      <c r="Z721" s="178"/>
      <c r="AA721" s="178"/>
      <c r="AB721" s="178"/>
      <c r="AC721" s="178"/>
      <c r="AD721" s="178"/>
      <c r="AE721" s="178"/>
      <c r="AF721" s="178"/>
      <c r="AG721" s="178"/>
      <c r="AH721" s="178"/>
      <c r="AI721" s="178"/>
      <c r="AJ721" s="178"/>
      <c r="AK721" s="178"/>
      <c r="AL721" s="178"/>
      <c r="AM721" s="178"/>
      <c r="AN721" s="178"/>
      <c r="AO721" s="178"/>
      <c r="AP721" s="178"/>
      <c r="AQ721" s="178"/>
      <c r="AR721" s="178"/>
      <c r="AS721" s="178"/>
      <c r="AT721" s="178"/>
      <c r="AU721" s="178"/>
      <c r="AV721" s="178"/>
      <c r="AW721" s="178"/>
      <c r="AX721" s="178"/>
      <c r="AY721" s="178"/>
      <c r="AZ721" s="178"/>
      <c r="BA721" s="178"/>
      <c r="BB721" s="178"/>
      <c r="BC721" s="178"/>
      <c r="BD721" s="178"/>
      <c r="BE721" s="178"/>
      <c r="BF721" s="178"/>
      <c r="BG721" s="178"/>
      <c r="BH721" s="178"/>
      <c r="BI721" s="178"/>
      <c r="BJ721" s="178"/>
      <c r="BK721" s="178"/>
      <c r="BL721" s="178"/>
      <c r="BM721" s="178"/>
      <c r="BN721" s="178"/>
      <c r="BO721" s="178"/>
      <c r="BP721" s="178"/>
      <c r="BQ721" s="178"/>
      <c r="BR721" s="178"/>
      <c r="BS721" s="178"/>
      <c r="BT721" s="178"/>
      <c r="BU721" s="178"/>
      <c r="BV721" s="178"/>
    </row>
    <row r="722" spans="1:74" ht="14.25" x14ac:dyDescent="0.2">
      <c r="A722" s="176"/>
      <c r="B722" s="177"/>
      <c r="C722" s="131"/>
      <c r="D722" s="178"/>
      <c r="E722" s="178"/>
      <c r="F722" s="178"/>
      <c r="G722" s="178"/>
      <c r="H722" s="178"/>
      <c r="I722" s="178"/>
      <c r="J722" s="178"/>
      <c r="K722" s="178"/>
      <c r="L722" s="178"/>
      <c r="M722" s="179"/>
      <c r="N722" s="179"/>
      <c r="O722" s="179"/>
      <c r="P722" s="178"/>
      <c r="Q722" s="178"/>
      <c r="R722" s="178"/>
      <c r="S722" s="178"/>
      <c r="T722" s="178"/>
      <c r="U722" s="178"/>
      <c r="V722" s="178"/>
      <c r="W722" s="178"/>
      <c r="X722" s="178"/>
      <c r="Y722" s="178"/>
      <c r="Z722" s="178"/>
      <c r="AA722" s="178"/>
      <c r="AB722" s="178"/>
      <c r="AC722" s="178"/>
      <c r="AD722" s="178"/>
      <c r="AE722" s="178"/>
      <c r="AF722" s="178"/>
      <c r="AG722" s="178"/>
      <c r="AH722" s="178"/>
      <c r="AI722" s="178"/>
      <c r="AJ722" s="178"/>
      <c r="AK722" s="178"/>
      <c r="AL722" s="178"/>
      <c r="AM722" s="178"/>
      <c r="AN722" s="178"/>
      <c r="AO722" s="178"/>
      <c r="AP722" s="178"/>
      <c r="AQ722" s="178"/>
      <c r="AR722" s="178"/>
      <c r="AS722" s="178"/>
      <c r="AT722" s="178"/>
      <c r="AU722" s="178"/>
      <c r="AV722" s="178"/>
      <c r="AW722" s="178"/>
      <c r="AX722" s="178"/>
      <c r="AY722" s="178"/>
      <c r="AZ722" s="178"/>
      <c r="BA722" s="178"/>
      <c r="BB722" s="178"/>
      <c r="BC722" s="178"/>
      <c r="BD722" s="178"/>
      <c r="BE722" s="178"/>
      <c r="BF722" s="178"/>
      <c r="BG722" s="178"/>
      <c r="BH722" s="178"/>
      <c r="BI722" s="178"/>
      <c r="BJ722" s="178"/>
      <c r="BK722" s="178"/>
      <c r="BL722" s="178"/>
      <c r="BM722" s="178"/>
      <c r="BN722" s="178"/>
      <c r="BO722" s="178"/>
      <c r="BP722" s="178"/>
      <c r="BQ722" s="178"/>
      <c r="BR722" s="178"/>
      <c r="BS722" s="178"/>
      <c r="BT722" s="178"/>
      <c r="BU722" s="178"/>
      <c r="BV722" s="178"/>
    </row>
    <row r="723" spans="1:74" ht="14.25" x14ac:dyDescent="0.2">
      <c r="A723" s="176"/>
      <c r="B723" s="177"/>
      <c r="C723" s="131"/>
      <c r="D723" s="178"/>
      <c r="E723" s="178"/>
      <c r="F723" s="178"/>
      <c r="G723" s="178"/>
      <c r="H723" s="178"/>
      <c r="I723" s="178"/>
      <c r="J723" s="178"/>
      <c r="K723" s="178"/>
      <c r="L723" s="178"/>
      <c r="M723" s="179"/>
      <c r="N723" s="179"/>
      <c r="O723" s="179"/>
      <c r="P723" s="178"/>
      <c r="Q723" s="178"/>
      <c r="R723" s="178"/>
      <c r="S723" s="178"/>
      <c r="T723" s="178"/>
      <c r="U723" s="178"/>
      <c r="V723" s="178"/>
      <c r="W723" s="178"/>
      <c r="X723" s="178"/>
      <c r="Y723" s="178"/>
      <c r="Z723" s="178"/>
      <c r="AA723" s="178"/>
      <c r="AB723" s="178"/>
      <c r="AC723" s="178"/>
      <c r="AD723" s="178"/>
      <c r="AE723" s="178"/>
      <c r="AF723" s="178"/>
      <c r="AG723" s="178"/>
      <c r="AH723" s="178"/>
      <c r="AI723" s="178"/>
      <c r="AJ723" s="178"/>
      <c r="AK723" s="178"/>
      <c r="AL723" s="178"/>
      <c r="AM723" s="178"/>
      <c r="AN723" s="178"/>
      <c r="AO723" s="178"/>
      <c r="AP723" s="178"/>
      <c r="AQ723" s="178"/>
      <c r="AR723" s="178"/>
      <c r="AS723" s="178"/>
      <c r="AT723" s="178"/>
      <c r="AU723" s="178"/>
      <c r="AV723" s="178"/>
      <c r="AW723" s="178"/>
      <c r="AX723" s="178"/>
      <c r="AY723" s="178"/>
      <c r="AZ723" s="178"/>
      <c r="BA723" s="178"/>
      <c r="BB723" s="178"/>
      <c r="BC723" s="178"/>
      <c r="BD723" s="178"/>
      <c r="BE723" s="178"/>
      <c r="BF723" s="178"/>
      <c r="BG723" s="178"/>
      <c r="BH723" s="178"/>
      <c r="BI723" s="178"/>
      <c r="BJ723" s="178"/>
      <c r="BK723" s="178"/>
      <c r="BL723" s="178"/>
      <c r="BM723" s="178"/>
      <c r="BN723" s="178"/>
      <c r="BO723" s="178"/>
      <c r="BP723" s="178"/>
      <c r="BQ723" s="178"/>
      <c r="BR723" s="178"/>
      <c r="BS723" s="178"/>
      <c r="BT723" s="178"/>
      <c r="BU723" s="178"/>
      <c r="BV723" s="178"/>
    </row>
    <row r="724" spans="1:74" ht="14.25" x14ac:dyDescent="0.2">
      <c r="A724" s="176"/>
      <c r="B724" s="177"/>
      <c r="C724" s="131"/>
      <c r="D724" s="178"/>
      <c r="E724" s="178"/>
      <c r="F724" s="178"/>
      <c r="G724" s="178"/>
      <c r="H724" s="178"/>
      <c r="I724" s="178"/>
      <c r="J724" s="178"/>
      <c r="K724" s="178"/>
      <c r="L724" s="178"/>
      <c r="M724" s="179"/>
      <c r="N724" s="179"/>
      <c r="O724" s="179"/>
      <c r="P724" s="178"/>
      <c r="Q724" s="178"/>
      <c r="R724" s="178"/>
      <c r="S724" s="178"/>
      <c r="T724" s="178"/>
      <c r="U724" s="178"/>
      <c r="V724" s="178"/>
      <c r="W724" s="178"/>
      <c r="X724" s="178"/>
      <c r="Y724" s="178"/>
      <c r="Z724" s="178"/>
      <c r="AA724" s="178"/>
      <c r="AB724" s="178"/>
      <c r="AC724" s="178"/>
      <c r="AD724" s="178"/>
      <c r="AE724" s="178"/>
      <c r="AF724" s="178"/>
      <c r="AG724" s="178"/>
      <c r="AH724" s="178"/>
      <c r="AI724" s="178"/>
      <c r="AJ724" s="178"/>
      <c r="AK724" s="178"/>
      <c r="AL724" s="178"/>
      <c r="AM724" s="178"/>
      <c r="AN724" s="178"/>
      <c r="AO724" s="178"/>
      <c r="AP724" s="178"/>
      <c r="AQ724" s="178"/>
      <c r="AR724" s="178"/>
      <c r="AS724" s="178"/>
      <c r="AT724" s="178"/>
      <c r="AU724" s="178"/>
      <c r="AV724" s="178"/>
      <c r="AW724" s="178"/>
      <c r="AX724" s="178"/>
      <c r="AY724" s="178"/>
      <c r="AZ724" s="178"/>
      <c r="BA724" s="178"/>
      <c r="BB724" s="178"/>
      <c r="BC724" s="178"/>
      <c r="BD724" s="178"/>
      <c r="BE724" s="178"/>
      <c r="BF724" s="178"/>
      <c r="BG724" s="178"/>
      <c r="BH724" s="178"/>
      <c r="BI724" s="178"/>
      <c r="BJ724" s="178"/>
      <c r="BK724" s="178"/>
      <c r="BL724" s="178"/>
      <c r="BM724" s="178"/>
      <c r="BN724" s="178"/>
      <c r="BO724" s="178"/>
      <c r="BP724" s="178"/>
      <c r="BQ724" s="178"/>
      <c r="BR724" s="178"/>
      <c r="BS724" s="178"/>
      <c r="BT724" s="178"/>
      <c r="BU724" s="178"/>
      <c r="BV724" s="178"/>
    </row>
    <row r="725" spans="1:74" ht="14.25" x14ac:dyDescent="0.2">
      <c r="A725" s="176"/>
      <c r="B725" s="177"/>
      <c r="C725" s="131"/>
      <c r="D725" s="178"/>
      <c r="E725" s="178"/>
      <c r="F725" s="178"/>
      <c r="G725" s="178"/>
      <c r="H725" s="178"/>
      <c r="I725" s="178"/>
      <c r="J725" s="178"/>
      <c r="K725" s="178"/>
      <c r="L725" s="178"/>
      <c r="M725" s="179"/>
      <c r="N725" s="179"/>
      <c r="O725" s="179"/>
      <c r="P725" s="178"/>
      <c r="Q725" s="178"/>
      <c r="R725" s="178"/>
      <c r="S725" s="178"/>
      <c r="T725" s="178"/>
      <c r="U725" s="178"/>
      <c r="V725" s="178"/>
      <c r="W725" s="178"/>
      <c r="X725" s="178"/>
      <c r="Y725" s="178"/>
      <c r="Z725" s="178"/>
      <c r="AA725" s="178"/>
      <c r="AB725" s="178"/>
      <c r="AC725" s="178"/>
      <c r="AD725" s="178"/>
      <c r="AE725" s="178"/>
      <c r="AF725" s="178"/>
      <c r="AG725" s="178"/>
      <c r="AH725" s="178"/>
      <c r="AI725" s="178"/>
      <c r="AJ725" s="178"/>
      <c r="AK725" s="178"/>
      <c r="AL725" s="178"/>
      <c r="AM725" s="178"/>
      <c r="AN725" s="178"/>
      <c r="AO725" s="178"/>
      <c r="AP725" s="178"/>
      <c r="AQ725" s="178"/>
      <c r="AR725" s="178"/>
      <c r="AS725" s="178"/>
      <c r="AT725" s="178"/>
      <c r="AU725" s="178"/>
      <c r="AV725" s="178"/>
      <c r="AW725" s="178"/>
      <c r="AX725" s="178"/>
      <c r="AY725" s="178"/>
      <c r="AZ725" s="178"/>
      <c r="BA725" s="178"/>
      <c r="BB725" s="178"/>
      <c r="BC725" s="178"/>
      <c r="BD725" s="178"/>
      <c r="BE725" s="178"/>
      <c r="BF725" s="178"/>
      <c r="BG725" s="178"/>
      <c r="BH725" s="178"/>
      <c r="BI725" s="178"/>
      <c r="BJ725" s="178"/>
      <c r="BK725" s="178"/>
      <c r="BL725" s="178"/>
      <c r="BM725" s="178"/>
      <c r="BN725" s="178"/>
      <c r="BO725" s="178"/>
      <c r="BP725" s="178"/>
      <c r="BQ725" s="178"/>
      <c r="BR725" s="178"/>
      <c r="BS725" s="178"/>
      <c r="BT725" s="178"/>
      <c r="BU725" s="178"/>
      <c r="BV725" s="178"/>
    </row>
    <row r="726" spans="1:74" ht="14.25" x14ac:dyDescent="0.2">
      <c r="A726" s="176"/>
      <c r="B726" s="177"/>
      <c r="C726" s="131"/>
      <c r="D726" s="178"/>
      <c r="E726" s="178"/>
      <c r="F726" s="178"/>
      <c r="G726" s="178"/>
      <c r="H726" s="178"/>
      <c r="I726" s="178"/>
      <c r="J726" s="178"/>
      <c r="K726" s="178"/>
      <c r="L726" s="178"/>
      <c r="M726" s="179"/>
      <c r="N726" s="179"/>
      <c r="O726" s="179"/>
      <c r="P726" s="178"/>
      <c r="Q726" s="178"/>
      <c r="R726" s="178"/>
      <c r="S726" s="178"/>
      <c r="T726" s="178"/>
      <c r="U726" s="178"/>
      <c r="V726" s="178"/>
      <c r="W726" s="178"/>
      <c r="X726" s="178"/>
      <c r="Y726" s="178"/>
      <c r="Z726" s="178"/>
      <c r="AA726" s="178"/>
      <c r="AB726" s="178"/>
      <c r="AC726" s="178"/>
      <c r="AD726" s="178"/>
      <c r="AE726" s="178"/>
      <c r="AF726" s="178"/>
      <c r="AG726" s="178"/>
      <c r="AH726" s="178"/>
      <c r="AI726" s="178"/>
      <c r="AJ726" s="178"/>
      <c r="AK726" s="178"/>
      <c r="AL726" s="178"/>
      <c r="AM726" s="178"/>
      <c r="AN726" s="178"/>
      <c r="AO726" s="178"/>
      <c r="AP726" s="178"/>
      <c r="AQ726" s="178"/>
      <c r="AR726" s="178"/>
      <c r="AS726" s="178"/>
      <c r="AT726" s="178"/>
      <c r="AU726" s="178"/>
      <c r="AV726" s="178"/>
      <c r="AW726" s="178"/>
      <c r="AX726" s="178"/>
      <c r="AY726" s="178"/>
      <c r="AZ726" s="178"/>
      <c r="BA726" s="178"/>
      <c r="BB726" s="178"/>
      <c r="BC726" s="178"/>
      <c r="BD726" s="178"/>
      <c r="BE726" s="178"/>
      <c r="BF726" s="178"/>
      <c r="BG726" s="178"/>
      <c r="BH726" s="178"/>
      <c r="BI726" s="178"/>
      <c r="BJ726" s="178"/>
      <c r="BK726" s="178"/>
      <c r="BL726" s="178"/>
      <c r="BM726" s="178"/>
      <c r="BN726" s="178"/>
      <c r="BO726" s="178"/>
      <c r="BP726" s="178"/>
      <c r="BQ726" s="178"/>
      <c r="BR726" s="178"/>
      <c r="BS726" s="178"/>
      <c r="BT726" s="178"/>
      <c r="BU726" s="178"/>
      <c r="BV726" s="178"/>
    </row>
    <row r="727" spans="1:74" ht="14.25" x14ac:dyDescent="0.2">
      <c r="A727" s="176"/>
      <c r="B727" s="177"/>
      <c r="C727" s="131"/>
      <c r="D727" s="178"/>
      <c r="E727" s="178"/>
      <c r="F727" s="178"/>
      <c r="G727" s="178"/>
      <c r="H727" s="178"/>
      <c r="I727" s="178"/>
      <c r="J727" s="178"/>
      <c r="K727" s="178"/>
      <c r="L727" s="178"/>
      <c r="M727" s="179"/>
      <c r="N727" s="179"/>
      <c r="O727" s="179"/>
      <c r="P727" s="178"/>
      <c r="Q727" s="178"/>
      <c r="R727" s="178"/>
      <c r="S727" s="178"/>
      <c r="T727" s="178"/>
      <c r="U727" s="178"/>
      <c r="V727" s="178"/>
      <c r="W727" s="178"/>
      <c r="X727" s="178"/>
      <c r="Y727" s="178"/>
      <c r="Z727" s="178"/>
      <c r="AA727" s="178"/>
      <c r="AB727" s="178"/>
      <c r="AC727" s="178"/>
      <c r="AD727" s="178"/>
      <c r="AE727" s="178"/>
      <c r="AF727" s="178"/>
      <c r="AG727" s="178"/>
      <c r="AH727" s="178"/>
      <c r="AI727" s="178"/>
      <c r="AJ727" s="178"/>
      <c r="AK727" s="178"/>
      <c r="AL727" s="178"/>
      <c r="AM727" s="178"/>
      <c r="AN727" s="178"/>
      <c r="AO727" s="178"/>
      <c r="AP727" s="178"/>
      <c r="AQ727" s="178"/>
      <c r="AR727" s="178"/>
      <c r="AS727" s="178"/>
      <c r="AT727" s="178"/>
      <c r="AU727" s="178"/>
      <c r="AV727" s="178"/>
      <c r="AW727" s="178"/>
      <c r="AX727" s="178"/>
      <c r="AY727" s="178"/>
      <c r="AZ727" s="178"/>
      <c r="BA727" s="178"/>
      <c r="BB727" s="178"/>
      <c r="BC727" s="178"/>
      <c r="BD727" s="178"/>
      <c r="BE727" s="178"/>
      <c r="BF727" s="178"/>
      <c r="BG727" s="178"/>
      <c r="BH727" s="178"/>
      <c r="BI727" s="178"/>
      <c r="BJ727" s="178"/>
      <c r="BK727" s="178"/>
      <c r="BL727" s="178"/>
      <c r="BM727" s="178"/>
      <c r="BN727" s="178"/>
      <c r="BO727" s="178"/>
      <c r="BP727" s="178"/>
      <c r="BQ727" s="178"/>
      <c r="BR727" s="178"/>
      <c r="BS727" s="178"/>
      <c r="BT727" s="178"/>
      <c r="BU727" s="178"/>
      <c r="BV727" s="178"/>
    </row>
    <row r="728" spans="1:74" ht="14.25" x14ac:dyDescent="0.2">
      <c r="A728" s="176"/>
      <c r="B728" s="177"/>
      <c r="C728" s="131"/>
      <c r="D728" s="178"/>
      <c r="E728" s="178"/>
      <c r="F728" s="178"/>
      <c r="G728" s="178"/>
      <c r="H728" s="178"/>
      <c r="I728" s="178"/>
      <c r="J728" s="178"/>
      <c r="K728" s="178"/>
      <c r="L728" s="178"/>
      <c r="M728" s="179"/>
      <c r="N728" s="179"/>
      <c r="O728" s="179"/>
      <c r="P728" s="178"/>
      <c r="Q728" s="178"/>
      <c r="R728" s="178"/>
      <c r="S728" s="178"/>
      <c r="T728" s="178"/>
      <c r="U728" s="178"/>
      <c r="V728" s="178"/>
      <c r="W728" s="178"/>
      <c r="X728" s="178"/>
      <c r="Y728" s="178"/>
      <c r="Z728" s="178"/>
      <c r="AA728" s="178"/>
      <c r="AB728" s="178"/>
      <c r="AC728" s="178"/>
      <c r="AD728" s="178"/>
      <c r="AE728" s="178"/>
      <c r="AF728" s="178"/>
      <c r="AG728" s="178"/>
      <c r="AH728" s="178"/>
      <c r="AI728" s="178"/>
      <c r="AJ728" s="178"/>
      <c r="AK728" s="178"/>
      <c r="AL728" s="178"/>
      <c r="AM728" s="178"/>
      <c r="AN728" s="178"/>
      <c r="AO728" s="178"/>
      <c r="AP728" s="178"/>
      <c r="AQ728" s="178"/>
      <c r="AR728" s="178"/>
      <c r="AS728" s="178"/>
      <c r="AT728" s="178"/>
      <c r="AU728" s="178"/>
      <c r="AV728" s="178"/>
      <c r="AW728" s="178"/>
      <c r="AX728" s="178"/>
      <c r="AY728" s="178"/>
      <c r="AZ728" s="178"/>
      <c r="BA728" s="178"/>
      <c r="BB728" s="178"/>
      <c r="BC728" s="178"/>
      <c r="BD728" s="178"/>
      <c r="BE728" s="178"/>
      <c r="BF728" s="178"/>
      <c r="BG728" s="178"/>
      <c r="BH728" s="178"/>
      <c r="BI728" s="178"/>
      <c r="BJ728" s="178"/>
      <c r="BK728" s="178"/>
      <c r="BL728" s="178"/>
      <c r="BM728" s="178"/>
      <c r="BN728" s="178"/>
      <c r="BO728" s="178"/>
      <c r="BP728" s="178"/>
      <c r="BQ728" s="178"/>
      <c r="BR728" s="178"/>
      <c r="BS728" s="178"/>
      <c r="BT728" s="178"/>
      <c r="BU728" s="178"/>
      <c r="BV728" s="178"/>
    </row>
    <row r="729" spans="1:74" ht="14.25" x14ac:dyDescent="0.2">
      <c r="A729" s="176"/>
      <c r="B729" s="177"/>
      <c r="C729" s="131"/>
      <c r="D729" s="178"/>
      <c r="E729" s="178"/>
      <c r="F729" s="178"/>
      <c r="G729" s="178"/>
      <c r="H729" s="178"/>
      <c r="I729" s="178"/>
      <c r="J729" s="178"/>
      <c r="K729" s="178"/>
      <c r="L729" s="178"/>
      <c r="M729" s="179"/>
      <c r="N729" s="179"/>
      <c r="O729" s="179"/>
      <c r="P729" s="178"/>
      <c r="Q729" s="178"/>
      <c r="R729" s="178"/>
      <c r="S729" s="178"/>
      <c r="T729" s="178"/>
      <c r="U729" s="178"/>
      <c r="V729" s="178"/>
      <c r="W729" s="178"/>
      <c r="X729" s="178"/>
      <c r="Y729" s="178"/>
      <c r="Z729" s="178"/>
      <c r="AA729" s="178"/>
      <c r="AB729" s="178"/>
      <c r="AC729" s="178"/>
      <c r="AD729" s="178"/>
      <c r="AE729" s="178"/>
      <c r="AF729" s="178"/>
      <c r="AG729" s="178"/>
      <c r="AH729" s="178"/>
      <c r="AI729" s="178"/>
      <c r="AJ729" s="178"/>
      <c r="AK729" s="178"/>
      <c r="AL729" s="178"/>
      <c r="AM729" s="178"/>
      <c r="AN729" s="178"/>
      <c r="AO729" s="178"/>
      <c r="AP729" s="178"/>
      <c r="AQ729" s="178"/>
      <c r="AR729" s="178"/>
      <c r="AS729" s="178"/>
      <c r="AT729" s="178"/>
      <c r="AU729" s="178"/>
      <c r="AV729" s="178"/>
      <c r="AW729" s="178"/>
      <c r="AX729" s="178"/>
      <c r="AY729" s="178"/>
      <c r="AZ729" s="178"/>
      <c r="BA729" s="178"/>
      <c r="BB729" s="178"/>
      <c r="BC729" s="178"/>
      <c r="BD729" s="178"/>
      <c r="BE729" s="178"/>
      <c r="BF729" s="178"/>
      <c r="BG729" s="178"/>
      <c r="BH729" s="178"/>
      <c r="BI729" s="178"/>
      <c r="BJ729" s="178"/>
      <c r="BK729" s="178"/>
      <c r="BL729" s="178"/>
      <c r="BM729" s="178"/>
      <c r="BN729" s="178"/>
      <c r="BO729" s="178"/>
      <c r="BP729" s="178"/>
      <c r="BQ729" s="178"/>
      <c r="BR729" s="178"/>
      <c r="BS729" s="178"/>
      <c r="BT729" s="178"/>
      <c r="BU729" s="178"/>
      <c r="BV729" s="178"/>
    </row>
    <row r="730" spans="1:74" ht="14.25" x14ac:dyDescent="0.2">
      <c r="A730" s="176"/>
      <c r="B730" s="177"/>
      <c r="C730" s="131"/>
      <c r="D730" s="178"/>
      <c r="E730" s="178"/>
      <c r="F730" s="178"/>
      <c r="G730" s="178"/>
      <c r="H730" s="178"/>
      <c r="I730" s="178"/>
      <c r="J730" s="178"/>
      <c r="K730" s="178"/>
      <c r="L730" s="178"/>
      <c r="M730" s="179"/>
      <c r="N730" s="179"/>
      <c r="O730" s="179"/>
      <c r="P730" s="178"/>
      <c r="Q730" s="178"/>
      <c r="R730" s="178"/>
      <c r="S730" s="178"/>
      <c r="T730" s="178"/>
      <c r="U730" s="178"/>
      <c r="V730" s="178"/>
      <c r="W730" s="178"/>
      <c r="X730" s="178"/>
      <c r="Y730" s="178"/>
      <c r="Z730" s="178"/>
      <c r="AA730" s="178"/>
      <c r="AB730" s="178"/>
      <c r="AC730" s="178"/>
      <c r="AD730" s="178"/>
      <c r="AE730" s="178"/>
      <c r="AF730" s="178"/>
      <c r="AG730" s="178"/>
      <c r="AH730" s="178"/>
      <c r="AI730" s="178"/>
      <c r="AJ730" s="178"/>
      <c r="AK730" s="178"/>
      <c r="AL730" s="178"/>
      <c r="AM730" s="178"/>
      <c r="AN730" s="178"/>
      <c r="AO730" s="178"/>
      <c r="AP730" s="178"/>
      <c r="AQ730" s="178"/>
      <c r="AR730" s="178"/>
      <c r="AS730" s="178"/>
      <c r="AT730" s="178"/>
      <c r="AU730" s="178"/>
      <c r="AV730" s="178"/>
      <c r="AW730" s="178"/>
      <c r="AX730" s="178"/>
      <c r="AY730" s="178"/>
      <c r="AZ730" s="178"/>
      <c r="BA730" s="178"/>
      <c r="BB730" s="178"/>
      <c r="BC730" s="178"/>
      <c r="BD730" s="178"/>
      <c r="BE730" s="178"/>
      <c r="BF730" s="178"/>
      <c r="BG730" s="178"/>
      <c r="BH730" s="178"/>
      <c r="BI730" s="178"/>
      <c r="BJ730" s="178"/>
      <c r="BK730" s="178"/>
      <c r="BL730" s="178"/>
      <c r="BM730" s="178"/>
      <c r="BN730" s="178"/>
      <c r="BO730" s="178"/>
      <c r="BP730" s="178"/>
      <c r="BQ730" s="178"/>
      <c r="BR730" s="178"/>
      <c r="BS730" s="178"/>
      <c r="BT730" s="178"/>
      <c r="BU730" s="178"/>
      <c r="BV730" s="178"/>
    </row>
    <row r="731" spans="1:74" ht="14.25" x14ac:dyDescent="0.2">
      <c r="A731" s="176"/>
      <c r="B731" s="177"/>
      <c r="C731" s="131"/>
      <c r="D731" s="178"/>
      <c r="E731" s="178"/>
      <c r="F731" s="178"/>
      <c r="G731" s="178"/>
      <c r="H731" s="178"/>
      <c r="I731" s="178"/>
      <c r="J731" s="178"/>
      <c r="K731" s="178"/>
      <c r="L731" s="178"/>
      <c r="M731" s="179"/>
      <c r="N731" s="179"/>
      <c r="O731" s="179"/>
      <c r="P731" s="178"/>
      <c r="Q731" s="178"/>
      <c r="R731" s="178"/>
      <c r="S731" s="178"/>
      <c r="T731" s="178"/>
      <c r="U731" s="178"/>
      <c r="V731" s="178"/>
      <c r="W731" s="178"/>
      <c r="X731" s="178"/>
      <c r="Y731" s="178"/>
      <c r="Z731" s="178"/>
      <c r="AA731" s="178"/>
      <c r="AB731" s="178"/>
      <c r="AC731" s="178"/>
      <c r="AD731" s="178"/>
      <c r="AE731" s="178"/>
      <c r="AF731" s="178"/>
      <c r="AG731" s="178"/>
      <c r="AH731" s="178"/>
      <c r="AI731" s="178"/>
      <c r="AJ731" s="178"/>
      <c r="AK731" s="178"/>
      <c r="AL731" s="178"/>
      <c r="AM731" s="178"/>
      <c r="AN731" s="178"/>
      <c r="AO731" s="178"/>
      <c r="AP731" s="178"/>
      <c r="AQ731" s="178"/>
      <c r="AR731" s="178"/>
      <c r="AS731" s="178"/>
      <c r="AT731" s="178"/>
      <c r="AU731" s="178"/>
      <c r="AV731" s="178"/>
      <c r="AW731" s="178"/>
      <c r="AX731" s="178"/>
      <c r="AY731" s="178"/>
      <c r="AZ731" s="178"/>
      <c r="BA731" s="178"/>
      <c r="BB731" s="178"/>
      <c r="BC731" s="178"/>
      <c r="BD731" s="178"/>
      <c r="BE731" s="178"/>
      <c r="BF731" s="178"/>
      <c r="BG731" s="178"/>
      <c r="BH731" s="178"/>
      <c r="BI731" s="178"/>
      <c r="BJ731" s="178"/>
      <c r="BK731" s="178"/>
      <c r="BL731" s="178"/>
      <c r="BM731" s="178"/>
      <c r="BN731" s="178"/>
      <c r="BO731" s="178"/>
      <c r="BP731" s="178"/>
      <c r="BQ731" s="178"/>
      <c r="BR731" s="178"/>
      <c r="BS731" s="178"/>
      <c r="BT731" s="178"/>
      <c r="BU731" s="178"/>
      <c r="BV731" s="178"/>
    </row>
    <row r="732" spans="1:74" ht="14.25" x14ac:dyDescent="0.2">
      <c r="A732" s="176"/>
      <c r="B732" s="177"/>
      <c r="C732" s="131"/>
      <c r="D732" s="178"/>
      <c r="E732" s="178"/>
      <c r="F732" s="178"/>
      <c r="G732" s="178"/>
      <c r="H732" s="178"/>
      <c r="I732" s="178"/>
      <c r="J732" s="178"/>
      <c r="K732" s="178"/>
      <c r="L732" s="178"/>
      <c r="M732" s="179"/>
      <c r="N732" s="179"/>
      <c r="O732" s="179"/>
      <c r="P732" s="178"/>
      <c r="Q732" s="178"/>
      <c r="R732" s="178"/>
      <c r="S732" s="178"/>
      <c r="T732" s="178"/>
      <c r="U732" s="178"/>
      <c r="V732" s="178"/>
      <c r="W732" s="178"/>
      <c r="X732" s="178"/>
      <c r="Y732" s="178"/>
      <c r="Z732" s="178"/>
      <c r="AA732" s="178"/>
      <c r="AB732" s="178"/>
      <c r="AC732" s="178"/>
      <c r="AD732" s="178"/>
      <c r="AE732" s="178"/>
      <c r="AF732" s="178"/>
      <c r="AG732" s="178"/>
      <c r="AH732" s="178"/>
      <c r="AI732" s="178"/>
      <c r="AJ732" s="178"/>
      <c r="AK732" s="178"/>
      <c r="AL732" s="178"/>
      <c r="AM732" s="178"/>
      <c r="AN732" s="178"/>
      <c r="AO732" s="178"/>
      <c r="AP732" s="178"/>
      <c r="AQ732" s="178"/>
      <c r="AR732" s="178"/>
      <c r="AS732" s="178"/>
      <c r="AT732" s="178"/>
      <c r="AU732" s="178"/>
      <c r="AV732" s="178"/>
      <c r="AW732" s="178"/>
      <c r="AX732" s="178"/>
      <c r="AY732" s="178"/>
      <c r="AZ732" s="178"/>
      <c r="BA732" s="178"/>
      <c r="BB732" s="178"/>
      <c r="BC732" s="178"/>
      <c r="BD732" s="178"/>
      <c r="BE732" s="178"/>
      <c r="BF732" s="178"/>
      <c r="BG732" s="178"/>
      <c r="BH732" s="178"/>
      <c r="BI732" s="178"/>
      <c r="BJ732" s="178"/>
      <c r="BK732" s="178"/>
      <c r="BL732" s="178"/>
      <c r="BM732" s="178"/>
      <c r="BN732" s="178"/>
      <c r="BO732" s="178"/>
      <c r="BP732" s="178"/>
      <c r="BQ732" s="178"/>
      <c r="BR732" s="178"/>
      <c r="BS732" s="178"/>
      <c r="BT732" s="178"/>
      <c r="BU732" s="178"/>
      <c r="BV732" s="178"/>
    </row>
    <row r="733" spans="1:74" ht="14.25" x14ac:dyDescent="0.2">
      <c r="A733" s="176"/>
      <c r="B733" s="177"/>
      <c r="C733" s="131"/>
      <c r="D733" s="178"/>
      <c r="E733" s="178"/>
      <c r="F733" s="178"/>
      <c r="G733" s="178"/>
      <c r="H733" s="178"/>
      <c r="I733" s="178"/>
      <c r="J733" s="178"/>
      <c r="K733" s="178"/>
      <c r="L733" s="178"/>
      <c r="M733" s="179"/>
      <c r="N733" s="179"/>
      <c r="O733" s="179"/>
      <c r="P733" s="178"/>
      <c r="Q733" s="178"/>
      <c r="R733" s="178"/>
      <c r="S733" s="178"/>
      <c r="T733" s="178"/>
      <c r="U733" s="178"/>
      <c r="V733" s="178"/>
      <c r="W733" s="178"/>
      <c r="X733" s="178"/>
      <c r="Y733" s="178"/>
      <c r="Z733" s="178"/>
      <c r="AA733" s="178"/>
      <c r="AB733" s="178"/>
      <c r="AC733" s="178"/>
      <c r="AD733" s="178"/>
      <c r="AE733" s="178"/>
      <c r="AF733" s="178"/>
      <c r="AG733" s="178"/>
      <c r="AH733" s="178"/>
      <c r="AI733" s="178"/>
      <c r="AJ733" s="178"/>
      <c r="AK733" s="178"/>
      <c r="AL733" s="178"/>
      <c r="AM733" s="178"/>
      <c r="AN733" s="178"/>
      <c r="AO733" s="178"/>
      <c r="AP733" s="178"/>
      <c r="AQ733" s="178"/>
      <c r="AR733" s="178"/>
      <c r="AS733" s="178"/>
      <c r="AT733" s="178"/>
      <c r="AU733" s="178"/>
      <c r="AV733" s="178"/>
      <c r="AW733" s="178"/>
      <c r="AX733" s="178"/>
      <c r="AY733" s="178"/>
      <c r="AZ733" s="178"/>
      <c r="BA733" s="178"/>
      <c r="BB733" s="178"/>
      <c r="BC733" s="178"/>
      <c r="BD733" s="178"/>
      <c r="BE733" s="178"/>
      <c r="BF733" s="178"/>
      <c r="BG733" s="178"/>
      <c r="BH733" s="178"/>
      <c r="BI733" s="178"/>
      <c r="BJ733" s="178"/>
      <c r="BK733" s="178"/>
      <c r="BL733" s="178"/>
      <c r="BM733" s="178"/>
      <c r="BN733" s="178"/>
      <c r="BO733" s="178"/>
      <c r="BP733" s="178"/>
      <c r="BQ733" s="178"/>
      <c r="BR733" s="178"/>
      <c r="BS733" s="178"/>
      <c r="BT733" s="178"/>
      <c r="BU733" s="178"/>
      <c r="BV733" s="178"/>
    </row>
    <row r="734" spans="1:74" ht="14.25" x14ac:dyDescent="0.2">
      <c r="A734" s="176"/>
      <c r="B734" s="177"/>
      <c r="C734" s="131"/>
      <c r="D734" s="178"/>
      <c r="E734" s="178"/>
      <c r="F734" s="178"/>
      <c r="G734" s="178"/>
      <c r="H734" s="178"/>
      <c r="I734" s="178"/>
      <c r="J734" s="178"/>
      <c r="K734" s="178"/>
      <c r="L734" s="178"/>
      <c r="M734" s="179"/>
      <c r="N734" s="179"/>
      <c r="O734" s="179"/>
      <c r="P734" s="178"/>
      <c r="Q734" s="178"/>
      <c r="R734" s="178"/>
      <c r="S734" s="178"/>
      <c r="T734" s="178"/>
      <c r="U734" s="178"/>
      <c r="V734" s="178"/>
      <c r="W734" s="178"/>
      <c r="X734" s="178"/>
      <c r="Y734" s="178"/>
      <c r="Z734" s="178"/>
      <c r="AA734" s="178"/>
      <c r="AB734" s="178"/>
      <c r="AC734" s="178"/>
      <c r="AD734" s="178"/>
      <c r="AE734" s="178"/>
      <c r="AF734" s="178"/>
      <c r="AG734" s="178"/>
      <c r="AH734" s="178"/>
      <c r="AI734" s="178"/>
      <c r="AJ734" s="178"/>
      <c r="AK734" s="178"/>
      <c r="AL734" s="178"/>
      <c r="AM734" s="178"/>
      <c r="AN734" s="178"/>
      <c r="AO734" s="178"/>
      <c r="AP734" s="178"/>
      <c r="AQ734" s="178"/>
      <c r="AR734" s="178"/>
      <c r="AS734" s="178"/>
      <c r="AT734" s="178"/>
      <c r="AU734" s="178"/>
      <c r="AV734" s="178"/>
      <c r="AW734" s="178"/>
      <c r="AX734" s="178"/>
      <c r="AY734" s="178"/>
      <c r="AZ734" s="178"/>
      <c r="BA734" s="178"/>
      <c r="BB734" s="178"/>
      <c r="BC734" s="178"/>
      <c r="BD734" s="178"/>
      <c r="BE734" s="178"/>
      <c r="BF734" s="178"/>
      <c r="BG734" s="178"/>
      <c r="BH734" s="178"/>
      <c r="BI734" s="178"/>
      <c r="BJ734" s="178"/>
      <c r="BK734" s="178"/>
      <c r="BL734" s="178"/>
      <c r="BM734" s="178"/>
      <c r="BN734" s="178"/>
      <c r="BO734" s="178"/>
      <c r="BP734" s="178"/>
      <c r="BQ734" s="178"/>
      <c r="BR734" s="178"/>
      <c r="BS734" s="178"/>
      <c r="BT734" s="178"/>
      <c r="BU734" s="178"/>
      <c r="BV734" s="178"/>
    </row>
    <row r="735" spans="1:74" ht="14.25" x14ac:dyDescent="0.2">
      <c r="A735" s="176"/>
      <c r="B735" s="177"/>
      <c r="C735" s="131"/>
      <c r="D735" s="178"/>
      <c r="E735" s="178"/>
      <c r="F735" s="178"/>
      <c r="G735" s="178"/>
      <c r="H735" s="178"/>
      <c r="I735" s="178"/>
      <c r="J735" s="178"/>
      <c r="K735" s="178"/>
      <c r="L735" s="178"/>
      <c r="M735" s="179"/>
      <c r="N735" s="179"/>
      <c r="O735" s="179"/>
      <c r="P735" s="178"/>
      <c r="Q735" s="178"/>
      <c r="R735" s="178"/>
      <c r="S735" s="178"/>
      <c r="T735" s="178"/>
      <c r="U735" s="178"/>
      <c r="V735" s="178"/>
      <c r="W735" s="178"/>
      <c r="X735" s="178"/>
      <c r="Y735" s="178"/>
      <c r="Z735" s="178"/>
      <c r="AA735" s="178"/>
      <c r="AB735" s="178"/>
      <c r="AC735" s="178"/>
      <c r="AD735" s="178"/>
      <c r="AE735" s="178"/>
      <c r="AF735" s="178"/>
      <c r="AG735" s="178"/>
      <c r="AH735" s="178"/>
      <c r="AI735" s="178"/>
      <c r="AJ735" s="178"/>
      <c r="AK735" s="178"/>
      <c r="AL735" s="178"/>
      <c r="AM735" s="178"/>
      <c r="AN735" s="178"/>
      <c r="AO735" s="178"/>
      <c r="AP735" s="178"/>
      <c r="AQ735" s="178"/>
      <c r="AR735" s="178"/>
      <c r="AS735" s="178"/>
      <c r="AT735" s="178"/>
      <c r="AU735" s="178"/>
      <c r="AV735" s="178"/>
      <c r="AW735" s="178"/>
      <c r="AX735" s="178"/>
      <c r="AY735" s="178"/>
      <c r="AZ735" s="178"/>
      <c r="BA735" s="178"/>
      <c r="BB735" s="178"/>
      <c r="BC735" s="178"/>
      <c r="BD735" s="178"/>
      <c r="BE735" s="178"/>
      <c r="BF735" s="178"/>
      <c r="BG735" s="178"/>
      <c r="BH735" s="178"/>
      <c r="BI735" s="178"/>
      <c r="BJ735" s="178"/>
      <c r="BK735" s="178"/>
      <c r="BL735" s="178"/>
      <c r="BM735" s="178"/>
      <c r="BN735" s="178"/>
      <c r="BO735" s="178"/>
      <c r="BP735" s="178"/>
      <c r="BQ735" s="178"/>
      <c r="BR735" s="178"/>
      <c r="BS735" s="178"/>
      <c r="BT735" s="178"/>
      <c r="BU735" s="178"/>
      <c r="BV735" s="178"/>
    </row>
    <row r="736" spans="1:74" ht="14.25" x14ac:dyDescent="0.2">
      <c r="A736" s="176"/>
      <c r="B736" s="177"/>
      <c r="C736" s="131"/>
      <c r="D736" s="178"/>
      <c r="E736" s="178"/>
      <c r="F736" s="178"/>
      <c r="G736" s="178"/>
      <c r="H736" s="178"/>
      <c r="I736" s="178"/>
      <c r="J736" s="178"/>
      <c r="K736" s="178"/>
      <c r="L736" s="178"/>
      <c r="M736" s="179"/>
      <c r="N736" s="179"/>
      <c r="O736" s="179"/>
      <c r="P736" s="178"/>
      <c r="Q736" s="178"/>
      <c r="R736" s="178"/>
      <c r="S736" s="178"/>
      <c r="T736" s="178"/>
      <c r="U736" s="178"/>
      <c r="V736" s="178"/>
      <c r="W736" s="178"/>
      <c r="X736" s="178"/>
      <c r="Y736" s="178"/>
      <c r="Z736" s="178"/>
      <c r="AA736" s="178"/>
      <c r="AB736" s="178"/>
      <c r="AC736" s="178"/>
      <c r="AD736" s="178"/>
      <c r="AE736" s="178"/>
      <c r="AF736" s="178"/>
      <c r="AG736" s="178"/>
      <c r="AH736" s="178"/>
      <c r="AI736" s="178"/>
      <c r="AJ736" s="178"/>
      <c r="AK736" s="178"/>
      <c r="AL736" s="178"/>
      <c r="AM736" s="178"/>
      <c r="AN736" s="178"/>
      <c r="AO736" s="178"/>
      <c r="AP736" s="178"/>
      <c r="AQ736" s="178"/>
      <c r="AR736" s="178"/>
      <c r="AS736" s="178"/>
      <c r="AT736" s="178"/>
      <c r="AU736" s="178"/>
      <c r="AV736" s="178"/>
      <c r="AW736" s="178"/>
      <c r="AX736" s="178"/>
      <c r="AY736" s="178"/>
      <c r="AZ736" s="178"/>
      <c r="BA736" s="178"/>
      <c r="BB736" s="178"/>
      <c r="BC736" s="178"/>
      <c r="BD736" s="178"/>
      <c r="BE736" s="178"/>
      <c r="BF736" s="178"/>
      <c r="BG736" s="178"/>
      <c r="BH736" s="178"/>
      <c r="BI736" s="178"/>
      <c r="BJ736" s="178"/>
      <c r="BK736" s="178"/>
      <c r="BL736" s="178"/>
      <c r="BM736" s="178"/>
      <c r="BN736" s="178"/>
      <c r="BO736" s="178"/>
      <c r="BP736" s="178"/>
      <c r="BQ736" s="178"/>
      <c r="BR736" s="178"/>
      <c r="BS736" s="178"/>
      <c r="BT736" s="178"/>
      <c r="BU736" s="178"/>
      <c r="BV736" s="178"/>
    </row>
    <row r="737" spans="1:74" ht="14.25" x14ac:dyDescent="0.2">
      <c r="A737" s="176"/>
      <c r="B737" s="177"/>
      <c r="C737" s="131"/>
      <c r="D737" s="178"/>
      <c r="E737" s="178"/>
      <c r="F737" s="178"/>
      <c r="G737" s="178"/>
      <c r="H737" s="178"/>
      <c r="I737" s="178"/>
      <c r="J737" s="178"/>
      <c r="K737" s="178"/>
      <c r="L737" s="178"/>
      <c r="M737" s="179"/>
      <c r="N737" s="179"/>
      <c r="O737" s="179"/>
      <c r="P737" s="178"/>
      <c r="Q737" s="178"/>
      <c r="R737" s="178"/>
      <c r="S737" s="178"/>
      <c r="T737" s="178"/>
      <c r="U737" s="178"/>
      <c r="V737" s="178"/>
      <c r="W737" s="178"/>
      <c r="X737" s="178"/>
      <c r="Y737" s="178"/>
      <c r="Z737" s="178"/>
      <c r="AA737" s="178"/>
      <c r="AB737" s="178"/>
      <c r="AC737" s="178"/>
      <c r="AD737" s="178"/>
      <c r="AE737" s="178"/>
      <c r="AF737" s="178"/>
      <c r="AG737" s="178"/>
      <c r="AH737" s="178"/>
      <c r="AI737" s="178"/>
      <c r="AJ737" s="178"/>
      <c r="AK737" s="178"/>
      <c r="AL737" s="178"/>
      <c r="AM737" s="178"/>
      <c r="AN737" s="178"/>
      <c r="AO737" s="178"/>
      <c r="AP737" s="178"/>
      <c r="AQ737" s="178"/>
      <c r="AR737" s="178"/>
      <c r="AS737" s="178"/>
      <c r="AT737" s="178"/>
      <c r="AU737" s="178"/>
      <c r="AV737" s="178"/>
      <c r="AW737" s="178"/>
      <c r="AX737" s="178"/>
      <c r="AY737" s="178"/>
      <c r="AZ737" s="178"/>
      <c r="BA737" s="178"/>
      <c r="BB737" s="178"/>
      <c r="BC737" s="178"/>
      <c r="BD737" s="178"/>
      <c r="BE737" s="178"/>
      <c r="BF737" s="178"/>
      <c r="BG737" s="178"/>
      <c r="BH737" s="178"/>
      <c r="BI737" s="178"/>
      <c r="BJ737" s="178"/>
      <c r="BK737" s="178"/>
      <c r="BL737" s="178"/>
      <c r="BM737" s="178"/>
      <c r="BN737" s="178"/>
      <c r="BO737" s="178"/>
      <c r="BP737" s="178"/>
      <c r="BQ737" s="178"/>
      <c r="BR737" s="178"/>
      <c r="BS737" s="178"/>
      <c r="BT737" s="178"/>
      <c r="BU737" s="178"/>
      <c r="BV737" s="178"/>
    </row>
    <row r="738" spans="1:74" ht="14.25" x14ac:dyDescent="0.2">
      <c r="A738" s="176"/>
      <c r="B738" s="177"/>
      <c r="C738" s="131"/>
      <c r="D738" s="178"/>
      <c r="E738" s="178"/>
      <c r="F738" s="178"/>
      <c r="G738" s="178"/>
      <c r="H738" s="178"/>
      <c r="I738" s="178"/>
      <c r="J738" s="178"/>
      <c r="K738" s="178"/>
      <c r="L738" s="178"/>
      <c r="M738" s="179"/>
      <c r="N738" s="179"/>
      <c r="O738" s="179"/>
      <c r="P738" s="178"/>
      <c r="Q738" s="178"/>
      <c r="R738" s="178"/>
      <c r="S738" s="178"/>
      <c r="T738" s="178"/>
      <c r="U738" s="178"/>
      <c r="V738" s="178"/>
      <c r="W738" s="178"/>
      <c r="X738" s="178"/>
      <c r="Y738" s="178"/>
      <c r="Z738" s="178"/>
      <c r="AA738" s="178"/>
      <c r="AB738" s="178"/>
      <c r="AC738" s="178"/>
      <c r="AD738" s="178"/>
      <c r="AE738" s="178"/>
      <c r="AF738" s="178"/>
      <c r="AG738" s="178"/>
      <c r="AH738" s="178"/>
      <c r="AI738" s="178"/>
      <c r="AJ738" s="178"/>
      <c r="AK738" s="178"/>
      <c r="AL738" s="178"/>
      <c r="AM738" s="178"/>
      <c r="AN738" s="178"/>
      <c r="AO738" s="178"/>
      <c r="AP738" s="178"/>
      <c r="AQ738" s="178"/>
      <c r="AR738" s="178"/>
      <c r="AS738" s="178"/>
      <c r="AT738" s="178"/>
      <c r="AU738" s="178"/>
      <c r="AV738" s="178"/>
      <c r="AW738" s="178"/>
      <c r="AX738" s="178"/>
      <c r="AY738" s="178"/>
      <c r="AZ738" s="178"/>
      <c r="BA738" s="178"/>
      <c r="BB738" s="178"/>
      <c r="BC738" s="178"/>
      <c r="BD738" s="178"/>
      <c r="BE738" s="178"/>
      <c r="BF738" s="178"/>
      <c r="BG738" s="178"/>
      <c r="BH738" s="178"/>
      <c r="BI738" s="178"/>
      <c r="BJ738" s="178"/>
      <c r="BK738" s="178"/>
      <c r="BL738" s="178"/>
      <c r="BM738" s="178"/>
      <c r="BN738" s="178"/>
      <c r="BO738" s="178"/>
      <c r="BP738" s="178"/>
      <c r="BQ738" s="178"/>
      <c r="BR738" s="178"/>
      <c r="BS738" s="178"/>
      <c r="BT738" s="178"/>
      <c r="BU738" s="178"/>
      <c r="BV738" s="178"/>
    </row>
    <row r="739" spans="1:74" ht="14.25" x14ac:dyDescent="0.2">
      <c r="A739" s="176"/>
      <c r="B739" s="177"/>
      <c r="C739" s="131"/>
      <c r="D739" s="178"/>
      <c r="E739" s="178"/>
      <c r="F739" s="178"/>
      <c r="G739" s="178"/>
      <c r="H739" s="178"/>
      <c r="I739" s="178"/>
      <c r="J739" s="178"/>
      <c r="K739" s="178"/>
      <c r="L739" s="178"/>
      <c r="M739" s="179"/>
      <c r="N739" s="179"/>
      <c r="O739" s="179"/>
      <c r="P739" s="178"/>
      <c r="Q739" s="178"/>
      <c r="R739" s="178"/>
      <c r="S739" s="178"/>
      <c r="T739" s="178"/>
      <c r="U739" s="178"/>
      <c r="V739" s="178"/>
      <c r="W739" s="178"/>
      <c r="X739" s="178"/>
      <c r="Y739" s="178"/>
      <c r="Z739" s="178"/>
      <c r="AA739" s="178"/>
      <c r="AB739" s="178"/>
      <c r="AC739" s="178"/>
      <c r="AD739" s="178"/>
      <c r="AE739" s="178"/>
      <c r="AF739" s="178"/>
      <c r="AG739" s="178"/>
      <c r="AH739" s="178"/>
      <c r="AI739" s="178"/>
      <c r="AJ739" s="178"/>
      <c r="AK739" s="178"/>
      <c r="AL739" s="178"/>
      <c r="AM739" s="178"/>
      <c r="AN739" s="178"/>
      <c r="AO739" s="178"/>
      <c r="AP739" s="178"/>
      <c r="AQ739" s="178"/>
      <c r="AR739" s="178"/>
      <c r="AS739" s="178"/>
      <c r="AT739" s="178"/>
      <c r="AU739" s="178"/>
      <c r="AV739" s="178"/>
      <c r="AW739" s="178"/>
      <c r="AX739" s="178"/>
      <c r="AY739" s="178"/>
      <c r="AZ739" s="178"/>
      <c r="BA739" s="178"/>
      <c r="BB739" s="178"/>
      <c r="BC739" s="178"/>
      <c r="BD739" s="178"/>
      <c r="BE739" s="178"/>
      <c r="BF739" s="178"/>
      <c r="BG739" s="178"/>
      <c r="BH739" s="178"/>
      <c r="BI739" s="178"/>
      <c r="BJ739" s="178"/>
      <c r="BK739" s="178"/>
      <c r="BL739" s="178"/>
      <c r="BM739" s="178"/>
      <c r="BN739" s="178"/>
      <c r="BO739" s="178"/>
      <c r="BP739" s="178"/>
      <c r="BQ739" s="178"/>
      <c r="BR739" s="178"/>
      <c r="BS739" s="178"/>
      <c r="BT739" s="178"/>
      <c r="BU739" s="178"/>
      <c r="BV739" s="178"/>
    </row>
    <row r="740" spans="1:74" ht="14.25" x14ac:dyDescent="0.2">
      <c r="A740" s="176"/>
      <c r="B740" s="177"/>
      <c r="C740" s="131"/>
      <c r="D740" s="178"/>
      <c r="E740" s="178"/>
      <c r="F740" s="178"/>
      <c r="G740" s="178"/>
      <c r="H740" s="178"/>
      <c r="I740" s="178"/>
      <c r="J740" s="178"/>
      <c r="K740" s="178"/>
      <c r="L740" s="178"/>
      <c r="M740" s="179"/>
      <c r="N740" s="179"/>
      <c r="O740" s="179"/>
      <c r="P740" s="178"/>
      <c r="Q740" s="178"/>
      <c r="R740" s="178"/>
      <c r="S740" s="178"/>
      <c r="T740" s="178"/>
      <c r="U740" s="178"/>
      <c r="V740" s="178"/>
      <c r="W740" s="178"/>
      <c r="X740" s="178"/>
      <c r="Y740" s="178"/>
      <c r="Z740" s="178"/>
      <c r="AA740" s="178"/>
      <c r="AB740" s="178"/>
      <c r="AC740" s="178"/>
      <c r="AD740" s="178"/>
      <c r="AE740" s="178"/>
      <c r="AF740" s="178"/>
      <c r="AG740" s="178"/>
      <c r="AH740" s="178"/>
      <c r="AI740" s="178"/>
      <c r="AJ740" s="178"/>
      <c r="AK740" s="178"/>
      <c r="AL740" s="178"/>
      <c r="AM740" s="178"/>
      <c r="AN740" s="178"/>
      <c r="AO740" s="178"/>
      <c r="AP740" s="178"/>
      <c r="AQ740" s="178"/>
      <c r="AR740" s="178"/>
      <c r="AS740" s="178"/>
      <c r="AT740" s="178"/>
      <c r="AU740" s="178"/>
      <c r="AV740" s="178"/>
      <c r="AW740" s="178"/>
      <c r="AX740" s="178"/>
      <c r="AY740" s="178"/>
      <c r="AZ740" s="178"/>
      <c r="BA740" s="178"/>
      <c r="BB740" s="178"/>
      <c r="BC740" s="178"/>
      <c r="BD740" s="178"/>
      <c r="BE740" s="178"/>
      <c r="BF740" s="178"/>
      <c r="BG740" s="178"/>
      <c r="BH740" s="178"/>
      <c r="BI740" s="178"/>
      <c r="BJ740" s="178"/>
      <c r="BK740" s="178"/>
      <c r="BL740" s="178"/>
      <c r="BM740" s="178"/>
      <c r="BN740" s="178"/>
      <c r="BO740" s="178"/>
      <c r="BP740" s="178"/>
      <c r="BQ740" s="178"/>
      <c r="BR740" s="178"/>
      <c r="BS740" s="178"/>
      <c r="BT740" s="178"/>
      <c r="BU740" s="178"/>
      <c r="BV740" s="178"/>
    </row>
    <row r="741" spans="1:74" ht="14.25" x14ac:dyDescent="0.2">
      <c r="A741" s="176"/>
      <c r="B741" s="177"/>
      <c r="C741" s="131"/>
      <c r="D741" s="178"/>
      <c r="E741" s="178"/>
      <c r="F741" s="178"/>
      <c r="G741" s="178"/>
      <c r="H741" s="178"/>
      <c r="I741" s="178"/>
      <c r="J741" s="178"/>
      <c r="K741" s="178"/>
      <c r="L741" s="178"/>
      <c r="M741" s="179"/>
      <c r="N741" s="179"/>
      <c r="O741" s="179"/>
      <c r="P741" s="178"/>
      <c r="Q741" s="178"/>
      <c r="R741" s="178"/>
      <c r="S741" s="178"/>
      <c r="T741" s="178"/>
      <c r="U741" s="178"/>
      <c r="V741" s="178"/>
      <c r="W741" s="178"/>
      <c r="X741" s="178"/>
      <c r="Y741" s="178"/>
      <c r="Z741" s="178"/>
      <c r="AA741" s="178"/>
      <c r="AB741" s="178"/>
      <c r="AC741" s="178"/>
      <c r="AD741" s="178"/>
      <c r="AE741" s="178"/>
      <c r="AF741" s="178"/>
      <c r="AG741" s="178"/>
      <c r="AH741" s="178"/>
      <c r="AI741" s="178"/>
      <c r="AJ741" s="178"/>
      <c r="AK741" s="178"/>
      <c r="AL741" s="178"/>
      <c r="AM741" s="178"/>
      <c r="AN741" s="178"/>
      <c r="AO741" s="178"/>
      <c r="AP741" s="178"/>
      <c r="AQ741" s="178"/>
      <c r="AR741" s="178"/>
      <c r="AS741" s="178"/>
      <c r="AT741" s="178"/>
      <c r="AU741" s="178"/>
      <c r="AV741" s="178"/>
      <c r="AW741" s="178"/>
      <c r="AX741" s="178"/>
      <c r="AY741" s="178"/>
      <c r="AZ741" s="178"/>
      <c r="BA741" s="178"/>
      <c r="BB741" s="178"/>
      <c r="BC741" s="178"/>
      <c r="BD741" s="178"/>
      <c r="BE741" s="178"/>
      <c r="BF741" s="178"/>
      <c r="BG741" s="178"/>
      <c r="BH741" s="178"/>
      <c r="BI741" s="178"/>
      <c r="BJ741" s="178"/>
      <c r="BK741" s="178"/>
      <c r="BL741" s="178"/>
      <c r="BM741" s="178"/>
      <c r="BN741" s="178"/>
      <c r="BO741" s="178"/>
      <c r="BP741" s="178"/>
      <c r="BQ741" s="178"/>
      <c r="BR741" s="178"/>
      <c r="BS741" s="178"/>
      <c r="BT741" s="178"/>
      <c r="BU741" s="178"/>
      <c r="BV741" s="178"/>
    </row>
    <row r="742" spans="1:74" ht="14.25" x14ac:dyDescent="0.2">
      <c r="A742" s="176"/>
      <c r="B742" s="177"/>
      <c r="C742" s="131"/>
      <c r="D742" s="178"/>
      <c r="E742" s="178"/>
      <c r="F742" s="178"/>
      <c r="G742" s="178"/>
      <c r="H742" s="178"/>
      <c r="I742" s="178"/>
      <c r="J742" s="178"/>
      <c r="K742" s="178"/>
      <c r="L742" s="178"/>
      <c r="M742" s="179"/>
      <c r="N742" s="179"/>
      <c r="O742" s="179"/>
      <c r="P742" s="178"/>
      <c r="Q742" s="178"/>
      <c r="R742" s="178"/>
      <c r="S742" s="178"/>
      <c r="T742" s="178"/>
      <c r="U742" s="178"/>
      <c r="V742" s="178"/>
      <c r="W742" s="178"/>
      <c r="X742" s="178"/>
      <c r="Y742" s="178"/>
      <c r="Z742" s="178"/>
      <c r="AA742" s="178"/>
      <c r="AB742" s="178"/>
      <c r="AC742" s="178"/>
      <c r="AD742" s="178"/>
      <c r="AE742" s="178"/>
      <c r="AF742" s="178"/>
      <c r="AG742" s="178"/>
      <c r="AH742" s="178"/>
      <c r="AI742" s="178"/>
      <c r="AJ742" s="178"/>
      <c r="AK742" s="178"/>
      <c r="AL742" s="178"/>
      <c r="AM742" s="178"/>
      <c r="AN742" s="178"/>
      <c r="AO742" s="178"/>
      <c r="AP742" s="178"/>
      <c r="AQ742" s="178"/>
      <c r="AR742" s="178"/>
      <c r="AS742" s="178"/>
      <c r="AT742" s="178"/>
      <c r="AU742" s="178"/>
      <c r="AV742" s="178"/>
      <c r="AW742" s="178"/>
      <c r="AX742" s="178"/>
      <c r="AY742" s="178"/>
      <c r="AZ742" s="178"/>
      <c r="BA742" s="178"/>
      <c r="BB742" s="178"/>
      <c r="BC742" s="178"/>
      <c r="BD742" s="178"/>
      <c r="BE742" s="178"/>
      <c r="BF742" s="178"/>
      <c r="BG742" s="178"/>
      <c r="BH742" s="178"/>
      <c r="BI742" s="178"/>
      <c r="BJ742" s="178"/>
      <c r="BK742" s="178"/>
      <c r="BL742" s="178"/>
      <c r="BM742" s="178"/>
      <c r="BN742" s="178"/>
      <c r="BO742" s="178"/>
      <c r="BP742" s="178"/>
      <c r="BQ742" s="178"/>
      <c r="BR742" s="178"/>
      <c r="BS742" s="178"/>
      <c r="BT742" s="178"/>
      <c r="BU742" s="178"/>
      <c r="BV742" s="178"/>
    </row>
    <row r="743" spans="1:74" ht="14.25" x14ac:dyDescent="0.2">
      <c r="A743" s="176"/>
      <c r="B743" s="177"/>
      <c r="C743" s="131"/>
      <c r="D743" s="178"/>
      <c r="E743" s="178"/>
      <c r="F743" s="178"/>
      <c r="G743" s="178"/>
      <c r="H743" s="178"/>
      <c r="I743" s="178"/>
      <c r="J743" s="178"/>
      <c r="K743" s="178"/>
      <c r="L743" s="178"/>
      <c r="M743" s="179"/>
      <c r="N743" s="179"/>
      <c r="O743" s="179"/>
      <c r="P743" s="178"/>
      <c r="Q743" s="178"/>
      <c r="R743" s="178"/>
      <c r="S743" s="178"/>
      <c r="T743" s="178"/>
      <c r="U743" s="178"/>
      <c r="V743" s="178"/>
      <c r="W743" s="178"/>
      <c r="X743" s="178"/>
      <c r="Y743" s="178"/>
      <c r="Z743" s="178"/>
      <c r="AA743" s="178"/>
      <c r="AB743" s="178"/>
      <c r="AC743" s="178"/>
      <c r="AD743" s="178"/>
      <c r="AE743" s="178"/>
      <c r="AF743" s="178"/>
      <c r="AG743" s="178"/>
      <c r="AH743" s="178"/>
      <c r="AI743" s="178"/>
      <c r="AJ743" s="178"/>
      <c r="AK743" s="178"/>
      <c r="AL743" s="178"/>
      <c r="AM743" s="178"/>
      <c r="AN743" s="178"/>
      <c r="AO743" s="178"/>
      <c r="AP743" s="178"/>
      <c r="AQ743" s="178"/>
      <c r="AR743" s="178"/>
      <c r="AS743" s="178"/>
      <c r="AT743" s="178"/>
      <c r="AU743" s="178"/>
      <c r="AV743" s="178"/>
      <c r="AW743" s="178"/>
      <c r="AX743" s="178"/>
      <c r="AY743" s="178"/>
      <c r="AZ743" s="178"/>
      <c r="BA743" s="178"/>
      <c r="BB743" s="178"/>
      <c r="BC743" s="178"/>
      <c r="BD743" s="178"/>
      <c r="BE743" s="178"/>
      <c r="BF743" s="178"/>
      <c r="BG743" s="178"/>
      <c r="BH743" s="178"/>
      <c r="BI743" s="178"/>
      <c r="BJ743" s="178"/>
      <c r="BK743" s="178"/>
      <c r="BL743" s="178"/>
      <c r="BM743" s="178"/>
      <c r="BN743" s="178"/>
      <c r="BO743" s="178"/>
      <c r="BP743" s="178"/>
      <c r="BQ743" s="178"/>
      <c r="BR743" s="178"/>
      <c r="BS743" s="178"/>
      <c r="BT743" s="178"/>
      <c r="BU743" s="178"/>
      <c r="BV743" s="178"/>
    </row>
    <row r="744" spans="1:74" ht="14.25" x14ac:dyDescent="0.2">
      <c r="A744" s="176"/>
      <c r="B744" s="177"/>
      <c r="C744" s="131"/>
      <c r="D744" s="178"/>
      <c r="E744" s="178"/>
      <c r="F744" s="178"/>
      <c r="G744" s="178"/>
      <c r="H744" s="178"/>
      <c r="I744" s="178"/>
      <c r="J744" s="178"/>
      <c r="K744" s="178"/>
      <c r="L744" s="178"/>
      <c r="M744" s="179"/>
      <c r="N744" s="179"/>
      <c r="O744" s="179"/>
      <c r="P744" s="178"/>
      <c r="Q744" s="178"/>
      <c r="R744" s="178"/>
      <c r="S744" s="178"/>
      <c r="T744" s="178"/>
      <c r="U744" s="178"/>
      <c r="V744" s="178"/>
      <c r="W744" s="178"/>
      <c r="X744" s="178"/>
      <c r="Y744" s="178"/>
      <c r="Z744" s="178"/>
      <c r="AA744" s="178"/>
      <c r="AB744" s="178"/>
      <c r="AC744" s="178"/>
      <c r="AD744" s="178"/>
      <c r="AE744" s="178"/>
      <c r="AF744" s="178"/>
      <c r="AG744" s="178"/>
      <c r="AH744" s="178"/>
      <c r="AI744" s="178"/>
      <c r="AJ744" s="178"/>
      <c r="AK744" s="178"/>
      <c r="AL744" s="178"/>
      <c r="AM744" s="178"/>
      <c r="AN744" s="178"/>
      <c r="AO744" s="178"/>
      <c r="AP744" s="178"/>
      <c r="AQ744" s="178"/>
      <c r="AR744" s="178"/>
      <c r="AS744" s="178"/>
      <c r="AT744" s="178"/>
      <c r="AU744" s="178"/>
      <c r="AV744" s="178"/>
      <c r="AW744" s="178"/>
      <c r="AX744" s="178"/>
      <c r="AY744" s="178"/>
      <c r="AZ744" s="178"/>
      <c r="BA744" s="178"/>
      <c r="BB744" s="178"/>
      <c r="BC744" s="178"/>
      <c r="BD744" s="178"/>
      <c r="BE744" s="178"/>
      <c r="BF744" s="178"/>
      <c r="BG744" s="178"/>
      <c r="BH744" s="178"/>
      <c r="BI744" s="178"/>
      <c r="BJ744" s="178"/>
      <c r="BK744" s="178"/>
      <c r="BL744" s="178"/>
      <c r="BM744" s="178"/>
      <c r="BN744" s="178"/>
      <c r="BO744" s="178"/>
      <c r="BP744" s="178"/>
      <c r="BQ744" s="178"/>
      <c r="BR744" s="178"/>
      <c r="BS744" s="178"/>
      <c r="BT744" s="178"/>
      <c r="BU744" s="178"/>
      <c r="BV744" s="178"/>
    </row>
    <row r="745" spans="1:74" ht="14.25" x14ac:dyDescent="0.2">
      <c r="A745" s="176"/>
      <c r="B745" s="177"/>
      <c r="C745" s="131"/>
      <c r="D745" s="178"/>
      <c r="E745" s="178"/>
      <c r="F745" s="178"/>
      <c r="G745" s="178"/>
      <c r="H745" s="178"/>
      <c r="I745" s="178"/>
      <c r="J745" s="178"/>
      <c r="K745" s="178"/>
      <c r="L745" s="178"/>
      <c r="M745" s="179"/>
      <c r="N745" s="179"/>
      <c r="O745" s="179"/>
      <c r="P745" s="178"/>
      <c r="Q745" s="178"/>
      <c r="R745" s="178"/>
      <c r="S745" s="178"/>
      <c r="T745" s="178"/>
      <c r="U745" s="178"/>
      <c r="V745" s="178"/>
      <c r="W745" s="178"/>
      <c r="X745" s="178"/>
      <c r="Y745" s="178"/>
      <c r="Z745" s="178"/>
      <c r="AA745" s="178"/>
      <c r="AB745" s="178"/>
      <c r="AC745" s="178"/>
      <c r="AD745" s="178"/>
      <c r="AE745" s="178"/>
      <c r="AF745" s="178"/>
      <c r="AG745" s="178"/>
      <c r="AH745" s="178"/>
      <c r="AI745" s="178"/>
      <c r="AJ745" s="178"/>
      <c r="AK745" s="178"/>
      <c r="AL745" s="178"/>
      <c r="AM745" s="178"/>
      <c r="AN745" s="178"/>
      <c r="AO745" s="178"/>
      <c r="AP745" s="178"/>
      <c r="AQ745" s="178"/>
      <c r="AR745" s="178"/>
      <c r="AS745" s="178"/>
      <c r="AT745" s="178"/>
      <c r="AU745" s="178"/>
      <c r="AV745" s="178"/>
      <c r="AW745" s="178"/>
      <c r="AX745" s="178"/>
      <c r="AY745" s="178"/>
      <c r="AZ745" s="178"/>
      <c r="BA745" s="178"/>
      <c r="BB745" s="178"/>
      <c r="BC745" s="178"/>
      <c r="BD745" s="178"/>
      <c r="BE745" s="178"/>
      <c r="BF745" s="178"/>
      <c r="BG745" s="178"/>
      <c r="BH745" s="178"/>
      <c r="BI745" s="178"/>
      <c r="BJ745" s="178"/>
      <c r="BK745" s="178"/>
      <c r="BL745" s="178"/>
      <c r="BM745" s="178"/>
      <c r="BN745" s="178"/>
      <c r="BO745" s="178"/>
      <c r="BP745" s="178"/>
      <c r="BQ745" s="178"/>
      <c r="BR745" s="178"/>
      <c r="BS745" s="178"/>
      <c r="BT745" s="178"/>
      <c r="BU745" s="178"/>
      <c r="BV745" s="178"/>
    </row>
    <row r="746" spans="1:74" ht="14.25" x14ac:dyDescent="0.2">
      <c r="A746" s="176"/>
      <c r="B746" s="177"/>
      <c r="C746" s="131"/>
      <c r="D746" s="178"/>
      <c r="E746" s="178"/>
      <c r="F746" s="178"/>
      <c r="G746" s="178"/>
      <c r="H746" s="178"/>
      <c r="I746" s="178"/>
      <c r="J746" s="178"/>
      <c r="K746" s="178"/>
      <c r="L746" s="178"/>
      <c r="M746" s="179"/>
      <c r="N746" s="179"/>
      <c r="O746" s="179"/>
      <c r="P746" s="178"/>
      <c r="Q746" s="178"/>
      <c r="R746" s="178"/>
      <c r="S746" s="178"/>
      <c r="T746" s="178"/>
      <c r="U746" s="178"/>
      <c r="V746" s="178"/>
      <c r="W746" s="178"/>
      <c r="X746" s="178"/>
      <c r="Y746" s="178"/>
      <c r="Z746" s="178"/>
      <c r="AA746" s="178"/>
      <c r="AB746" s="178"/>
      <c r="AC746" s="178"/>
      <c r="AD746" s="178"/>
      <c r="AE746" s="178"/>
      <c r="AF746" s="178"/>
      <c r="AG746" s="178"/>
      <c r="AH746" s="178"/>
      <c r="AI746" s="178"/>
      <c r="AJ746" s="178"/>
      <c r="AK746" s="178"/>
      <c r="AL746" s="178"/>
      <c r="AM746" s="178"/>
      <c r="AN746" s="178"/>
      <c r="AO746" s="178"/>
      <c r="AP746" s="178"/>
      <c r="AQ746" s="178"/>
      <c r="AR746" s="178"/>
      <c r="AS746" s="178"/>
      <c r="AT746" s="178"/>
      <c r="AU746" s="178"/>
      <c r="AV746" s="178"/>
      <c r="AW746" s="178"/>
      <c r="AX746" s="178"/>
      <c r="AY746" s="178"/>
      <c r="AZ746" s="178"/>
      <c r="BA746" s="178"/>
      <c r="BB746" s="178"/>
      <c r="BC746" s="178"/>
      <c r="BD746" s="178"/>
      <c r="BE746" s="178"/>
      <c r="BF746" s="178"/>
      <c r="BG746" s="178"/>
      <c r="BH746" s="178"/>
      <c r="BI746" s="178"/>
      <c r="BJ746" s="178"/>
      <c r="BK746" s="178"/>
      <c r="BL746" s="178"/>
      <c r="BM746" s="178"/>
      <c r="BN746" s="178"/>
      <c r="BO746" s="178"/>
      <c r="BP746" s="178"/>
      <c r="BQ746" s="178"/>
      <c r="BR746" s="178"/>
      <c r="BS746" s="178"/>
      <c r="BT746" s="178"/>
      <c r="BU746" s="178"/>
      <c r="BV746" s="178"/>
    </row>
    <row r="747" spans="1:74" ht="14.25" x14ac:dyDescent="0.2">
      <c r="A747" s="176"/>
      <c r="B747" s="177"/>
      <c r="C747" s="131"/>
      <c r="D747" s="178"/>
      <c r="E747" s="178"/>
      <c r="F747" s="178"/>
      <c r="G747" s="178"/>
      <c r="H747" s="178"/>
      <c r="I747" s="178"/>
      <c r="J747" s="178"/>
      <c r="K747" s="178"/>
      <c r="L747" s="178"/>
      <c r="M747" s="179"/>
      <c r="N747" s="179"/>
      <c r="O747" s="179"/>
      <c r="P747" s="178"/>
      <c r="Q747" s="178"/>
      <c r="R747" s="178"/>
      <c r="S747" s="178"/>
      <c r="T747" s="178"/>
      <c r="U747" s="178"/>
      <c r="V747" s="178"/>
      <c r="W747" s="178"/>
      <c r="X747" s="178"/>
      <c r="Y747" s="178"/>
      <c r="Z747" s="178"/>
      <c r="AA747" s="178"/>
      <c r="AB747" s="178"/>
      <c r="AC747" s="178"/>
      <c r="AD747" s="178"/>
      <c r="AE747" s="178"/>
      <c r="AF747" s="178"/>
      <c r="AG747" s="178"/>
      <c r="AH747" s="178"/>
      <c r="AI747" s="178"/>
      <c r="AJ747" s="178"/>
      <c r="AK747" s="178"/>
      <c r="AL747" s="178"/>
      <c r="AM747" s="178"/>
      <c r="AN747" s="178"/>
      <c r="AO747" s="178"/>
      <c r="AP747" s="178"/>
      <c r="AQ747" s="178"/>
      <c r="AR747" s="178"/>
      <c r="AS747" s="178"/>
      <c r="AT747" s="178"/>
      <c r="AU747" s="178"/>
      <c r="AV747" s="178"/>
      <c r="AW747" s="178"/>
      <c r="AX747" s="178"/>
      <c r="AY747" s="178"/>
      <c r="AZ747" s="178"/>
      <c r="BA747" s="178"/>
      <c r="BB747" s="178"/>
      <c r="BC747" s="178"/>
      <c r="BD747" s="178"/>
      <c r="BE747" s="178"/>
      <c r="BF747" s="178"/>
      <c r="BG747" s="178"/>
      <c r="BH747" s="178"/>
      <c r="BI747" s="178"/>
      <c r="BJ747" s="178"/>
      <c r="BK747" s="178"/>
      <c r="BL747" s="178"/>
      <c r="BM747" s="178"/>
      <c r="BN747" s="178"/>
      <c r="BO747" s="178"/>
      <c r="BP747" s="178"/>
      <c r="BQ747" s="178"/>
      <c r="BR747" s="178"/>
      <c r="BS747" s="178"/>
      <c r="BT747" s="178"/>
      <c r="BU747" s="178"/>
      <c r="BV747" s="178"/>
    </row>
    <row r="748" spans="1:74" ht="14.25" x14ac:dyDescent="0.2">
      <c r="A748" s="176"/>
      <c r="B748" s="177"/>
      <c r="C748" s="131"/>
      <c r="D748" s="178"/>
      <c r="E748" s="178"/>
      <c r="F748" s="178"/>
      <c r="G748" s="178"/>
      <c r="H748" s="178"/>
      <c r="I748" s="178"/>
      <c r="J748" s="178"/>
      <c r="K748" s="178"/>
      <c r="L748" s="178"/>
      <c r="M748" s="179"/>
      <c r="N748" s="179"/>
      <c r="O748" s="179"/>
      <c r="P748" s="178"/>
      <c r="Q748" s="178"/>
      <c r="R748" s="178"/>
      <c r="S748" s="178"/>
      <c r="T748" s="178"/>
      <c r="U748" s="178"/>
      <c r="V748" s="178"/>
      <c r="W748" s="178"/>
      <c r="X748" s="178"/>
      <c r="Y748" s="178"/>
      <c r="Z748" s="178"/>
      <c r="AA748" s="178"/>
      <c r="AB748" s="178"/>
      <c r="AC748" s="178"/>
      <c r="AD748" s="178"/>
      <c r="AE748" s="178"/>
      <c r="AF748" s="178"/>
      <c r="AG748" s="178"/>
      <c r="AH748" s="178"/>
      <c r="AI748" s="178"/>
      <c r="AJ748" s="178"/>
      <c r="AK748" s="178"/>
      <c r="AL748" s="178"/>
      <c r="AM748" s="178"/>
      <c r="AN748" s="178"/>
      <c r="AO748" s="178"/>
      <c r="AP748" s="178"/>
      <c r="AQ748" s="178"/>
      <c r="AR748" s="178"/>
      <c r="AS748" s="178"/>
      <c r="AT748" s="178"/>
      <c r="AU748" s="178"/>
      <c r="AV748" s="178"/>
      <c r="AW748" s="178"/>
      <c r="AX748" s="178"/>
      <c r="AY748" s="178"/>
      <c r="AZ748" s="178"/>
      <c r="BA748" s="178"/>
      <c r="BB748" s="178"/>
      <c r="BC748" s="178"/>
      <c r="BD748" s="178"/>
      <c r="BE748" s="178"/>
      <c r="BF748" s="178"/>
      <c r="BG748" s="178"/>
      <c r="BH748" s="178"/>
      <c r="BI748" s="178"/>
      <c r="BJ748" s="178"/>
      <c r="BK748" s="178"/>
      <c r="BL748" s="178"/>
      <c r="BM748" s="178"/>
      <c r="BN748" s="178"/>
      <c r="BO748" s="178"/>
      <c r="BP748" s="178"/>
      <c r="BQ748" s="178"/>
      <c r="BR748" s="178"/>
      <c r="BS748" s="178"/>
      <c r="BT748" s="178"/>
      <c r="BU748" s="178"/>
      <c r="BV748" s="178"/>
    </row>
    <row r="749" spans="1:74" ht="14.25" x14ac:dyDescent="0.2">
      <c r="A749" s="176"/>
      <c r="B749" s="177"/>
      <c r="C749" s="131"/>
      <c r="D749" s="178"/>
      <c r="E749" s="178"/>
      <c r="F749" s="178"/>
      <c r="G749" s="178"/>
      <c r="H749" s="178"/>
      <c r="I749" s="178"/>
      <c r="J749" s="178"/>
      <c r="K749" s="178"/>
      <c r="L749" s="178"/>
      <c r="M749" s="179"/>
      <c r="N749" s="179"/>
      <c r="O749" s="179"/>
      <c r="P749" s="178"/>
      <c r="Q749" s="178"/>
      <c r="R749" s="178"/>
      <c r="S749" s="178"/>
      <c r="T749" s="178"/>
      <c r="U749" s="178"/>
      <c r="V749" s="178"/>
      <c r="W749" s="178"/>
      <c r="X749" s="178"/>
      <c r="Y749" s="178"/>
      <c r="Z749" s="178"/>
      <c r="AA749" s="178"/>
      <c r="AB749" s="178"/>
      <c r="AC749" s="178"/>
      <c r="AD749" s="178"/>
      <c r="AE749" s="178"/>
      <c r="AF749" s="178"/>
      <c r="AG749" s="178"/>
      <c r="AH749" s="178"/>
      <c r="AI749" s="178"/>
      <c r="AJ749" s="178"/>
      <c r="AK749" s="178"/>
      <c r="AL749" s="178"/>
      <c r="AM749" s="178"/>
      <c r="AN749" s="178"/>
      <c r="AO749" s="178"/>
      <c r="AP749" s="178"/>
      <c r="AQ749" s="178"/>
      <c r="AR749" s="178"/>
      <c r="AS749" s="178"/>
      <c r="AT749" s="178"/>
      <c r="AU749" s="178"/>
      <c r="AV749" s="178"/>
      <c r="AW749" s="178"/>
      <c r="AX749" s="178"/>
      <c r="AY749" s="178"/>
      <c r="AZ749" s="178"/>
      <c r="BA749" s="178"/>
      <c r="BB749" s="178"/>
      <c r="BC749" s="178"/>
      <c r="BD749" s="178"/>
      <c r="BE749" s="178"/>
      <c r="BF749" s="178"/>
      <c r="BG749" s="178"/>
      <c r="BH749" s="178"/>
      <c r="BI749" s="178"/>
      <c r="BJ749" s="178"/>
      <c r="BK749" s="178"/>
      <c r="BL749" s="178"/>
      <c r="BM749" s="178"/>
      <c r="BN749" s="178"/>
      <c r="BO749" s="178"/>
      <c r="BP749" s="178"/>
      <c r="BQ749" s="178"/>
      <c r="BR749" s="178"/>
      <c r="BS749" s="178"/>
      <c r="BT749" s="178"/>
      <c r="BU749" s="178"/>
      <c r="BV749" s="178"/>
    </row>
    <row r="750" spans="1:74" ht="14.25" x14ac:dyDescent="0.2">
      <c r="A750" s="176"/>
      <c r="B750" s="177"/>
      <c r="C750" s="131"/>
      <c r="D750" s="178"/>
      <c r="E750" s="178"/>
      <c r="F750" s="178"/>
      <c r="G750" s="178"/>
      <c r="H750" s="178"/>
      <c r="I750" s="178"/>
      <c r="J750" s="178"/>
      <c r="K750" s="178"/>
      <c r="L750" s="178"/>
      <c r="M750" s="179"/>
      <c r="N750" s="179"/>
      <c r="O750" s="179"/>
      <c r="P750" s="178"/>
      <c r="Q750" s="178"/>
      <c r="R750" s="178"/>
      <c r="S750" s="178"/>
      <c r="T750" s="178"/>
      <c r="U750" s="178"/>
      <c r="V750" s="178"/>
      <c r="W750" s="178"/>
      <c r="X750" s="178"/>
      <c r="Y750" s="178"/>
      <c r="Z750" s="178"/>
      <c r="AA750" s="178"/>
      <c r="AB750" s="178"/>
      <c r="AC750" s="178"/>
      <c r="AD750" s="178"/>
      <c r="AE750" s="178"/>
      <c r="AF750" s="178"/>
      <c r="AG750" s="178"/>
      <c r="AH750" s="178"/>
      <c r="AI750" s="178"/>
      <c r="AJ750" s="178"/>
      <c r="AK750" s="178"/>
      <c r="AL750" s="178"/>
      <c r="AM750" s="178"/>
      <c r="AN750" s="178"/>
      <c r="AO750" s="178"/>
      <c r="AP750" s="178"/>
      <c r="AQ750" s="178"/>
      <c r="AR750" s="178"/>
      <c r="AS750" s="178"/>
      <c r="AT750" s="178"/>
      <c r="AU750" s="178"/>
      <c r="AV750" s="178"/>
      <c r="AW750" s="178"/>
      <c r="AX750" s="178"/>
      <c r="AY750" s="178"/>
      <c r="AZ750" s="178"/>
      <c r="BA750" s="178"/>
      <c r="BB750" s="178"/>
      <c r="BC750" s="178"/>
      <c r="BD750" s="178"/>
      <c r="BE750" s="178"/>
      <c r="BF750" s="178"/>
      <c r="BG750" s="178"/>
      <c r="BH750" s="178"/>
      <c r="BI750" s="178"/>
      <c r="BJ750" s="178"/>
      <c r="BK750" s="178"/>
      <c r="BL750" s="178"/>
      <c r="BM750" s="178"/>
      <c r="BN750" s="178"/>
      <c r="BO750" s="178"/>
      <c r="BP750" s="178"/>
      <c r="BQ750" s="178"/>
      <c r="BR750" s="178"/>
      <c r="BS750" s="178"/>
      <c r="BT750" s="178"/>
      <c r="BU750" s="178"/>
      <c r="BV750" s="178"/>
    </row>
    <row r="751" spans="1:74" ht="14.25" x14ac:dyDescent="0.2">
      <c r="A751" s="176"/>
      <c r="B751" s="177"/>
      <c r="C751" s="131"/>
      <c r="D751" s="178"/>
      <c r="E751" s="178"/>
      <c r="F751" s="178"/>
      <c r="G751" s="178"/>
      <c r="H751" s="178"/>
      <c r="I751" s="178"/>
      <c r="J751" s="178"/>
      <c r="K751" s="178"/>
      <c r="L751" s="178"/>
      <c r="M751" s="179"/>
      <c r="N751" s="179"/>
      <c r="O751" s="179"/>
      <c r="P751" s="178"/>
      <c r="Q751" s="178"/>
      <c r="R751" s="178"/>
      <c r="S751" s="178"/>
      <c r="T751" s="178"/>
      <c r="U751" s="178"/>
      <c r="V751" s="178"/>
      <c r="W751" s="178"/>
      <c r="X751" s="178"/>
      <c r="Y751" s="178"/>
      <c r="Z751" s="178"/>
      <c r="AA751" s="178"/>
      <c r="AB751" s="178"/>
      <c r="AC751" s="178"/>
      <c r="AD751" s="178"/>
      <c r="AE751" s="178"/>
      <c r="AF751" s="178"/>
      <c r="AG751" s="178"/>
      <c r="AH751" s="178"/>
      <c r="AI751" s="178"/>
      <c r="AJ751" s="178"/>
      <c r="AK751" s="178"/>
      <c r="AL751" s="178"/>
      <c r="AM751" s="178"/>
      <c r="AN751" s="178"/>
      <c r="AO751" s="178"/>
      <c r="AP751" s="178"/>
      <c r="AQ751" s="178"/>
      <c r="AR751" s="178"/>
      <c r="AS751" s="178"/>
      <c r="AT751" s="178"/>
      <c r="AU751" s="178"/>
      <c r="AV751" s="178"/>
      <c r="AW751" s="178"/>
      <c r="AX751" s="178"/>
      <c r="AY751" s="178"/>
      <c r="AZ751" s="178"/>
      <c r="BA751" s="178"/>
      <c r="BB751" s="178"/>
      <c r="BC751" s="178"/>
      <c r="BD751" s="178"/>
      <c r="BE751" s="178"/>
      <c r="BF751" s="178"/>
      <c r="BG751" s="178"/>
      <c r="BH751" s="178"/>
      <c r="BI751" s="178"/>
      <c r="BJ751" s="178"/>
      <c r="BK751" s="178"/>
      <c r="BL751" s="178"/>
      <c r="BM751" s="178"/>
      <c r="BN751" s="178"/>
      <c r="BO751" s="178"/>
      <c r="BP751" s="178"/>
      <c r="BQ751" s="178"/>
      <c r="BR751" s="178"/>
      <c r="BS751" s="178"/>
      <c r="BT751" s="178"/>
      <c r="BU751" s="178"/>
      <c r="BV751" s="178"/>
    </row>
    <row r="752" spans="1:74" ht="14.25" x14ac:dyDescent="0.2">
      <c r="A752" s="176"/>
      <c r="B752" s="177"/>
      <c r="C752" s="131"/>
      <c r="D752" s="178"/>
      <c r="E752" s="178"/>
      <c r="F752" s="178"/>
      <c r="G752" s="178"/>
      <c r="H752" s="178"/>
      <c r="I752" s="178"/>
      <c r="J752" s="178"/>
      <c r="K752" s="178"/>
      <c r="L752" s="178"/>
      <c r="M752" s="179"/>
      <c r="N752" s="179"/>
      <c r="O752" s="179"/>
      <c r="P752" s="178"/>
      <c r="Q752" s="178"/>
      <c r="R752" s="178"/>
      <c r="S752" s="178"/>
      <c r="T752" s="178"/>
      <c r="U752" s="178"/>
      <c r="V752" s="178"/>
      <c r="W752" s="178"/>
      <c r="X752" s="178"/>
      <c r="Y752" s="178"/>
      <c r="Z752" s="178"/>
      <c r="AA752" s="178"/>
      <c r="AB752" s="178"/>
      <c r="AC752" s="178"/>
      <c r="AD752" s="178"/>
      <c r="AE752" s="178"/>
      <c r="AF752" s="178"/>
      <c r="AG752" s="178"/>
      <c r="AH752" s="178"/>
      <c r="AI752" s="178"/>
      <c r="AJ752" s="178"/>
      <c r="AK752" s="178"/>
      <c r="AL752" s="178"/>
      <c r="AM752" s="178"/>
      <c r="AN752" s="178"/>
      <c r="AO752" s="178"/>
      <c r="AP752" s="178"/>
      <c r="AQ752" s="178"/>
      <c r="AR752" s="178"/>
      <c r="AS752" s="178"/>
      <c r="AT752" s="178"/>
      <c r="AU752" s="178"/>
      <c r="AV752" s="178"/>
      <c r="AW752" s="178"/>
      <c r="AX752" s="178"/>
      <c r="AY752" s="178"/>
      <c r="AZ752" s="178"/>
      <c r="BA752" s="178"/>
      <c r="BB752" s="178"/>
      <c r="BC752" s="178"/>
      <c r="BD752" s="178"/>
      <c r="BE752" s="178"/>
      <c r="BF752" s="178"/>
      <c r="BG752" s="178"/>
      <c r="BH752" s="178"/>
      <c r="BI752" s="178"/>
      <c r="BJ752" s="178"/>
      <c r="BK752" s="178"/>
      <c r="BL752" s="178"/>
      <c r="BM752" s="178"/>
      <c r="BN752" s="178"/>
      <c r="BO752" s="178"/>
      <c r="BP752" s="178"/>
      <c r="BQ752" s="178"/>
      <c r="BR752" s="178"/>
      <c r="BS752" s="178"/>
      <c r="BT752" s="178"/>
      <c r="BU752" s="178"/>
      <c r="BV752" s="178"/>
    </row>
    <row r="753" spans="1:74" ht="14.25" x14ac:dyDescent="0.2">
      <c r="A753" s="176"/>
      <c r="B753" s="177"/>
      <c r="C753" s="131"/>
      <c r="D753" s="178"/>
      <c r="E753" s="178"/>
      <c r="F753" s="178"/>
      <c r="G753" s="178"/>
      <c r="H753" s="178"/>
      <c r="I753" s="178"/>
      <c r="J753" s="178"/>
      <c r="K753" s="178"/>
      <c r="L753" s="178"/>
      <c r="M753" s="179"/>
      <c r="N753" s="179"/>
      <c r="O753" s="179"/>
      <c r="P753" s="178"/>
      <c r="Q753" s="178"/>
      <c r="R753" s="178"/>
      <c r="S753" s="178"/>
      <c r="T753" s="178"/>
      <c r="U753" s="178"/>
      <c r="V753" s="178"/>
      <c r="W753" s="178"/>
      <c r="X753" s="178"/>
      <c r="Y753" s="178"/>
      <c r="Z753" s="178"/>
      <c r="AA753" s="178"/>
      <c r="AB753" s="178"/>
      <c r="AC753" s="178"/>
      <c r="AD753" s="178"/>
      <c r="AE753" s="178"/>
      <c r="AF753" s="178"/>
      <c r="AG753" s="178"/>
      <c r="AH753" s="178"/>
      <c r="AI753" s="178"/>
      <c r="AJ753" s="178"/>
      <c r="AK753" s="178"/>
      <c r="AL753" s="178"/>
      <c r="AM753" s="178"/>
      <c r="AN753" s="178"/>
      <c r="AO753" s="178"/>
      <c r="AP753" s="178"/>
      <c r="AQ753" s="178"/>
      <c r="AR753" s="178"/>
      <c r="AS753" s="178"/>
      <c r="AT753" s="178"/>
      <c r="AU753" s="178"/>
      <c r="AV753" s="178"/>
      <c r="AW753" s="178"/>
      <c r="AX753" s="178"/>
      <c r="AY753" s="178"/>
      <c r="AZ753" s="178"/>
      <c r="BA753" s="178"/>
      <c r="BB753" s="178"/>
      <c r="BC753" s="178"/>
      <c r="BD753" s="178"/>
      <c r="BE753" s="178"/>
      <c r="BF753" s="178"/>
      <c r="BG753" s="178"/>
      <c r="BH753" s="178"/>
      <c r="BI753" s="178"/>
      <c r="BJ753" s="178"/>
      <c r="BK753" s="178"/>
      <c r="BL753" s="178"/>
      <c r="BM753" s="178"/>
      <c r="BN753" s="178"/>
      <c r="BO753" s="178"/>
      <c r="BP753" s="178"/>
      <c r="BQ753" s="178"/>
      <c r="BR753" s="178"/>
      <c r="BS753" s="178"/>
      <c r="BT753" s="178"/>
      <c r="BU753" s="178"/>
      <c r="BV753" s="178"/>
    </row>
    <row r="754" spans="1:74" ht="14.25" x14ac:dyDescent="0.2">
      <c r="A754" s="176"/>
      <c r="B754" s="177"/>
      <c r="C754" s="131"/>
      <c r="D754" s="178"/>
      <c r="E754" s="178"/>
      <c r="F754" s="178"/>
      <c r="G754" s="178"/>
      <c r="H754" s="178"/>
      <c r="I754" s="178"/>
      <c r="J754" s="178"/>
      <c r="K754" s="178"/>
      <c r="L754" s="178"/>
      <c r="M754" s="179"/>
      <c r="N754" s="179"/>
      <c r="O754" s="179"/>
      <c r="P754" s="178"/>
      <c r="Q754" s="178"/>
      <c r="R754" s="178"/>
      <c r="S754" s="178"/>
      <c r="T754" s="178"/>
      <c r="U754" s="178"/>
      <c r="V754" s="178"/>
      <c r="W754" s="178"/>
      <c r="X754" s="178"/>
      <c r="Y754" s="178"/>
      <c r="Z754" s="178"/>
      <c r="AA754" s="178"/>
      <c r="AB754" s="178"/>
      <c r="AC754" s="178"/>
      <c r="AD754" s="178"/>
      <c r="AE754" s="178"/>
      <c r="AF754" s="178"/>
      <c r="AG754" s="178"/>
      <c r="AH754" s="178"/>
      <c r="AI754" s="178"/>
      <c r="AJ754" s="178"/>
      <c r="AK754" s="178"/>
      <c r="AL754" s="178"/>
      <c r="AM754" s="178"/>
      <c r="AN754" s="178"/>
      <c r="AO754" s="178"/>
      <c r="AP754" s="178"/>
      <c r="AQ754" s="178"/>
      <c r="AR754" s="178"/>
      <c r="AS754" s="178"/>
      <c r="AT754" s="178"/>
      <c r="AU754" s="178"/>
      <c r="AV754" s="178"/>
      <c r="AW754" s="178"/>
      <c r="AX754" s="178"/>
      <c r="AY754" s="178"/>
      <c r="AZ754" s="178"/>
      <c r="BA754" s="178"/>
      <c r="BB754" s="178"/>
      <c r="BC754" s="178"/>
      <c r="BD754" s="178"/>
      <c r="BE754" s="178"/>
      <c r="BF754" s="178"/>
      <c r="BG754" s="178"/>
      <c r="BH754" s="178"/>
      <c r="BI754" s="178"/>
      <c r="BJ754" s="178"/>
      <c r="BK754" s="178"/>
      <c r="BL754" s="178"/>
      <c r="BM754" s="178"/>
      <c r="BN754" s="178"/>
      <c r="BO754" s="178"/>
      <c r="BP754" s="178"/>
      <c r="BQ754" s="178"/>
      <c r="BR754" s="178"/>
      <c r="BS754" s="178"/>
      <c r="BT754" s="178"/>
      <c r="BU754" s="178"/>
      <c r="BV754" s="178"/>
    </row>
    <row r="755" spans="1:74" ht="14.25" x14ac:dyDescent="0.2">
      <c r="A755" s="176"/>
      <c r="B755" s="177"/>
      <c r="C755" s="131"/>
      <c r="D755" s="178"/>
      <c r="E755" s="178"/>
      <c r="F755" s="178"/>
      <c r="G755" s="178"/>
      <c r="H755" s="178"/>
      <c r="I755" s="178"/>
      <c r="J755" s="178"/>
      <c r="K755" s="178"/>
      <c r="L755" s="178"/>
      <c r="M755" s="179"/>
      <c r="N755" s="179"/>
      <c r="O755" s="179"/>
      <c r="P755" s="178"/>
      <c r="Q755" s="178"/>
      <c r="R755" s="178"/>
      <c r="S755" s="178"/>
      <c r="T755" s="178"/>
      <c r="U755" s="178"/>
      <c r="V755" s="178"/>
      <c r="W755" s="178"/>
      <c r="X755" s="178"/>
      <c r="Y755" s="178"/>
      <c r="Z755" s="178"/>
      <c r="AA755" s="178"/>
      <c r="AB755" s="178"/>
      <c r="AC755" s="178"/>
      <c r="AD755" s="178"/>
      <c r="AE755" s="178"/>
      <c r="AF755" s="178"/>
      <c r="AG755" s="178"/>
      <c r="AH755" s="178"/>
      <c r="AI755" s="178"/>
      <c r="AJ755" s="178"/>
      <c r="AK755" s="178"/>
      <c r="AL755" s="178"/>
      <c r="AM755" s="178"/>
      <c r="AN755" s="178"/>
      <c r="AO755" s="178"/>
      <c r="AP755" s="178"/>
      <c r="AQ755" s="178"/>
      <c r="AR755" s="178"/>
      <c r="AS755" s="178"/>
      <c r="AT755" s="178"/>
      <c r="AU755" s="178"/>
      <c r="AV755" s="178"/>
      <c r="AW755" s="178"/>
      <c r="AX755" s="178"/>
      <c r="AY755" s="178"/>
      <c r="AZ755" s="178"/>
      <c r="BA755" s="178"/>
      <c r="BB755" s="178"/>
      <c r="BC755" s="178"/>
      <c r="BD755" s="178"/>
      <c r="BE755" s="178"/>
      <c r="BF755" s="178"/>
      <c r="BG755" s="178"/>
      <c r="BH755" s="178"/>
      <c r="BI755" s="178"/>
      <c r="BJ755" s="178"/>
      <c r="BK755" s="178"/>
      <c r="BL755" s="178"/>
      <c r="BM755" s="178"/>
      <c r="BN755" s="178"/>
      <c r="BO755" s="178"/>
      <c r="BP755" s="178"/>
      <c r="BQ755" s="178"/>
      <c r="BR755" s="178"/>
      <c r="BS755" s="178"/>
      <c r="BT755" s="178"/>
      <c r="BU755" s="178"/>
      <c r="BV755" s="178"/>
    </row>
    <row r="756" spans="1:74" ht="14.25" x14ac:dyDescent="0.2">
      <c r="A756" s="176"/>
      <c r="B756" s="177"/>
      <c r="C756" s="131"/>
      <c r="D756" s="178"/>
      <c r="E756" s="178"/>
      <c r="F756" s="178"/>
      <c r="G756" s="178"/>
      <c r="H756" s="178"/>
      <c r="I756" s="178"/>
      <c r="J756" s="178"/>
      <c r="K756" s="178"/>
      <c r="L756" s="178"/>
      <c r="M756" s="179"/>
      <c r="N756" s="179"/>
      <c r="O756" s="179"/>
      <c r="P756" s="178"/>
      <c r="Q756" s="178"/>
      <c r="R756" s="178"/>
      <c r="S756" s="178"/>
      <c r="T756" s="178"/>
      <c r="U756" s="178"/>
      <c r="V756" s="178"/>
      <c r="W756" s="178"/>
      <c r="X756" s="178"/>
      <c r="Y756" s="178"/>
      <c r="Z756" s="178"/>
      <c r="AA756" s="178"/>
      <c r="AB756" s="178"/>
      <c r="AC756" s="178"/>
      <c r="AD756" s="178"/>
      <c r="AE756" s="178"/>
      <c r="AF756" s="178"/>
      <c r="AG756" s="178"/>
      <c r="AH756" s="178"/>
      <c r="AI756" s="178"/>
      <c r="AJ756" s="178"/>
      <c r="AK756" s="178"/>
      <c r="AL756" s="178"/>
      <c r="AM756" s="178"/>
      <c r="AN756" s="178"/>
      <c r="AO756" s="178"/>
      <c r="AP756" s="178"/>
      <c r="AQ756" s="178"/>
      <c r="AR756" s="178"/>
      <c r="AS756" s="178"/>
      <c r="AT756" s="178"/>
      <c r="AU756" s="178"/>
      <c r="AV756" s="178"/>
      <c r="AW756" s="178"/>
      <c r="AX756" s="178"/>
      <c r="AY756" s="178"/>
      <c r="AZ756" s="178"/>
      <c r="BA756" s="178"/>
      <c r="BB756" s="178"/>
      <c r="BC756" s="178"/>
      <c r="BD756" s="178"/>
      <c r="BE756" s="178"/>
      <c r="BF756" s="178"/>
      <c r="BG756" s="178"/>
      <c r="BH756" s="178"/>
      <c r="BI756" s="178"/>
      <c r="BJ756" s="178"/>
      <c r="BK756" s="178"/>
      <c r="BL756" s="178"/>
      <c r="BM756" s="178"/>
      <c r="BN756" s="178"/>
      <c r="BO756" s="178"/>
      <c r="BP756" s="178"/>
      <c r="BQ756" s="178"/>
      <c r="BR756" s="178"/>
      <c r="BS756" s="178"/>
      <c r="BT756" s="178"/>
      <c r="BU756" s="178"/>
      <c r="BV756" s="178"/>
    </row>
    <row r="757" spans="1:74" ht="14.25" x14ac:dyDescent="0.2">
      <c r="A757" s="176"/>
      <c r="B757" s="177"/>
      <c r="C757" s="131"/>
      <c r="D757" s="178"/>
      <c r="E757" s="178"/>
      <c r="F757" s="178"/>
      <c r="G757" s="178"/>
      <c r="H757" s="178"/>
      <c r="I757" s="178"/>
      <c r="J757" s="178"/>
      <c r="K757" s="178"/>
      <c r="L757" s="178"/>
      <c r="M757" s="179"/>
      <c r="N757" s="179"/>
      <c r="O757" s="179"/>
      <c r="P757" s="178"/>
      <c r="Q757" s="178"/>
      <c r="R757" s="178"/>
      <c r="S757" s="178"/>
      <c r="T757" s="178"/>
      <c r="U757" s="178"/>
      <c r="V757" s="178"/>
      <c r="W757" s="178"/>
      <c r="X757" s="178"/>
      <c r="Y757" s="178"/>
      <c r="Z757" s="178"/>
      <c r="AA757" s="178"/>
      <c r="AB757" s="178"/>
      <c r="AC757" s="178"/>
      <c r="AD757" s="178"/>
      <c r="AE757" s="178"/>
      <c r="AF757" s="178"/>
      <c r="AG757" s="178"/>
      <c r="AH757" s="178"/>
      <c r="AI757" s="178"/>
      <c r="AJ757" s="178"/>
      <c r="AK757" s="178"/>
      <c r="AL757" s="178"/>
      <c r="AM757" s="178"/>
      <c r="AN757" s="178"/>
      <c r="AO757" s="178"/>
      <c r="AP757" s="178"/>
      <c r="AQ757" s="178"/>
      <c r="AR757" s="178"/>
      <c r="AS757" s="178"/>
      <c r="AT757" s="178"/>
      <c r="AU757" s="178"/>
      <c r="AV757" s="178"/>
      <c r="AW757" s="178"/>
      <c r="AX757" s="178"/>
      <c r="AY757" s="178"/>
      <c r="AZ757" s="178"/>
      <c r="BA757" s="178"/>
      <c r="BB757" s="178"/>
      <c r="BC757" s="178"/>
      <c r="BD757" s="178"/>
      <c r="BE757" s="178"/>
      <c r="BF757" s="178"/>
      <c r="BG757" s="178"/>
      <c r="BH757" s="178"/>
      <c r="BI757" s="178"/>
      <c r="BJ757" s="178"/>
      <c r="BK757" s="178"/>
      <c r="BL757" s="178"/>
      <c r="BM757" s="178"/>
      <c r="BN757" s="178"/>
      <c r="BO757" s="178"/>
      <c r="BP757" s="178"/>
      <c r="BQ757" s="178"/>
      <c r="BR757" s="178"/>
      <c r="BS757" s="178"/>
      <c r="BT757" s="178"/>
      <c r="BU757" s="178"/>
      <c r="BV757" s="178"/>
    </row>
    <row r="758" spans="1:74" ht="14.25" x14ac:dyDescent="0.2">
      <c r="A758" s="176"/>
      <c r="B758" s="177"/>
      <c r="C758" s="131"/>
      <c r="D758" s="178"/>
      <c r="E758" s="178"/>
      <c r="F758" s="178"/>
      <c r="G758" s="178"/>
      <c r="H758" s="178"/>
      <c r="I758" s="178"/>
      <c r="J758" s="178"/>
      <c r="K758" s="178"/>
      <c r="L758" s="178"/>
      <c r="M758" s="179"/>
      <c r="N758" s="179"/>
      <c r="O758" s="179"/>
      <c r="P758" s="178"/>
      <c r="Q758" s="178"/>
      <c r="R758" s="178"/>
      <c r="S758" s="178"/>
      <c r="T758" s="178"/>
      <c r="U758" s="178"/>
      <c r="V758" s="178"/>
      <c r="W758" s="178"/>
      <c r="X758" s="178"/>
      <c r="Y758" s="178"/>
      <c r="Z758" s="178"/>
      <c r="AA758" s="178"/>
      <c r="AB758" s="178"/>
      <c r="AC758" s="178"/>
      <c r="AD758" s="178"/>
      <c r="AE758" s="178"/>
      <c r="AF758" s="178"/>
      <c r="AG758" s="178"/>
      <c r="AH758" s="178"/>
      <c r="AI758" s="178"/>
      <c r="AJ758" s="178"/>
      <c r="AK758" s="178"/>
      <c r="AL758" s="178"/>
      <c r="AM758" s="178"/>
      <c r="AN758" s="178"/>
      <c r="AO758" s="178"/>
      <c r="AP758" s="178"/>
      <c r="AQ758" s="178"/>
      <c r="AR758" s="178"/>
      <c r="AS758" s="178"/>
      <c r="AT758" s="178"/>
      <c r="AU758" s="178"/>
      <c r="AV758" s="178"/>
      <c r="AW758" s="178"/>
      <c r="AX758" s="178"/>
      <c r="AY758" s="178"/>
      <c r="AZ758" s="178"/>
      <c r="BA758" s="178"/>
      <c r="BB758" s="178"/>
      <c r="BC758" s="178"/>
      <c r="BD758" s="178"/>
      <c r="BE758" s="178"/>
      <c r="BF758" s="178"/>
      <c r="BG758" s="178"/>
      <c r="BH758" s="178"/>
      <c r="BI758" s="178"/>
      <c r="BJ758" s="178"/>
      <c r="BK758" s="178"/>
      <c r="BL758" s="178"/>
      <c r="BM758" s="178"/>
      <c r="BN758" s="178"/>
      <c r="BO758" s="178"/>
      <c r="BP758" s="178"/>
      <c r="BQ758" s="178"/>
      <c r="BR758" s="178"/>
      <c r="BS758" s="178"/>
      <c r="BT758" s="178"/>
      <c r="BU758" s="178"/>
      <c r="BV758" s="178"/>
    </row>
    <row r="759" spans="1:74" ht="14.25" x14ac:dyDescent="0.2">
      <c r="A759" s="176"/>
      <c r="B759" s="177"/>
      <c r="C759" s="131"/>
      <c r="D759" s="178"/>
      <c r="E759" s="178"/>
      <c r="F759" s="178"/>
      <c r="G759" s="178"/>
      <c r="H759" s="178"/>
      <c r="I759" s="178"/>
      <c r="J759" s="178"/>
      <c r="K759" s="178"/>
      <c r="L759" s="178"/>
      <c r="M759" s="179"/>
      <c r="N759" s="179"/>
      <c r="O759" s="179"/>
      <c r="P759" s="178"/>
      <c r="Q759" s="178"/>
      <c r="R759" s="178"/>
      <c r="S759" s="178"/>
      <c r="T759" s="178"/>
      <c r="U759" s="178"/>
      <c r="V759" s="178"/>
      <c r="W759" s="178"/>
      <c r="X759" s="178"/>
      <c r="Y759" s="178"/>
      <c r="Z759" s="178"/>
      <c r="AA759" s="178"/>
      <c r="AB759" s="178"/>
      <c r="AC759" s="178"/>
      <c r="AD759" s="178"/>
      <c r="AE759" s="178"/>
      <c r="AF759" s="178"/>
      <c r="AG759" s="178"/>
      <c r="AH759" s="178"/>
      <c r="AI759" s="178"/>
      <c r="AJ759" s="178"/>
      <c r="AK759" s="178"/>
      <c r="AL759" s="178"/>
      <c r="AM759" s="178"/>
      <c r="AN759" s="178"/>
      <c r="AO759" s="178"/>
      <c r="AP759" s="178"/>
      <c r="AQ759" s="178"/>
      <c r="AR759" s="178"/>
      <c r="AS759" s="178"/>
      <c r="AT759" s="178"/>
      <c r="AU759" s="178"/>
      <c r="AV759" s="178"/>
      <c r="AW759" s="178"/>
      <c r="AX759" s="178"/>
      <c r="AY759" s="178"/>
      <c r="AZ759" s="178"/>
      <c r="BA759" s="178"/>
      <c r="BB759" s="178"/>
      <c r="BC759" s="178"/>
      <c r="BD759" s="178"/>
      <c r="BE759" s="178"/>
      <c r="BF759" s="178"/>
      <c r="BG759" s="178"/>
      <c r="BH759" s="178"/>
      <c r="BI759" s="178"/>
      <c r="BJ759" s="178"/>
      <c r="BK759" s="178"/>
      <c r="BL759" s="178"/>
      <c r="BM759" s="178"/>
      <c r="BN759" s="178"/>
      <c r="BO759" s="178"/>
      <c r="BP759" s="178"/>
      <c r="BQ759" s="178"/>
      <c r="BR759" s="178"/>
      <c r="BS759" s="178"/>
      <c r="BT759" s="178"/>
      <c r="BU759" s="178"/>
      <c r="BV759" s="178"/>
    </row>
    <row r="760" spans="1:74" ht="14.25" x14ac:dyDescent="0.2">
      <c r="A760" s="176"/>
      <c r="B760" s="177"/>
      <c r="C760" s="131"/>
      <c r="D760" s="178"/>
      <c r="E760" s="178"/>
      <c r="F760" s="178"/>
      <c r="G760" s="178"/>
      <c r="H760" s="178"/>
      <c r="I760" s="178"/>
      <c r="J760" s="178"/>
      <c r="K760" s="178"/>
      <c r="L760" s="178"/>
      <c r="M760" s="179"/>
      <c r="N760" s="179"/>
      <c r="O760" s="179"/>
      <c r="P760" s="178"/>
      <c r="Q760" s="178"/>
      <c r="R760" s="178"/>
      <c r="S760" s="178"/>
      <c r="T760" s="178"/>
      <c r="U760" s="178"/>
      <c r="V760" s="178"/>
      <c r="W760" s="178"/>
      <c r="X760" s="178"/>
      <c r="Y760" s="178"/>
      <c r="Z760" s="178"/>
      <c r="AA760" s="178"/>
      <c r="AB760" s="178"/>
      <c r="AC760" s="178"/>
      <c r="AD760" s="178"/>
      <c r="AE760" s="178"/>
      <c r="AF760" s="178"/>
      <c r="AG760" s="178"/>
      <c r="AH760" s="178"/>
      <c r="AI760" s="178"/>
      <c r="AJ760" s="178"/>
      <c r="AK760" s="178"/>
      <c r="AL760" s="178"/>
      <c r="AM760" s="178"/>
      <c r="AN760" s="178"/>
      <c r="AO760" s="178"/>
      <c r="AP760" s="178"/>
      <c r="AQ760" s="178"/>
      <c r="AR760" s="178"/>
      <c r="AS760" s="178"/>
      <c r="AT760" s="178"/>
      <c r="AU760" s="178"/>
      <c r="AV760" s="178"/>
      <c r="AW760" s="178"/>
      <c r="AX760" s="178"/>
      <c r="AY760" s="178"/>
      <c r="AZ760" s="178"/>
      <c r="BA760" s="178"/>
      <c r="BB760" s="178"/>
      <c r="BC760" s="178"/>
      <c r="BD760" s="178"/>
      <c r="BE760" s="178"/>
      <c r="BF760" s="178"/>
      <c r="BG760" s="178"/>
      <c r="BH760" s="178"/>
      <c r="BI760" s="178"/>
      <c r="BJ760" s="178"/>
      <c r="BK760" s="178"/>
      <c r="BL760" s="178"/>
      <c r="BM760" s="178"/>
      <c r="BN760" s="178"/>
      <c r="BO760" s="178"/>
      <c r="BP760" s="178"/>
      <c r="BQ760" s="178"/>
      <c r="BR760" s="178"/>
      <c r="BS760" s="178"/>
      <c r="BT760" s="178"/>
      <c r="BU760" s="178"/>
      <c r="BV760" s="178"/>
    </row>
    <row r="761" spans="1:74" ht="14.25" x14ac:dyDescent="0.2">
      <c r="A761" s="176"/>
      <c r="B761" s="177"/>
      <c r="C761" s="131"/>
      <c r="D761" s="178"/>
      <c r="E761" s="178"/>
      <c r="F761" s="178"/>
      <c r="G761" s="178"/>
      <c r="H761" s="178"/>
      <c r="I761" s="178"/>
      <c r="J761" s="178"/>
      <c r="K761" s="178"/>
      <c r="L761" s="178"/>
      <c r="M761" s="179"/>
      <c r="N761" s="179"/>
      <c r="O761" s="179"/>
      <c r="P761" s="178"/>
      <c r="Q761" s="178"/>
      <c r="R761" s="178"/>
      <c r="S761" s="178"/>
      <c r="T761" s="178"/>
      <c r="U761" s="178"/>
      <c r="V761" s="178"/>
      <c r="W761" s="178"/>
      <c r="X761" s="178"/>
      <c r="Y761" s="178"/>
      <c r="Z761" s="178"/>
      <c r="AA761" s="178"/>
      <c r="AB761" s="178"/>
      <c r="AC761" s="178"/>
      <c r="AD761" s="178"/>
      <c r="AE761" s="178"/>
      <c r="AF761" s="178"/>
      <c r="AG761" s="178"/>
      <c r="AH761" s="178"/>
      <c r="AI761" s="178"/>
      <c r="AJ761" s="178"/>
      <c r="AK761" s="178"/>
      <c r="AL761" s="178"/>
      <c r="AM761" s="178"/>
      <c r="AN761" s="178"/>
      <c r="AO761" s="178"/>
      <c r="AP761" s="178"/>
      <c r="AQ761" s="178"/>
      <c r="AR761" s="178"/>
      <c r="AS761" s="178"/>
      <c r="AT761" s="178"/>
      <c r="AU761" s="178"/>
      <c r="AV761" s="178"/>
      <c r="AW761" s="178"/>
      <c r="AX761" s="178"/>
      <c r="AY761" s="178"/>
      <c r="AZ761" s="178"/>
      <c r="BA761" s="178"/>
      <c r="BB761" s="178"/>
      <c r="BC761" s="178"/>
      <c r="BD761" s="178"/>
      <c r="BE761" s="178"/>
      <c r="BF761" s="178"/>
      <c r="BG761" s="178"/>
      <c r="BH761" s="178"/>
      <c r="BI761" s="178"/>
      <c r="BJ761" s="178"/>
      <c r="BK761" s="178"/>
      <c r="BL761" s="178"/>
      <c r="BM761" s="178"/>
      <c r="BN761" s="178"/>
      <c r="BO761" s="178"/>
      <c r="BP761" s="178"/>
      <c r="BQ761" s="178"/>
      <c r="BR761" s="178"/>
      <c r="BS761" s="178"/>
      <c r="BT761" s="178"/>
      <c r="BU761" s="178"/>
      <c r="BV761" s="178"/>
    </row>
    <row r="762" spans="1:74" ht="14.25" x14ac:dyDescent="0.2">
      <c r="A762" s="176"/>
      <c r="B762" s="177"/>
      <c r="C762" s="131"/>
      <c r="D762" s="178"/>
      <c r="E762" s="178"/>
      <c r="F762" s="178"/>
      <c r="G762" s="178"/>
      <c r="H762" s="178"/>
      <c r="I762" s="178"/>
      <c r="J762" s="178"/>
      <c r="K762" s="178"/>
      <c r="L762" s="178"/>
      <c r="M762" s="179"/>
      <c r="N762" s="179"/>
      <c r="O762" s="179"/>
      <c r="P762" s="178"/>
      <c r="Q762" s="178"/>
      <c r="R762" s="178"/>
      <c r="S762" s="178"/>
      <c r="T762" s="178"/>
      <c r="U762" s="178"/>
      <c r="V762" s="178"/>
      <c r="W762" s="178"/>
      <c r="X762" s="178"/>
      <c r="Y762" s="178"/>
      <c r="Z762" s="178"/>
      <c r="AA762" s="178"/>
      <c r="AB762" s="178"/>
      <c r="AC762" s="178"/>
      <c r="AD762" s="178"/>
      <c r="AE762" s="178"/>
      <c r="AF762" s="178"/>
      <c r="AG762" s="178"/>
      <c r="AH762" s="178"/>
      <c r="AI762" s="178"/>
      <c r="AJ762" s="178"/>
      <c r="AK762" s="178"/>
      <c r="AL762" s="178"/>
      <c r="AM762" s="178"/>
      <c r="AN762" s="178"/>
      <c r="AO762" s="178"/>
      <c r="AP762" s="178"/>
      <c r="AQ762" s="178"/>
      <c r="AR762" s="178"/>
      <c r="AS762" s="178"/>
      <c r="AT762" s="178"/>
      <c r="AU762" s="178"/>
      <c r="AV762" s="178"/>
      <c r="AW762" s="178"/>
      <c r="AX762" s="178"/>
      <c r="AY762" s="178"/>
      <c r="AZ762" s="178"/>
      <c r="BA762" s="178"/>
      <c r="BB762" s="178"/>
      <c r="BC762" s="178"/>
      <c r="BD762" s="178"/>
      <c r="BE762" s="178"/>
      <c r="BF762" s="178"/>
      <c r="BG762" s="178"/>
      <c r="BH762" s="178"/>
      <c r="BI762" s="178"/>
      <c r="BJ762" s="178"/>
      <c r="BK762" s="178"/>
      <c r="BL762" s="178"/>
      <c r="BM762" s="178"/>
      <c r="BN762" s="178"/>
      <c r="BO762" s="178"/>
      <c r="BP762" s="178"/>
      <c r="BQ762" s="178"/>
      <c r="BR762" s="178"/>
      <c r="BS762" s="178"/>
      <c r="BT762" s="178"/>
      <c r="BU762" s="178"/>
      <c r="BV762" s="178"/>
    </row>
    <row r="763" spans="1:74" ht="14.25" x14ac:dyDescent="0.2">
      <c r="A763" s="176"/>
      <c r="B763" s="177"/>
      <c r="C763" s="131"/>
      <c r="D763" s="178"/>
      <c r="E763" s="178"/>
      <c r="F763" s="178"/>
      <c r="G763" s="178"/>
      <c r="H763" s="178"/>
      <c r="I763" s="178"/>
      <c r="J763" s="178"/>
      <c r="K763" s="178"/>
      <c r="L763" s="178"/>
      <c r="M763" s="179"/>
      <c r="N763" s="179"/>
      <c r="O763" s="179"/>
      <c r="P763" s="178"/>
      <c r="Q763" s="178"/>
      <c r="R763" s="178"/>
      <c r="S763" s="178"/>
      <c r="T763" s="178"/>
      <c r="U763" s="178"/>
      <c r="V763" s="178"/>
      <c r="W763" s="178"/>
      <c r="X763" s="178"/>
      <c r="Y763" s="178"/>
      <c r="Z763" s="178"/>
      <c r="AA763" s="178"/>
      <c r="AB763" s="178"/>
      <c r="AC763" s="178"/>
      <c r="AD763" s="178"/>
      <c r="AE763" s="178"/>
      <c r="AF763" s="178"/>
      <c r="AG763" s="178"/>
      <c r="AH763" s="178"/>
      <c r="AI763" s="178"/>
      <c r="AJ763" s="178"/>
      <c r="AK763" s="178"/>
      <c r="AL763" s="178"/>
      <c r="AM763" s="178"/>
      <c r="AN763" s="178"/>
      <c r="AO763" s="178"/>
      <c r="AP763" s="178"/>
      <c r="AQ763" s="178"/>
      <c r="AR763" s="178"/>
      <c r="AS763" s="178"/>
      <c r="AT763" s="178"/>
      <c r="AU763" s="178"/>
      <c r="AV763" s="178"/>
      <c r="AW763" s="178"/>
      <c r="AX763" s="178"/>
      <c r="AY763" s="178"/>
      <c r="AZ763" s="178"/>
      <c r="BA763" s="178"/>
      <c r="BB763" s="178"/>
      <c r="BC763" s="178"/>
      <c r="BD763" s="178"/>
      <c r="BE763" s="178"/>
      <c r="BF763" s="178"/>
      <c r="BG763" s="178"/>
      <c r="BH763" s="178"/>
      <c r="BI763" s="178"/>
      <c r="BJ763" s="178"/>
      <c r="BK763" s="178"/>
      <c r="BL763" s="178"/>
      <c r="BM763" s="178"/>
      <c r="BN763" s="178"/>
      <c r="BO763" s="178"/>
      <c r="BP763" s="178"/>
      <c r="BQ763" s="178"/>
      <c r="BR763" s="178"/>
      <c r="BS763" s="178"/>
      <c r="BT763" s="178"/>
      <c r="BU763" s="178"/>
      <c r="BV763" s="178"/>
    </row>
    <row r="764" spans="1:74" ht="14.25" x14ac:dyDescent="0.2">
      <c r="A764" s="176"/>
      <c r="B764" s="177"/>
      <c r="C764" s="131"/>
      <c r="D764" s="178"/>
      <c r="E764" s="178"/>
      <c r="F764" s="178"/>
      <c r="G764" s="178"/>
      <c r="H764" s="178"/>
      <c r="I764" s="178"/>
      <c r="J764" s="178"/>
      <c r="K764" s="178"/>
      <c r="L764" s="178"/>
      <c r="M764" s="179"/>
      <c r="N764" s="179"/>
      <c r="O764" s="179"/>
      <c r="P764" s="178"/>
      <c r="Q764" s="178"/>
      <c r="R764" s="178"/>
      <c r="S764" s="178"/>
      <c r="T764" s="178"/>
      <c r="U764" s="178"/>
      <c r="V764" s="178"/>
      <c r="W764" s="178"/>
      <c r="X764" s="178"/>
      <c r="Y764" s="178"/>
      <c r="Z764" s="178"/>
      <c r="AA764" s="178"/>
      <c r="AB764" s="178"/>
      <c r="AC764" s="178"/>
      <c r="AD764" s="178"/>
      <c r="AE764" s="178"/>
      <c r="AF764" s="178"/>
      <c r="AG764" s="178"/>
      <c r="AH764" s="178"/>
      <c r="AI764" s="178"/>
      <c r="AJ764" s="178"/>
      <c r="AK764" s="178"/>
      <c r="AL764" s="178"/>
      <c r="AM764" s="178"/>
      <c r="AN764" s="178"/>
      <c r="AO764" s="178"/>
      <c r="AP764" s="178"/>
      <c r="AQ764" s="178"/>
      <c r="AR764" s="178"/>
      <c r="AS764" s="178"/>
      <c r="AT764" s="178"/>
      <c r="AU764" s="178"/>
      <c r="AV764" s="178"/>
      <c r="AW764" s="178"/>
      <c r="AX764" s="178"/>
      <c r="AY764" s="178"/>
      <c r="AZ764" s="178"/>
      <c r="BA764" s="178"/>
      <c r="BB764" s="178"/>
      <c r="BC764" s="178"/>
      <c r="BD764" s="178"/>
      <c r="BE764" s="178"/>
      <c r="BF764" s="178"/>
      <c r="BG764" s="178"/>
      <c r="BH764" s="178"/>
      <c r="BI764" s="178"/>
      <c r="BJ764" s="178"/>
      <c r="BK764" s="178"/>
      <c r="BL764" s="178"/>
      <c r="BM764" s="178"/>
      <c r="BN764" s="178"/>
      <c r="BO764" s="178"/>
      <c r="BP764" s="178"/>
      <c r="BQ764" s="178"/>
      <c r="BR764" s="178"/>
      <c r="BS764" s="178"/>
      <c r="BT764" s="178"/>
      <c r="BU764" s="178"/>
      <c r="BV764" s="178"/>
    </row>
    <row r="765" spans="1:74" ht="14.25" x14ac:dyDescent="0.2">
      <c r="A765" s="176"/>
      <c r="B765" s="177"/>
      <c r="C765" s="131"/>
      <c r="D765" s="178"/>
      <c r="E765" s="178"/>
      <c r="F765" s="178"/>
      <c r="G765" s="178"/>
      <c r="H765" s="178"/>
      <c r="I765" s="178"/>
      <c r="J765" s="178"/>
      <c r="K765" s="178"/>
      <c r="L765" s="178"/>
      <c r="M765" s="179"/>
      <c r="N765" s="179"/>
      <c r="O765" s="179"/>
      <c r="P765" s="178"/>
      <c r="Q765" s="178"/>
      <c r="R765" s="178"/>
      <c r="S765" s="178"/>
      <c r="T765" s="178"/>
      <c r="U765" s="178"/>
      <c r="V765" s="178"/>
      <c r="W765" s="178"/>
      <c r="X765" s="178"/>
      <c r="Y765" s="178"/>
      <c r="Z765" s="178"/>
      <c r="AA765" s="178"/>
      <c r="AB765" s="178"/>
      <c r="AC765" s="178"/>
      <c r="AD765" s="178"/>
      <c r="AE765" s="178"/>
      <c r="AF765" s="178"/>
      <c r="AG765" s="178"/>
      <c r="AH765" s="178"/>
      <c r="AI765" s="178"/>
      <c r="AJ765" s="178"/>
      <c r="AK765" s="178"/>
      <c r="AL765" s="178"/>
      <c r="AM765" s="178"/>
      <c r="AN765" s="178"/>
      <c r="AO765" s="178"/>
      <c r="AP765" s="178"/>
      <c r="AQ765" s="178"/>
      <c r="AR765" s="178"/>
      <c r="AS765" s="178"/>
      <c r="AT765" s="178"/>
      <c r="AU765" s="178"/>
      <c r="AV765" s="178"/>
      <c r="AW765" s="178"/>
      <c r="AX765" s="178"/>
      <c r="AY765" s="178"/>
      <c r="AZ765" s="178"/>
      <c r="BA765" s="178"/>
      <c r="BB765" s="178"/>
      <c r="BC765" s="178"/>
      <c r="BD765" s="178"/>
      <c r="BE765" s="178"/>
      <c r="BF765" s="178"/>
      <c r="BG765" s="178"/>
      <c r="BH765" s="178"/>
      <c r="BI765" s="178"/>
      <c r="BJ765" s="178"/>
      <c r="BK765" s="178"/>
      <c r="BL765" s="178"/>
      <c r="BM765" s="178"/>
      <c r="BN765" s="178"/>
      <c r="BO765" s="178"/>
      <c r="BP765" s="178"/>
      <c r="BQ765" s="178"/>
      <c r="BR765" s="178"/>
      <c r="BS765" s="178"/>
      <c r="BT765" s="178"/>
      <c r="BU765" s="178"/>
      <c r="BV765" s="178"/>
    </row>
    <row r="766" spans="1:74" ht="14.25" x14ac:dyDescent="0.2">
      <c r="A766" s="176"/>
      <c r="B766" s="177"/>
      <c r="C766" s="131"/>
      <c r="D766" s="178"/>
      <c r="E766" s="178"/>
      <c r="F766" s="178"/>
      <c r="G766" s="178"/>
      <c r="H766" s="178"/>
      <c r="I766" s="178"/>
      <c r="J766" s="178"/>
      <c r="K766" s="178"/>
      <c r="L766" s="178"/>
      <c r="M766" s="179"/>
      <c r="N766" s="179"/>
      <c r="O766" s="179"/>
      <c r="P766" s="178"/>
      <c r="Q766" s="178"/>
      <c r="R766" s="178"/>
      <c r="S766" s="178"/>
      <c r="T766" s="178"/>
      <c r="U766" s="178"/>
      <c r="V766" s="178"/>
      <c r="W766" s="178"/>
      <c r="X766" s="178"/>
      <c r="Y766" s="178"/>
      <c r="Z766" s="178"/>
      <c r="AA766" s="178"/>
      <c r="AB766" s="178"/>
      <c r="AC766" s="178"/>
      <c r="AD766" s="178"/>
      <c r="AE766" s="178"/>
      <c r="AF766" s="178"/>
      <c r="AG766" s="178"/>
      <c r="AH766" s="178"/>
      <c r="AI766" s="178"/>
      <c r="AJ766" s="178"/>
      <c r="AK766" s="178"/>
      <c r="AL766" s="178"/>
      <c r="AM766" s="178"/>
      <c r="AN766" s="178"/>
      <c r="AO766" s="178"/>
      <c r="AP766" s="178"/>
      <c r="AQ766" s="178"/>
      <c r="AR766" s="178"/>
      <c r="AS766" s="178"/>
      <c r="AT766" s="178"/>
      <c r="AU766" s="178"/>
      <c r="AV766" s="178"/>
      <c r="AW766" s="178"/>
      <c r="AX766" s="178"/>
      <c r="AY766" s="178"/>
      <c r="AZ766" s="178"/>
      <c r="BA766" s="178"/>
      <c r="BB766" s="178"/>
      <c r="BC766" s="178"/>
      <c r="BD766" s="178"/>
      <c r="BE766" s="178"/>
      <c r="BF766" s="178"/>
      <c r="BG766" s="178"/>
      <c r="BH766" s="178"/>
      <c r="BI766" s="178"/>
      <c r="BJ766" s="178"/>
      <c r="BK766" s="178"/>
      <c r="BL766" s="178"/>
      <c r="BM766" s="178"/>
      <c r="BN766" s="178"/>
      <c r="BO766" s="178"/>
      <c r="BP766" s="178"/>
      <c r="BQ766" s="178"/>
      <c r="BR766" s="178"/>
      <c r="BS766" s="178"/>
      <c r="BT766" s="178"/>
      <c r="BU766" s="178"/>
      <c r="BV766" s="178"/>
    </row>
    <row r="767" spans="1:74" ht="14.25" x14ac:dyDescent="0.2">
      <c r="A767" s="176"/>
      <c r="B767" s="177"/>
      <c r="C767" s="131"/>
      <c r="D767" s="178"/>
      <c r="E767" s="178"/>
      <c r="F767" s="178"/>
      <c r="G767" s="178"/>
      <c r="H767" s="178"/>
      <c r="I767" s="178"/>
      <c r="J767" s="178"/>
      <c r="K767" s="178"/>
      <c r="L767" s="178"/>
      <c r="M767" s="179"/>
      <c r="N767" s="179"/>
      <c r="O767" s="179"/>
      <c r="P767" s="178"/>
      <c r="Q767" s="178"/>
      <c r="R767" s="178"/>
      <c r="S767" s="178"/>
      <c r="T767" s="178"/>
      <c r="U767" s="178"/>
      <c r="V767" s="178"/>
      <c r="W767" s="178"/>
      <c r="X767" s="178"/>
      <c r="Y767" s="178"/>
      <c r="Z767" s="178"/>
      <c r="AA767" s="178"/>
      <c r="AB767" s="178"/>
      <c r="AC767" s="178"/>
      <c r="AD767" s="178"/>
      <c r="AE767" s="178"/>
      <c r="AF767" s="178"/>
      <c r="AG767" s="178"/>
      <c r="AH767" s="178"/>
      <c r="AI767" s="178"/>
      <c r="AJ767" s="178"/>
      <c r="AK767" s="178"/>
      <c r="AL767" s="178"/>
      <c r="AM767" s="178"/>
      <c r="AN767" s="178"/>
      <c r="AO767" s="178"/>
      <c r="AP767" s="178"/>
      <c r="AQ767" s="178"/>
      <c r="AR767" s="178"/>
      <c r="AS767" s="178"/>
      <c r="AT767" s="178"/>
      <c r="AU767" s="178"/>
      <c r="AV767" s="178"/>
      <c r="AW767" s="178"/>
      <c r="AX767" s="178"/>
      <c r="AY767" s="178"/>
      <c r="AZ767" s="178"/>
      <c r="BA767" s="178"/>
      <c r="BB767" s="178"/>
      <c r="BC767" s="178"/>
      <c r="BD767" s="178"/>
      <c r="BE767" s="178"/>
      <c r="BF767" s="178"/>
      <c r="BG767" s="178"/>
      <c r="BH767" s="178"/>
      <c r="BI767" s="178"/>
      <c r="BJ767" s="178"/>
      <c r="BK767" s="178"/>
      <c r="BL767" s="178"/>
      <c r="BM767" s="178"/>
      <c r="BN767" s="178"/>
      <c r="BO767" s="178"/>
      <c r="BP767" s="178"/>
      <c r="BQ767" s="178"/>
      <c r="BR767" s="178"/>
      <c r="BS767" s="178"/>
      <c r="BT767" s="178"/>
      <c r="BU767" s="178"/>
      <c r="BV767" s="178"/>
    </row>
    <row r="768" spans="1:74" ht="14.25" x14ac:dyDescent="0.2">
      <c r="A768" s="176"/>
      <c r="B768" s="177"/>
      <c r="C768" s="131"/>
      <c r="D768" s="178"/>
      <c r="E768" s="178"/>
      <c r="F768" s="178"/>
      <c r="G768" s="178"/>
      <c r="H768" s="178"/>
      <c r="I768" s="178"/>
      <c r="J768" s="178"/>
      <c r="K768" s="178"/>
      <c r="L768" s="178"/>
      <c r="M768" s="179"/>
      <c r="N768" s="179"/>
      <c r="O768" s="179"/>
      <c r="P768" s="178"/>
      <c r="Q768" s="178"/>
      <c r="R768" s="178"/>
      <c r="S768" s="178"/>
      <c r="T768" s="178"/>
      <c r="U768" s="178"/>
      <c r="V768" s="178"/>
      <c r="W768" s="178"/>
      <c r="X768" s="178"/>
      <c r="Y768" s="178"/>
      <c r="Z768" s="178"/>
      <c r="AA768" s="178"/>
      <c r="AB768" s="178"/>
      <c r="AC768" s="178"/>
      <c r="AD768" s="178"/>
      <c r="AE768" s="178"/>
      <c r="AF768" s="178"/>
      <c r="AG768" s="178"/>
      <c r="AH768" s="178"/>
      <c r="AI768" s="178"/>
      <c r="AJ768" s="178"/>
      <c r="AK768" s="178"/>
      <c r="AL768" s="178"/>
      <c r="AM768" s="178"/>
      <c r="AN768" s="178"/>
      <c r="AO768" s="178"/>
      <c r="AP768" s="178"/>
      <c r="AQ768" s="178"/>
      <c r="AR768" s="178"/>
      <c r="AS768" s="178"/>
      <c r="AT768" s="178"/>
      <c r="AU768" s="178"/>
      <c r="AV768" s="178"/>
      <c r="AW768" s="178"/>
      <c r="AX768" s="178"/>
      <c r="AY768" s="178"/>
      <c r="AZ768" s="178"/>
      <c r="BA768" s="178"/>
      <c r="BB768" s="178"/>
      <c r="BC768" s="178"/>
      <c r="BD768" s="178"/>
      <c r="BE768" s="178"/>
      <c r="BF768" s="178"/>
      <c r="BG768" s="178"/>
      <c r="BH768" s="178"/>
      <c r="BI768" s="178"/>
      <c r="BJ768" s="178"/>
      <c r="BK768" s="178"/>
      <c r="BL768" s="178"/>
      <c r="BM768" s="178"/>
      <c r="BN768" s="178"/>
      <c r="BO768" s="178"/>
      <c r="BP768" s="178"/>
      <c r="BQ768" s="178"/>
      <c r="BR768" s="178"/>
      <c r="BS768" s="178"/>
      <c r="BT768" s="178"/>
      <c r="BU768" s="178"/>
      <c r="BV768" s="178"/>
    </row>
    <row r="769" spans="1:74" ht="14.25" x14ac:dyDescent="0.2">
      <c r="A769" s="176"/>
      <c r="B769" s="177"/>
      <c r="C769" s="131"/>
      <c r="D769" s="178"/>
      <c r="E769" s="178"/>
      <c r="F769" s="178"/>
      <c r="G769" s="178"/>
      <c r="H769" s="178"/>
      <c r="I769" s="178"/>
      <c r="J769" s="178"/>
      <c r="K769" s="178"/>
      <c r="L769" s="178"/>
      <c r="M769" s="179"/>
      <c r="N769" s="179"/>
      <c r="O769" s="179"/>
      <c r="P769" s="178"/>
      <c r="Q769" s="178"/>
      <c r="R769" s="178"/>
      <c r="S769" s="178"/>
      <c r="T769" s="178"/>
      <c r="U769" s="178"/>
      <c r="V769" s="178"/>
      <c r="W769" s="178"/>
      <c r="X769" s="178"/>
      <c r="Y769" s="178"/>
      <c r="Z769" s="178"/>
      <c r="AA769" s="178"/>
      <c r="AB769" s="178"/>
      <c r="AC769" s="178"/>
      <c r="AD769" s="178"/>
      <c r="AE769" s="178"/>
      <c r="AF769" s="178"/>
      <c r="AG769" s="178"/>
      <c r="AH769" s="178"/>
      <c r="AI769" s="178"/>
      <c r="AJ769" s="178"/>
      <c r="AK769" s="178"/>
      <c r="AL769" s="178"/>
      <c r="AM769" s="178"/>
      <c r="AN769" s="178"/>
      <c r="AO769" s="178"/>
      <c r="AP769" s="178"/>
      <c r="AQ769" s="178"/>
      <c r="AR769" s="178"/>
      <c r="AS769" s="178"/>
      <c r="AT769" s="178"/>
      <c r="AU769" s="178"/>
      <c r="AV769" s="178"/>
      <c r="AW769" s="178"/>
      <c r="AX769" s="178"/>
      <c r="AY769" s="178"/>
      <c r="AZ769" s="178"/>
      <c r="BA769" s="178"/>
      <c r="BB769" s="178"/>
      <c r="BC769" s="178"/>
      <c r="BD769" s="178"/>
      <c r="BE769" s="178"/>
      <c r="BF769" s="178"/>
      <c r="BG769" s="178"/>
      <c r="BH769" s="178"/>
      <c r="BI769" s="178"/>
      <c r="BJ769" s="178"/>
      <c r="BK769" s="178"/>
      <c r="BL769" s="178"/>
      <c r="BM769" s="178"/>
      <c r="BN769" s="178"/>
      <c r="BO769" s="178"/>
      <c r="BP769" s="178"/>
      <c r="BQ769" s="178"/>
      <c r="BR769" s="178"/>
      <c r="BS769" s="178"/>
      <c r="BT769" s="178"/>
      <c r="BU769" s="178"/>
      <c r="BV769" s="178"/>
    </row>
    <row r="770" spans="1:74" ht="14.25" x14ac:dyDescent="0.2">
      <c r="A770" s="176"/>
      <c r="B770" s="177"/>
      <c r="C770" s="131"/>
      <c r="D770" s="178"/>
      <c r="E770" s="178"/>
      <c r="F770" s="178"/>
      <c r="G770" s="178"/>
      <c r="H770" s="178"/>
      <c r="I770" s="178"/>
      <c r="J770" s="178"/>
      <c r="K770" s="178"/>
      <c r="L770" s="178"/>
      <c r="M770" s="179"/>
      <c r="N770" s="179"/>
      <c r="O770" s="179"/>
      <c r="P770" s="178"/>
      <c r="Q770" s="178"/>
      <c r="R770" s="178"/>
      <c r="S770" s="178"/>
      <c r="T770" s="178"/>
      <c r="U770" s="178"/>
      <c r="V770" s="178"/>
      <c r="W770" s="178"/>
      <c r="X770" s="178"/>
      <c r="Y770" s="178"/>
      <c r="Z770" s="178"/>
      <c r="AA770" s="178"/>
      <c r="AB770" s="178"/>
      <c r="AC770" s="178"/>
      <c r="AD770" s="178"/>
      <c r="AE770" s="178"/>
      <c r="AF770" s="178"/>
      <c r="AG770" s="178"/>
      <c r="AH770" s="178"/>
      <c r="AI770" s="178"/>
      <c r="AJ770" s="178"/>
      <c r="AK770" s="178"/>
      <c r="AL770" s="178"/>
      <c r="AM770" s="178"/>
      <c r="AN770" s="178"/>
      <c r="AO770" s="178"/>
      <c r="AP770" s="178"/>
      <c r="AQ770" s="178"/>
      <c r="AR770" s="178"/>
      <c r="AS770" s="178"/>
      <c r="AT770" s="178"/>
      <c r="AU770" s="178"/>
      <c r="AV770" s="178"/>
      <c r="AW770" s="178"/>
      <c r="AX770" s="178"/>
      <c r="AY770" s="178"/>
      <c r="AZ770" s="178"/>
      <c r="BA770" s="178"/>
      <c r="BB770" s="178"/>
      <c r="BC770" s="178"/>
      <c r="BD770" s="178"/>
      <c r="BE770" s="178"/>
      <c r="BF770" s="178"/>
      <c r="BG770" s="178"/>
      <c r="BH770" s="178"/>
      <c r="BI770" s="178"/>
      <c r="BJ770" s="178"/>
      <c r="BK770" s="178"/>
      <c r="BL770" s="178"/>
      <c r="BM770" s="178"/>
      <c r="BN770" s="178"/>
      <c r="BO770" s="178"/>
      <c r="BP770" s="178"/>
      <c r="BQ770" s="178"/>
      <c r="BR770" s="178"/>
      <c r="BS770" s="178"/>
      <c r="BT770" s="178"/>
      <c r="BU770" s="178"/>
      <c r="BV770" s="178"/>
    </row>
    <row r="771" spans="1:74" ht="14.25" x14ac:dyDescent="0.2">
      <c r="A771" s="176"/>
      <c r="B771" s="177"/>
      <c r="C771" s="131"/>
      <c r="D771" s="178"/>
      <c r="E771" s="178"/>
      <c r="F771" s="178"/>
      <c r="G771" s="178"/>
      <c r="H771" s="178"/>
      <c r="I771" s="178"/>
      <c r="J771" s="178"/>
      <c r="K771" s="178"/>
      <c r="L771" s="178"/>
      <c r="M771" s="179"/>
      <c r="N771" s="179"/>
      <c r="O771" s="179"/>
      <c r="P771" s="178"/>
      <c r="Q771" s="178"/>
      <c r="R771" s="178"/>
      <c r="S771" s="178"/>
      <c r="T771" s="178"/>
      <c r="U771" s="178"/>
      <c r="V771" s="178"/>
      <c r="W771" s="178"/>
      <c r="X771" s="178"/>
      <c r="Y771" s="178"/>
      <c r="Z771" s="178"/>
      <c r="AA771" s="178"/>
      <c r="AB771" s="178"/>
      <c r="AC771" s="178"/>
      <c r="AD771" s="178"/>
      <c r="AE771" s="178"/>
      <c r="AF771" s="178"/>
      <c r="AG771" s="178"/>
      <c r="AH771" s="178"/>
      <c r="AI771" s="178"/>
      <c r="AJ771" s="178"/>
      <c r="AK771" s="178"/>
      <c r="AL771" s="178"/>
      <c r="AM771" s="178"/>
      <c r="AN771" s="178"/>
      <c r="AO771" s="178"/>
      <c r="AP771" s="178"/>
      <c r="AQ771" s="178"/>
      <c r="AR771" s="178"/>
      <c r="AS771" s="178"/>
      <c r="AT771" s="178"/>
      <c r="AU771" s="178"/>
      <c r="AV771" s="178"/>
      <c r="AW771" s="178"/>
      <c r="AX771" s="178"/>
      <c r="AY771" s="178"/>
      <c r="AZ771" s="178"/>
      <c r="BA771" s="178"/>
      <c r="BB771" s="178"/>
      <c r="BC771" s="178"/>
      <c r="BD771" s="178"/>
      <c r="BE771" s="178"/>
      <c r="BF771" s="178"/>
      <c r="BG771" s="178"/>
      <c r="BH771" s="178"/>
      <c r="BI771" s="178"/>
      <c r="BJ771" s="178"/>
      <c r="BK771" s="178"/>
      <c r="BL771" s="178"/>
      <c r="BM771" s="178"/>
      <c r="BN771" s="178"/>
      <c r="BO771" s="178"/>
      <c r="BP771" s="178"/>
      <c r="BQ771" s="178"/>
      <c r="BR771" s="178"/>
      <c r="BS771" s="178"/>
      <c r="BT771" s="178"/>
      <c r="BU771" s="178"/>
      <c r="BV771" s="178"/>
    </row>
    <row r="772" spans="1:74" ht="14.25" x14ac:dyDescent="0.2">
      <c r="A772" s="176"/>
      <c r="B772" s="177"/>
      <c r="C772" s="131"/>
      <c r="D772" s="178"/>
      <c r="E772" s="178"/>
      <c r="F772" s="178"/>
      <c r="G772" s="178"/>
      <c r="H772" s="178"/>
      <c r="I772" s="178"/>
      <c r="J772" s="178"/>
      <c r="K772" s="178"/>
      <c r="L772" s="178"/>
      <c r="M772" s="179"/>
      <c r="N772" s="179"/>
      <c r="O772" s="179"/>
      <c r="P772" s="178"/>
      <c r="Q772" s="178"/>
      <c r="R772" s="178"/>
      <c r="S772" s="178"/>
      <c r="T772" s="178"/>
      <c r="U772" s="178"/>
      <c r="V772" s="178"/>
      <c r="W772" s="178"/>
      <c r="X772" s="178"/>
      <c r="Y772" s="178"/>
      <c r="Z772" s="178"/>
      <c r="AA772" s="178"/>
      <c r="AB772" s="178"/>
      <c r="AC772" s="178"/>
      <c r="AD772" s="178"/>
      <c r="AE772" s="178"/>
      <c r="AF772" s="178"/>
      <c r="AG772" s="178"/>
      <c r="AH772" s="178"/>
      <c r="AI772" s="178"/>
      <c r="AJ772" s="178"/>
      <c r="AK772" s="178"/>
      <c r="AL772" s="178"/>
      <c r="AM772" s="178"/>
      <c r="AN772" s="178"/>
      <c r="AO772" s="178"/>
      <c r="AP772" s="178"/>
      <c r="AQ772" s="178"/>
      <c r="AR772" s="178"/>
      <c r="AS772" s="178"/>
      <c r="AT772" s="178"/>
      <c r="AU772" s="178"/>
      <c r="AV772" s="178"/>
      <c r="AW772" s="178"/>
      <c r="AX772" s="178"/>
      <c r="AY772" s="178"/>
      <c r="AZ772" s="178"/>
      <c r="BA772" s="178"/>
      <c r="BB772" s="178"/>
      <c r="BC772" s="178"/>
      <c r="BD772" s="178"/>
      <c r="BE772" s="178"/>
      <c r="BF772" s="178"/>
      <c r="BG772" s="178"/>
      <c r="BH772" s="178"/>
      <c r="BI772" s="178"/>
      <c r="BJ772" s="178"/>
      <c r="BK772" s="178"/>
      <c r="BL772" s="178"/>
      <c r="BM772" s="178"/>
      <c r="BN772" s="178"/>
      <c r="BO772" s="178"/>
      <c r="BP772" s="178"/>
      <c r="BQ772" s="178"/>
      <c r="BR772" s="178"/>
      <c r="BS772" s="178"/>
      <c r="BT772" s="178"/>
      <c r="BU772" s="178"/>
      <c r="BV772" s="178"/>
    </row>
    <row r="773" spans="1:74" ht="14.25" x14ac:dyDescent="0.2">
      <c r="A773" s="176"/>
      <c r="B773" s="177"/>
      <c r="C773" s="131"/>
      <c r="D773" s="178"/>
      <c r="E773" s="178"/>
      <c r="F773" s="178"/>
      <c r="G773" s="178"/>
      <c r="H773" s="178"/>
      <c r="I773" s="178"/>
      <c r="J773" s="178"/>
      <c r="K773" s="178"/>
      <c r="L773" s="178"/>
      <c r="M773" s="179"/>
      <c r="N773" s="179"/>
      <c r="O773" s="179"/>
      <c r="P773" s="178"/>
      <c r="Q773" s="178"/>
      <c r="R773" s="178"/>
      <c r="S773" s="178"/>
      <c r="T773" s="178"/>
      <c r="U773" s="178"/>
      <c r="V773" s="178"/>
      <c r="W773" s="178"/>
      <c r="X773" s="178"/>
      <c r="Y773" s="178"/>
      <c r="Z773" s="178"/>
      <c r="AA773" s="178"/>
      <c r="AB773" s="178"/>
      <c r="AC773" s="178"/>
      <c r="AD773" s="178"/>
      <c r="AE773" s="178"/>
      <c r="AF773" s="178"/>
      <c r="AG773" s="178"/>
      <c r="AH773" s="178"/>
      <c r="AI773" s="178"/>
      <c r="AJ773" s="178"/>
      <c r="AK773" s="178"/>
      <c r="AL773" s="178"/>
      <c r="AM773" s="178"/>
      <c r="AN773" s="178"/>
      <c r="AO773" s="178"/>
      <c r="AP773" s="178"/>
      <c r="AQ773" s="178"/>
      <c r="AR773" s="178"/>
      <c r="AS773" s="178"/>
      <c r="AT773" s="178"/>
      <c r="AU773" s="178"/>
      <c r="AV773" s="178"/>
      <c r="AW773" s="178"/>
      <c r="AX773" s="178"/>
      <c r="AY773" s="178"/>
      <c r="AZ773" s="178"/>
      <c r="BA773" s="178"/>
      <c r="BB773" s="178"/>
      <c r="BC773" s="178"/>
      <c r="BD773" s="178"/>
      <c r="BE773" s="178"/>
      <c r="BF773" s="178"/>
      <c r="BG773" s="178"/>
      <c r="BH773" s="178"/>
      <c r="BI773" s="178"/>
      <c r="BJ773" s="178"/>
      <c r="BK773" s="178"/>
      <c r="BL773" s="178"/>
      <c r="BM773" s="178"/>
      <c r="BN773" s="178"/>
      <c r="BO773" s="178"/>
      <c r="BP773" s="178"/>
      <c r="BQ773" s="178"/>
      <c r="BR773" s="178"/>
      <c r="BS773" s="178"/>
      <c r="BT773" s="178"/>
      <c r="BU773" s="178"/>
      <c r="BV773" s="178"/>
    </row>
    <row r="774" spans="1:74" ht="14.25" x14ac:dyDescent="0.2">
      <c r="A774" s="176"/>
      <c r="B774" s="177"/>
      <c r="C774" s="131"/>
      <c r="D774" s="178"/>
      <c r="E774" s="178"/>
      <c r="F774" s="178"/>
      <c r="G774" s="178"/>
      <c r="H774" s="178"/>
      <c r="I774" s="178"/>
      <c r="J774" s="178"/>
      <c r="K774" s="178"/>
      <c r="L774" s="178"/>
      <c r="M774" s="179"/>
      <c r="N774" s="179"/>
      <c r="O774" s="179"/>
      <c r="P774" s="178"/>
      <c r="Q774" s="178"/>
      <c r="R774" s="178"/>
      <c r="S774" s="178"/>
      <c r="T774" s="178"/>
      <c r="U774" s="178"/>
      <c r="V774" s="178"/>
      <c r="W774" s="178"/>
      <c r="X774" s="178"/>
      <c r="Y774" s="178"/>
      <c r="Z774" s="178"/>
      <c r="AA774" s="178"/>
      <c r="AB774" s="178"/>
      <c r="AC774" s="178"/>
      <c r="AD774" s="178"/>
      <c r="AE774" s="178"/>
      <c r="AF774" s="178"/>
      <c r="AG774" s="178"/>
      <c r="AH774" s="178"/>
      <c r="AI774" s="178"/>
      <c r="AJ774" s="178"/>
      <c r="AK774" s="178"/>
      <c r="AL774" s="178"/>
      <c r="AM774" s="178"/>
      <c r="AN774" s="178"/>
      <c r="AO774" s="178"/>
      <c r="AP774" s="178"/>
      <c r="AQ774" s="178"/>
      <c r="AR774" s="178"/>
      <c r="AS774" s="178"/>
      <c r="AT774" s="178"/>
      <c r="AU774" s="178"/>
      <c r="AV774" s="178"/>
      <c r="AW774" s="178"/>
      <c r="AX774" s="178"/>
      <c r="AY774" s="178"/>
      <c r="AZ774" s="178"/>
      <c r="BA774" s="178"/>
      <c r="BB774" s="178"/>
      <c r="BC774" s="178"/>
      <c r="BD774" s="178"/>
      <c r="BE774" s="178"/>
      <c r="BF774" s="178"/>
      <c r="BG774" s="178"/>
      <c r="BH774" s="178"/>
      <c r="BI774" s="178"/>
      <c r="BJ774" s="178"/>
      <c r="BK774" s="178"/>
      <c r="BL774" s="178"/>
      <c r="BM774" s="178"/>
      <c r="BN774" s="178"/>
      <c r="BO774" s="178"/>
      <c r="BP774" s="178"/>
      <c r="BQ774" s="178"/>
      <c r="BR774" s="178"/>
      <c r="BS774" s="178"/>
      <c r="BT774" s="178"/>
      <c r="BU774" s="178"/>
      <c r="BV774" s="178"/>
    </row>
    <row r="775" spans="1:74" ht="14.25" x14ac:dyDescent="0.2">
      <c r="A775" s="176"/>
      <c r="B775" s="177"/>
      <c r="C775" s="131"/>
      <c r="D775" s="178"/>
      <c r="E775" s="178"/>
      <c r="F775" s="178"/>
      <c r="G775" s="178"/>
      <c r="H775" s="178"/>
      <c r="I775" s="178"/>
      <c r="J775" s="178"/>
      <c r="K775" s="178"/>
      <c r="L775" s="178"/>
      <c r="M775" s="179"/>
      <c r="N775" s="179"/>
      <c r="O775" s="179"/>
      <c r="P775" s="178"/>
      <c r="Q775" s="178"/>
      <c r="R775" s="178"/>
      <c r="S775" s="178"/>
      <c r="T775" s="178"/>
      <c r="U775" s="178"/>
      <c r="V775" s="178"/>
      <c r="W775" s="178"/>
      <c r="X775" s="178"/>
      <c r="Y775" s="178"/>
      <c r="Z775" s="178"/>
      <c r="AA775" s="178"/>
      <c r="AB775" s="178"/>
      <c r="AC775" s="178"/>
      <c r="AD775" s="178"/>
      <c r="AE775" s="178"/>
      <c r="AF775" s="178"/>
      <c r="AG775" s="178"/>
      <c r="AH775" s="178"/>
      <c r="AI775" s="178"/>
      <c r="AJ775" s="178"/>
      <c r="AK775" s="178"/>
      <c r="AL775" s="178"/>
      <c r="AM775" s="178"/>
      <c r="AN775" s="178"/>
      <c r="AO775" s="178"/>
      <c r="AP775" s="178"/>
      <c r="AQ775" s="178"/>
      <c r="AR775" s="178"/>
      <c r="AS775" s="178"/>
      <c r="AT775" s="178"/>
      <c r="AU775" s="178"/>
      <c r="AV775" s="178"/>
      <c r="AW775" s="178"/>
      <c r="AX775" s="178"/>
      <c r="AY775" s="178"/>
      <c r="AZ775" s="178"/>
      <c r="BA775" s="178"/>
      <c r="BB775" s="178"/>
      <c r="BC775" s="178"/>
      <c r="BD775" s="178"/>
      <c r="BE775" s="178"/>
      <c r="BF775" s="178"/>
      <c r="BG775" s="178"/>
      <c r="BH775" s="178"/>
      <c r="BI775" s="178"/>
      <c r="BJ775" s="178"/>
      <c r="BK775" s="178"/>
      <c r="BL775" s="178"/>
      <c r="BM775" s="178"/>
      <c r="BN775" s="178"/>
      <c r="BO775" s="178"/>
      <c r="BP775" s="178"/>
      <c r="BQ775" s="178"/>
      <c r="BR775" s="178"/>
      <c r="BS775" s="178"/>
      <c r="BT775" s="178"/>
      <c r="BU775" s="178"/>
      <c r="BV775" s="178"/>
    </row>
    <row r="776" spans="1:74" ht="14.25" x14ac:dyDescent="0.2">
      <c r="A776" s="176"/>
      <c r="B776" s="177"/>
      <c r="C776" s="131"/>
      <c r="D776" s="178"/>
      <c r="E776" s="178"/>
      <c r="F776" s="178"/>
      <c r="G776" s="178"/>
      <c r="H776" s="178"/>
      <c r="I776" s="178"/>
      <c r="J776" s="178"/>
      <c r="K776" s="178"/>
      <c r="L776" s="178"/>
      <c r="M776" s="179"/>
      <c r="N776" s="179"/>
      <c r="O776" s="179"/>
      <c r="P776" s="178"/>
      <c r="Q776" s="178"/>
      <c r="R776" s="178"/>
      <c r="S776" s="178"/>
      <c r="T776" s="178"/>
      <c r="U776" s="178"/>
      <c r="V776" s="178"/>
      <c r="W776" s="178"/>
      <c r="X776" s="178"/>
      <c r="Y776" s="178"/>
      <c r="Z776" s="178"/>
      <c r="AA776" s="178"/>
      <c r="AB776" s="178"/>
      <c r="AC776" s="178"/>
      <c r="AD776" s="178"/>
      <c r="AE776" s="178"/>
      <c r="AF776" s="178"/>
      <c r="AG776" s="178"/>
      <c r="AH776" s="178"/>
      <c r="AI776" s="178"/>
      <c r="AJ776" s="178"/>
      <c r="AK776" s="178"/>
      <c r="AL776" s="178"/>
      <c r="AM776" s="178"/>
      <c r="AN776" s="178"/>
      <c r="AO776" s="178"/>
      <c r="AP776" s="178"/>
      <c r="AQ776" s="178"/>
      <c r="AR776" s="178"/>
      <c r="AS776" s="178"/>
      <c r="AT776" s="178"/>
      <c r="AU776" s="178"/>
      <c r="AV776" s="178"/>
      <c r="AW776" s="178"/>
      <c r="AX776" s="178"/>
      <c r="AY776" s="178"/>
      <c r="AZ776" s="178"/>
      <c r="BA776" s="178"/>
      <c r="BB776" s="178"/>
      <c r="BC776" s="178"/>
      <c r="BD776" s="178"/>
      <c r="BE776" s="178"/>
      <c r="BF776" s="178"/>
      <c r="BG776" s="178"/>
      <c r="BH776" s="178"/>
      <c r="BI776" s="178"/>
      <c r="BJ776" s="178"/>
      <c r="BK776" s="178"/>
      <c r="BL776" s="178"/>
      <c r="BM776" s="178"/>
      <c r="BN776" s="178"/>
      <c r="BO776" s="178"/>
      <c r="BP776" s="178"/>
      <c r="BQ776" s="178"/>
      <c r="BR776" s="178"/>
      <c r="BS776" s="178"/>
      <c r="BT776" s="178"/>
      <c r="BU776" s="178"/>
      <c r="BV776" s="178"/>
    </row>
    <row r="777" spans="1:74" ht="14.25" x14ac:dyDescent="0.2">
      <c r="A777" s="176"/>
      <c r="B777" s="177"/>
      <c r="C777" s="131"/>
      <c r="D777" s="178"/>
      <c r="E777" s="178"/>
      <c r="F777" s="178"/>
      <c r="G777" s="178"/>
      <c r="H777" s="178"/>
      <c r="I777" s="178"/>
      <c r="J777" s="178"/>
      <c r="K777" s="178"/>
      <c r="L777" s="178"/>
      <c r="M777" s="179"/>
      <c r="N777" s="179"/>
      <c r="O777" s="179"/>
      <c r="P777" s="178"/>
      <c r="Q777" s="178"/>
      <c r="R777" s="178"/>
      <c r="S777" s="178"/>
      <c r="T777" s="178"/>
      <c r="U777" s="178"/>
      <c r="V777" s="178"/>
      <c r="W777" s="178"/>
      <c r="X777" s="178"/>
      <c r="Y777" s="178"/>
      <c r="Z777" s="178"/>
      <c r="AA777" s="178"/>
      <c r="AB777" s="178"/>
      <c r="AC777" s="178"/>
      <c r="AD777" s="178"/>
      <c r="AE777" s="178"/>
      <c r="AF777" s="178"/>
      <c r="AG777" s="178"/>
      <c r="AH777" s="178"/>
      <c r="AI777" s="178"/>
      <c r="AJ777" s="178"/>
      <c r="AK777" s="178"/>
      <c r="AL777" s="178"/>
      <c r="AM777" s="178"/>
      <c r="AN777" s="178"/>
      <c r="AO777" s="178"/>
      <c r="AP777" s="178"/>
      <c r="AQ777" s="178"/>
      <c r="AR777" s="178"/>
      <c r="AS777" s="178"/>
      <c r="AT777" s="178"/>
      <c r="AU777" s="178"/>
      <c r="AV777" s="178"/>
      <c r="AW777" s="178"/>
      <c r="AX777" s="178"/>
      <c r="AY777" s="178"/>
      <c r="AZ777" s="178"/>
      <c r="BA777" s="178"/>
      <c r="BB777" s="178"/>
      <c r="BC777" s="178"/>
      <c r="BD777" s="178"/>
      <c r="BE777" s="178"/>
      <c r="BF777" s="178"/>
      <c r="BG777" s="178"/>
      <c r="BH777" s="178"/>
      <c r="BI777" s="178"/>
      <c r="BJ777" s="178"/>
      <c r="BK777" s="178"/>
      <c r="BL777" s="178"/>
      <c r="BM777" s="178"/>
      <c r="BN777" s="178"/>
      <c r="BO777" s="178"/>
      <c r="BP777" s="178"/>
      <c r="BQ777" s="178"/>
      <c r="BR777" s="178"/>
      <c r="BS777" s="178"/>
      <c r="BT777" s="178"/>
      <c r="BU777" s="178"/>
      <c r="BV777" s="178"/>
    </row>
    <row r="778" spans="1:74" ht="14.25" x14ac:dyDescent="0.2">
      <c r="A778" s="176"/>
      <c r="B778" s="177"/>
      <c r="C778" s="131"/>
      <c r="D778" s="178"/>
      <c r="E778" s="178"/>
      <c r="F778" s="178"/>
      <c r="G778" s="178"/>
      <c r="H778" s="178"/>
      <c r="I778" s="178"/>
      <c r="J778" s="178"/>
      <c r="K778" s="178"/>
      <c r="L778" s="178"/>
      <c r="M778" s="179"/>
      <c r="N778" s="179"/>
      <c r="O778" s="179"/>
      <c r="P778" s="178"/>
      <c r="Q778" s="178"/>
      <c r="R778" s="178"/>
      <c r="S778" s="178"/>
      <c r="T778" s="178"/>
      <c r="U778" s="178"/>
      <c r="V778" s="178"/>
      <c r="W778" s="178"/>
      <c r="X778" s="178"/>
      <c r="Y778" s="178"/>
      <c r="Z778" s="178"/>
      <c r="AA778" s="178"/>
      <c r="AB778" s="178"/>
      <c r="AC778" s="178"/>
      <c r="AD778" s="178"/>
      <c r="AE778" s="178"/>
      <c r="AF778" s="178"/>
      <c r="AG778" s="178"/>
      <c r="AH778" s="178"/>
      <c r="AI778" s="178"/>
      <c r="AJ778" s="178"/>
      <c r="AK778" s="178"/>
      <c r="AL778" s="178"/>
      <c r="AM778" s="178"/>
      <c r="AN778" s="178"/>
      <c r="AO778" s="178"/>
      <c r="AP778" s="178"/>
      <c r="AQ778" s="178"/>
      <c r="AR778" s="178"/>
      <c r="AS778" s="178"/>
      <c r="AT778" s="178"/>
      <c r="AU778" s="178"/>
      <c r="AV778" s="178"/>
      <c r="AW778" s="178"/>
      <c r="AX778" s="178"/>
      <c r="AY778" s="178"/>
      <c r="AZ778" s="178"/>
      <c r="BA778" s="178"/>
      <c r="BB778" s="178"/>
      <c r="BC778" s="178"/>
      <c r="BD778" s="178"/>
      <c r="BE778" s="178"/>
      <c r="BF778" s="178"/>
      <c r="BG778" s="178"/>
      <c r="BH778" s="178"/>
      <c r="BI778" s="178"/>
      <c r="BJ778" s="178"/>
      <c r="BK778" s="178"/>
      <c r="BL778" s="178"/>
      <c r="BM778" s="178"/>
      <c r="BN778" s="178"/>
      <c r="BO778" s="178"/>
      <c r="BP778" s="178"/>
      <c r="BQ778" s="178"/>
      <c r="BR778" s="178"/>
      <c r="BS778" s="178"/>
      <c r="BT778" s="178"/>
      <c r="BU778" s="178"/>
      <c r="BV778" s="178"/>
    </row>
    <row r="779" spans="1:74" ht="14.25" x14ac:dyDescent="0.2">
      <c r="A779" s="176"/>
      <c r="B779" s="177"/>
      <c r="C779" s="131"/>
      <c r="D779" s="178"/>
      <c r="E779" s="178"/>
      <c r="F779" s="178"/>
      <c r="G779" s="178"/>
      <c r="H779" s="178"/>
      <c r="I779" s="178"/>
      <c r="J779" s="178"/>
      <c r="K779" s="178"/>
      <c r="L779" s="178"/>
      <c r="M779" s="179"/>
      <c r="N779" s="179"/>
      <c r="O779" s="179"/>
      <c r="P779" s="178"/>
      <c r="Q779" s="178"/>
      <c r="R779" s="178"/>
      <c r="S779" s="178"/>
      <c r="T779" s="178"/>
      <c r="U779" s="178"/>
      <c r="V779" s="178"/>
      <c r="W779" s="178"/>
      <c r="X779" s="178"/>
      <c r="Y779" s="178"/>
      <c r="Z779" s="178"/>
      <c r="AA779" s="178"/>
      <c r="AB779" s="178"/>
      <c r="AC779" s="178"/>
      <c r="AD779" s="178"/>
      <c r="AE779" s="178"/>
      <c r="AF779" s="178"/>
      <c r="AG779" s="178"/>
      <c r="AH779" s="178"/>
      <c r="AI779" s="178"/>
      <c r="AJ779" s="178"/>
      <c r="AK779" s="178"/>
      <c r="AL779" s="178"/>
      <c r="AM779" s="178"/>
      <c r="AN779" s="178"/>
      <c r="AO779" s="178"/>
      <c r="AP779" s="178"/>
      <c r="AQ779" s="178"/>
      <c r="AR779" s="178"/>
      <c r="AS779" s="178"/>
      <c r="AT779" s="178"/>
      <c r="AU779" s="178"/>
      <c r="AV779" s="178"/>
      <c r="AW779" s="178"/>
      <c r="AX779" s="178"/>
      <c r="AY779" s="178"/>
      <c r="AZ779" s="178"/>
      <c r="BA779" s="178"/>
      <c r="BB779" s="178"/>
      <c r="BC779" s="178"/>
      <c r="BD779" s="178"/>
      <c r="BE779" s="178"/>
      <c r="BF779" s="178"/>
      <c r="BG779" s="178"/>
      <c r="BH779" s="178"/>
      <c r="BI779" s="178"/>
      <c r="BJ779" s="178"/>
      <c r="BK779" s="178"/>
      <c r="BL779" s="178"/>
      <c r="BM779" s="178"/>
      <c r="BN779" s="178"/>
      <c r="BO779" s="178"/>
      <c r="BP779" s="178"/>
      <c r="BQ779" s="178"/>
      <c r="BR779" s="178"/>
      <c r="BS779" s="178"/>
      <c r="BT779" s="178"/>
      <c r="BU779" s="178"/>
      <c r="BV779" s="178"/>
    </row>
    <row r="780" spans="1:74" ht="14.25" x14ac:dyDescent="0.2">
      <c r="A780" s="176"/>
      <c r="B780" s="177"/>
      <c r="C780" s="131"/>
      <c r="D780" s="178"/>
      <c r="E780" s="178"/>
      <c r="F780" s="178"/>
      <c r="G780" s="178"/>
      <c r="H780" s="178"/>
      <c r="I780" s="178"/>
      <c r="J780" s="178"/>
      <c r="K780" s="178"/>
      <c r="L780" s="178"/>
      <c r="M780" s="179"/>
      <c r="N780" s="179"/>
      <c r="O780" s="179"/>
      <c r="P780" s="178"/>
      <c r="Q780" s="178"/>
      <c r="R780" s="178"/>
      <c r="S780" s="178"/>
      <c r="T780" s="178"/>
      <c r="U780" s="178"/>
      <c r="V780" s="178"/>
      <c r="W780" s="178"/>
      <c r="X780" s="178"/>
      <c r="Y780" s="178"/>
      <c r="Z780" s="178"/>
      <c r="AA780" s="178"/>
      <c r="AB780" s="178"/>
      <c r="AC780" s="178"/>
      <c r="AD780" s="178"/>
      <c r="AE780" s="178"/>
      <c r="AF780" s="178"/>
      <c r="AG780" s="178"/>
      <c r="AH780" s="178"/>
      <c r="AI780" s="178"/>
      <c r="AJ780" s="178"/>
      <c r="AK780" s="178"/>
      <c r="AL780" s="178"/>
      <c r="AM780" s="178"/>
      <c r="AN780" s="178"/>
      <c r="AO780" s="178"/>
      <c r="AP780" s="178"/>
      <c r="AQ780" s="178"/>
      <c r="AR780" s="178"/>
      <c r="AS780" s="178"/>
      <c r="AT780" s="178"/>
      <c r="AU780" s="178"/>
      <c r="AV780" s="178"/>
      <c r="AW780" s="178"/>
      <c r="AX780" s="178"/>
      <c r="AY780" s="178"/>
      <c r="AZ780" s="178"/>
      <c r="BA780" s="178"/>
      <c r="BB780" s="178"/>
      <c r="BC780" s="178"/>
      <c r="BD780" s="178"/>
      <c r="BE780" s="178"/>
      <c r="BF780" s="178"/>
      <c r="BG780" s="178"/>
      <c r="BH780" s="178"/>
      <c r="BI780" s="178"/>
      <c r="BJ780" s="178"/>
      <c r="BK780" s="178"/>
      <c r="BL780" s="178"/>
      <c r="BM780" s="178"/>
      <c r="BN780" s="178"/>
      <c r="BO780" s="178"/>
      <c r="BP780" s="178"/>
      <c r="BQ780" s="178"/>
      <c r="BR780" s="178"/>
      <c r="BS780" s="178"/>
      <c r="BT780" s="178"/>
      <c r="BU780" s="178"/>
      <c r="BV780" s="178"/>
    </row>
    <row r="781" spans="1:74" ht="14.25" x14ac:dyDescent="0.2">
      <c r="A781" s="176"/>
      <c r="B781" s="177"/>
      <c r="C781" s="131"/>
      <c r="D781" s="178"/>
      <c r="E781" s="178"/>
      <c r="F781" s="178"/>
      <c r="G781" s="178"/>
      <c r="H781" s="178"/>
      <c r="I781" s="178"/>
      <c r="J781" s="178"/>
      <c r="K781" s="178"/>
      <c r="L781" s="178"/>
      <c r="M781" s="179"/>
      <c r="N781" s="179"/>
      <c r="O781" s="179"/>
      <c r="P781" s="178"/>
      <c r="Q781" s="178"/>
      <c r="R781" s="178"/>
      <c r="S781" s="178"/>
      <c r="T781" s="178"/>
      <c r="U781" s="178"/>
      <c r="V781" s="178"/>
      <c r="W781" s="178"/>
      <c r="X781" s="178"/>
      <c r="Y781" s="178"/>
      <c r="Z781" s="178"/>
      <c r="AA781" s="178"/>
      <c r="AB781" s="178"/>
      <c r="AC781" s="178"/>
      <c r="AD781" s="178"/>
      <c r="AE781" s="178"/>
      <c r="AF781" s="178"/>
      <c r="AG781" s="178"/>
      <c r="AH781" s="178"/>
      <c r="AI781" s="178"/>
      <c r="AJ781" s="178"/>
      <c r="AK781" s="178"/>
      <c r="AL781" s="178"/>
      <c r="AM781" s="178"/>
      <c r="AN781" s="178"/>
      <c r="AO781" s="178"/>
      <c r="AP781" s="178"/>
      <c r="AQ781" s="178"/>
      <c r="AR781" s="178"/>
      <c r="AS781" s="178"/>
      <c r="AT781" s="178"/>
      <c r="AU781" s="178"/>
      <c r="AV781" s="178"/>
      <c r="AW781" s="178"/>
      <c r="AX781" s="178"/>
      <c r="AY781" s="178"/>
      <c r="AZ781" s="178"/>
      <c r="BA781" s="178"/>
      <c r="BB781" s="178"/>
      <c r="BC781" s="178"/>
      <c r="BD781" s="178"/>
      <c r="BE781" s="178"/>
      <c r="BF781" s="178"/>
      <c r="BG781" s="178"/>
      <c r="BH781" s="178"/>
      <c r="BI781" s="178"/>
      <c r="BJ781" s="178"/>
      <c r="BK781" s="178"/>
      <c r="BL781" s="178"/>
      <c r="BM781" s="178"/>
      <c r="BN781" s="178"/>
      <c r="BO781" s="178"/>
      <c r="BP781" s="178"/>
      <c r="BQ781" s="178"/>
      <c r="BR781" s="178"/>
      <c r="BS781" s="178"/>
      <c r="BT781" s="178"/>
      <c r="BU781" s="178"/>
      <c r="BV781" s="178"/>
    </row>
    <row r="782" spans="1:74" ht="14.25" x14ac:dyDescent="0.2">
      <c r="A782" s="176"/>
      <c r="B782" s="177"/>
      <c r="C782" s="131"/>
      <c r="D782" s="178"/>
      <c r="E782" s="178"/>
      <c r="F782" s="178"/>
      <c r="G782" s="178"/>
      <c r="H782" s="178"/>
      <c r="I782" s="178"/>
      <c r="J782" s="178"/>
      <c r="K782" s="178"/>
      <c r="L782" s="178"/>
      <c r="M782" s="179"/>
      <c r="N782" s="179"/>
      <c r="O782" s="179"/>
      <c r="P782" s="178"/>
      <c r="Q782" s="178"/>
      <c r="R782" s="178"/>
      <c r="S782" s="178"/>
      <c r="T782" s="178"/>
      <c r="U782" s="178"/>
      <c r="V782" s="178"/>
      <c r="W782" s="178"/>
      <c r="X782" s="178"/>
      <c r="Y782" s="178"/>
      <c r="Z782" s="178"/>
      <c r="AA782" s="178"/>
      <c r="AB782" s="178"/>
      <c r="AC782" s="178"/>
      <c r="AD782" s="178"/>
      <c r="AE782" s="178"/>
      <c r="AF782" s="178"/>
      <c r="AG782" s="178"/>
      <c r="AH782" s="178"/>
      <c r="AI782" s="178"/>
      <c r="AJ782" s="178"/>
      <c r="AK782" s="178"/>
      <c r="AL782" s="178"/>
      <c r="AM782" s="178"/>
      <c r="AN782" s="178"/>
      <c r="AO782" s="178"/>
      <c r="AP782" s="178"/>
      <c r="AQ782" s="178"/>
      <c r="AR782" s="178"/>
      <c r="AS782" s="178"/>
      <c r="AT782" s="178"/>
      <c r="AU782" s="178"/>
      <c r="AV782" s="178"/>
      <c r="AW782" s="178"/>
      <c r="AX782" s="178"/>
      <c r="AY782" s="178"/>
      <c r="AZ782" s="178"/>
      <c r="BA782" s="178"/>
      <c r="BB782" s="178"/>
      <c r="BC782" s="178"/>
      <c r="BD782" s="178"/>
      <c r="BE782" s="178"/>
      <c r="BF782" s="178"/>
      <c r="BG782" s="178"/>
      <c r="BH782" s="178"/>
      <c r="BI782" s="178"/>
      <c r="BJ782" s="178"/>
      <c r="BK782" s="178"/>
      <c r="BL782" s="178"/>
      <c r="BM782" s="178"/>
      <c r="BN782" s="178"/>
      <c r="BO782" s="178"/>
      <c r="BP782" s="178"/>
      <c r="BQ782" s="178"/>
      <c r="BR782" s="178"/>
      <c r="BS782" s="178"/>
      <c r="BT782" s="178"/>
      <c r="BU782" s="178"/>
      <c r="BV782" s="178"/>
    </row>
    <row r="783" spans="1:74" ht="14.25" x14ac:dyDescent="0.2">
      <c r="A783" s="176"/>
      <c r="B783" s="177"/>
      <c r="C783" s="131"/>
      <c r="D783" s="178"/>
      <c r="E783" s="178"/>
      <c r="F783" s="178"/>
      <c r="G783" s="178"/>
      <c r="H783" s="178"/>
      <c r="I783" s="178"/>
      <c r="J783" s="178"/>
      <c r="K783" s="178"/>
      <c r="L783" s="178"/>
      <c r="M783" s="179"/>
      <c r="N783" s="179"/>
      <c r="O783" s="179"/>
      <c r="P783" s="178"/>
      <c r="Q783" s="178"/>
      <c r="R783" s="178"/>
      <c r="S783" s="178"/>
      <c r="T783" s="178"/>
      <c r="U783" s="178"/>
      <c r="V783" s="178"/>
      <c r="W783" s="178"/>
      <c r="X783" s="178"/>
      <c r="Y783" s="178"/>
      <c r="Z783" s="178"/>
      <c r="AA783" s="178"/>
      <c r="AB783" s="178"/>
      <c r="AC783" s="178"/>
      <c r="AD783" s="178"/>
      <c r="AE783" s="178"/>
      <c r="AF783" s="178"/>
      <c r="AG783" s="178"/>
      <c r="AH783" s="178"/>
      <c r="AI783" s="178"/>
      <c r="AJ783" s="178"/>
      <c r="AK783" s="178"/>
      <c r="AL783" s="178"/>
      <c r="AM783" s="178"/>
      <c r="AN783" s="178"/>
      <c r="AO783" s="178"/>
      <c r="AP783" s="178"/>
      <c r="AQ783" s="178"/>
      <c r="AR783" s="178"/>
      <c r="AS783" s="178"/>
      <c r="AT783" s="178"/>
      <c r="AU783" s="178"/>
      <c r="AV783" s="178"/>
      <c r="AW783" s="178"/>
      <c r="AX783" s="178"/>
      <c r="AY783" s="178"/>
      <c r="AZ783" s="178"/>
      <c r="BA783" s="178"/>
      <c r="BB783" s="178"/>
      <c r="BC783" s="178"/>
      <c r="BD783" s="178"/>
      <c r="BE783" s="178"/>
      <c r="BF783" s="178"/>
      <c r="BG783" s="178"/>
      <c r="BH783" s="178"/>
      <c r="BI783" s="178"/>
      <c r="BJ783" s="178"/>
      <c r="BK783" s="178"/>
      <c r="BL783" s="178"/>
      <c r="BM783" s="178"/>
      <c r="BN783" s="178"/>
      <c r="BO783" s="178"/>
      <c r="BP783" s="178"/>
      <c r="BQ783" s="178"/>
      <c r="BR783" s="178"/>
      <c r="BS783" s="178"/>
      <c r="BT783" s="178"/>
      <c r="BU783" s="178"/>
      <c r="BV783" s="178"/>
    </row>
    <row r="784" spans="1:74" ht="14.25" x14ac:dyDescent="0.2">
      <c r="A784" s="176"/>
      <c r="B784" s="177"/>
      <c r="C784" s="131"/>
      <c r="D784" s="178"/>
      <c r="E784" s="178"/>
      <c r="F784" s="178"/>
      <c r="G784" s="178"/>
      <c r="H784" s="178"/>
      <c r="I784" s="178"/>
      <c r="J784" s="178"/>
      <c r="K784" s="178"/>
      <c r="L784" s="178"/>
      <c r="M784" s="179"/>
      <c r="N784" s="179"/>
      <c r="O784" s="179"/>
      <c r="P784" s="178"/>
      <c r="Q784" s="178"/>
      <c r="R784" s="178"/>
      <c r="S784" s="178"/>
      <c r="T784" s="178"/>
      <c r="U784" s="178"/>
      <c r="V784" s="178"/>
      <c r="W784" s="178"/>
      <c r="X784" s="178"/>
      <c r="Y784" s="178"/>
      <c r="Z784" s="178"/>
      <c r="AA784" s="178"/>
      <c r="AB784" s="178"/>
      <c r="AC784" s="178"/>
      <c r="AD784" s="178"/>
      <c r="AE784" s="178"/>
      <c r="AF784" s="178"/>
      <c r="AG784" s="178"/>
      <c r="AH784" s="178"/>
      <c r="AI784" s="178"/>
      <c r="AJ784" s="178"/>
      <c r="AK784" s="178"/>
      <c r="AL784" s="178"/>
      <c r="AM784" s="178"/>
      <c r="AN784" s="178"/>
      <c r="AO784" s="178"/>
      <c r="AP784" s="178"/>
      <c r="AQ784" s="178"/>
      <c r="AR784" s="178"/>
      <c r="AS784" s="178"/>
      <c r="AT784" s="178"/>
      <c r="AU784" s="178"/>
      <c r="AV784" s="178"/>
      <c r="AW784" s="178"/>
      <c r="AX784" s="178"/>
      <c r="AY784" s="178"/>
      <c r="AZ784" s="178"/>
      <c r="BA784" s="178"/>
      <c r="BB784" s="178"/>
      <c r="BC784" s="178"/>
      <c r="BD784" s="178"/>
      <c r="BE784" s="178"/>
      <c r="BF784" s="178"/>
      <c r="BG784" s="178"/>
      <c r="BH784" s="178"/>
      <c r="BI784" s="178"/>
      <c r="BJ784" s="178"/>
      <c r="BK784" s="178"/>
      <c r="BL784" s="178"/>
      <c r="BM784" s="178"/>
      <c r="BN784" s="178"/>
      <c r="BO784" s="178"/>
      <c r="BP784" s="178"/>
      <c r="BQ784" s="178"/>
      <c r="BR784" s="178"/>
      <c r="BS784" s="178"/>
      <c r="BT784" s="178"/>
      <c r="BU784" s="178"/>
      <c r="BV784" s="178"/>
    </row>
    <row r="785" spans="1:74" ht="14.25" x14ac:dyDescent="0.2">
      <c r="A785" s="176"/>
      <c r="B785" s="177"/>
      <c r="C785" s="131"/>
      <c r="D785" s="178"/>
      <c r="E785" s="178"/>
      <c r="F785" s="178"/>
      <c r="G785" s="178"/>
      <c r="H785" s="178"/>
      <c r="I785" s="178"/>
      <c r="J785" s="178"/>
      <c r="K785" s="178"/>
      <c r="L785" s="178"/>
      <c r="M785" s="179"/>
      <c r="N785" s="179"/>
      <c r="O785" s="179"/>
      <c r="P785" s="178"/>
      <c r="Q785" s="178"/>
      <c r="R785" s="178"/>
      <c r="S785" s="178"/>
      <c r="T785" s="178"/>
      <c r="U785" s="178"/>
      <c r="V785" s="178"/>
      <c r="W785" s="178"/>
      <c r="X785" s="178"/>
      <c r="Y785" s="178"/>
      <c r="Z785" s="178"/>
      <c r="AA785" s="178"/>
      <c r="AB785" s="178"/>
      <c r="AC785" s="178"/>
      <c r="AD785" s="178"/>
      <c r="AE785" s="178"/>
      <c r="AF785" s="178"/>
      <c r="AG785" s="178"/>
      <c r="AH785" s="178"/>
      <c r="AI785" s="178"/>
      <c r="AJ785" s="178"/>
      <c r="AK785" s="178"/>
      <c r="AL785" s="178"/>
      <c r="AM785" s="178"/>
      <c r="AN785" s="178"/>
      <c r="AO785" s="178"/>
      <c r="AP785" s="178"/>
      <c r="AQ785" s="178"/>
      <c r="AR785" s="178"/>
      <c r="AS785" s="178"/>
      <c r="AT785" s="178"/>
      <c r="AU785" s="178"/>
      <c r="AV785" s="178"/>
      <c r="AW785" s="178"/>
      <c r="AX785" s="178"/>
      <c r="AY785" s="178"/>
      <c r="AZ785" s="178"/>
      <c r="BA785" s="178"/>
      <c r="BB785" s="178"/>
      <c r="BC785" s="178"/>
      <c r="BD785" s="178"/>
      <c r="BE785" s="178"/>
      <c r="BF785" s="178"/>
      <c r="BG785" s="178"/>
      <c r="BH785" s="178"/>
      <c r="BI785" s="178"/>
      <c r="BJ785" s="178"/>
      <c r="BK785" s="178"/>
      <c r="BL785" s="178"/>
      <c r="BM785" s="178"/>
      <c r="BN785" s="178"/>
      <c r="BO785" s="178"/>
      <c r="BP785" s="178"/>
      <c r="BQ785" s="178"/>
      <c r="BR785" s="178"/>
      <c r="BS785" s="178"/>
      <c r="BT785" s="178"/>
      <c r="BU785" s="178"/>
      <c r="BV785" s="178"/>
    </row>
    <row r="786" spans="1:74" ht="14.25" x14ac:dyDescent="0.2">
      <c r="A786" s="176"/>
      <c r="B786" s="177"/>
      <c r="C786" s="131"/>
      <c r="D786" s="178"/>
      <c r="E786" s="178"/>
      <c r="F786" s="178"/>
      <c r="G786" s="178"/>
      <c r="H786" s="178"/>
      <c r="I786" s="178"/>
      <c r="J786" s="178"/>
      <c r="K786" s="178"/>
      <c r="L786" s="178"/>
      <c r="M786" s="179"/>
      <c r="N786" s="179"/>
      <c r="O786" s="179"/>
      <c r="P786" s="178"/>
      <c r="Q786" s="178"/>
      <c r="R786" s="178"/>
      <c r="S786" s="178"/>
      <c r="T786" s="178"/>
      <c r="U786" s="178"/>
      <c r="V786" s="178"/>
      <c r="W786" s="178"/>
      <c r="X786" s="178"/>
      <c r="Y786" s="178"/>
      <c r="Z786" s="178"/>
      <c r="AA786" s="178"/>
      <c r="AB786" s="178"/>
      <c r="AC786" s="178"/>
      <c r="AD786" s="178"/>
      <c r="AE786" s="178"/>
      <c r="AF786" s="178"/>
      <c r="AG786" s="178"/>
      <c r="AH786" s="178"/>
      <c r="AI786" s="178"/>
      <c r="AJ786" s="178"/>
      <c r="AK786" s="178"/>
      <c r="AL786" s="178"/>
      <c r="AM786" s="178"/>
      <c r="AN786" s="178"/>
      <c r="AO786" s="178"/>
      <c r="AP786" s="178"/>
      <c r="AQ786" s="178"/>
      <c r="AR786" s="178"/>
      <c r="AS786" s="178"/>
      <c r="AT786" s="178"/>
      <c r="AU786" s="178"/>
      <c r="AV786" s="178"/>
      <c r="AW786" s="178"/>
      <c r="AX786" s="178"/>
      <c r="AY786" s="178"/>
      <c r="AZ786" s="178"/>
      <c r="BA786" s="178"/>
      <c r="BB786" s="178"/>
      <c r="BC786" s="178"/>
      <c r="BD786" s="178"/>
      <c r="BE786" s="178"/>
      <c r="BF786" s="178"/>
      <c r="BG786" s="178"/>
      <c r="BH786" s="178"/>
      <c r="BI786" s="178"/>
      <c r="BJ786" s="178"/>
      <c r="BK786" s="178"/>
      <c r="BL786" s="178"/>
      <c r="BM786" s="178"/>
      <c r="BN786" s="178"/>
      <c r="BO786" s="178"/>
      <c r="BP786" s="178"/>
      <c r="BQ786" s="178"/>
      <c r="BR786" s="178"/>
      <c r="BS786" s="178"/>
      <c r="BT786" s="178"/>
      <c r="BU786" s="178"/>
      <c r="BV786" s="178"/>
    </row>
    <row r="787" spans="1:74" ht="14.25" x14ac:dyDescent="0.2">
      <c r="A787" s="176"/>
      <c r="B787" s="177"/>
      <c r="C787" s="131"/>
      <c r="D787" s="178"/>
      <c r="E787" s="178"/>
      <c r="F787" s="178"/>
      <c r="G787" s="178"/>
      <c r="H787" s="178"/>
      <c r="I787" s="178"/>
      <c r="J787" s="178"/>
      <c r="K787" s="178"/>
      <c r="L787" s="178"/>
      <c r="M787" s="179"/>
      <c r="N787" s="179"/>
      <c r="O787" s="179"/>
      <c r="P787" s="178"/>
      <c r="Q787" s="178"/>
      <c r="R787" s="178"/>
      <c r="S787" s="178"/>
      <c r="T787" s="178"/>
      <c r="U787" s="178"/>
      <c r="V787" s="178"/>
      <c r="W787" s="178"/>
      <c r="X787" s="178"/>
      <c r="Y787" s="178"/>
      <c r="Z787" s="178"/>
      <c r="AA787" s="178"/>
      <c r="AB787" s="178"/>
      <c r="AC787" s="178"/>
      <c r="AD787" s="178"/>
      <c r="AE787" s="178"/>
      <c r="AF787" s="178"/>
      <c r="AG787" s="178"/>
      <c r="AH787" s="178"/>
      <c r="AI787" s="178"/>
      <c r="AJ787" s="178"/>
      <c r="AK787" s="178"/>
      <c r="AL787" s="178"/>
      <c r="AM787" s="178"/>
      <c r="AN787" s="178"/>
      <c r="AO787" s="178"/>
      <c r="AP787" s="178"/>
      <c r="AQ787" s="178"/>
      <c r="AR787" s="178"/>
      <c r="AS787" s="178"/>
      <c r="AT787" s="178"/>
      <c r="AU787" s="178"/>
      <c r="AV787" s="178"/>
      <c r="AW787" s="178"/>
      <c r="AX787" s="178"/>
      <c r="AY787" s="178"/>
      <c r="AZ787" s="178"/>
      <c r="BA787" s="178"/>
      <c r="BB787" s="178"/>
      <c r="BC787" s="178"/>
      <c r="BD787" s="178"/>
      <c r="BE787" s="178"/>
      <c r="BF787" s="178"/>
      <c r="BG787" s="178"/>
      <c r="BH787" s="178"/>
      <c r="BI787" s="178"/>
      <c r="BJ787" s="178"/>
      <c r="BK787" s="178"/>
      <c r="BL787" s="178"/>
      <c r="BM787" s="178"/>
      <c r="BN787" s="178"/>
      <c r="BO787" s="178"/>
      <c r="BP787" s="178"/>
      <c r="BQ787" s="178"/>
      <c r="BR787" s="178"/>
      <c r="BS787" s="178"/>
      <c r="BT787" s="178"/>
      <c r="BU787" s="178"/>
      <c r="BV787" s="178"/>
    </row>
    <row r="788" spans="1:74" ht="14.25" x14ac:dyDescent="0.2">
      <c r="A788" s="176"/>
      <c r="B788" s="177"/>
      <c r="C788" s="131"/>
      <c r="D788" s="178"/>
      <c r="E788" s="178"/>
      <c r="F788" s="178"/>
      <c r="G788" s="178"/>
      <c r="H788" s="178"/>
      <c r="I788" s="178"/>
      <c r="J788" s="178"/>
      <c r="K788" s="178"/>
      <c r="L788" s="178"/>
      <c r="M788" s="179"/>
      <c r="N788" s="179"/>
      <c r="O788" s="179"/>
      <c r="P788" s="178"/>
      <c r="Q788" s="178"/>
      <c r="R788" s="178"/>
      <c r="S788" s="178"/>
      <c r="T788" s="178"/>
      <c r="U788" s="178"/>
      <c r="V788" s="178"/>
      <c r="W788" s="178"/>
      <c r="X788" s="178"/>
      <c r="Y788" s="178"/>
      <c r="Z788" s="178"/>
      <c r="AA788" s="178"/>
      <c r="AB788" s="178"/>
      <c r="AC788" s="178"/>
      <c r="AD788" s="178"/>
      <c r="AE788" s="178"/>
      <c r="AF788" s="178"/>
      <c r="AG788" s="178"/>
      <c r="AH788" s="178"/>
      <c r="AI788" s="178"/>
      <c r="AJ788" s="178"/>
      <c r="AK788" s="178"/>
      <c r="AL788" s="178"/>
      <c r="AM788" s="178"/>
      <c r="AN788" s="178"/>
      <c r="AO788" s="178"/>
      <c r="AP788" s="178"/>
      <c r="AQ788" s="178"/>
      <c r="AR788" s="178"/>
      <c r="AS788" s="178"/>
      <c r="AT788" s="178"/>
      <c r="AU788" s="178"/>
      <c r="AV788" s="178"/>
      <c r="AW788" s="178"/>
      <c r="AX788" s="178"/>
      <c r="AY788" s="178"/>
      <c r="AZ788" s="178"/>
      <c r="BA788" s="178"/>
      <c r="BB788" s="178"/>
      <c r="BC788" s="178"/>
      <c r="BD788" s="178"/>
      <c r="BE788" s="178"/>
      <c r="BF788" s="178"/>
      <c r="BG788" s="178"/>
      <c r="BH788" s="178"/>
      <c r="BI788" s="178"/>
      <c r="BJ788" s="178"/>
      <c r="BK788" s="178"/>
      <c r="BL788" s="178"/>
      <c r="BM788" s="178"/>
      <c r="BN788" s="178"/>
      <c r="BO788" s="178"/>
      <c r="BP788" s="178"/>
      <c r="BQ788" s="178"/>
      <c r="BR788" s="178"/>
      <c r="BS788" s="178"/>
      <c r="BT788" s="178"/>
      <c r="BU788" s="178"/>
      <c r="BV788" s="178"/>
    </row>
    <row r="789" spans="1:74" ht="14.25" x14ac:dyDescent="0.2">
      <c r="A789" s="176"/>
      <c r="B789" s="177"/>
      <c r="C789" s="131"/>
      <c r="D789" s="178"/>
      <c r="E789" s="178"/>
      <c r="F789" s="178"/>
      <c r="G789" s="178"/>
      <c r="H789" s="178"/>
      <c r="I789" s="178"/>
      <c r="J789" s="178"/>
      <c r="K789" s="178"/>
      <c r="L789" s="178"/>
      <c r="M789" s="179"/>
      <c r="N789" s="179"/>
      <c r="O789" s="179"/>
      <c r="P789" s="178"/>
      <c r="Q789" s="178"/>
      <c r="R789" s="178"/>
      <c r="S789" s="178"/>
      <c r="T789" s="178"/>
      <c r="U789" s="178"/>
      <c r="V789" s="178"/>
      <c r="W789" s="178"/>
      <c r="X789" s="178"/>
      <c r="Y789" s="178"/>
      <c r="Z789" s="178"/>
      <c r="AA789" s="178"/>
      <c r="AB789" s="178"/>
      <c r="AC789" s="178"/>
      <c r="AD789" s="178"/>
      <c r="AE789" s="178"/>
      <c r="AF789" s="178"/>
      <c r="AG789" s="178"/>
      <c r="AH789" s="178"/>
      <c r="AI789" s="178"/>
      <c r="AJ789" s="178"/>
      <c r="AK789" s="178"/>
      <c r="AL789" s="178"/>
      <c r="AM789" s="178"/>
      <c r="AN789" s="178"/>
      <c r="AO789" s="178"/>
      <c r="AP789" s="178"/>
      <c r="AQ789" s="178"/>
      <c r="AR789" s="178"/>
      <c r="AS789" s="178"/>
      <c r="AT789" s="178"/>
      <c r="AU789" s="178"/>
      <c r="AV789" s="178"/>
      <c r="AW789" s="178"/>
      <c r="AX789" s="178"/>
      <c r="AY789" s="178"/>
      <c r="AZ789" s="178"/>
      <c r="BA789" s="178"/>
      <c r="BB789" s="178"/>
      <c r="BC789" s="178"/>
      <c r="BD789" s="178"/>
      <c r="BE789" s="178"/>
      <c r="BF789" s="178"/>
      <c r="BG789" s="178"/>
      <c r="BH789" s="178"/>
      <c r="BI789" s="178"/>
      <c r="BJ789" s="178"/>
      <c r="BK789" s="178"/>
      <c r="BL789" s="178"/>
      <c r="BM789" s="178"/>
      <c r="BN789" s="178"/>
      <c r="BO789" s="178"/>
      <c r="BP789" s="178"/>
      <c r="BQ789" s="178"/>
      <c r="BR789" s="178"/>
      <c r="BS789" s="178"/>
      <c r="BT789" s="178"/>
      <c r="BU789" s="178"/>
      <c r="BV789" s="178"/>
    </row>
    <row r="790" spans="1:74" ht="14.25" x14ac:dyDescent="0.2">
      <c r="A790" s="176"/>
      <c r="B790" s="177"/>
      <c r="C790" s="131"/>
      <c r="D790" s="178"/>
      <c r="E790" s="178"/>
      <c r="F790" s="178"/>
      <c r="G790" s="178"/>
      <c r="H790" s="178"/>
      <c r="I790" s="178"/>
      <c r="J790" s="178"/>
      <c r="K790" s="178"/>
      <c r="L790" s="178"/>
      <c r="M790" s="179"/>
      <c r="N790" s="179"/>
      <c r="O790" s="179"/>
      <c r="P790" s="178"/>
      <c r="Q790" s="178"/>
      <c r="R790" s="178"/>
      <c r="S790" s="178"/>
      <c r="T790" s="178"/>
      <c r="U790" s="178"/>
      <c r="V790" s="178"/>
      <c r="W790" s="178"/>
      <c r="X790" s="178"/>
      <c r="Y790" s="178"/>
      <c r="Z790" s="178"/>
      <c r="AA790" s="178"/>
      <c r="AB790" s="178"/>
      <c r="AC790" s="178"/>
      <c r="AD790" s="178"/>
      <c r="AE790" s="178"/>
      <c r="AF790" s="178"/>
      <c r="AG790" s="178"/>
      <c r="AH790" s="178"/>
      <c r="AI790" s="178"/>
      <c r="AJ790" s="178"/>
      <c r="AK790" s="178"/>
      <c r="AL790" s="178"/>
      <c r="AM790" s="178"/>
      <c r="AN790" s="178"/>
      <c r="AO790" s="178"/>
      <c r="AP790" s="178"/>
      <c r="AQ790" s="178"/>
      <c r="AR790" s="178"/>
      <c r="AS790" s="178"/>
      <c r="AT790" s="178"/>
      <c r="AU790" s="178"/>
      <c r="AV790" s="178"/>
      <c r="AW790" s="178"/>
      <c r="AX790" s="178"/>
      <c r="AY790" s="178"/>
      <c r="AZ790" s="178"/>
      <c r="BA790" s="178"/>
      <c r="BB790" s="178"/>
      <c r="BC790" s="178"/>
      <c r="BD790" s="178"/>
      <c r="BE790" s="178"/>
      <c r="BF790" s="178"/>
      <c r="BG790" s="178"/>
      <c r="BH790" s="178"/>
      <c r="BI790" s="178"/>
      <c r="BJ790" s="178"/>
      <c r="BK790" s="178"/>
      <c r="BL790" s="178"/>
      <c r="BM790" s="178"/>
      <c r="BN790" s="178"/>
      <c r="BO790" s="178"/>
      <c r="BP790" s="178"/>
      <c r="BQ790" s="178"/>
      <c r="BR790" s="178"/>
      <c r="BS790" s="178"/>
      <c r="BT790" s="178"/>
      <c r="BU790" s="178"/>
      <c r="BV790" s="178"/>
    </row>
    <row r="791" spans="1:74" ht="14.25" x14ac:dyDescent="0.2">
      <c r="A791" s="176"/>
      <c r="B791" s="177"/>
      <c r="C791" s="131"/>
      <c r="D791" s="178"/>
      <c r="E791" s="178"/>
      <c r="F791" s="178"/>
      <c r="G791" s="178"/>
      <c r="H791" s="178"/>
      <c r="I791" s="178"/>
      <c r="J791" s="178"/>
      <c r="K791" s="178"/>
      <c r="L791" s="178"/>
      <c r="M791" s="179"/>
      <c r="N791" s="179"/>
      <c r="O791" s="179"/>
      <c r="P791" s="178"/>
      <c r="Q791" s="178"/>
      <c r="R791" s="178"/>
      <c r="S791" s="178"/>
      <c r="T791" s="178"/>
      <c r="U791" s="178"/>
      <c r="V791" s="178"/>
      <c r="W791" s="178"/>
      <c r="X791" s="178"/>
      <c r="Y791" s="178"/>
      <c r="Z791" s="178"/>
      <c r="AA791" s="178"/>
      <c r="AB791" s="178"/>
      <c r="AC791" s="178"/>
      <c r="AD791" s="178"/>
      <c r="AE791" s="178"/>
      <c r="AF791" s="178"/>
      <c r="AG791" s="178"/>
      <c r="AH791" s="178"/>
      <c r="AI791" s="178"/>
      <c r="AJ791" s="178"/>
      <c r="AK791" s="178"/>
      <c r="AL791" s="178"/>
      <c r="AM791" s="178"/>
      <c r="AN791" s="178"/>
      <c r="AO791" s="178"/>
      <c r="AP791" s="178"/>
      <c r="AQ791" s="178"/>
      <c r="AR791" s="178"/>
      <c r="AS791" s="178"/>
      <c r="AT791" s="178"/>
      <c r="AU791" s="178"/>
      <c r="AV791" s="178"/>
      <c r="AW791" s="178"/>
      <c r="AX791" s="178"/>
      <c r="AY791" s="178"/>
      <c r="AZ791" s="178"/>
      <c r="BA791" s="178"/>
      <c r="BB791" s="178"/>
      <c r="BC791" s="178"/>
      <c r="BD791" s="178"/>
      <c r="BE791" s="178"/>
      <c r="BF791" s="178"/>
      <c r="BG791" s="178"/>
      <c r="BH791" s="178"/>
      <c r="BI791" s="178"/>
      <c r="BJ791" s="178"/>
      <c r="BK791" s="178"/>
      <c r="BL791" s="178"/>
      <c r="BM791" s="178"/>
      <c r="BN791" s="178"/>
      <c r="BO791" s="178"/>
      <c r="BP791" s="178"/>
      <c r="BQ791" s="178"/>
      <c r="BR791" s="178"/>
      <c r="BS791" s="178"/>
      <c r="BT791" s="178"/>
      <c r="BU791" s="178"/>
      <c r="BV791" s="178"/>
    </row>
    <row r="792" spans="1:74" ht="14.25" x14ac:dyDescent="0.2">
      <c r="A792" s="176"/>
      <c r="B792" s="177"/>
      <c r="C792" s="131"/>
      <c r="D792" s="178"/>
      <c r="E792" s="178"/>
      <c r="F792" s="178"/>
      <c r="G792" s="178"/>
      <c r="H792" s="178"/>
      <c r="I792" s="178"/>
      <c r="J792" s="178"/>
      <c r="K792" s="178"/>
      <c r="L792" s="178"/>
      <c r="M792" s="179"/>
      <c r="N792" s="179"/>
      <c r="O792" s="179"/>
      <c r="P792" s="178"/>
      <c r="Q792" s="178"/>
      <c r="R792" s="178"/>
      <c r="S792" s="178"/>
      <c r="T792" s="178"/>
      <c r="U792" s="178"/>
      <c r="V792" s="178"/>
      <c r="W792" s="178"/>
      <c r="X792" s="178"/>
      <c r="Y792" s="178"/>
      <c r="Z792" s="178"/>
      <c r="AA792" s="178"/>
      <c r="AB792" s="178"/>
      <c r="AC792" s="178"/>
      <c r="AD792" s="178"/>
      <c r="AE792" s="178"/>
      <c r="AF792" s="178"/>
      <c r="AG792" s="178"/>
      <c r="AH792" s="178"/>
      <c r="AI792" s="178"/>
      <c r="AJ792" s="178"/>
      <c r="AK792" s="178"/>
      <c r="AL792" s="178"/>
      <c r="AM792" s="178"/>
      <c r="AN792" s="178"/>
      <c r="AO792" s="178"/>
      <c r="AP792" s="178"/>
      <c r="AQ792" s="178"/>
      <c r="AR792" s="178"/>
      <c r="AS792" s="178"/>
      <c r="AT792" s="178"/>
      <c r="AU792" s="178"/>
      <c r="AV792" s="178"/>
      <c r="AW792" s="178"/>
      <c r="AX792" s="178"/>
      <c r="AY792" s="178"/>
      <c r="AZ792" s="178"/>
      <c r="BA792" s="178"/>
      <c r="BB792" s="178"/>
      <c r="BC792" s="178"/>
      <c r="BD792" s="178"/>
      <c r="BE792" s="178"/>
      <c r="BF792" s="178"/>
      <c r="BG792" s="178"/>
      <c r="BH792" s="178"/>
      <c r="BI792" s="178"/>
      <c r="BJ792" s="178"/>
      <c r="BK792" s="178"/>
      <c r="BL792" s="178"/>
      <c r="BM792" s="178"/>
      <c r="BN792" s="178"/>
      <c r="BO792" s="178"/>
      <c r="BP792" s="178"/>
      <c r="BQ792" s="178"/>
      <c r="BR792" s="178"/>
      <c r="BS792" s="178"/>
      <c r="BT792" s="178"/>
      <c r="BU792" s="178"/>
      <c r="BV792" s="178"/>
    </row>
    <row r="793" spans="1:74" ht="14.25" x14ac:dyDescent="0.2">
      <c r="A793" s="176"/>
      <c r="B793" s="177"/>
      <c r="C793" s="131"/>
      <c r="D793" s="178"/>
      <c r="E793" s="178"/>
      <c r="F793" s="178"/>
      <c r="G793" s="178"/>
      <c r="H793" s="178"/>
      <c r="I793" s="178"/>
      <c r="J793" s="178"/>
      <c r="K793" s="178"/>
      <c r="L793" s="178"/>
      <c r="M793" s="179"/>
      <c r="N793" s="179"/>
      <c r="O793" s="179"/>
      <c r="P793" s="178"/>
      <c r="Q793" s="178"/>
      <c r="R793" s="178"/>
      <c r="S793" s="178"/>
      <c r="T793" s="178"/>
      <c r="U793" s="178"/>
      <c r="V793" s="178"/>
      <c r="W793" s="178"/>
      <c r="X793" s="178"/>
      <c r="Y793" s="178"/>
      <c r="Z793" s="178"/>
      <c r="AA793" s="178"/>
      <c r="AB793" s="178"/>
      <c r="AC793" s="178"/>
      <c r="AD793" s="178"/>
      <c r="AE793" s="178"/>
      <c r="AF793" s="178"/>
      <c r="AG793" s="178"/>
      <c r="AH793" s="178"/>
      <c r="AI793" s="178"/>
      <c r="AJ793" s="178"/>
      <c r="AK793" s="178"/>
      <c r="AL793" s="178"/>
      <c r="AM793" s="178"/>
      <c r="AN793" s="178"/>
      <c r="AO793" s="178"/>
      <c r="AP793" s="178"/>
      <c r="AQ793" s="178"/>
      <c r="AR793" s="178"/>
      <c r="AS793" s="178"/>
      <c r="AT793" s="178"/>
      <c r="AU793" s="178"/>
      <c r="AV793" s="178"/>
      <c r="AW793" s="178"/>
      <c r="AX793" s="178"/>
      <c r="AY793" s="178"/>
      <c r="AZ793" s="178"/>
      <c r="BA793" s="178"/>
      <c r="BB793" s="178"/>
      <c r="BC793" s="178"/>
      <c r="BD793" s="178"/>
      <c r="BE793" s="178"/>
      <c r="BF793" s="178"/>
      <c r="BG793" s="178"/>
      <c r="BH793" s="178"/>
      <c r="BI793" s="178"/>
      <c r="BJ793" s="178"/>
      <c r="BK793" s="178"/>
      <c r="BL793" s="178"/>
      <c r="BM793" s="178"/>
      <c r="BN793" s="178"/>
      <c r="BO793" s="178"/>
      <c r="BP793" s="178"/>
      <c r="BQ793" s="178"/>
      <c r="BR793" s="178"/>
      <c r="BS793" s="178"/>
      <c r="BT793" s="178"/>
      <c r="BU793" s="178"/>
      <c r="BV793" s="178"/>
    </row>
    <row r="794" spans="1:74" ht="14.25" x14ac:dyDescent="0.2">
      <c r="A794" s="176"/>
      <c r="B794" s="177"/>
      <c r="C794" s="131"/>
      <c r="D794" s="178"/>
      <c r="E794" s="178"/>
      <c r="F794" s="178"/>
      <c r="G794" s="178"/>
      <c r="H794" s="178"/>
      <c r="I794" s="178"/>
      <c r="J794" s="178"/>
      <c r="K794" s="178"/>
      <c r="L794" s="178"/>
      <c r="M794" s="179"/>
      <c r="N794" s="179"/>
      <c r="O794" s="179"/>
      <c r="P794" s="178"/>
      <c r="Q794" s="178"/>
      <c r="R794" s="178"/>
      <c r="S794" s="178"/>
      <c r="T794" s="178"/>
      <c r="U794" s="178"/>
      <c r="V794" s="178"/>
      <c r="W794" s="178"/>
      <c r="X794" s="178"/>
      <c r="Y794" s="178"/>
      <c r="Z794" s="178"/>
      <c r="AA794" s="178"/>
      <c r="AB794" s="178"/>
      <c r="AC794" s="178"/>
      <c r="AD794" s="178"/>
      <c r="AE794" s="178"/>
      <c r="AF794" s="178"/>
      <c r="AG794" s="178"/>
      <c r="AH794" s="178"/>
      <c r="AI794" s="178"/>
      <c r="AJ794" s="178"/>
      <c r="AK794" s="178"/>
      <c r="AL794" s="178"/>
      <c r="AM794" s="178"/>
      <c r="AN794" s="178"/>
      <c r="AO794" s="178"/>
      <c r="AP794" s="178"/>
      <c r="AQ794" s="178"/>
      <c r="AR794" s="178"/>
      <c r="AS794" s="178"/>
      <c r="AT794" s="178"/>
      <c r="AU794" s="178"/>
      <c r="AV794" s="178"/>
      <c r="AW794" s="178"/>
      <c r="AX794" s="178"/>
      <c r="AY794" s="178"/>
      <c r="AZ794" s="178"/>
      <c r="BA794" s="178"/>
      <c r="BB794" s="178"/>
      <c r="BC794" s="178"/>
      <c r="BD794" s="178"/>
      <c r="BE794" s="178"/>
      <c r="BF794" s="178"/>
      <c r="BG794" s="178"/>
      <c r="BH794" s="178"/>
      <c r="BI794" s="178"/>
      <c r="BJ794" s="178"/>
      <c r="BK794" s="178"/>
      <c r="BL794" s="178"/>
      <c r="BM794" s="178"/>
      <c r="BN794" s="178"/>
      <c r="BO794" s="178"/>
      <c r="BP794" s="178"/>
      <c r="BQ794" s="178"/>
      <c r="BR794" s="178"/>
      <c r="BS794" s="178"/>
      <c r="BT794" s="178"/>
      <c r="BU794" s="178"/>
      <c r="BV794" s="178"/>
    </row>
    <row r="795" spans="1:74" ht="14.25" x14ac:dyDescent="0.2">
      <c r="A795" s="176"/>
      <c r="B795" s="177"/>
      <c r="C795" s="131"/>
      <c r="D795" s="178"/>
      <c r="E795" s="178"/>
      <c r="F795" s="178"/>
      <c r="G795" s="178"/>
      <c r="H795" s="178"/>
      <c r="I795" s="178"/>
      <c r="J795" s="178"/>
      <c r="K795" s="178"/>
      <c r="L795" s="178"/>
      <c r="M795" s="179"/>
      <c r="N795" s="179"/>
      <c r="O795" s="179"/>
      <c r="P795" s="178"/>
      <c r="Q795" s="178"/>
      <c r="R795" s="178"/>
      <c r="S795" s="178"/>
      <c r="T795" s="178"/>
      <c r="U795" s="178"/>
      <c r="V795" s="178"/>
      <c r="W795" s="178"/>
      <c r="X795" s="178"/>
      <c r="Y795" s="178"/>
      <c r="Z795" s="178"/>
      <c r="AA795" s="178"/>
      <c r="AB795" s="178"/>
      <c r="AC795" s="178"/>
      <c r="AD795" s="178"/>
      <c r="AE795" s="178"/>
      <c r="AF795" s="178"/>
      <c r="AG795" s="178"/>
      <c r="AH795" s="178"/>
      <c r="AI795" s="178"/>
      <c r="AJ795" s="178"/>
      <c r="AK795" s="178"/>
      <c r="AL795" s="178"/>
      <c r="AM795" s="178"/>
      <c r="AN795" s="178"/>
      <c r="AO795" s="178"/>
      <c r="AP795" s="178"/>
      <c r="AQ795" s="178"/>
      <c r="AR795" s="178"/>
      <c r="AS795" s="178"/>
      <c r="AT795" s="178"/>
      <c r="AU795" s="178"/>
      <c r="AV795" s="178"/>
      <c r="AW795" s="178"/>
      <c r="AX795" s="178"/>
      <c r="AY795" s="178"/>
      <c r="AZ795" s="178"/>
      <c r="BA795" s="178"/>
      <c r="BB795" s="178"/>
      <c r="BC795" s="178"/>
      <c r="BD795" s="178"/>
      <c r="BE795" s="178"/>
      <c r="BF795" s="178"/>
      <c r="BG795" s="178"/>
      <c r="BH795" s="178"/>
      <c r="BI795" s="178"/>
      <c r="BJ795" s="178"/>
      <c r="BK795" s="178"/>
      <c r="BL795" s="178"/>
      <c r="BM795" s="178"/>
      <c r="BN795" s="178"/>
      <c r="BO795" s="178"/>
      <c r="BP795" s="178"/>
      <c r="BQ795" s="178"/>
      <c r="BR795" s="178"/>
      <c r="BS795" s="178"/>
      <c r="BT795" s="178"/>
      <c r="BU795" s="178"/>
      <c r="BV795" s="178"/>
    </row>
    <row r="796" spans="1:74" ht="14.25" x14ac:dyDescent="0.2">
      <c r="A796" s="176"/>
      <c r="B796" s="177"/>
      <c r="C796" s="131"/>
      <c r="D796" s="178"/>
      <c r="E796" s="178"/>
      <c r="F796" s="178"/>
      <c r="G796" s="178"/>
      <c r="H796" s="178"/>
      <c r="I796" s="178"/>
      <c r="J796" s="178"/>
      <c r="K796" s="178"/>
      <c r="L796" s="178"/>
      <c r="M796" s="179"/>
      <c r="N796" s="179"/>
      <c r="O796" s="179"/>
      <c r="P796" s="178"/>
      <c r="Q796" s="178"/>
      <c r="R796" s="178"/>
      <c r="S796" s="178"/>
      <c r="T796" s="178"/>
      <c r="U796" s="178"/>
      <c r="V796" s="178"/>
      <c r="W796" s="178"/>
      <c r="X796" s="178"/>
      <c r="Y796" s="178"/>
      <c r="Z796" s="178"/>
      <c r="AA796" s="178"/>
      <c r="AB796" s="178"/>
      <c r="AC796" s="178"/>
      <c r="AD796" s="178"/>
      <c r="AE796" s="178"/>
      <c r="AF796" s="178"/>
      <c r="AG796" s="178"/>
      <c r="AH796" s="178"/>
      <c r="AI796" s="178"/>
      <c r="AJ796" s="178"/>
      <c r="AK796" s="178"/>
      <c r="AL796" s="178"/>
      <c r="AM796" s="178"/>
      <c r="AN796" s="178"/>
      <c r="AO796" s="178"/>
      <c r="AP796" s="178"/>
      <c r="AQ796" s="178"/>
      <c r="AR796" s="178"/>
      <c r="AS796" s="178"/>
      <c r="AT796" s="178"/>
      <c r="AU796" s="178"/>
      <c r="AV796" s="178"/>
      <c r="AW796" s="178"/>
      <c r="AX796" s="178"/>
      <c r="AY796" s="178"/>
      <c r="AZ796" s="178"/>
      <c r="BA796" s="178"/>
      <c r="BB796" s="178"/>
      <c r="BC796" s="178"/>
      <c r="BD796" s="178"/>
      <c r="BE796" s="178"/>
      <c r="BF796" s="178"/>
      <c r="BG796" s="178"/>
      <c r="BH796" s="178"/>
      <c r="BI796" s="178"/>
      <c r="BJ796" s="178"/>
      <c r="BK796" s="178"/>
      <c r="BL796" s="178"/>
      <c r="BM796" s="178"/>
      <c r="BN796" s="178"/>
      <c r="BO796" s="178"/>
      <c r="BP796" s="178"/>
      <c r="BQ796" s="178"/>
      <c r="BR796" s="178"/>
      <c r="BS796" s="178"/>
      <c r="BT796" s="178"/>
      <c r="BU796" s="178"/>
      <c r="BV796" s="178"/>
    </row>
    <row r="797" spans="1:74" ht="14.25" x14ac:dyDescent="0.2">
      <c r="A797" s="176"/>
      <c r="B797" s="177"/>
      <c r="C797" s="131"/>
      <c r="D797" s="178"/>
      <c r="E797" s="178"/>
      <c r="F797" s="178"/>
      <c r="G797" s="178"/>
      <c r="H797" s="178"/>
      <c r="I797" s="178"/>
      <c r="J797" s="178"/>
      <c r="K797" s="178"/>
      <c r="L797" s="178"/>
      <c r="M797" s="179"/>
      <c r="N797" s="179"/>
      <c r="O797" s="179"/>
      <c r="P797" s="178"/>
      <c r="Q797" s="178"/>
      <c r="R797" s="178"/>
      <c r="S797" s="178"/>
      <c r="T797" s="178"/>
      <c r="U797" s="178"/>
      <c r="V797" s="178"/>
      <c r="W797" s="178"/>
      <c r="X797" s="178"/>
      <c r="Y797" s="178"/>
      <c r="Z797" s="178"/>
      <c r="AA797" s="178"/>
      <c r="AB797" s="178"/>
      <c r="AC797" s="178"/>
      <c r="AD797" s="178"/>
      <c r="AE797" s="178"/>
      <c r="AF797" s="178"/>
      <c r="AG797" s="178"/>
      <c r="AH797" s="178"/>
      <c r="AI797" s="178"/>
      <c r="AJ797" s="178"/>
      <c r="AK797" s="178"/>
      <c r="AL797" s="178"/>
      <c r="AM797" s="178"/>
      <c r="AN797" s="178"/>
      <c r="AO797" s="178"/>
      <c r="AP797" s="178"/>
      <c r="AQ797" s="178"/>
      <c r="AR797" s="178"/>
      <c r="AS797" s="178"/>
      <c r="AT797" s="178"/>
      <c r="AU797" s="178"/>
      <c r="AV797" s="178"/>
      <c r="AW797" s="178"/>
      <c r="AX797" s="178"/>
      <c r="AY797" s="178"/>
      <c r="AZ797" s="178"/>
      <c r="BA797" s="178"/>
      <c r="BB797" s="178"/>
      <c r="BC797" s="178"/>
      <c r="BD797" s="178"/>
      <c r="BE797" s="178"/>
      <c r="BF797" s="178"/>
      <c r="BG797" s="178"/>
      <c r="BH797" s="178"/>
      <c r="BI797" s="178"/>
      <c r="BJ797" s="178"/>
      <c r="BK797" s="178"/>
      <c r="BL797" s="178"/>
      <c r="BM797" s="178"/>
      <c r="BN797" s="178"/>
      <c r="BO797" s="178"/>
      <c r="BP797" s="178"/>
      <c r="BQ797" s="178"/>
      <c r="BR797" s="178"/>
      <c r="BS797" s="178"/>
      <c r="BT797" s="178"/>
      <c r="BU797" s="178"/>
      <c r="BV797" s="178"/>
    </row>
    <row r="798" spans="1:74" ht="14.25" x14ac:dyDescent="0.2">
      <c r="A798" s="176"/>
      <c r="B798" s="177"/>
      <c r="C798" s="131"/>
      <c r="D798" s="178"/>
      <c r="E798" s="178"/>
      <c r="F798" s="178"/>
      <c r="G798" s="178"/>
      <c r="H798" s="178"/>
      <c r="I798" s="178"/>
      <c r="J798" s="178"/>
      <c r="K798" s="178"/>
      <c r="L798" s="178"/>
      <c r="M798" s="179"/>
      <c r="N798" s="179"/>
      <c r="O798" s="179"/>
      <c r="P798" s="178"/>
      <c r="Q798" s="178"/>
      <c r="R798" s="178"/>
      <c r="S798" s="178"/>
      <c r="T798" s="178"/>
      <c r="U798" s="178"/>
      <c r="V798" s="178"/>
      <c r="W798" s="178"/>
      <c r="X798" s="178"/>
      <c r="Y798" s="178"/>
      <c r="Z798" s="178"/>
      <c r="AA798" s="178"/>
      <c r="AB798" s="178"/>
      <c r="AC798" s="178"/>
      <c r="AD798" s="178"/>
      <c r="AE798" s="178"/>
      <c r="AF798" s="178"/>
      <c r="AG798" s="178"/>
      <c r="AH798" s="178"/>
      <c r="AI798" s="178"/>
      <c r="AJ798" s="178"/>
      <c r="AK798" s="178"/>
      <c r="AL798" s="178"/>
      <c r="AM798" s="178"/>
      <c r="AN798" s="178"/>
      <c r="AO798" s="178"/>
      <c r="AP798" s="178"/>
      <c r="AQ798" s="178"/>
      <c r="AR798" s="178"/>
      <c r="AS798" s="178"/>
      <c r="AT798" s="178"/>
      <c r="AU798" s="178"/>
      <c r="AV798" s="178"/>
      <c r="AW798" s="178"/>
      <c r="AX798" s="178"/>
      <c r="AY798" s="178"/>
      <c r="AZ798" s="178"/>
      <c r="BA798" s="178"/>
      <c r="BB798" s="178"/>
      <c r="BC798" s="178"/>
      <c r="BD798" s="178"/>
      <c r="BE798" s="178"/>
      <c r="BF798" s="178"/>
      <c r="BG798" s="178"/>
      <c r="BH798" s="178"/>
      <c r="BI798" s="178"/>
      <c r="BJ798" s="178"/>
      <c r="BK798" s="178"/>
      <c r="BL798" s="178"/>
      <c r="BM798" s="178"/>
      <c r="BN798" s="178"/>
      <c r="BO798" s="178"/>
      <c r="BP798" s="178"/>
      <c r="BQ798" s="178"/>
      <c r="BR798" s="178"/>
      <c r="BS798" s="178"/>
      <c r="BT798" s="178"/>
      <c r="BU798" s="178"/>
      <c r="BV798" s="178"/>
    </row>
    <row r="799" spans="1:74" ht="14.25" x14ac:dyDescent="0.2">
      <c r="A799" s="176"/>
      <c r="B799" s="177"/>
      <c r="C799" s="131"/>
      <c r="D799" s="178"/>
      <c r="E799" s="178"/>
      <c r="F799" s="178"/>
      <c r="G799" s="178"/>
      <c r="H799" s="178"/>
      <c r="I799" s="178"/>
      <c r="J799" s="178"/>
      <c r="K799" s="178"/>
      <c r="L799" s="178"/>
      <c r="M799" s="179"/>
      <c r="N799" s="179"/>
      <c r="O799" s="179"/>
      <c r="P799" s="178"/>
      <c r="Q799" s="178"/>
      <c r="R799" s="178"/>
      <c r="S799" s="178"/>
      <c r="T799" s="178"/>
      <c r="U799" s="178"/>
      <c r="V799" s="178"/>
      <c r="W799" s="178"/>
      <c r="X799" s="178"/>
      <c r="Y799" s="178"/>
      <c r="Z799" s="178"/>
      <c r="AA799" s="178"/>
      <c r="AB799" s="178"/>
      <c r="AC799" s="178"/>
      <c r="AD799" s="178"/>
      <c r="AE799" s="178"/>
      <c r="AF799" s="178"/>
      <c r="AG799" s="178"/>
      <c r="AH799" s="178"/>
      <c r="AI799" s="178"/>
      <c r="AJ799" s="178"/>
      <c r="AK799" s="178"/>
      <c r="AL799" s="178"/>
      <c r="AM799" s="178"/>
      <c r="AN799" s="178"/>
      <c r="AO799" s="178"/>
      <c r="AP799" s="178"/>
      <c r="AQ799" s="178"/>
      <c r="AR799" s="178"/>
      <c r="AS799" s="178"/>
      <c r="AT799" s="178"/>
      <c r="AU799" s="178"/>
      <c r="AV799" s="178"/>
      <c r="AW799" s="178"/>
      <c r="AX799" s="178"/>
      <c r="AY799" s="178"/>
      <c r="AZ799" s="178"/>
      <c r="BA799" s="178"/>
      <c r="BB799" s="178"/>
      <c r="BC799" s="178"/>
      <c r="BD799" s="178"/>
      <c r="BE799" s="178"/>
      <c r="BF799" s="178"/>
      <c r="BG799" s="178"/>
      <c r="BH799" s="178"/>
      <c r="BI799" s="178"/>
      <c r="BJ799" s="178"/>
      <c r="BK799" s="178"/>
      <c r="BL799" s="178"/>
      <c r="BM799" s="178"/>
      <c r="BN799" s="178"/>
      <c r="BO799" s="178"/>
      <c r="BP799" s="178"/>
      <c r="BQ799" s="178"/>
      <c r="BR799" s="178"/>
      <c r="BS799" s="178"/>
      <c r="BT799" s="178"/>
      <c r="BU799" s="178"/>
      <c r="BV799" s="178"/>
    </row>
    <row r="800" spans="1:74" ht="14.25" x14ac:dyDescent="0.2">
      <c r="A800" s="176"/>
      <c r="B800" s="177"/>
      <c r="C800" s="131"/>
      <c r="D800" s="178"/>
      <c r="E800" s="178"/>
      <c r="F800" s="178"/>
      <c r="G800" s="178"/>
      <c r="H800" s="178"/>
      <c r="I800" s="178"/>
      <c r="J800" s="178"/>
      <c r="K800" s="178"/>
      <c r="L800" s="178"/>
      <c r="M800" s="179"/>
      <c r="N800" s="179"/>
      <c r="O800" s="179"/>
      <c r="P800" s="178"/>
      <c r="Q800" s="178"/>
      <c r="R800" s="178"/>
      <c r="S800" s="178"/>
      <c r="T800" s="178"/>
      <c r="U800" s="178"/>
      <c r="V800" s="178"/>
      <c r="W800" s="178"/>
      <c r="X800" s="178"/>
      <c r="Y800" s="178"/>
      <c r="Z800" s="178"/>
      <c r="AA800" s="178"/>
      <c r="AB800" s="178"/>
      <c r="AC800" s="178"/>
      <c r="AD800" s="178"/>
      <c r="AE800" s="178"/>
      <c r="AF800" s="178"/>
      <c r="AG800" s="178"/>
      <c r="AH800" s="178"/>
      <c r="AI800" s="178"/>
      <c r="AJ800" s="178"/>
      <c r="AK800" s="178"/>
      <c r="AL800" s="178"/>
      <c r="AM800" s="178"/>
      <c r="AN800" s="178"/>
      <c r="AO800" s="178"/>
      <c r="AP800" s="178"/>
      <c r="AQ800" s="178"/>
      <c r="AR800" s="178"/>
      <c r="AS800" s="178"/>
      <c r="AT800" s="178"/>
      <c r="AU800" s="178"/>
      <c r="AV800" s="178"/>
      <c r="AW800" s="178"/>
      <c r="AX800" s="178"/>
      <c r="AY800" s="178"/>
      <c r="AZ800" s="178"/>
      <c r="BA800" s="178"/>
      <c r="BB800" s="178"/>
      <c r="BC800" s="178"/>
      <c r="BD800" s="178"/>
      <c r="BE800" s="178"/>
      <c r="BF800" s="178"/>
      <c r="BG800" s="178"/>
      <c r="BH800" s="178"/>
      <c r="BI800" s="178"/>
      <c r="BJ800" s="178"/>
      <c r="BK800" s="178"/>
      <c r="BL800" s="178"/>
      <c r="BM800" s="178"/>
      <c r="BN800" s="178"/>
      <c r="BO800" s="178"/>
      <c r="BP800" s="178"/>
      <c r="BQ800" s="178"/>
      <c r="BR800" s="178"/>
      <c r="BS800" s="178"/>
      <c r="BT800" s="178"/>
      <c r="BU800" s="178"/>
      <c r="BV800" s="178"/>
    </row>
    <row r="801" spans="1:74" ht="14.25" x14ac:dyDescent="0.2">
      <c r="A801" s="176"/>
      <c r="B801" s="177"/>
      <c r="C801" s="131"/>
      <c r="D801" s="178"/>
      <c r="E801" s="178"/>
      <c r="F801" s="178"/>
      <c r="G801" s="178"/>
      <c r="H801" s="178"/>
      <c r="I801" s="178"/>
      <c r="J801" s="178"/>
      <c r="K801" s="178"/>
      <c r="L801" s="178"/>
      <c r="M801" s="179"/>
      <c r="N801" s="179"/>
      <c r="O801" s="179"/>
      <c r="P801" s="178"/>
      <c r="Q801" s="178"/>
      <c r="R801" s="178"/>
      <c r="S801" s="178"/>
      <c r="T801" s="178"/>
      <c r="U801" s="178"/>
      <c r="V801" s="178"/>
      <c r="W801" s="178"/>
      <c r="X801" s="178"/>
      <c r="Y801" s="178"/>
      <c r="Z801" s="178"/>
      <c r="AA801" s="178"/>
      <c r="AB801" s="178"/>
      <c r="AC801" s="178"/>
      <c r="AD801" s="178"/>
      <c r="AE801" s="178"/>
      <c r="AF801" s="178"/>
      <c r="AG801" s="178"/>
      <c r="AH801" s="178"/>
      <c r="AI801" s="178"/>
      <c r="AJ801" s="178"/>
      <c r="AK801" s="178"/>
      <c r="AL801" s="178"/>
      <c r="AM801" s="178"/>
      <c r="AN801" s="178"/>
      <c r="AO801" s="178"/>
      <c r="AP801" s="178"/>
      <c r="AQ801" s="178"/>
      <c r="AR801" s="178"/>
      <c r="AS801" s="178"/>
      <c r="AT801" s="178"/>
      <c r="AU801" s="178"/>
      <c r="AV801" s="178"/>
      <c r="AW801" s="178"/>
      <c r="AX801" s="178"/>
      <c r="AY801" s="178"/>
      <c r="AZ801" s="178"/>
      <c r="BA801" s="178"/>
      <c r="BB801" s="178"/>
      <c r="BC801" s="178"/>
      <c r="BD801" s="178"/>
      <c r="BE801" s="178"/>
      <c r="BF801" s="178"/>
      <c r="BG801" s="178"/>
      <c r="BH801" s="178"/>
      <c r="BI801" s="178"/>
      <c r="BJ801" s="178"/>
      <c r="BK801" s="178"/>
      <c r="BL801" s="178"/>
      <c r="BM801" s="178"/>
      <c r="BN801" s="178"/>
      <c r="BO801" s="178"/>
      <c r="BP801" s="178"/>
      <c r="BQ801" s="178"/>
      <c r="BR801" s="178"/>
      <c r="BS801" s="178"/>
      <c r="BT801" s="178"/>
      <c r="BU801" s="178"/>
      <c r="BV801" s="178"/>
    </row>
    <row r="802" spans="1:74" ht="14.25" x14ac:dyDescent="0.2">
      <c r="A802" s="176"/>
      <c r="B802" s="177"/>
      <c r="C802" s="131"/>
      <c r="D802" s="178"/>
      <c r="E802" s="178"/>
      <c r="F802" s="178"/>
      <c r="G802" s="178"/>
      <c r="H802" s="178"/>
      <c r="I802" s="178"/>
      <c r="J802" s="178"/>
      <c r="K802" s="178"/>
      <c r="L802" s="178"/>
      <c r="M802" s="179"/>
      <c r="N802" s="179"/>
      <c r="O802" s="179"/>
      <c r="P802" s="178"/>
      <c r="Q802" s="178"/>
      <c r="R802" s="178"/>
      <c r="S802" s="178"/>
      <c r="T802" s="178"/>
      <c r="U802" s="178"/>
      <c r="V802" s="178"/>
      <c r="W802" s="178"/>
      <c r="X802" s="178"/>
      <c r="Y802" s="178"/>
      <c r="Z802" s="178"/>
      <c r="AA802" s="178"/>
      <c r="AB802" s="178"/>
      <c r="AC802" s="178"/>
      <c r="AD802" s="178"/>
      <c r="AE802" s="178"/>
      <c r="AF802" s="178"/>
      <c r="AG802" s="178"/>
      <c r="AH802" s="178"/>
      <c r="AI802" s="178"/>
      <c r="AJ802" s="178"/>
      <c r="AK802" s="178"/>
      <c r="AL802" s="178"/>
      <c r="AM802" s="178"/>
      <c r="AN802" s="178"/>
      <c r="AO802" s="178"/>
      <c r="AP802" s="178"/>
      <c r="AQ802" s="178"/>
      <c r="AR802" s="178"/>
      <c r="AS802" s="178"/>
      <c r="AT802" s="178"/>
      <c r="AU802" s="178"/>
      <c r="AV802" s="178"/>
      <c r="AW802" s="178"/>
      <c r="AX802" s="178"/>
      <c r="AY802" s="178"/>
      <c r="AZ802" s="178"/>
      <c r="BA802" s="178"/>
      <c r="BB802" s="178"/>
      <c r="BC802" s="178"/>
      <c r="BD802" s="178"/>
      <c r="BE802" s="178"/>
      <c r="BF802" s="178"/>
      <c r="BG802" s="178"/>
      <c r="BH802" s="178"/>
      <c r="BI802" s="178"/>
      <c r="BJ802" s="178"/>
      <c r="BK802" s="178"/>
      <c r="BL802" s="178"/>
      <c r="BM802" s="178"/>
      <c r="BN802" s="178"/>
      <c r="BO802" s="178"/>
      <c r="BP802" s="178"/>
      <c r="BQ802" s="178"/>
      <c r="BR802" s="178"/>
      <c r="BS802" s="178"/>
      <c r="BT802" s="178"/>
      <c r="BU802" s="178"/>
      <c r="BV802" s="178"/>
    </row>
    <row r="803" spans="1:74" ht="14.25" x14ac:dyDescent="0.2">
      <c r="A803" s="176"/>
      <c r="B803" s="177"/>
      <c r="C803" s="131"/>
      <c r="D803" s="178"/>
      <c r="E803" s="178"/>
      <c r="F803" s="178"/>
      <c r="G803" s="178"/>
      <c r="H803" s="178"/>
      <c r="I803" s="178"/>
      <c r="J803" s="178"/>
      <c r="K803" s="178"/>
      <c r="L803" s="178"/>
      <c r="M803" s="179"/>
      <c r="N803" s="179"/>
      <c r="O803" s="179"/>
      <c r="P803" s="178"/>
      <c r="Q803" s="178"/>
      <c r="R803" s="178"/>
      <c r="S803" s="178"/>
      <c r="T803" s="178"/>
      <c r="U803" s="178"/>
      <c r="V803" s="178"/>
      <c r="W803" s="178"/>
      <c r="X803" s="178"/>
      <c r="Y803" s="178"/>
      <c r="Z803" s="178"/>
      <c r="AA803" s="178"/>
      <c r="AB803" s="178"/>
      <c r="AC803" s="178"/>
      <c r="AD803" s="178"/>
      <c r="AE803" s="178"/>
      <c r="AF803" s="178"/>
      <c r="AG803" s="178"/>
      <c r="AH803" s="178"/>
      <c r="AI803" s="178"/>
      <c r="AJ803" s="178"/>
      <c r="AK803" s="178"/>
      <c r="AL803" s="178"/>
      <c r="AM803" s="178"/>
      <c r="AN803" s="178"/>
      <c r="AO803" s="178"/>
      <c r="AP803" s="178"/>
      <c r="AQ803" s="178"/>
      <c r="AR803" s="178"/>
      <c r="AS803" s="178"/>
      <c r="AT803" s="178"/>
      <c r="AU803" s="178"/>
      <c r="AV803" s="178"/>
      <c r="AW803" s="178"/>
      <c r="AX803" s="178"/>
      <c r="AY803" s="178"/>
      <c r="AZ803" s="178"/>
      <c r="BA803" s="178"/>
      <c r="BB803" s="178"/>
      <c r="BC803" s="178"/>
      <c r="BD803" s="178"/>
      <c r="BE803" s="178"/>
      <c r="BF803" s="178"/>
      <c r="BG803" s="178"/>
      <c r="BH803" s="178"/>
      <c r="BI803" s="178"/>
      <c r="BJ803" s="178"/>
      <c r="BK803" s="178"/>
      <c r="BL803" s="178"/>
      <c r="BM803" s="178"/>
      <c r="BN803" s="178"/>
      <c r="BO803" s="178"/>
      <c r="BP803" s="178"/>
      <c r="BQ803" s="178"/>
      <c r="BR803" s="178"/>
      <c r="BS803" s="178"/>
      <c r="BT803" s="178"/>
      <c r="BU803" s="178"/>
      <c r="BV803" s="178"/>
    </row>
    <row r="804" spans="1:74" ht="14.25" x14ac:dyDescent="0.2">
      <c r="A804" s="176"/>
      <c r="B804" s="177"/>
      <c r="C804" s="131"/>
      <c r="D804" s="178"/>
      <c r="E804" s="178"/>
      <c r="F804" s="178"/>
      <c r="G804" s="178"/>
      <c r="H804" s="178"/>
      <c r="I804" s="178"/>
      <c r="J804" s="178"/>
      <c r="K804" s="178"/>
      <c r="L804" s="178"/>
      <c r="M804" s="179"/>
      <c r="N804" s="179"/>
      <c r="O804" s="179"/>
      <c r="P804" s="178"/>
      <c r="Q804" s="178"/>
      <c r="R804" s="178"/>
      <c r="S804" s="178"/>
      <c r="T804" s="178"/>
      <c r="U804" s="178"/>
      <c r="V804" s="178"/>
      <c r="W804" s="178"/>
      <c r="X804" s="178"/>
      <c r="Y804" s="178"/>
      <c r="Z804" s="178"/>
      <c r="AA804" s="178"/>
      <c r="AB804" s="178"/>
      <c r="AC804" s="178"/>
      <c r="AD804" s="178"/>
      <c r="AE804" s="178"/>
      <c r="AF804" s="178"/>
      <c r="AG804" s="178"/>
      <c r="AH804" s="178"/>
      <c r="AI804" s="178"/>
      <c r="AJ804" s="178"/>
      <c r="AK804" s="178"/>
      <c r="AL804" s="178"/>
      <c r="AM804" s="178"/>
      <c r="AN804" s="178"/>
      <c r="AO804" s="178"/>
      <c r="AP804" s="178"/>
      <c r="AQ804" s="178"/>
      <c r="AR804" s="178"/>
      <c r="AS804" s="178"/>
      <c r="AT804" s="178"/>
      <c r="AU804" s="178"/>
      <c r="AV804" s="178"/>
      <c r="AW804" s="178"/>
      <c r="AX804" s="178"/>
      <c r="AY804" s="178"/>
      <c r="AZ804" s="178"/>
      <c r="BA804" s="178"/>
      <c r="BB804" s="178"/>
      <c r="BC804" s="178"/>
      <c r="BD804" s="178"/>
      <c r="BE804" s="178"/>
      <c r="BF804" s="178"/>
      <c r="BG804" s="178"/>
      <c r="BH804" s="178"/>
      <c r="BI804" s="178"/>
      <c r="BJ804" s="178"/>
      <c r="BK804" s="178"/>
      <c r="BL804" s="178"/>
      <c r="BM804" s="178"/>
      <c r="BN804" s="178"/>
      <c r="BO804" s="178"/>
      <c r="BP804" s="178"/>
      <c r="BQ804" s="178"/>
      <c r="BR804" s="178"/>
      <c r="BS804" s="178"/>
      <c r="BT804" s="178"/>
      <c r="BU804" s="178"/>
      <c r="BV804" s="178"/>
    </row>
    <row r="805" spans="1:74" ht="14.25" x14ac:dyDescent="0.2">
      <c r="A805" s="176"/>
      <c r="B805" s="177"/>
      <c r="C805" s="131"/>
      <c r="D805" s="178"/>
      <c r="E805" s="178"/>
      <c r="F805" s="178"/>
      <c r="G805" s="178"/>
      <c r="H805" s="178"/>
      <c r="I805" s="178"/>
      <c r="J805" s="178"/>
      <c r="K805" s="178"/>
      <c r="L805" s="178"/>
      <c r="M805" s="179"/>
      <c r="N805" s="179"/>
      <c r="O805" s="179"/>
      <c r="P805" s="178"/>
      <c r="Q805" s="178"/>
      <c r="R805" s="178"/>
      <c r="S805" s="178"/>
      <c r="T805" s="178"/>
      <c r="U805" s="178"/>
      <c r="V805" s="178"/>
      <c r="W805" s="178"/>
      <c r="X805" s="178"/>
      <c r="Y805" s="178"/>
      <c r="Z805" s="178"/>
      <c r="AA805" s="178"/>
      <c r="AB805" s="178"/>
      <c r="AC805" s="178"/>
      <c r="AD805" s="178"/>
      <c r="AE805" s="178"/>
      <c r="AF805" s="178"/>
      <c r="AG805" s="178"/>
      <c r="AH805" s="178"/>
      <c r="AI805" s="178"/>
      <c r="AJ805" s="178"/>
      <c r="AK805" s="178"/>
      <c r="AL805" s="178"/>
      <c r="AM805" s="178"/>
      <c r="AN805" s="178"/>
      <c r="AO805" s="178"/>
      <c r="AP805" s="178"/>
      <c r="AQ805" s="178"/>
      <c r="AR805" s="178"/>
      <c r="AS805" s="178"/>
      <c r="AT805" s="178"/>
      <c r="AU805" s="178"/>
      <c r="AV805" s="178"/>
      <c r="AW805" s="178"/>
      <c r="AX805" s="178"/>
      <c r="AY805" s="178"/>
      <c r="AZ805" s="178"/>
      <c r="BA805" s="178"/>
      <c r="BB805" s="178"/>
      <c r="BC805" s="178"/>
      <c r="BD805" s="178"/>
      <c r="BE805" s="178"/>
      <c r="BF805" s="178"/>
      <c r="BG805" s="178"/>
      <c r="BH805" s="178"/>
      <c r="BI805" s="178"/>
      <c r="BJ805" s="178"/>
      <c r="BK805" s="178"/>
      <c r="BL805" s="178"/>
      <c r="BM805" s="178"/>
      <c r="BN805" s="178"/>
      <c r="BO805" s="178"/>
      <c r="BP805" s="178"/>
      <c r="BQ805" s="178"/>
      <c r="BR805" s="178"/>
      <c r="BS805" s="178"/>
      <c r="BT805" s="178"/>
      <c r="BU805" s="178"/>
      <c r="BV805" s="178"/>
    </row>
    <row r="806" spans="1:74" ht="14.25" x14ac:dyDescent="0.2">
      <c r="A806" s="176"/>
      <c r="B806" s="177"/>
      <c r="C806" s="131"/>
      <c r="D806" s="178"/>
      <c r="E806" s="178"/>
      <c r="F806" s="178"/>
      <c r="G806" s="178"/>
      <c r="H806" s="178"/>
      <c r="I806" s="178"/>
      <c r="J806" s="178"/>
      <c r="K806" s="178"/>
      <c r="L806" s="178"/>
      <c r="M806" s="179"/>
      <c r="N806" s="179"/>
      <c r="O806" s="179"/>
      <c r="P806" s="178"/>
      <c r="Q806" s="178"/>
      <c r="R806" s="178"/>
      <c r="S806" s="178"/>
      <c r="T806" s="178"/>
      <c r="U806" s="178"/>
      <c r="V806" s="178"/>
      <c r="W806" s="178"/>
      <c r="X806" s="178"/>
      <c r="Y806" s="178"/>
      <c r="Z806" s="178"/>
      <c r="AA806" s="178"/>
      <c r="AB806" s="178"/>
      <c r="AC806" s="178"/>
      <c r="AD806" s="178"/>
      <c r="AE806" s="178"/>
      <c r="AF806" s="178"/>
      <c r="AG806" s="178"/>
      <c r="AH806" s="178"/>
      <c r="AI806" s="178"/>
      <c r="AJ806" s="178"/>
      <c r="AK806" s="178"/>
      <c r="AL806" s="178"/>
      <c r="AM806" s="178"/>
      <c r="AN806" s="178"/>
      <c r="AO806" s="178"/>
      <c r="AP806" s="178"/>
      <c r="AQ806" s="178"/>
      <c r="AR806" s="178"/>
      <c r="AS806" s="178"/>
      <c r="AT806" s="178"/>
      <c r="AU806" s="178"/>
      <c r="AV806" s="178"/>
      <c r="AW806" s="178"/>
      <c r="AX806" s="178"/>
      <c r="AY806" s="178"/>
      <c r="AZ806" s="178"/>
      <c r="BA806" s="178"/>
      <c r="BB806" s="178"/>
      <c r="BC806" s="178"/>
      <c r="BD806" s="178"/>
      <c r="BE806" s="178"/>
      <c r="BF806" s="178"/>
      <c r="BG806" s="178"/>
      <c r="BH806" s="178"/>
      <c r="BI806" s="178"/>
      <c r="BJ806" s="178"/>
      <c r="BK806" s="178"/>
      <c r="BL806" s="178"/>
      <c r="BM806" s="178"/>
      <c r="BN806" s="178"/>
      <c r="BO806" s="178"/>
      <c r="BP806" s="178"/>
      <c r="BQ806" s="178"/>
      <c r="BR806" s="178"/>
      <c r="BS806" s="178"/>
      <c r="BT806" s="178"/>
      <c r="BU806" s="178"/>
      <c r="BV806" s="178"/>
    </row>
    <row r="807" spans="1:74" ht="14.25" x14ac:dyDescent="0.2">
      <c r="A807" s="176"/>
      <c r="B807" s="177"/>
      <c r="C807" s="131"/>
      <c r="D807" s="178"/>
      <c r="E807" s="178"/>
      <c r="F807" s="178"/>
      <c r="G807" s="178"/>
      <c r="H807" s="178"/>
      <c r="I807" s="178"/>
      <c r="J807" s="178"/>
      <c r="K807" s="178"/>
      <c r="L807" s="178"/>
      <c r="M807" s="179"/>
      <c r="N807" s="179"/>
      <c r="O807" s="179"/>
      <c r="P807" s="178"/>
      <c r="Q807" s="178"/>
      <c r="R807" s="178"/>
      <c r="S807" s="178"/>
      <c r="T807" s="178"/>
      <c r="U807" s="178"/>
      <c r="V807" s="178"/>
      <c r="W807" s="178"/>
      <c r="X807" s="178"/>
      <c r="Y807" s="178"/>
      <c r="Z807" s="178"/>
      <c r="AA807" s="178"/>
      <c r="AB807" s="178"/>
      <c r="AC807" s="178"/>
      <c r="AD807" s="178"/>
      <c r="AE807" s="178"/>
      <c r="AF807" s="178"/>
      <c r="AG807" s="178"/>
      <c r="AH807" s="178"/>
      <c r="AI807" s="178"/>
      <c r="AJ807" s="178"/>
      <c r="AK807" s="178"/>
      <c r="AL807" s="178"/>
      <c r="AM807" s="178"/>
      <c r="AN807" s="178"/>
      <c r="AO807" s="178"/>
      <c r="AP807" s="178"/>
      <c r="AQ807" s="178"/>
      <c r="AR807" s="178"/>
      <c r="AS807" s="178"/>
      <c r="AT807" s="178"/>
      <c r="AU807" s="178"/>
      <c r="AV807" s="178"/>
      <c r="AW807" s="178"/>
      <c r="AX807" s="178"/>
      <c r="AY807" s="178"/>
      <c r="AZ807" s="178"/>
      <c r="BA807" s="178"/>
      <c r="BB807" s="178"/>
      <c r="BC807" s="178"/>
      <c r="BD807" s="178"/>
      <c r="BE807" s="178"/>
      <c r="BF807" s="178"/>
      <c r="BG807" s="178"/>
      <c r="BH807" s="178"/>
      <c r="BI807" s="178"/>
      <c r="BJ807" s="178"/>
      <c r="BK807" s="178"/>
      <c r="BL807" s="178"/>
      <c r="BM807" s="178"/>
      <c r="BN807" s="178"/>
      <c r="BO807" s="178"/>
      <c r="BP807" s="178"/>
      <c r="BQ807" s="178"/>
      <c r="BR807" s="178"/>
      <c r="BS807" s="178"/>
      <c r="BT807" s="178"/>
      <c r="BU807" s="178"/>
      <c r="BV807" s="178"/>
    </row>
    <row r="808" spans="1:74" ht="14.25" x14ac:dyDescent="0.2">
      <c r="A808" s="176"/>
      <c r="B808" s="177"/>
      <c r="C808" s="131"/>
      <c r="D808" s="178"/>
      <c r="E808" s="178"/>
      <c r="F808" s="178"/>
      <c r="G808" s="178"/>
      <c r="H808" s="178"/>
      <c r="I808" s="178"/>
      <c r="J808" s="178"/>
      <c r="K808" s="178"/>
      <c r="L808" s="178"/>
      <c r="M808" s="179"/>
      <c r="N808" s="179"/>
      <c r="O808" s="179"/>
      <c r="P808" s="178"/>
      <c r="Q808" s="178"/>
      <c r="R808" s="178"/>
      <c r="S808" s="178"/>
      <c r="T808" s="178"/>
      <c r="U808" s="178"/>
      <c r="V808" s="178"/>
      <c r="W808" s="178"/>
      <c r="X808" s="178"/>
      <c r="Y808" s="178"/>
      <c r="Z808" s="178"/>
      <c r="AA808" s="178"/>
      <c r="AB808" s="178"/>
      <c r="AC808" s="178"/>
      <c r="AD808" s="178"/>
      <c r="AE808" s="178"/>
      <c r="AF808" s="178"/>
      <c r="AG808" s="178"/>
      <c r="AH808" s="178"/>
      <c r="AI808" s="178"/>
      <c r="AJ808" s="178"/>
      <c r="AK808" s="178"/>
      <c r="AL808" s="178"/>
      <c r="AM808" s="178"/>
      <c r="AN808" s="178"/>
      <c r="AO808" s="178"/>
      <c r="AP808" s="178"/>
      <c r="AQ808" s="178"/>
      <c r="AR808" s="178"/>
      <c r="AS808" s="178"/>
      <c r="AT808" s="178"/>
      <c r="AU808" s="178"/>
      <c r="AV808" s="178"/>
      <c r="AW808" s="178"/>
      <c r="AX808" s="178"/>
      <c r="AY808" s="178"/>
      <c r="AZ808" s="178"/>
      <c r="BA808" s="178"/>
      <c r="BB808" s="178"/>
      <c r="BC808" s="178"/>
      <c r="BD808" s="178"/>
      <c r="BE808" s="178"/>
      <c r="BF808" s="178"/>
      <c r="BG808" s="178"/>
      <c r="BH808" s="178"/>
      <c r="BI808" s="178"/>
      <c r="BJ808" s="178"/>
      <c r="BK808" s="178"/>
      <c r="BL808" s="178"/>
      <c r="BM808" s="178"/>
      <c r="BN808" s="178"/>
      <c r="BO808" s="178"/>
      <c r="BP808" s="178"/>
      <c r="BQ808" s="178"/>
      <c r="BR808" s="178"/>
      <c r="BS808" s="178"/>
      <c r="BT808" s="178"/>
      <c r="BU808" s="178"/>
      <c r="BV808" s="178"/>
    </row>
    <row r="809" spans="1:74" ht="14.25" x14ac:dyDescent="0.2">
      <c r="A809" s="176"/>
      <c r="B809" s="177"/>
      <c r="C809" s="131"/>
      <c r="D809" s="178"/>
      <c r="E809" s="178"/>
      <c r="F809" s="178"/>
      <c r="G809" s="178"/>
      <c r="H809" s="178"/>
      <c r="I809" s="178"/>
      <c r="J809" s="178"/>
      <c r="K809" s="178"/>
      <c r="L809" s="178"/>
      <c r="M809" s="179"/>
      <c r="N809" s="179"/>
      <c r="O809" s="179"/>
      <c r="P809" s="178"/>
      <c r="Q809" s="178"/>
      <c r="R809" s="178"/>
      <c r="S809" s="178"/>
      <c r="T809" s="178"/>
      <c r="U809" s="178"/>
      <c r="V809" s="178"/>
      <c r="W809" s="178"/>
      <c r="X809" s="178"/>
      <c r="Y809" s="178"/>
      <c r="Z809" s="178"/>
      <c r="AA809" s="178"/>
      <c r="AB809" s="178"/>
      <c r="AC809" s="178"/>
      <c r="AD809" s="178"/>
      <c r="AE809" s="178"/>
      <c r="AF809" s="178"/>
      <c r="AG809" s="178"/>
      <c r="AH809" s="178"/>
      <c r="AI809" s="178"/>
      <c r="AJ809" s="178"/>
      <c r="AK809" s="178"/>
      <c r="AL809" s="178"/>
      <c r="AM809" s="178"/>
      <c r="AN809" s="178"/>
      <c r="AO809" s="178"/>
      <c r="AP809" s="178"/>
      <c r="AQ809" s="178"/>
      <c r="AR809" s="178"/>
      <c r="AS809" s="178"/>
      <c r="AT809" s="178"/>
      <c r="AU809" s="178"/>
      <c r="AV809" s="178"/>
      <c r="AW809" s="178"/>
      <c r="AX809" s="178"/>
      <c r="AY809" s="178"/>
      <c r="AZ809" s="178"/>
      <c r="BA809" s="178"/>
      <c r="BB809" s="178"/>
      <c r="BC809" s="178"/>
      <c r="BD809" s="178"/>
      <c r="BE809" s="178"/>
      <c r="BF809" s="178"/>
      <c r="BG809" s="178"/>
      <c r="BH809" s="178"/>
      <c r="BI809" s="178"/>
      <c r="BJ809" s="178"/>
      <c r="BK809" s="178"/>
      <c r="BL809" s="178"/>
      <c r="BM809" s="178"/>
      <c r="BN809" s="178"/>
      <c r="BO809" s="178"/>
      <c r="BP809" s="178"/>
      <c r="BQ809" s="178"/>
      <c r="BR809" s="178"/>
      <c r="BS809" s="178"/>
      <c r="BT809" s="178"/>
      <c r="BU809" s="178"/>
      <c r="BV809" s="178"/>
    </row>
    <row r="810" spans="1:74" ht="14.25" x14ac:dyDescent="0.2">
      <c r="A810" s="176"/>
      <c r="B810" s="177"/>
      <c r="C810" s="131"/>
      <c r="D810" s="178"/>
      <c r="E810" s="178"/>
      <c r="F810" s="178"/>
      <c r="G810" s="178"/>
      <c r="H810" s="178"/>
      <c r="I810" s="178"/>
      <c r="J810" s="178"/>
      <c r="K810" s="178"/>
      <c r="L810" s="178"/>
      <c r="M810" s="179"/>
      <c r="N810" s="179"/>
      <c r="O810" s="179"/>
      <c r="P810" s="178"/>
      <c r="Q810" s="178"/>
      <c r="R810" s="178"/>
      <c r="S810" s="178"/>
      <c r="T810" s="178"/>
      <c r="U810" s="178"/>
      <c r="V810" s="178"/>
      <c r="W810" s="178"/>
      <c r="X810" s="178"/>
      <c r="Y810" s="178"/>
      <c r="Z810" s="178"/>
      <c r="AA810" s="178"/>
      <c r="AB810" s="178"/>
      <c r="AC810" s="178"/>
      <c r="AD810" s="178"/>
      <c r="AE810" s="178"/>
      <c r="AF810" s="178"/>
      <c r="AG810" s="178"/>
      <c r="AH810" s="178"/>
      <c r="AI810" s="178"/>
      <c r="AJ810" s="178"/>
      <c r="AK810" s="178"/>
      <c r="AL810" s="178"/>
      <c r="AM810" s="178"/>
      <c r="AN810" s="178"/>
      <c r="AO810" s="178"/>
      <c r="AP810" s="178"/>
      <c r="AQ810" s="178"/>
      <c r="AR810" s="178"/>
      <c r="AS810" s="178"/>
      <c r="AT810" s="178"/>
      <c r="AU810" s="178"/>
      <c r="AV810" s="178"/>
      <c r="AW810" s="178"/>
      <c r="AX810" s="178"/>
      <c r="AY810" s="178"/>
      <c r="AZ810" s="178"/>
      <c r="BA810" s="178"/>
      <c r="BB810" s="178"/>
      <c r="BC810" s="178"/>
      <c r="BD810" s="178"/>
      <c r="BE810" s="178"/>
      <c r="BF810" s="178"/>
      <c r="BG810" s="178"/>
      <c r="BH810" s="178"/>
      <c r="BI810" s="178"/>
      <c r="BJ810" s="178"/>
      <c r="BK810" s="178"/>
      <c r="BL810" s="178"/>
      <c r="BM810" s="178"/>
      <c r="BN810" s="178"/>
      <c r="BO810" s="178"/>
      <c r="BP810" s="178"/>
      <c r="BQ810" s="178"/>
      <c r="BR810" s="178"/>
      <c r="BS810" s="178"/>
      <c r="BT810" s="178"/>
      <c r="BU810" s="178"/>
      <c r="BV810" s="178"/>
    </row>
    <row r="811" spans="1:74" ht="14.25" x14ac:dyDescent="0.2">
      <c r="A811" s="176"/>
      <c r="B811" s="177"/>
      <c r="C811" s="131"/>
      <c r="D811" s="178"/>
      <c r="E811" s="178"/>
      <c r="F811" s="178"/>
      <c r="G811" s="178"/>
      <c r="H811" s="178"/>
      <c r="I811" s="178"/>
      <c r="J811" s="178"/>
      <c r="K811" s="178"/>
      <c r="L811" s="178"/>
      <c r="M811" s="179"/>
      <c r="N811" s="179"/>
      <c r="O811" s="179"/>
      <c r="P811" s="178"/>
      <c r="Q811" s="178"/>
      <c r="R811" s="178"/>
      <c r="S811" s="178"/>
      <c r="T811" s="178"/>
      <c r="U811" s="178"/>
      <c r="V811" s="178"/>
      <c r="W811" s="178"/>
      <c r="X811" s="178"/>
      <c r="Y811" s="178"/>
      <c r="Z811" s="178"/>
      <c r="AA811" s="178"/>
      <c r="AB811" s="178"/>
      <c r="AC811" s="178"/>
      <c r="AD811" s="178"/>
      <c r="AE811" s="178"/>
      <c r="AF811" s="178"/>
      <c r="AG811" s="178"/>
      <c r="AH811" s="178"/>
      <c r="AI811" s="178"/>
      <c r="AJ811" s="178"/>
      <c r="AK811" s="178"/>
      <c r="AL811" s="178"/>
      <c r="AM811" s="178"/>
      <c r="AN811" s="178"/>
      <c r="AO811" s="178"/>
      <c r="AP811" s="178"/>
      <c r="AQ811" s="178"/>
      <c r="AR811" s="178"/>
      <c r="AS811" s="178"/>
      <c r="AT811" s="178"/>
      <c r="AU811" s="178"/>
      <c r="AV811" s="178"/>
      <c r="AW811" s="178"/>
      <c r="AX811" s="178"/>
      <c r="AY811" s="178"/>
      <c r="AZ811" s="178"/>
      <c r="BA811" s="178"/>
      <c r="BB811" s="178"/>
      <c r="BC811" s="178"/>
      <c r="BD811" s="178"/>
      <c r="BE811" s="178"/>
      <c r="BF811" s="178"/>
      <c r="BG811" s="178"/>
      <c r="BH811" s="178"/>
      <c r="BI811" s="178"/>
      <c r="BJ811" s="178"/>
      <c r="BK811" s="178"/>
      <c r="BL811" s="178"/>
      <c r="BM811" s="178"/>
      <c r="BN811" s="178"/>
      <c r="BO811" s="178"/>
      <c r="BP811" s="178"/>
      <c r="BQ811" s="178"/>
      <c r="BR811" s="178"/>
      <c r="BS811" s="178"/>
      <c r="BT811" s="178"/>
      <c r="BU811" s="178"/>
      <c r="BV811" s="178"/>
    </row>
    <row r="812" spans="1:74" ht="14.25" x14ac:dyDescent="0.2">
      <c r="A812" s="176"/>
      <c r="B812" s="177"/>
      <c r="C812" s="131"/>
      <c r="D812" s="178"/>
      <c r="E812" s="178"/>
      <c r="F812" s="178"/>
      <c r="G812" s="178"/>
      <c r="H812" s="178"/>
      <c r="I812" s="178"/>
      <c r="J812" s="178"/>
      <c r="K812" s="178"/>
      <c r="L812" s="178"/>
      <c r="M812" s="179"/>
      <c r="N812" s="179"/>
      <c r="O812" s="179"/>
      <c r="P812" s="178"/>
      <c r="Q812" s="178"/>
      <c r="R812" s="178"/>
      <c r="S812" s="178"/>
      <c r="T812" s="178"/>
      <c r="U812" s="178"/>
      <c r="V812" s="178"/>
      <c r="W812" s="178"/>
      <c r="X812" s="178"/>
      <c r="Y812" s="178"/>
      <c r="Z812" s="178"/>
      <c r="AA812" s="178"/>
      <c r="AB812" s="178"/>
      <c r="AC812" s="178"/>
      <c r="AD812" s="178"/>
      <c r="AE812" s="178"/>
      <c r="AF812" s="178"/>
      <c r="AG812" s="178"/>
      <c r="AH812" s="178"/>
      <c r="AI812" s="178"/>
      <c r="AJ812" s="178"/>
      <c r="AK812" s="178"/>
      <c r="AL812" s="178"/>
      <c r="AM812" s="178"/>
      <c r="AN812" s="178"/>
      <c r="AO812" s="178"/>
      <c r="AP812" s="178"/>
      <c r="AQ812" s="178"/>
      <c r="AR812" s="178"/>
      <c r="AS812" s="178"/>
      <c r="AT812" s="178"/>
      <c r="AU812" s="178"/>
      <c r="AV812" s="178"/>
      <c r="AW812" s="178"/>
      <c r="AX812" s="178"/>
      <c r="AY812" s="178"/>
      <c r="AZ812" s="178"/>
      <c r="BA812" s="178"/>
      <c r="BB812" s="178"/>
      <c r="BC812" s="178"/>
      <c r="BD812" s="178"/>
      <c r="BE812" s="178"/>
      <c r="BF812" s="178"/>
      <c r="BG812" s="178"/>
      <c r="BH812" s="178"/>
      <c r="BI812" s="178"/>
      <c r="BJ812" s="178"/>
      <c r="BK812" s="178"/>
      <c r="BL812" s="178"/>
      <c r="BM812" s="178"/>
      <c r="BN812" s="178"/>
      <c r="BO812" s="178"/>
      <c r="BP812" s="178"/>
      <c r="BQ812" s="178"/>
      <c r="BR812" s="178"/>
      <c r="BS812" s="178"/>
      <c r="BT812" s="178"/>
      <c r="BU812" s="178"/>
      <c r="BV812" s="178"/>
    </row>
    <row r="813" spans="1:74" ht="14.25" x14ac:dyDescent="0.2">
      <c r="A813" s="176"/>
      <c r="B813" s="177"/>
      <c r="C813" s="131"/>
      <c r="D813" s="178"/>
      <c r="E813" s="178"/>
      <c r="F813" s="178"/>
      <c r="G813" s="178"/>
      <c r="H813" s="178"/>
      <c r="I813" s="178"/>
      <c r="J813" s="178"/>
      <c r="K813" s="178"/>
      <c r="L813" s="178"/>
      <c r="M813" s="179"/>
      <c r="N813" s="179"/>
      <c r="O813" s="179"/>
      <c r="P813" s="178"/>
      <c r="Q813" s="178"/>
      <c r="R813" s="178"/>
      <c r="S813" s="178"/>
      <c r="T813" s="178"/>
      <c r="U813" s="178"/>
      <c r="V813" s="178"/>
      <c r="W813" s="178"/>
      <c r="X813" s="178"/>
      <c r="Y813" s="178"/>
      <c r="Z813" s="178"/>
      <c r="AA813" s="178"/>
      <c r="AB813" s="178"/>
      <c r="AC813" s="178"/>
      <c r="AD813" s="178"/>
      <c r="AE813" s="178"/>
      <c r="AF813" s="178"/>
      <c r="AG813" s="178"/>
      <c r="AH813" s="178"/>
      <c r="AI813" s="178"/>
      <c r="AJ813" s="178"/>
      <c r="AK813" s="178"/>
      <c r="AL813" s="178"/>
      <c r="AM813" s="178"/>
      <c r="AN813" s="178"/>
      <c r="AO813" s="178"/>
      <c r="AP813" s="178"/>
      <c r="AQ813" s="178"/>
      <c r="AR813" s="178"/>
      <c r="AS813" s="178"/>
      <c r="AT813" s="178"/>
      <c r="AU813" s="178"/>
      <c r="AV813" s="178"/>
      <c r="AW813" s="178"/>
      <c r="AX813" s="178"/>
      <c r="AY813" s="178"/>
      <c r="AZ813" s="178"/>
      <c r="BA813" s="178"/>
      <c r="BB813" s="178"/>
      <c r="BC813" s="178"/>
      <c r="BD813" s="178"/>
      <c r="BE813" s="178"/>
      <c r="BF813" s="178"/>
      <c r="BG813" s="178"/>
      <c r="BH813" s="178"/>
      <c r="BI813" s="178"/>
      <c r="BJ813" s="178"/>
      <c r="BK813" s="178"/>
      <c r="BL813" s="178"/>
      <c r="BM813" s="178"/>
      <c r="BN813" s="178"/>
      <c r="BO813" s="178"/>
      <c r="BP813" s="178"/>
      <c r="BQ813" s="178"/>
      <c r="BR813" s="178"/>
      <c r="BS813" s="178"/>
      <c r="BT813" s="178"/>
      <c r="BU813" s="178"/>
      <c r="BV813" s="178"/>
    </row>
    <row r="814" spans="1:74" ht="14.25" x14ac:dyDescent="0.2">
      <c r="A814" s="176"/>
      <c r="B814" s="177"/>
      <c r="C814" s="131"/>
      <c r="D814" s="178"/>
      <c r="E814" s="178"/>
      <c r="F814" s="178"/>
      <c r="G814" s="178"/>
      <c r="H814" s="178"/>
      <c r="I814" s="178"/>
      <c r="J814" s="178"/>
      <c r="K814" s="178"/>
      <c r="L814" s="178"/>
      <c r="M814" s="179"/>
      <c r="N814" s="179"/>
      <c r="O814" s="179"/>
      <c r="P814" s="178"/>
      <c r="Q814" s="178"/>
      <c r="R814" s="178"/>
      <c r="S814" s="178"/>
      <c r="T814" s="178"/>
      <c r="U814" s="178"/>
      <c r="V814" s="178"/>
      <c r="W814" s="178"/>
      <c r="X814" s="178"/>
      <c r="Y814" s="178"/>
      <c r="Z814" s="178"/>
      <c r="AA814" s="178"/>
      <c r="AB814" s="178"/>
      <c r="AC814" s="178"/>
      <c r="AD814" s="178"/>
      <c r="AE814" s="178"/>
      <c r="AF814" s="178"/>
      <c r="AG814" s="178"/>
      <c r="AH814" s="178"/>
      <c r="AI814" s="178"/>
      <c r="AJ814" s="178"/>
      <c r="AK814" s="178"/>
      <c r="AL814" s="178"/>
      <c r="AM814" s="178"/>
      <c r="AN814" s="178"/>
      <c r="AO814" s="178"/>
      <c r="AP814" s="178"/>
      <c r="AQ814" s="178"/>
      <c r="AR814" s="178"/>
      <c r="AS814" s="178"/>
      <c r="AT814" s="178"/>
      <c r="AU814" s="178"/>
      <c r="AV814" s="178"/>
      <c r="AW814" s="178"/>
      <c r="AX814" s="178"/>
      <c r="AY814" s="178"/>
      <c r="AZ814" s="178"/>
      <c r="BA814" s="178"/>
      <c r="BB814" s="178"/>
      <c r="BC814" s="178"/>
      <c r="BD814" s="178"/>
      <c r="BE814" s="178"/>
      <c r="BF814" s="178"/>
      <c r="BG814" s="178"/>
      <c r="BH814" s="178"/>
      <c r="BI814" s="178"/>
      <c r="BJ814" s="178"/>
      <c r="BK814" s="178"/>
      <c r="BL814" s="178"/>
      <c r="BM814" s="178"/>
      <c r="BN814" s="178"/>
      <c r="BO814" s="178"/>
      <c r="BP814" s="178"/>
      <c r="BQ814" s="178"/>
      <c r="BR814" s="178"/>
      <c r="BS814" s="178"/>
      <c r="BT814" s="178"/>
      <c r="BU814" s="178"/>
      <c r="BV814" s="178"/>
    </row>
    <row r="815" spans="1:74" ht="14.25" x14ac:dyDescent="0.2">
      <c r="A815" s="176"/>
      <c r="B815" s="177"/>
      <c r="C815" s="131"/>
      <c r="D815" s="178"/>
      <c r="E815" s="178"/>
      <c r="F815" s="178"/>
      <c r="G815" s="178"/>
      <c r="H815" s="178"/>
      <c r="I815" s="178"/>
      <c r="J815" s="178"/>
      <c r="K815" s="178"/>
      <c r="L815" s="178"/>
      <c r="M815" s="179"/>
      <c r="N815" s="179"/>
      <c r="O815" s="179"/>
      <c r="P815" s="178"/>
      <c r="Q815" s="178"/>
      <c r="R815" s="178"/>
      <c r="S815" s="178"/>
      <c r="T815" s="178"/>
      <c r="U815" s="178"/>
      <c r="V815" s="178"/>
      <c r="W815" s="178"/>
      <c r="X815" s="178"/>
      <c r="Y815" s="178"/>
      <c r="Z815" s="178"/>
      <c r="AA815" s="178"/>
      <c r="AB815" s="178"/>
      <c r="AC815" s="178"/>
      <c r="AD815" s="178"/>
      <c r="AE815" s="178"/>
      <c r="AF815" s="178"/>
      <c r="AG815" s="178"/>
      <c r="AH815" s="178"/>
      <c r="AI815" s="178"/>
      <c r="AJ815" s="178"/>
      <c r="AK815" s="178"/>
      <c r="AL815" s="178"/>
      <c r="AM815" s="178"/>
      <c r="AN815" s="178"/>
      <c r="AO815" s="178"/>
      <c r="AP815" s="178"/>
      <c r="AQ815" s="178"/>
      <c r="AR815" s="178"/>
      <c r="AS815" s="178"/>
      <c r="AT815" s="178"/>
      <c r="AU815" s="178"/>
      <c r="AV815" s="178"/>
      <c r="AW815" s="178"/>
      <c r="AX815" s="178"/>
      <c r="AY815" s="178"/>
      <c r="AZ815" s="178"/>
      <c r="BA815" s="178"/>
      <c r="BB815" s="178"/>
      <c r="BC815" s="178"/>
      <c r="BD815" s="178"/>
      <c r="BE815" s="178"/>
      <c r="BF815" s="178"/>
      <c r="BG815" s="178"/>
      <c r="BH815" s="178"/>
      <c r="BI815" s="178"/>
      <c r="BJ815" s="178"/>
      <c r="BK815" s="178"/>
      <c r="BL815" s="178"/>
      <c r="BM815" s="178"/>
      <c r="BN815" s="178"/>
      <c r="BO815" s="178"/>
      <c r="BP815" s="178"/>
      <c r="BQ815" s="178"/>
      <c r="BR815" s="178"/>
      <c r="BS815" s="178"/>
      <c r="BT815" s="178"/>
      <c r="BU815" s="178"/>
      <c r="BV815" s="178"/>
    </row>
    <row r="816" spans="1:74" ht="14.25" x14ac:dyDescent="0.2">
      <c r="A816" s="176"/>
      <c r="B816" s="177"/>
      <c r="C816" s="131"/>
      <c r="D816" s="178"/>
      <c r="E816" s="178"/>
      <c r="F816" s="178"/>
      <c r="G816" s="178"/>
      <c r="H816" s="178"/>
      <c r="I816" s="178"/>
      <c r="J816" s="178"/>
      <c r="K816" s="178"/>
      <c r="L816" s="178"/>
      <c r="M816" s="179"/>
      <c r="N816" s="179"/>
      <c r="O816" s="179"/>
      <c r="P816" s="178"/>
      <c r="Q816" s="178"/>
      <c r="R816" s="178"/>
      <c r="S816" s="178"/>
      <c r="T816" s="178"/>
      <c r="U816" s="178"/>
      <c r="V816" s="178"/>
      <c r="W816" s="178"/>
      <c r="X816" s="178"/>
      <c r="Y816" s="178"/>
      <c r="Z816" s="178"/>
      <c r="AA816" s="178"/>
      <c r="AB816" s="178"/>
      <c r="AC816" s="178"/>
      <c r="AD816" s="178"/>
      <c r="AE816" s="178"/>
      <c r="AF816" s="178"/>
      <c r="AG816" s="178"/>
      <c r="AH816" s="178"/>
      <c r="AI816" s="178"/>
      <c r="AJ816" s="178"/>
      <c r="AK816" s="178"/>
      <c r="AL816" s="178"/>
      <c r="AM816" s="178"/>
      <c r="AN816" s="178"/>
      <c r="AO816" s="178"/>
      <c r="AP816" s="178"/>
      <c r="AQ816" s="178"/>
      <c r="AR816" s="178"/>
      <c r="AS816" s="178"/>
      <c r="AT816" s="178"/>
      <c r="AU816" s="178"/>
      <c r="AV816" s="178"/>
      <c r="AW816" s="178"/>
      <c r="AX816" s="178"/>
      <c r="AY816" s="178"/>
      <c r="AZ816" s="178"/>
      <c r="BA816" s="178"/>
      <c r="BB816" s="178"/>
      <c r="BC816" s="178"/>
      <c r="BD816" s="178"/>
      <c r="BE816" s="178"/>
      <c r="BF816" s="178"/>
      <c r="BG816" s="178"/>
      <c r="BH816" s="178"/>
      <c r="BI816" s="178"/>
      <c r="BJ816" s="178"/>
      <c r="BK816" s="178"/>
      <c r="BL816" s="178"/>
      <c r="BM816" s="178"/>
      <c r="BN816" s="178"/>
      <c r="BO816" s="178"/>
      <c r="BP816" s="178"/>
      <c r="BQ816" s="178"/>
      <c r="BR816" s="178"/>
      <c r="BS816" s="178"/>
      <c r="BT816" s="178"/>
      <c r="BU816" s="178"/>
      <c r="BV816" s="178"/>
    </row>
    <row r="817" spans="1:74" ht="14.25" x14ac:dyDescent="0.2">
      <c r="A817" s="176"/>
      <c r="B817" s="177"/>
      <c r="C817" s="131"/>
      <c r="D817" s="178"/>
      <c r="E817" s="178"/>
      <c r="F817" s="178"/>
      <c r="G817" s="178"/>
      <c r="H817" s="178"/>
      <c r="I817" s="178"/>
      <c r="J817" s="178"/>
      <c r="K817" s="178"/>
      <c r="L817" s="178"/>
      <c r="M817" s="179"/>
      <c r="N817" s="179"/>
      <c r="O817" s="179"/>
      <c r="P817" s="178"/>
      <c r="Q817" s="178"/>
      <c r="R817" s="178"/>
      <c r="S817" s="178"/>
      <c r="T817" s="178"/>
      <c r="U817" s="178"/>
      <c r="V817" s="178"/>
      <c r="W817" s="178"/>
      <c r="X817" s="178"/>
      <c r="Y817" s="178"/>
      <c r="Z817" s="178"/>
      <c r="AA817" s="178"/>
      <c r="AB817" s="178"/>
      <c r="AC817" s="178"/>
      <c r="AD817" s="178"/>
      <c r="AE817" s="178"/>
      <c r="AF817" s="178"/>
      <c r="AG817" s="178"/>
      <c r="AH817" s="178"/>
      <c r="AI817" s="178"/>
      <c r="AJ817" s="178"/>
      <c r="AK817" s="178"/>
      <c r="AL817" s="178"/>
      <c r="AM817" s="178"/>
      <c r="AN817" s="178"/>
      <c r="AO817" s="178"/>
      <c r="AP817" s="178"/>
      <c r="AQ817" s="178"/>
      <c r="AR817" s="178"/>
      <c r="AS817" s="178"/>
      <c r="AT817" s="178"/>
      <c r="AU817" s="178"/>
      <c r="AV817" s="178"/>
      <c r="AW817" s="178"/>
      <c r="AX817" s="178"/>
      <c r="AY817" s="178"/>
      <c r="AZ817" s="178"/>
      <c r="BA817" s="178"/>
      <c r="BB817" s="178"/>
      <c r="BC817" s="178"/>
      <c r="BD817" s="178"/>
      <c r="BE817" s="178"/>
      <c r="BF817" s="178"/>
      <c r="BG817" s="178"/>
      <c r="BH817" s="178"/>
      <c r="BI817" s="178"/>
      <c r="BJ817" s="178"/>
      <c r="BK817" s="178"/>
      <c r="BL817" s="178"/>
      <c r="BM817" s="178"/>
      <c r="BN817" s="178"/>
      <c r="BO817" s="178"/>
      <c r="BP817" s="178"/>
      <c r="BQ817" s="178"/>
      <c r="BR817" s="178"/>
      <c r="BS817" s="178"/>
      <c r="BT817" s="178"/>
      <c r="BU817" s="178"/>
      <c r="BV817" s="178"/>
    </row>
    <row r="818" spans="1:74" ht="14.25" x14ac:dyDescent="0.2">
      <c r="A818" s="176"/>
      <c r="B818" s="177"/>
      <c r="C818" s="131"/>
      <c r="D818" s="178"/>
      <c r="E818" s="178"/>
      <c r="F818" s="178"/>
      <c r="G818" s="178"/>
      <c r="H818" s="178"/>
      <c r="I818" s="178"/>
      <c r="J818" s="178"/>
      <c r="K818" s="178"/>
      <c r="L818" s="178"/>
      <c r="M818" s="179"/>
      <c r="N818" s="179"/>
      <c r="O818" s="179"/>
      <c r="P818" s="178"/>
      <c r="Q818" s="178"/>
      <c r="R818" s="178"/>
      <c r="S818" s="178"/>
      <c r="T818" s="178"/>
      <c r="U818" s="178"/>
      <c r="V818" s="178"/>
      <c r="W818" s="178"/>
      <c r="X818" s="178"/>
      <c r="Y818" s="178"/>
      <c r="Z818" s="178"/>
      <c r="AA818" s="178"/>
      <c r="AB818" s="178"/>
      <c r="AC818" s="178"/>
      <c r="AD818" s="178"/>
      <c r="AE818" s="178"/>
      <c r="AF818" s="178"/>
      <c r="AG818" s="178"/>
      <c r="AH818" s="178"/>
      <c r="AI818" s="178"/>
      <c r="AJ818" s="178"/>
      <c r="AK818" s="178"/>
      <c r="AL818" s="178"/>
      <c r="AM818" s="178"/>
      <c r="AN818" s="178"/>
      <c r="AO818" s="178"/>
      <c r="AP818" s="178"/>
      <c r="AQ818" s="178"/>
      <c r="AR818" s="178"/>
      <c r="AS818" s="178"/>
      <c r="AT818" s="178"/>
      <c r="AU818" s="178"/>
      <c r="AV818" s="178"/>
      <c r="AW818" s="178"/>
      <c r="AX818" s="178"/>
      <c r="AY818" s="178"/>
      <c r="AZ818" s="178"/>
      <c r="BA818" s="178"/>
      <c r="BB818" s="178"/>
      <c r="BC818" s="178"/>
      <c r="BD818" s="178"/>
      <c r="BE818" s="178"/>
      <c r="BF818" s="178"/>
      <c r="BG818" s="178"/>
      <c r="BH818" s="178"/>
      <c r="BI818" s="178"/>
      <c r="BJ818" s="178"/>
      <c r="BK818" s="178"/>
      <c r="BL818" s="178"/>
      <c r="BM818" s="178"/>
      <c r="BN818" s="178"/>
      <c r="BO818" s="178"/>
      <c r="BP818" s="178"/>
      <c r="BQ818" s="178"/>
      <c r="BR818" s="178"/>
      <c r="BS818" s="178"/>
      <c r="BT818" s="178"/>
      <c r="BU818" s="178"/>
      <c r="BV818" s="178"/>
    </row>
    <row r="819" spans="1:74" ht="14.25" x14ac:dyDescent="0.2">
      <c r="A819" s="176"/>
      <c r="B819" s="177"/>
      <c r="C819" s="131"/>
      <c r="D819" s="178"/>
      <c r="E819" s="178"/>
      <c r="F819" s="178"/>
      <c r="G819" s="178"/>
      <c r="H819" s="178"/>
      <c r="I819" s="178"/>
      <c r="J819" s="178"/>
      <c r="K819" s="178"/>
      <c r="L819" s="178"/>
      <c r="M819" s="179"/>
      <c r="N819" s="179"/>
      <c r="O819" s="179"/>
      <c r="P819" s="178"/>
      <c r="Q819" s="178"/>
      <c r="R819" s="178"/>
      <c r="S819" s="178"/>
      <c r="T819" s="178"/>
      <c r="U819" s="178"/>
      <c r="V819" s="178"/>
      <c r="W819" s="178"/>
      <c r="X819" s="178"/>
      <c r="Y819" s="178"/>
      <c r="Z819" s="178"/>
      <c r="AA819" s="178"/>
      <c r="AB819" s="178"/>
      <c r="AC819" s="178"/>
      <c r="AD819" s="178"/>
      <c r="AE819" s="178"/>
      <c r="AF819" s="178"/>
      <c r="AG819" s="178"/>
      <c r="AH819" s="178"/>
      <c r="AI819" s="178"/>
      <c r="AJ819" s="178"/>
      <c r="AK819" s="178"/>
      <c r="AL819" s="178"/>
      <c r="AM819" s="178"/>
      <c r="AN819" s="178"/>
      <c r="AO819" s="178"/>
      <c r="AP819" s="178"/>
      <c r="AQ819" s="178"/>
      <c r="AR819" s="178"/>
      <c r="AS819" s="178"/>
      <c r="AT819" s="178"/>
      <c r="AU819" s="178"/>
      <c r="AV819" s="178"/>
      <c r="AW819" s="178"/>
      <c r="AX819" s="178"/>
      <c r="AY819" s="178"/>
      <c r="AZ819" s="178"/>
      <c r="BA819" s="178"/>
      <c r="BB819" s="178"/>
      <c r="BC819" s="178"/>
      <c r="BD819" s="178"/>
      <c r="BE819" s="178"/>
      <c r="BF819" s="178"/>
      <c r="BG819" s="178"/>
      <c r="BH819" s="178"/>
      <c r="BI819" s="178"/>
      <c r="BJ819" s="178"/>
      <c r="BK819" s="178"/>
      <c r="BL819" s="178"/>
      <c r="BM819" s="178"/>
      <c r="BN819" s="178"/>
      <c r="BO819" s="178"/>
      <c r="BP819" s="178"/>
      <c r="BQ819" s="178"/>
      <c r="BR819" s="178"/>
      <c r="BS819" s="178"/>
      <c r="BT819" s="178"/>
      <c r="BU819" s="178"/>
      <c r="BV819" s="178"/>
    </row>
    <row r="820" spans="1:74" ht="14.25" x14ac:dyDescent="0.2">
      <c r="A820" s="176"/>
      <c r="B820" s="177"/>
      <c r="C820" s="131"/>
      <c r="D820" s="178"/>
      <c r="E820" s="178"/>
      <c r="F820" s="178"/>
      <c r="G820" s="178"/>
      <c r="H820" s="178"/>
      <c r="I820" s="178"/>
      <c r="J820" s="178"/>
      <c r="K820" s="178"/>
      <c r="L820" s="178"/>
      <c r="M820" s="179"/>
      <c r="N820" s="179"/>
      <c r="O820" s="179"/>
      <c r="P820" s="178"/>
      <c r="Q820" s="178"/>
      <c r="R820" s="178"/>
      <c r="S820" s="178"/>
      <c r="T820" s="178"/>
      <c r="U820" s="178"/>
      <c r="V820" s="178"/>
      <c r="W820" s="178"/>
      <c r="X820" s="178"/>
      <c r="Y820" s="178"/>
      <c r="Z820" s="178"/>
      <c r="AA820" s="178"/>
      <c r="AB820" s="178"/>
      <c r="AC820" s="178"/>
      <c r="AD820" s="178"/>
      <c r="AE820" s="178"/>
      <c r="AF820" s="178"/>
      <c r="AG820" s="178"/>
      <c r="AH820" s="178"/>
      <c r="AI820" s="178"/>
      <c r="AJ820" s="178"/>
      <c r="AK820" s="178"/>
      <c r="AL820" s="178"/>
      <c r="AM820" s="178"/>
      <c r="AN820" s="178"/>
      <c r="AO820" s="178"/>
      <c r="AP820" s="178"/>
      <c r="AQ820" s="178"/>
      <c r="AR820" s="178"/>
      <c r="AS820" s="178"/>
      <c r="AT820" s="178"/>
      <c r="AU820" s="178"/>
      <c r="AV820" s="178"/>
      <c r="AW820" s="178"/>
      <c r="AX820" s="178"/>
      <c r="AY820" s="178"/>
      <c r="AZ820" s="178"/>
      <c r="BA820" s="178"/>
      <c r="BB820" s="178"/>
      <c r="BC820" s="178"/>
      <c r="BD820" s="178"/>
      <c r="BE820" s="178"/>
      <c r="BF820" s="178"/>
      <c r="BG820" s="178"/>
      <c r="BH820" s="178"/>
      <c r="BI820" s="178"/>
      <c r="BJ820" s="178"/>
      <c r="BK820" s="178"/>
      <c r="BL820" s="178"/>
      <c r="BM820" s="178"/>
      <c r="BN820" s="178"/>
      <c r="BO820" s="178"/>
      <c r="BP820" s="178"/>
      <c r="BQ820" s="178"/>
      <c r="BR820" s="178"/>
      <c r="BS820" s="178"/>
      <c r="BT820" s="178"/>
      <c r="BU820" s="178"/>
      <c r="BV820" s="178"/>
    </row>
    <row r="821" spans="1:74" ht="14.25" x14ac:dyDescent="0.2">
      <c r="A821" s="176"/>
      <c r="B821" s="177"/>
      <c r="C821" s="131"/>
      <c r="D821" s="178"/>
      <c r="E821" s="178"/>
      <c r="F821" s="178"/>
      <c r="G821" s="178"/>
      <c r="H821" s="178"/>
      <c r="I821" s="178"/>
      <c r="J821" s="178"/>
      <c r="K821" s="178"/>
      <c r="L821" s="178"/>
      <c r="M821" s="179"/>
      <c r="N821" s="179"/>
      <c r="O821" s="179"/>
      <c r="P821" s="178"/>
      <c r="Q821" s="178"/>
      <c r="R821" s="178"/>
      <c r="S821" s="178"/>
      <c r="T821" s="178"/>
      <c r="U821" s="178"/>
      <c r="V821" s="178"/>
      <c r="W821" s="178"/>
      <c r="X821" s="178"/>
      <c r="Y821" s="178"/>
      <c r="Z821" s="178"/>
      <c r="AA821" s="178"/>
      <c r="AB821" s="178"/>
      <c r="AC821" s="178"/>
      <c r="AD821" s="178"/>
      <c r="AE821" s="178"/>
      <c r="AF821" s="178"/>
      <c r="AG821" s="178"/>
      <c r="AH821" s="178"/>
      <c r="AI821" s="178"/>
      <c r="AJ821" s="178"/>
      <c r="AK821" s="178"/>
      <c r="AL821" s="178"/>
      <c r="AM821" s="178"/>
      <c r="AN821" s="178"/>
      <c r="AO821" s="178"/>
      <c r="AP821" s="178"/>
      <c r="AQ821" s="178"/>
      <c r="AR821" s="178"/>
      <c r="AS821" s="178"/>
      <c r="AT821" s="178"/>
      <c r="AU821" s="178"/>
      <c r="AV821" s="178"/>
      <c r="AW821" s="178"/>
      <c r="AX821" s="178"/>
      <c r="AY821" s="178"/>
      <c r="AZ821" s="178"/>
      <c r="BA821" s="178"/>
      <c r="BB821" s="178"/>
      <c r="BC821" s="178"/>
      <c r="BD821" s="178"/>
      <c r="BE821" s="178"/>
      <c r="BF821" s="178"/>
      <c r="BG821" s="178"/>
      <c r="BH821" s="178"/>
      <c r="BI821" s="178"/>
      <c r="BJ821" s="178"/>
      <c r="BK821" s="178"/>
      <c r="BL821" s="178"/>
      <c r="BM821" s="178"/>
      <c r="BN821" s="178"/>
      <c r="BO821" s="178"/>
      <c r="BP821" s="178"/>
      <c r="BQ821" s="178"/>
      <c r="BR821" s="178"/>
      <c r="BS821" s="178"/>
      <c r="BT821" s="178"/>
      <c r="BU821" s="178"/>
      <c r="BV821" s="178"/>
    </row>
    <row r="822" spans="1:74" ht="14.25" x14ac:dyDescent="0.2">
      <c r="A822" s="176"/>
      <c r="B822" s="177"/>
      <c r="C822" s="131"/>
      <c r="D822" s="178"/>
      <c r="E822" s="178"/>
      <c r="F822" s="178"/>
      <c r="G822" s="178"/>
      <c r="H822" s="178"/>
      <c r="I822" s="178"/>
      <c r="J822" s="178"/>
      <c r="K822" s="178"/>
      <c r="L822" s="178"/>
      <c r="M822" s="179"/>
      <c r="N822" s="179"/>
      <c r="O822" s="179"/>
      <c r="P822" s="178"/>
      <c r="Q822" s="178"/>
      <c r="R822" s="178"/>
      <c r="S822" s="178"/>
      <c r="T822" s="178"/>
      <c r="U822" s="178"/>
      <c r="V822" s="178"/>
      <c r="W822" s="178"/>
      <c r="X822" s="178"/>
      <c r="Y822" s="178"/>
      <c r="Z822" s="178"/>
      <c r="AA822" s="178"/>
      <c r="AB822" s="178"/>
      <c r="AC822" s="178"/>
      <c r="AD822" s="178"/>
      <c r="AE822" s="178"/>
      <c r="AF822" s="178"/>
      <c r="AG822" s="178"/>
      <c r="AH822" s="178"/>
      <c r="AI822" s="178"/>
      <c r="AJ822" s="178"/>
      <c r="AK822" s="178"/>
      <c r="AL822" s="178"/>
      <c r="AM822" s="178"/>
      <c r="AN822" s="178"/>
      <c r="AO822" s="178"/>
      <c r="AP822" s="178"/>
      <c r="AQ822" s="178"/>
      <c r="AR822" s="178"/>
      <c r="AS822" s="178"/>
      <c r="AT822" s="178"/>
      <c r="AU822" s="178"/>
      <c r="AV822" s="178"/>
      <c r="AW822" s="178"/>
      <c r="AX822" s="178"/>
      <c r="AY822" s="178"/>
      <c r="AZ822" s="178"/>
      <c r="BA822" s="178"/>
      <c r="BB822" s="178"/>
      <c r="BC822" s="178"/>
      <c r="BD822" s="178"/>
      <c r="BE822" s="178"/>
      <c r="BF822" s="178"/>
      <c r="BG822" s="178"/>
      <c r="BH822" s="178"/>
      <c r="BI822" s="178"/>
      <c r="BJ822" s="178"/>
      <c r="BK822" s="178"/>
      <c r="BL822" s="178"/>
      <c r="BM822" s="178"/>
      <c r="BN822" s="178"/>
      <c r="BO822" s="178"/>
      <c r="BP822" s="178"/>
      <c r="BQ822" s="178"/>
      <c r="BR822" s="178"/>
      <c r="BS822" s="178"/>
      <c r="BT822" s="178"/>
      <c r="BU822" s="178"/>
      <c r="BV822" s="178"/>
    </row>
    <row r="823" spans="1:74" ht="14.25" x14ac:dyDescent="0.2">
      <c r="A823" s="176"/>
      <c r="B823" s="177"/>
      <c r="C823" s="131"/>
      <c r="D823" s="178"/>
      <c r="E823" s="178"/>
      <c r="F823" s="178"/>
      <c r="G823" s="178"/>
      <c r="H823" s="178"/>
      <c r="I823" s="178"/>
      <c r="J823" s="178"/>
      <c r="K823" s="178"/>
      <c r="L823" s="178"/>
      <c r="M823" s="179"/>
      <c r="N823" s="179"/>
      <c r="O823" s="179"/>
      <c r="P823" s="178"/>
      <c r="Q823" s="178"/>
      <c r="R823" s="178"/>
      <c r="S823" s="178"/>
      <c r="T823" s="178"/>
      <c r="U823" s="178"/>
      <c r="V823" s="178"/>
      <c r="W823" s="178"/>
      <c r="X823" s="178"/>
      <c r="Y823" s="178"/>
      <c r="Z823" s="178"/>
      <c r="AA823" s="178"/>
      <c r="AB823" s="178"/>
      <c r="AC823" s="178"/>
      <c r="AD823" s="178"/>
      <c r="AE823" s="178"/>
      <c r="AF823" s="178"/>
      <c r="AG823" s="178"/>
      <c r="AH823" s="178"/>
      <c r="AI823" s="178"/>
      <c r="AJ823" s="178"/>
      <c r="AK823" s="178"/>
      <c r="AL823" s="178"/>
      <c r="AM823" s="178"/>
      <c r="AN823" s="178"/>
      <c r="AO823" s="178"/>
      <c r="AP823" s="178"/>
      <c r="AQ823" s="178"/>
      <c r="AR823" s="178"/>
      <c r="AS823" s="178"/>
      <c r="AT823" s="178"/>
      <c r="AU823" s="178"/>
      <c r="AV823" s="178"/>
      <c r="AW823" s="178"/>
      <c r="AX823" s="178"/>
      <c r="AY823" s="178"/>
      <c r="AZ823" s="178"/>
      <c r="BA823" s="178"/>
      <c r="BB823" s="178"/>
      <c r="BC823" s="178"/>
      <c r="BD823" s="178"/>
      <c r="BE823" s="178"/>
      <c r="BF823" s="178"/>
      <c r="BG823" s="178"/>
      <c r="BH823" s="178"/>
      <c r="BI823" s="178"/>
      <c r="BJ823" s="178"/>
      <c r="BK823" s="178"/>
      <c r="BL823" s="178"/>
      <c r="BM823" s="178"/>
      <c r="BN823" s="178"/>
      <c r="BO823" s="178"/>
      <c r="BP823" s="178"/>
      <c r="BQ823" s="178"/>
      <c r="BR823" s="178"/>
      <c r="BS823" s="178"/>
      <c r="BT823" s="178"/>
      <c r="BU823" s="178"/>
      <c r="BV823" s="178"/>
    </row>
    <row r="824" spans="1:74" ht="14.25" x14ac:dyDescent="0.2">
      <c r="A824" s="176"/>
      <c r="B824" s="177"/>
      <c r="C824" s="131"/>
      <c r="D824" s="178"/>
      <c r="E824" s="178"/>
      <c r="F824" s="178"/>
      <c r="G824" s="178"/>
      <c r="H824" s="178"/>
      <c r="I824" s="178"/>
      <c r="J824" s="178"/>
      <c r="K824" s="178"/>
      <c r="L824" s="178"/>
      <c r="M824" s="179"/>
      <c r="N824" s="179"/>
      <c r="O824" s="179"/>
      <c r="P824" s="178"/>
      <c r="Q824" s="178"/>
      <c r="R824" s="178"/>
      <c r="S824" s="178"/>
      <c r="T824" s="178"/>
      <c r="U824" s="178"/>
      <c r="V824" s="178"/>
      <c r="W824" s="178"/>
      <c r="X824" s="178"/>
      <c r="Y824" s="178"/>
      <c r="Z824" s="178"/>
      <c r="AA824" s="178"/>
      <c r="AB824" s="178"/>
      <c r="AC824" s="178"/>
      <c r="AD824" s="178"/>
      <c r="AE824" s="178"/>
      <c r="AF824" s="178"/>
      <c r="AG824" s="178"/>
      <c r="AH824" s="178"/>
      <c r="AI824" s="178"/>
      <c r="AJ824" s="178"/>
      <c r="AK824" s="178"/>
      <c r="AL824" s="178"/>
      <c r="AM824" s="178"/>
      <c r="AN824" s="178"/>
      <c r="AO824" s="178"/>
      <c r="AP824" s="178"/>
      <c r="AQ824" s="178"/>
      <c r="AR824" s="178"/>
      <c r="AS824" s="178"/>
      <c r="AT824" s="178"/>
      <c r="AU824" s="178"/>
      <c r="AV824" s="178"/>
      <c r="AW824" s="178"/>
      <c r="AX824" s="178"/>
      <c r="AY824" s="178"/>
      <c r="AZ824" s="178"/>
      <c r="BA824" s="178"/>
      <c r="BB824" s="178"/>
      <c r="BC824" s="178"/>
      <c r="BD824" s="178"/>
      <c r="BE824" s="178"/>
      <c r="BF824" s="178"/>
      <c r="BG824" s="178"/>
      <c r="BH824" s="178"/>
      <c r="BI824" s="178"/>
      <c r="BJ824" s="178"/>
      <c r="BK824" s="178"/>
      <c r="BL824" s="178"/>
      <c r="BM824" s="178"/>
      <c r="BN824" s="178"/>
      <c r="BO824" s="178"/>
      <c r="BP824" s="178"/>
      <c r="BQ824" s="178"/>
      <c r="BR824" s="178"/>
      <c r="BS824" s="178"/>
      <c r="BT824" s="178"/>
      <c r="BU824" s="178"/>
      <c r="BV824" s="178"/>
    </row>
    <row r="825" spans="1:74" ht="14.25" x14ac:dyDescent="0.2">
      <c r="A825" s="176"/>
      <c r="B825" s="177"/>
      <c r="C825" s="131"/>
      <c r="D825" s="178"/>
      <c r="E825" s="178"/>
      <c r="F825" s="178"/>
      <c r="G825" s="178"/>
      <c r="H825" s="178"/>
      <c r="I825" s="178"/>
      <c r="J825" s="178"/>
      <c r="K825" s="178"/>
      <c r="L825" s="178"/>
      <c r="M825" s="179"/>
      <c r="N825" s="179"/>
      <c r="O825" s="179"/>
      <c r="P825" s="178"/>
      <c r="Q825" s="178"/>
      <c r="R825" s="178"/>
      <c r="S825" s="178"/>
      <c r="T825" s="178"/>
      <c r="U825" s="178"/>
      <c r="V825" s="178"/>
      <c r="W825" s="178"/>
      <c r="X825" s="178"/>
      <c r="Y825" s="178"/>
      <c r="Z825" s="178"/>
      <c r="AA825" s="178"/>
      <c r="AB825" s="178"/>
      <c r="AC825" s="178"/>
      <c r="AD825" s="178"/>
      <c r="AE825" s="178"/>
      <c r="AF825" s="178"/>
      <c r="AG825" s="178"/>
      <c r="AH825" s="178"/>
      <c r="AI825" s="178"/>
      <c r="AJ825" s="178"/>
      <c r="AK825" s="178"/>
      <c r="AL825" s="178"/>
      <c r="AM825" s="178"/>
      <c r="AN825" s="178"/>
      <c r="AO825" s="178"/>
      <c r="AP825" s="178"/>
      <c r="AQ825" s="178"/>
      <c r="AR825" s="178"/>
      <c r="AS825" s="178"/>
      <c r="AT825" s="178"/>
      <c r="AU825" s="178"/>
      <c r="AV825" s="178"/>
      <c r="AW825" s="178"/>
      <c r="AX825" s="178"/>
      <c r="AY825" s="178"/>
      <c r="AZ825" s="178"/>
      <c r="BA825" s="178"/>
      <c r="BB825" s="178"/>
      <c r="BC825" s="178"/>
      <c r="BD825" s="178"/>
      <c r="BE825" s="178"/>
      <c r="BF825" s="178"/>
      <c r="BG825" s="178"/>
      <c r="BH825" s="178"/>
      <c r="BI825" s="178"/>
      <c r="BJ825" s="178"/>
      <c r="BK825" s="178"/>
      <c r="BL825" s="178"/>
      <c r="BM825" s="178"/>
      <c r="BN825" s="178"/>
      <c r="BO825" s="178"/>
      <c r="BP825" s="178"/>
      <c r="BQ825" s="178"/>
      <c r="BR825" s="178"/>
      <c r="BS825" s="178"/>
      <c r="BT825" s="178"/>
      <c r="BU825" s="178"/>
      <c r="BV825" s="178"/>
    </row>
    <row r="826" spans="1:74" ht="14.25" x14ac:dyDescent="0.2">
      <c r="A826" s="176"/>
      <c r="B826" s="177"/>
      <c r="C826" s="131"/>
      <c r="D826" s="178"/>
      <c r="E826" s="178"/>
      <c r="F826" s="178"/>
      <c r="G826" s="178"/>
      <c r="H826" s="178"/>
      <c r="I826" s="178"/>
      <c r="J826" s="178"/>
      <c r="K826" s="178"/>
      <c r="L826" s="178"/>
      <c r="M826" s="179"/>
      <c r="N826" s="179"/>
      <c r="O826" s="179"/>
      <c r="P826" s="178"/>
      <c r="Q826" s="178"/>
      <c r="R826" s="178"/>
      <c r="S826" s="178"/>
      <c r="T826" s="178"/>
      <c r="U826" s="178"/>
      <c r="V826" s="178"/>
      <c r="W826" s="178"/>
      <c r="X826" s="178"/>
      <c r="Y826" s="178"/>
      <c r="Z826" s="178"/>
      <c r="AA826" s="178"/>
      <c r="AB826" s="178"/>
      <c r="AC826" s="178"/>
      <c r="AD826" s="178"/>
      <c r="AE826" s="178"/>
      <c r="AF826" s="178"/>
      <c r="AG826" s="178"/>
      <c r="AH826" s="178"/>
      <c r="AI826" s="178"/>
      <c r="AJ826" s="178"/>
      <c r="AK826" s="178"/>
      <c r="AL826" s="178"/>
      <c r="AM826" s="178"/>
      <c r="AN826" s="178"/>
      <c r="AO826" s="178"/>
      <c r="AP826" s="178"/>
      <c r="AQ826" s="178"/>
      <c r="AR826" s="178"/>
      <c r="AS826" s="178"/>
      <c r="AT826" s="178"/>
      <c r="AU826" s="178"/>
      <c r="AV826" s="178"/>
      <c r="AW826" s="178"/>
      <c r="AX826" s="178"/>
      <c r="AY826" s="178"/>
      <c r="AZ826" s="178"/>
      <c r="BA826" s="178"/>
      <c r="BB826" s="178"/>
      <c r="BC826" s="178"/>
      <c r="BD826" s="178"/>
      <c r="BE826" s="178"/>
      <c r="BF826" s="178"/>
      <c r="BG826" s="178"/>
      <c r="BH826" s="178"/>
      <c r="BI826" s="178"/>
      <c r="BJ826" s="178"/>
      <c r="BK826" s="178"/>
      <c r="BL826" s="178"/>
      <c r="BM826" s="178"/>
      <c r="BN826" s="178"/>
      <c r="BO826" s="178"/>
      <c r="BP826" s="178"/>
      <c r="BQ826" s="178"/>
      <c r="BR826" s="178"/>
      <c r="BS826" s="178"/>
      <c r="BT826" s="178"/>
      <c r="BU826" s="178"/>
      <c r="BV826" s="178"/>
    </row>
    <row r="827" spans="1:74" ht="14.25" x14ac:dyDescent="0.2">
      <c r="A827" s="176"/>
      <c r="B827" s="177"/>
      <c r="C827" s="131"/>
      <c r="D827" s="178"/>
      <c r="E827" s="178"/>
      <c r="F827" s="178"/>
      <c r="G827" s="178"/>
      <c r="H827" s="178"/>
      <c r="I827" s="178"/>
      <c r="J827" s="178"/>
      <c r="K827" s="178"/>
      <c r="L827" s="178"/>
      <c r="M827" s="179"/>
      <c r="N827" s="179"/>
      <c r="O827" s="179"/>
      <c r="P827" s="178"/>
      <c r="Q827" s="178"/>
      <c r="R827" s="178"/>
      <c r="S827" s="178"/>
      <c r="T827" s="178"/>
      <c r="U827" s="178"/>
      <c r="V827" s="178"/>
      <c r="W827" s="178"/>
      <c r="X827" s="178"/>
      <c r="Y827" s="178"/>
      <c r="Z827" s="178"/>
      <c r="AA827" s="178"/>
      <c r="AB827" s="178"/>
      <c r="AC827" s="178"/>
      <c r="AD827" s="178"/>
      <c r="AE827" s="178"/>
      <c r="AF827" s="178"/>
      <c r="AG827" s="178"/>
      <c r="AH827" s="178"/>
      <c r="AI827" s="178"/>
      <c r="AJ827" s="178"/>
      <c r="AK827" s="178"/>
      <c r="AL827" s="178"/>
      <c r="AM827" s="178"/>
      <c r="AN827" s="178"/>
      <c r="AO827" s="178"/>
      <c r="AP827" s="178"/>
      <c r="AQ827" s="178"/>
      <c r="AR827" s="178"/>
      <c r="AS827" s="178"/>
      <c r="AT827" s="178"/>
      <c r="AU827" s="178"/>
      <c r="AV827" s="178"/>
      <c r="AW827" s="178"/>
      <c r="AX827" s="178"/>
      <c r="AY827" s="178"/>
      <c r="AZ827" s="178"/>
      <c r="BA827" s="178"/>
      <c r="BB827" s="178"/>
      <c r="BC827" s="178"/>
      <c r="BD827" s="178"/>
      <c r="BE827" s="178"/>
      <c r="BF827" s="178"/>
      <c r="BG827" s="178"/>
      <c r="BH827" s="178"/>
      <c r="BI827" s="178"/>
      <c r="BJ827" s="178"/>
      <c r="BK827" s="178"/>
      <c r="BL827" s="178"/>
      <c r="BM827" s="178"/>
      <c r="BN827" s="178"/>
      <c r="BO827" s="178"/>
      <c r="BP827" s="178"/>
      <c r="BQ827" s="178"/>
      <c r="BR827" s="178"/>
      <c r="BS827" s="178"/>
      <c r="BT827" s="178"/>
      <c r="BU827" s="178"/>
      <c r="BV827" s="178"/>
    </row>
    <row r="828" spans="1:74" ht="14.25" x14ac:dyDescent="0.2">
      <c r="A828" s="176"/>
      <c r="B828" s="177"/>
      <c r="C828" s="131"/>
      <c r="D828" s="178"/>
      <c r="E828" s="178"/>
      <c r="F828" s="178"/>
      <c r="G828" s="178"/>
      <c r="H828" s="178"/>
      <c r="I828" s="178"/>
      <c r="J828" s="178"/>
      <c r="K828" s="178"/>
      <c r="L828" s="178"/>
      <c r="M828" s="179"/>
      <c r="N828" s="179"/>
      <c r="O828" s="179"/>
      <c r="P828" s="178"/>
      <c r="Q828" s="178"/>
      <c r="R828" s="178"/>
      <c r="S828" s="178"/>
      <c r="T828" s="178"/>
      <c r="U828" s="178"/>
      <c r="V828" s="178"/>
      <c r="W828" s="178"/>
      <c r="X828" s="178"/>
      <c r="Y828" s="178"/>
      <c r="Z828" s="178"/>
      <c r="AA828" s="178"/>
      <c r="AB828" s="178"/>
      <c r="AC828" s="178"/>
      <c r="AD828" s="178"/>
      <c r="AE828" s="178"/>
      <c r="AF828" s="178"/>
      <c r="AG828" s="178"/>
      <c r="AH828" s="178"/>
      <c r="AI828" s="178"/>
      <c r="AJ828" s="178"/>
      <c r="AK828" s="178"/>
      <c r="AL828" s="178"/>
      <c r="AM828" s="178"/>
      <c r="AN828" s="178"/>
      <c r="AO828" s="178"/>
      <c r="AP828" s="178"/>
      <c r="AQ828" s="178"/>
      <c r="AR828" s="178"/>
      <c r="AS828" s="178"/>
      <c r="AT828" s="178"/>
      <c r="AU828" s="178"/>
      <c r="AV828" s="178"/>
      <c r="AW828" s="178"/>
      <c r="AX828" s="178"/>
      <c r="AY828" s="178"/>
      <c r="AZ828" s="178"/>
      <c r="BA828" s="178"/>
      <c r="BB828" s="178"/>
      <c r="BC828" s="178"/>
      <c r="BD828" s="178"/>
      <c r="BE828" s="178"/>
      <c r="BF828" s="178"/>
      <c r="BG828" s="178"/>
      <c r="BH828" s="178"/>
      <c r="BI828" s="178"/>
      <c r="BJ828" s="178"/>
      <c r="BK828" s="178"/>
      <c r="BL828" s="178"/>
      <c r="BM828" s="178"/>
      <c r="BN828" s="178"/>
      <c r="BO828" s="178"/>
      <c r="BP828" s="178"/>
      <c r="BQ828" s="178"/>
      <c r="BR828" s="178"/>
      <c r="BS828" s="178"/>
      <c r="BT828" s="178"/>
      <c r="BU828" s="178"/>
      <c r="BV828" s="178"/>
    </row>
    <row r="829" spans="1:74" ht="14.25" x14ac:dyDescent="0.2">
      <c r="A829" s="176"/>
      <c r="B829" s="177"/>
      <c r="C829" s="131"/>
      <c r="D829" s="178"/>
      <c r="E829" s="178"/>
      <c r="F829" s="178"/>
      <c r="G829" s="178"/>
      <c r="H829" s="178"/>
      <c r="I829" s="178"/>
      <c r="J829" s="178"/>
      <c r="K829" s="178"/>
      <c r="L829" s="178"/>
      <c r="M829" s="179"/>
      <c r="N829" s="179"/>
      <c r="O829" s="179"/>
      <c r="P829" s="178"/>
      <c r="Q829" s="178"/>
      <c r="R829" s="178"/>
      <c r="S829" s="178"/>
      <c r="T829" s="178"/>
      <c r="U829" s="178"/>
      <c r="V829" s="178"/>
      <c r="W829" s="178"/>
      <c r="X829" s="178"/>
      <c r="Y829" s="178"/>
      <c r="Z829" s="178"/>
      <c r="AA829" s="178"/>
      <c r="AB829" s="178"/>
      <c r="AC829" s="178"/>
      <c r="AD829" s="178"/>
      <c r="AE829" s="178"/>
      <c r="AF829" s="178"/>
      <c r="AG829" s="178"/>
      <c r="AH829" s="178"/>
      <c r="AI829" s="178"/>
      <c r="AJ829" s="178"/>
      <c r="AK829" s="178"/>
      <c r="AL829" s="178"/>
      <c r="AM829" s="178"/>
      <c r="AN829" s="178"/>
      <c r="AO829" s="178"/>
      <c r="AP829" s="178"/>
      <c r="AQ829" s="178"/>
      <c r="AR829" s="178"/>
      <c r="AS829" s="178"/>
      <c r="AT829" s="178"/>
      <c r="AU829" s="178"/>
      <c r="AV829" s="178"/>
      <c r="AW829" s="178"/>
      <c r="AX829" s="178"/>
      <c r="AY829" s="178"/>
      <c r="AZ829" s="178"/>
      <c r="BA829" s="178"/>
      <c r="BB829" s="178"/>
      <c r="BC829" s="178"/>
      <c r="BD829" s="178"/>
      <c r="BE829" s="178"/>
      <c r="BF829" s="178"/>
      <c r="BG829" s="178"/>
      <c r="BH829" s="178"/>
      <c r="BI829" s="178"/>
      <c r="BJ829" s="178"/>
      <c r="BK829" s="178"/>
      <c r="BL829" s="178"/>
      <c r="BM829" s="178"/>
      <c r="BN829" s="178"/>
      <c r="BO829" s="178"/>
      <c r="BP829" s="178"/>
      <c r="BQ829" s="178"/>
      <c r="BR829" s="178"/>
      <c r="BS829" s="178"/>
      <c r="BT829" s="178"/>
      <c r="BU829" s="178"/>
      <c r="BV829" s="178"/>
    </row>
    <row r="830" spans="1:74" ht="14.25" x14ac:dyDescent="0.2">
      <c r="A830" s="176"/>
      <c r="B830" s="177"/>
      <c r="C830" s="131"/>
      <c r="D830" s="178"/>
      <c r="E830" s="178"/>
      <c r="F830" s="178"/>
      <c r="G830" s="178"/>
      <c r="H830" s="178"/>
      <c r="I830" s="178"/>
      <c r="J830" s="178"/>
      <c r="K830" s="178"/>
      <c r="L830" s="178"/>
      <c r="M830" s="179"/>
      <c r="N830" s="179"/>
      <c r="O830" s="179"/>
      <c r="P830" s="178"/>
      <c r="Q830" s="178"/>
      <c r="R830" s="178"/>
      <c r="S830" s="178"/>
      <c r="T830" s="178"/>
      <c r="U830" s="178"/>
      <c r="V830" s="178"/>
      <c r="W830" s="178"/>
      <c r="X830" s="178"/>
      <c r="Y830" s="178"/>
      <c r="Z830" s="178"/>
      <c r="AA830" s="178"/>
      <c r="AB830" s="178"/>
      <c r="AC830" s="178"/>
      <c r="AD830" s="178"/>
      <c r="AE830" s="178"/>
      <c r="AF830" s="178"/>
      <c r="AG830" s="178"/>
      <c r="AH830" s="178"/>
      <c r="AI830" s="178"/>
      <c r="AJ830" s="178"/>
      <c r="AK830" s="178"/>
      <c r="AL830" s="178"/>
      <c r="AM830" s="178"/>
      <c r="AN830" s="178"/>
      <c r="AO830" s="178"/>
      <c r="AP830" s="178"/>
      <c r="AQ830" s="178"/>
      <c r="AR830" s="178"/>
      <c r="AS830" s="178"/>
      <c r="AT830" s="178"/>
      <c r="AU830" s="178"/>
      <c r="AV830" s="178"/>
      <c r="AW830" s="178"/>
      <c r="AX830" s="178"/>
      <c r="AY830" s="178"/>
      <c r="AZ830" s="178"/>
      <c r="BA830" s="178"/>
      <c r="BB830" s="178"/>
      <c r="BC830" s="178"/>
      <c r="BD830" s="178"/>
      <c r="BE830" s="178"/>
      <c r="BF830" s="178"/>
      <c r="BG830" s="178"/>
      <c r="BH830" s="178"/>
      <c r="BI830" s="178"/>
      <c r="BJ830" s="178"/>
      <c r="BK830" s="178"/>
      <c r="BL830" s="178"/>
      <c r="BM830" s="178"/>
      <c r="BN830" s="178"/>
      <c r="BO830" s="178"/>
      <c r="BP830" s="178"/>
      <c r="BQ830" s="178"/>
      <c r="BR830" s="178"/>
      <c r="BS830" s="178"/>
      <c r="BT830" s="178"/>
      <c r="BU830" s="178"/>
      <c r="BV830" s="178"/>
    </row>
    <row r="831" spans="1:74" ht="14.25" x14ac:dyDescent="0.2">
      <c r="A831" s="176"/>
      <c r="B831" s="177"/>
      <c r="C831" s="131"/>
      <c r="D831" s="178"/>
      <c r="E831" s="178"/>
      <c r="F831" s="178"/>
      <c r="G831" s="178"/>
      <c r="H831" s="178"/>
      <c r="I831" s="178"/>
      <c r="J831" s="178"/>
      <c r="K831" s="178"/>
      <c r="L831" s="178"/>
      <c r="M831" s="179"/>
      <c r="N831" s="179"/>
      <c r="O831" s="179"/>
      <c r="P831" s="178"/>
      <c r="Q831" s="178"/>
      <c r="R831" s="178"/>
      <c r="S831" s="178"/>
      <c r="T831" s="178"/>
      <c r="U831" s="178"/>
      <c r="V831" s="178"/>
      <c r="W831" s="178"/>
      <c r="X831" s="178"/>
      <c r="Y831" s="178"/>
      <c r="Z831" s="178"/>
      <c r="AA831" s="178"/>
      <c r="AB831" s="178"/>
      <c r="AC831" s="178"/>
      <c r="AD831" s="178"/>
      <c r="AE831" s="178"/>
      <c r="AF831" s="178"/>
      <c r="AG831" s="178"/>
      <c r="AH831" s="178"/>
      <c r="AI831" s="178"/>
      <c r="AJ831" s="178"/>
      <c r="AK831" s="178"/>
      <c r="AL831" s="178"/>
      <c r="AM831" s="178"/>
      <c r="AN831" s="178"/>
      <c r="AO831" s="178"/>
      <c r="AP831" s="178"/>
      <c r="AQ831" s="178"/>
      <c r="AR831" s="178"/>
      <c r="AS831" s="178"/>
      <c r="AT831" s="178"/>
      <c r="AU831" s="178"/>
      <c r="AV831" s="178"/>
      <c r="AW831" s="178"/>
      <c r="AX831" s="178"/>
      <c r="AY831" s="178"/>
      <c r="AZ831" s="178"/>
      <c r="BA831" s="178"/>
      <c r="BB831" s="178"/>
      <c r="BC831" s="178"/>
      <c r="BD831" s="178"/>
      <c r="BE831" s="178"/>
      <c r="BF831" s="178"/>
      <c r="BG831" s="178"/>
      <c r="BH831" s="178"/>
      <c r="BI831" s="178"/>
      <c r="BJ831" s="178"/>
      <c r="BK831" s="178"/>
      <c r="BL831" s="178"/>
      <c r="BM831" s="178"/>
      <c r="BN831" s="178"/>
      <c r="BO831" s="178"/>
      <c r="BP831" s="178"/>
      <c r="BQ831" s="178"/>
      <c r="BR831" s="178"/>
      <c r="BS831" s="178"/>
      <c r="BT831" s="178"/>
      <c r="BU831" s="178"/>
      <c r="BV831" s="178"/>
    </row>
    <row r="832" spans="1:74" ht="14.25" x14ac:dyDescent="0.2">
      <c r="A832" s="176"/>
      <c r="B832" s="177"/>
      <c r="C832" s="131"/>
      <c r="D832" s="178"/>
      <c r="E832" s="178"/>
      <c r="F832" s="178"/>
      <c r="G832" s="178"/>
      <c r="H832" s="178"/>
      <c r="I832" s="178"/>
      <c r="J832" s="178"/>
      <c r="K832" s="178"/>
      <c r="L832" s="178"/>
      <c r="M832" s="179"/>
      <c r="N832" s="179"/>
      <c r="O832" s="179"/>
      <c r="P832" s="178"/>
      <c r="Q832" s="178"/>
      <c r="R832" s="178"/>
      <c r="S832" s="178"/>
      <c r="T832" s="178"/>
      <c r="U832" s="178"/>
      <c r="V832" s="178"/>
      <c r="W832" s="178"/>
      <c r="X832" s="178"/>
      <c r="Y832" s="178"/>
      <c r="Z832" s="178"/>
      <c r="AA832" s="178"/>
      <c r="AB832" s="178"/>
      <c r="AC832" s="178"/>
      <c r="AD832" s="178"/>
      <c r="AE832" s="178"/>
      <c r="AF832" s="178"/>
      <c r="AG832" s="178"/>
      <c r="AH832" s="178"/>
      <c r="AI832" s="178"/>
      <c r="AJ832" s="178"/>
      <c r="AK832" s="178"/>
      <c r="AL832" s="178"/>
      <c r="AM832" s="178"/>
      <c r="AN832" s="178"/>
      <c r="AO832" s="178"/>
      <c r="AP832" s="178"/>
      <c r="AQ832" s="178"/>
      <c r="AR832" s="178"/>
      <c r="AS832" s="178"/>
      <c r="AT832" s="178"/>
      <c r="AU832" s="178"/>
      <c r="AV832" s="178"/>
      <c r="AW832" s="178"/>
      <c r="AX832" s="178"/>
      <c r="AY832" s="178"/>
      <c r="AZ832" s="178"/>
      <c r="BA832" s="178"/>
      <c r="BB832" s="178"/>
      <c r="BC832" s="178"/>
      <c r="BD832" s="178"/>
      <c r="BE832" s="178"/>
      <c r="BF832" s="178"/>
      <c r="BG832" s="178"/>
      <c r="BH832" s="178"/>
      <c r="BI832" s="178"/>
      <c r="BJ832" s="178"/>
      <c r="BK832" s="178"/>
      <c r="BL832" s="178"/>
      <c r="BM832" s="178"/>
      <c r="BN832" s="178"/>
      <c r="BO832" s="178"/>
      <c r="BP832" s="178"/>
      <c r="BQ832" s="178"/>
      <c r="BR832" s="178"/>
      <c r="BS832" s="178"/>
      <c r="BT832" s="178"/>
      <c r="BU832" s="178"/>
      <c r="BV832" s="178"/>
    </row>
    <row r="833" spans="1:74" ht="14.25" x14ac:dyDescent="0.2">
      <c r="A833" s="176"/>
      <c r="B833" s="177"/>
      <c r="C833" s="131"/>
      <c r="D833" s="178"/>
      <c r="E833" s="178"/>
      <c r="F833" s="178"/>
      <c r="G833" s="178"/>
      <c r="H833" s="178"/>
      <c r="I833" s="178"/>
      <c r="J833" s="178"/>
      <c r="K833" s="178"/>
      <c r="L833" s="178"/>
      <c r="M833" s="179"/>
      <c r="N833" s="179"/>
      <c r="O833" s="179"/>
      <c r="P833" s="178"/>
      <c r="Q833" s="178"/>
      <c r="R833" s="178"/>
      <c r="S833" s="178"/>
      <c r="T833" s="178"/>
      <c r="U833" s="178"/>
      <c r="V833" s="178"/>
      <c r="W833" s="178"/>
      <c r="X833" s="178"/>
      <c r="Y833" s="178"/>
      <c r="Z833" s="178"/>
      <c r="AA833" s="178"/>
      <c r="AB833" s="178"/>
      <c r="AC833" s="178"/>
      <c r="AD833" s="178"/>
      <c r="AE833" s="178"/>
      <c r="AF833" s="178"/>
      <c r="AG833" s="178"/>
      <c r="AH833" s="178"/>
      <c r="AI833" s="178"/>
      <c r="AJ833" s="178"/>
      <c r="AK833" s="178"/>
      <c r="AL833" s="178"/>
      <c r="AM833" s="178"/>
      <c r="AN833" s="178"/>
      <c r="AO833" s="178"/>
      <c r="AP833" s="178"/>
      <c r="AQ833" s="178"/>
      <c r="AR833" s="178"/>
      <c r="AS833" s="178"/>
      <c r="AT833" s="178"/>
      <c r="AU833" s="178"/>
      <c r="AV833" s="178"/>
      <c r="AW833" s="178"/>
      <c r="AX833" s="178"/>
      <c r="AY833" s="178"/>
      <c r="AZ833" s="178"/>
      <c r="BA833" s="178"/>
      <c r="BB833" s="178"/>
      <c r="BC833" s="178"/>
      <c r="BD833" s="178"/>
      <c r="BE833" s="178"/>
      <c r="BF833" s="178"/>
      <c r="BG833" s="178"/>
      <c r="BH833" s="178"/>
      <c r="BI833" s="178"/>
      <c r="BJ833" s="178"/>
      <c r="BK833" s="178"/>
      <c r="BL833" s="178"/>
      <c r="BM833" s="178"/>
      <c r="BN833" s="178"/>
      <c r="BO833" s="178"/>
      <c r="BP833" s="178"/>
      <c r="BQ833" s="178"/>
      <c r="BR833" s="178"/>
      <c r="BS833" s="178"/>
      <c r="BT833" s="178"/>
      <c r="BU833" s="178"/>
      <c r="BV833" s="178"/>
    </row>
    <row r="834" spans="1:74" ht="14.25" x14ac:dyDescent="0.2">
      <c r="A834" s="176"/>
      <c r="B834" s="177"/>
      <c r="C834" s="131"/>
      <c r="D834" s="178"/>
      <c r="E834" s="178"/>
      <c r="F834" s="178"/>
      <c r="G834" s="178"/>
      <c r="H834" s="178"/>
      <c r="I834" s="178"/>
      <c r="J834" s="178"/>
      <c r="K834" s="178"/>
      <c r="L834" s="178"/>
      <c r="M834" s="179"/>
      <c r="N834" s="179"/>
      <c r="O834" s="179"/>
      <c r="P834" s="178"/>
      <c r="Q834" s="178"/>
      <c r="R834" s="178"/>
      <c r="S834" s="178"/>
      <c r="T834" s="178"/>
      <c r="U834" s="178"/>
      <c r="V834" s="178"/>
      <c r="W834" s="178"/>
      <c r="X834" s="178"/>
      <c r="Y834" s="178"/>
      <c r="Z834" s="178"/>
      <c r="AA834" s="178"/>
      <c r="AB834" s="178"/>
      <c r="AC834" s="178"/>
      <c r="AD834" s="178"/>
      <c r="AE834" s="178"/>
      <c r="AF834" s="178"/>
      <c r="AG834" s="178"/>
      <c r="AH834" s="178"/>
      <c r="AI834" s="178"/>
      <c r="AJ834" s="178"/>
      <c r="AK834" s="178"/>
      <c r="AL834" s="178"/>
      <c r="AM834" s="178"/>
      <c r="AN834" s="178"/>
      <c r="AO834" s="178"/>
      <c r="AP834" s="178"/>
      <c r="AQ834" s="178"/>
      <c r="AR834" s="178"/>
      <c r="AS834" s="178"/>
      <c r="AT834" s="178"/>
      <c r="AU834" s="178"/>
      <c r="AV834" s="178"/>
      <c r="AW834" s="178"/>
      <c r="AX834" s="178"/>
      <c r="AY834" s="178"/>
      <c r="AZ834" s="178"/>
      <c r="BA834" s="178"/>
      <c r="BB834" s="178"/>
      <c r="BC834" s="178"/>
      <c r="BD834" s="178"/>
      <c r="BE834" s="178"/>
      <c r="BF834" s="178"/>
      <c r="BG834" s="178"/>
      <c r="BH834" s="178"/>
      <c r="BI834" s="178"/>
      <c r="BJ834" s="178"/>
      <c r="BK834" s="178"/>
      <c r="BL834" s="178"/>
      <c r="BM834" s="178"/>
      <c r="BN834" s="178"/>
      <c r="BO834" s="178"/>
      <c r="BP834" s="178"/>
      <c r="BQ834" s="178"/>
      <c r="BR834" s="178"/>
      <c r="BS834" s="178"/>
      <c r="BT834" s="178"/>
      <c r="BU834" s="178"/>
      <c r="BV834" s="178"/>
    </row>
    <row r="835" spans="1:74" ht="14.25" x14ac:dyDescent="0.2">
      <c r="A835" s="176"/>
      <c r="B835" s="177"/>
      <c r="C835" s="131"/>
      <c r="D835" s="178"/>
      <c r="E835" s="178"/>
      <c r="F835" s="178"/>
      <c r="G835" s="178"/>
      <c r="H835" s="178"/>
      <c r="I835" s="178"/>
      <c r="J835" s="178"/>
      <c r="K835" s="178"/>
      <c r="L835" s="178"/>
      <c r="M835" s="179"/>
      <c r="N835" s="179"/>
      <c r="O835" s="179"/>
      <c r="P835" s="178"/>
      <c r="Q835" s="178"/>
      <c r="R835" s="178"/>
      <c r="S835" s="178"/>
      <c r="T835" s="178"/>
      <c r="U835" s="178"/>
      <c r="V835" s="178"/>
      <c r="W835" s="178"/>
      <c r="X835" s="178"/>
      <c r="Y835" s="178"/>
      <c r="Z835" s="178"/>
      <c r="AA835" s="178"/>
      <c r="AB835" s="178"/>
      <c r="AC835" s="178"/>
      <c r="AD835" s="178"/>
      <c r="AE835" s="178"/>
      <c r="AF835" s="178"/>
      <c r="AG835" s="178"/>
      <c r="AH835" s="178"/>
      <c r="AI835" s="178"/>
      <c r="AJ835" s="178"/>
      <c r="AK835" s="178"/>
      <c r="AL835" s="178"/>
      <c r="AM835" s="178"/>
      <c r="AN835" s="178"/>
      <c r="AO835" s="178"/>
      <c r="AP835" s="178"/>
      <c r="AQ835" s="178"/>
      <c r="AR835" s="178"/>
      <c r="AS835" s="178"/>
      <c r="AT835" s="178"/>
      <c r="AU835" s="178"/>
      <c r="AV835" s="178"/>
      <c r="AW835" s="178"/>
      <c r="AX835" s="178"/>
      <c r="AY835" s="178"/>
      <c r="AZ835" s="178"/>
      <c r="BA835" s="178"/>
      <c r="BB835" s="178"/>
      <c r="BC835" s="178"/>
      <c r="BD835" s="178"/>
      <c r="BE835" s="178"/>
      <c r="BF835" s="178"/>
      <c r="BG835" s="178"/>
      <c r="BH835" s="178"/>
      <c r="BI835" s="178"/>
      <c r="BJ835" s="178"/>
      <c r="BK835" s="178"/>
      <c r="BL835" s="178"/>
      <c r="BM835" s="178"/>
      <c r="BN835" s="178"/>
      <c r="BO835" s="178"/>
      <c r="BP835" s="178"/>
      <c r="BQ835" s="178"/>
      <c r="BR835" s="178"/>
      <c r="BS835" s="178"/>
      <c r="BT835" s="178"/>
      <c r="BU835" s="178"/>
      <c r="BV835" s="178"/>
    </row>
    <row r="836" spans="1:74" ht="14.25" x14ac:dyDescent="0.2">
      <c r="A836" s="176"/>
      <c r="B836" s="177"/>
      <c r="C836" s="131"/>
      <c r="D836" s="178"/>
      <c r="E836" s="178"/>
      <c r="F836" s="178"/>
      <c r="G836" s="178"/>
      <c r="H836" s="178"/>
      <c r="I836" s="178"/>
      <c r="J836" s="178"/>
      <c r="K836" s="178"/>
      <c r="L836" s="178"/>
      <c r="M836" s="179"/>
      <c r="N836" s="179"/>
      <c r="O836" s="179"/>
      <c r="P836" s="178"/>
      <c r="Q836" s="178"/>
      <c r="R836" s="178"/>
      <c r="S836" s="178"/>
      <c r="T836" s="178"/>
      <c r="U836" s="178"/>
      <c r="V836" s="178"/>
      <c r="W836" s="178"/>
      <c r="X836" s="178"/>
      <c r="Y836" s="178"/>
      <c r="Z836" s="178"/>
      <c r="AA836" s="178"/>
      <c r="AB836" s="178"/>
      <c r="AC836" s="178"/>
      <c r="AD836" s="178"/>
      <c r="AE836" s="178"/>
      <c r="AF836" s="178"/>
      <c r="AG836" s="178"/>
      <c r="AH836" s="178"/>
      <c r="AI836" s="178"/>
      <c r="AJ836" s="178"/>
      <c r="AK836" s="178"/>
      <c r="AL836" s="178"/>
      <c r="AM836" s="178"/>
      <c r="AN836" s="178"/>
      <c r="AO836" s="178"/>
      <c r="AP836" s="178"/>
      <c r="AQ836" s="178"/>
      <c r="AR836" s="178"/>
      <c r="AS836" s="178"/>
      <c r="AT836" s="178"/>
      <c r="AU836" s="178"/>
      <c r="AV836" s="178"/>
      <c r="AW836" s="178"/>
      <c r="AX836" s="178"/>
      <c r="AY836" s="178"/>
      <c r="AZ836" s="178"/>
      <c r="BA836" s="178"/>
      <c r="BB836" s="178"/>
      <c r="BC836" s="178"/>
      <c r="BD836" s="178"/>
      <c r="BE836" s="178"/>
      <c r="BF836" s="178"/>
      <c r="BG836" s="178"/>
      <c r="BH836" s="178"/>
      <c r="BI836" s="178"/>
      <c r="BJ836" s="178"/>
      <c r="BK836" s="178"/>
      <c r="BL836" s="178"/>
      <c r="BM836" s="178"/>
      <c r="BN836" s="178"/>
      <c r="BO836" s="178"/>
      <c r="BP836" s="178"/>
      <c r="BQ836" s="178"/>
      <c r="BR836" s="178"/>
      <c r="BS836" s="178"/>
      <c r="BT836" s="178"/>
      <c r="BU836" s="178"/>
      <c r="BV836" s="178"/>
    </row>
    <row r="837" spans="1:74" ht="14.25" x14ac:dyDescent="0.2">
      <c r="A837" s="176"/>
      <c r="B837" s="177"/>
      <c r="C837" s="131"/>
      <c r="D837" s="178"/>
      <c r="E837" s="178"/>
      <c r="F837" s="178"/>
      <c r="G837" s="178"/>
      <c r="H837" s="178"/>
      <c r="I837" s="178"/>
      <c r="J837" s="178"/>
      <c r="K837" s="178"/>
      <c r="L837" s="178"/>
      <c r="M837" s="179"/>
      <c r="N837" s="179"/>
      <c r="O837" s="179"/>
      <c r="P837" s="178"/>
      <c r="Q837" s="178"/>
      <c r="R837" s="178"/>
      <c r="S837" s="178"/>
      <c r="T837" s="178"/>
      <c r="U837" s="178"/>
      <c r="V837" s="178"/>
      <c r="W837" s="178"/>
      <c r="X837" s="178"/>
      <c r="Y837" s="178"/>
      <c r="Z837" s="178"/>
      <c r="AA837" s="178"/>
      <c r="AB837" s="178"/>
      <c r="AC837" s="178"/>
      <c r="AD837" s="178"/>
      <c r="AE837" s="178"/>
      <c r="AF837" s="178"/>
      <c r="AG837" s="178"/>
      <c r="AH837" s="178"/>
      <c r="AI837" s="178"/>
      <c r="AJ837" s="178"/>
      <c r="AK837" s="178"/>
      <c r="AL837" s="178"/>
      <c r="AM837" s="178"/>
      <c r="AN837" s="178"/>
      <c r="AO837" s="178"/>
      <c r="AP837" s="178"/>
      <c r="AQ837" s="178"/>
      <c r="AR837" s="178"/>
      <c r="AS837" s="178"/>
      <c r="AT837" s="178"/>
      <c r="AU837" s="178"/>
      <c r="AV837" s="178"/>
      <c r="AW837" s="178"/>
      <c r="AX837" s="178"/>
      <c r="AY837" s="178"/>
      <c r="AZ837" s="178"/>
      <c r="BA837" s="178"/>
      <c r="BB837" s="178"/>
      <c r="BC837" s="178"/>
      <c r="BD837" s="178"/>
      <c r="BE837" s="178"/>
      <c r="BF837" s="178"/>
      <c r="BG837" s="178"/>
      <c r="BH837" s="178"/>
      <c r="BI837" s="178"/>
      <c r="BJ837" s="178"/>
      <c r="BK837" s="178"/>
      <c r="BL837" s="178"/>
      <c r="BM837" s="178"/>
      <c r="BN837" s="178"/>
      <c r="BO837" s="178"/>
      <c r="BP837" s="178"/>
      <c r="BQ837" s="178"/>
      <c r="BR837" s="178"/>
      <c r="BS837" s="178"/>
      <c r="BT837" s="178"/>
      <c r="BU837" s="178"/>
      <c r="BV837" s="178"/>
    </row>
    <row r="838" spans="1:74" ht="14.25" x14ac:dyDescent="0.2">
      <c r="A838" s="176"/>
      <c r="B838" s="177"/>
      <c r="C838" s="131"/>
      <c r="D838" s="178"/>
      <c r="E838" s="178"/>
      <c r="F838" s="178"/>
      <c r="G838" s="178"/>
      <c r="H838" s="178"/>
      <c r="I838" s="178"/>
      <c r="J838" s="178"/>
      <c r="K838" s="178"/>
      <c r="L838" s="178"/>
      <c r="M838" s="179"/>
      <c r="N838" s="179"/>
      <c r="O838" s="179"/>
      <c r="P838" s="178"/>
      <c r="Q838" s="178"/>
      <c r="R838" s="178"/>
      <c r="S838" s="178"/>
      <c r="T838" s="178"/>
      <c r="U838" s="178"/>
      <c r="V838" s="178"/>
      <c r="W838" s="178"/>
      <c r="X838" s="178"/>
      <c r="Y838" s="178"/>
      <c r="Z838" s="178"/>
      <c r="AA838" s="178"/>
      <c r="AB838" s="178"/>
      <c r="AC838" s="178"/>
      <c r="AD838" s="178"/>
      <c r="AE838" s="178"/>
      <c r="AF838" s="178"/>
      <c r="AG838" s="178"/>
      <c r="AH838" s="178"/>
      <c r="AI838" s="178"/>
      <c r="AJ838" s="178"/>
      <c r="AK838" s="178"/>
      <c r="AL838" s="178"/>
      <c r="AM838" s="178"/>
      <c r="AN838" s="178"/>
      <c r="AO838" s="178"/>
      <c r="AP838" s="178"/>
      <c r="AQ838" s="178"/>
      <c r="AR838" s="178"/>
      <c r="AS838" s="178"/>
      <c r="AT838" s="178"/>
      <c r="AU838" s="178"/>
      <c r="AV838" s="178"/>
      <c r="AW838" s="178"/>
      <c r="AX838" s="178"/>
      <c r="AY838" s="178"/>
      <c r="AZ838" s="178"/>
      <c r="BA838" s="178"/>
      <c r="BB838" s="178"/>
      <c r="BC838" s="178"/>
      <c r="BD838" s="178"/>
      <c r="BE838" s="178"/>
      <c r="BF838" s="178"/>
      <c r="BG838" s="178"/>
      <c r="BH838" s="178"/>
      <c r="BI838" s="178"/>
      <c r="BJ838" s="178"/>
      <c r="BK838" s="178"/>
      <c r="BL838" s="178"/>
      <c r="BM838" s="178"/>
      <c r="BN838" s="178"/>
      <c r="BO838" s="178"/>
      <c r="BP838" s="178"/>
      <c r="BQ838" s="178"/>
      <c r="BR838" s="178"/>
      <c r="BS838" s="178"/>
      <c r="BT838" s="178"/>
      <c r="BU838" s="178"/>
      <c r="BV838" s="178"/>
    </row>
    <row r="839" spans="1:74" ht="14.25" x14ac:dyDescent="0.2">
      <c r="A839" s="176"/>
      <c r="B839" s="177"/>
      <c r="C839" s="131"/>
      <c r="D839" s="178"/>
      <c r="E839" s="178"/>
      <c r="F839" s="178"/>
      <c r="G839" s="178"/>
      <c r="H839" s="178"/>
      <c r="I839" s="178"/>
      <c r="J839" s="178"/>
      <c r="K839" s="178"/>
      <c r="L839" s="178"/>
      <c r="M839" s="179"/>
      <c r="N839" s="179"/>
      <c r="O839" s="179"/>
      <c r="P839" s="178"/>
      <c r="Q839" s="178"/>
      <c r="R839" s="178"/>
      <c r="S839" s="178"/>
      <c r="T839" s="178"/>
      <c r="U839" s="178"/>
      <c r="V839" s="178"/>
      <c r="W839" s="178"/>
      <c r="X839" s="178"/>
      <c r="Y839" s="178"/>
      <c r="Z839" s="178"/>
      <c r="AA839" s="178"/>
      <c r="AB839" s="178"/>
      <c r="AC839" s="178"/>
      <c r="AD839" s="178"/>
      <c r="AE839" s="178"/>
      <c r="AF839" s="178"/>
      <c r="AG839" s="178"/>
      <c r="AH839" s="178"/>
      <c r="AI839" s="178"/>
      <c r="AJ839" s="178"/>
      <c r="AK839" s="178"/>
      <c r="AL839" s="178"/>
      <c r="AM839" s="178"/>
      <c r="AN839" s="178"/>
      <c r="AO839" s="178"/>
      <c r="AP839" s="178"/>
      <c r="AQ839" s="178"/>
      <c r="AR839" s="178"/>
      <c r="AS839" s="178"/>
      <c r="AT839" s="178"/>
      <c r="AU839" s="178"/>
      <c r="AV839" s="178"/>
      <c r="AW839" s="178"/>
      <c r="AX839" s="178"/>
      <c r="AY839" s="178"/>
      <c r="AZ839" s="178"/>
      <c r="BA839" s="178"/>
      <c r="BB839" s="178"/>
      <c r="BC839" s="178"/>
      <c r="BD839" s="178"/>
      <c r="BE839" s="178"/>
      <c r="BF839" s="178"/>
      <c r="BG839" s="178"/>
      <c r="BH839" s="178"/>
      <c r="BI839" s="178"/>
      <c r="BJ839" s="178"/>
      <c r="BK839" s="178"/>
      <c r="BL839" s="178"/>
      <c r="BM839" s="178"/>
      <c r="BN839" s="178"/>
      <c r="BO839" s="178"/>
      <c r="BP839" s="178"/>
      <c r="BQ839" s="178"/>
      <c r="BR839" s="178"/>
      <c r="BS839" s="178"/>
      <c r="BT839" s="178"/>
      <c r="BU839" s="178"/>
      <c r="BV839" s="178"/>
    </row>
    <row r="840" spans="1:74" ht="14.25" x14ac:dyDescent="0.2">
      <c r="A840" s="176"/>
      <c r="B840" s="177"/>
      <c r="C840" s="131"/>
      <c r="D840" s="178"/>
      <c r="E840" s="178"/>
      <c r="F840" s="178"/>
      <c r="G840" s="178"/>
      <c r="H840" s="178"/>
      <c r="I840" s="178"/>
      <c r="J840" s="178"/>
      <c r="K840" s="178"/>
      <c r="L840" s="178"/>
      <c r="M840" s="179"/>
      <c r="N840" s="179"/>
      <c r="O840" s="179"/>
      <c r="P840" s="178"/>
      <c r="Q840" s="178"/>
      <c r="R840" s="178"/>
      <c r="S840" s="178"/>
      <c r="T840" s="178"/>
      <c r="U840" s="178"/>
      <c r="V840" s="178"/>
      <c r="W840" s="178"/>
      <c r="X840" s="178"/>
      <c r="Y840" s="178"/>
      <c r="Z840" s="178"/>
      <c r="AA840" s="178"/>
      <c r="AB840" s="178"/>
      <c r="AC840" s="178"/>
      <c r="AD840" s="178"/>
      <c r="AE840" s="178"/>
      <c r="AF840" s="178"/>
      <c r="AG840" s="178"/>
      <c r="AH840" s="178"/>
      <c r="AI840" s="178"/>
      <c r="AJ840" s="178"/>
      <c r="AK840" s="178"/>
      <c r="AL840" s="178"/>
      <c r="AM840" s="178"/>
      <c r="AN840" s="178"/>
      <c r="AO840" s="178"/>
      <c r="AP840" s="178"/>
      <c r="AQ840" s="178"/>
      <c r="AR840" s="178"/>
      <c r="AS840" s="178"/>
      <c r="AT840" s="178"/>
      <c r="AU840" s="178"/>
      <c r="AV840" s="178"/>
      <c r="AW840" s="178"/>
      <c r="AX840" s="178"/>
      <c r="AY840" s="178"/>
      <c r="AZ840" s="178"/>
      <c r="BA840" s="178"/>
      <c r="BB840" s="178"/>
      <c r="BC840" s="178"/>
      <c r="BD840" s="178"/>
      <c r="BE840" s="178"/>
      <c r="BF840" s="178"/>
      <c r="BG840" s="178"/>
      <c r="BH840" s="178"/>
      <c r="BI840" s="178"/>
      <c r="BJ840" s="178"/>
      <c r="BK840" s="178"/>
      <c r="BL840" s="178"/>
      <c r="BM840" s="178"/>
      <c r="BN840" s="178"/>
      <c r="BO840" s="178"/>
      <c r="BP840" s="178"/>
      <c r="BQ840" s="178"/>
      <c r="BR840" s="178"/>
      <c r="BS840" s="178"/>
      <c r="BT840" s="178"/>
      <c r="BU840" s="178"/>
      <c r="BV840" s="178"/>
    </row>
    <row r="841" spans="1:74" ht="14.25" x14ac:dyDescent="0.2">
      <c r="A841" s="176"/>
      <c r="B841" s="177"/>
      <c r="C841" s="131"/>
      <c r="D841" s="178"/>
      <c r="E841" s="178"/>
      <c r="F841" s="178"/>
      <c r="G841" s="178"/>
      <c r="H841" s="178"/>
      <c r="I841" s="178"/>
      <c r="J841" s="178"/>
      <c r="K841" s="178"/>
      <c r="L841" s="178"/>
      <c r="M841" s="179"/>
      <c r="N841" s="179"/>
      <c r="O841" s="179"/>
      <c r="P841" s="178"/>
      <c r="Q841" s="178"/>
      <c r="R841" s="178"/>
      <c r="S841" s="178"/>
      <c r="T841" s="178"/>
      <c r="U841" s="178"/>
      <c r="V841" s="178"/>
      <c r="W841" s="178"/>
      <c r="X841" s="178"/>
      <c r="Y841" s="178"/>
      <c r="Z841" s="178"/>
      <c r="AA841" s="178"/>
      <c r="AB841" s="178"/>
      <c r="AC841" s="178"/>
      <c r="AD841" s="178"/>
      <c r="AE841" s="178"/>
      <c r="AF841" s="178"/>
      <c r="AG841" s="178"/>
      <c r="AH841" s="178"/>
      <c r="AI841" s="178"/>
      <c r="AJ841" s="178"/>
      <c r="AK841" s="178"/>
      <c r="AL841" s="178"/>
      <c r="AM841" s="178"/>
      <c r="AN841" s="178"/>
      <c r="AO841" s="178"/>
      <c r="AP841" s="178"/>
      <c r="AQ841" s="178"/>
      <c r="AR841" s="178"/>
      <c r="AS841" s="178"/>
      <c r="AT841" s="178"/>
      <c r="AU841" s="178"/>
      <c r="AV841" s="178"/>
      <c r="AW841" s="178"/>
      <c r="AX841" s="178"/>
      <c r="AY841" s="178"/>
      <c r="AZ841" s="178"/>
      <c r="BA841" s="178"/>
      <c r="BB841" s="178"/>
      <c r="BC841" s="178"/>
      <c r="BD841" s="178"/>
      <c r="BE841" s="178"/>
      <c r="BF841" s="178"/>
      <c r="BG841" s="178"/>
      <c r="BH841" s="178"/>
      <c r="BI841" s="178"/>
      <c r="BJ841" s="178"/>
      <c r="BK841" s="178"/>
      <c r="BL841" s="178"/>
      <c r="BM841" s="178"/>
      <c r="BN841" s="178"/>
      <c r="BO841" s="178"/>
      <c r="BP841" s="178"/>
      <c r="BQ841" s="178"/>
      <c r="BR841" s="178"/>
      <c r="BS841" s="178"/>
      <c r="BT841" s="178"/>
      <c r="BU841" s="178"/>
      <c r="BV841" s="178"/>
    </row>
    <row r="842" spans="1:74" ht="14.25" x14ac:dyDescent="0.2">
      <c r="A842" s="176"/>
      <c r="B842" s="177"/>
      <c r="C842" s="131"/>
      <c r="D842" s="178"/>
      <c r="E842" s="178"/>
      <c r="F842" s="178"/>
      <c r="G842" s="178"/>
      <c r="H842" s="178"/>
      <c r="I842" s="178"/>
      <c r="J842" s="178"/>
      <c r="K842" s="178"/>
      <c r="L842" s="178"/>
      <c r="M842" s="179"/>
      <c r="N842" s="179"/>
      <c r="O842" s="179"/>
      <c r="P842" s="178"/>
      <c r="Q842" s="178"/>
      <c r="R842" s="178"/>
      <c r="S842" s="178"/>
      <c r="T842" s="178"/>
      <c r="U842" s="178"/>
      <c r="V842" s="178"/>
      <c r="W842" s="178"/>
      <c r="X842" s="178"/>
      <c r="Y842" s="178"/>
      <c r="Z842" s="178"/>
      <c r="AA842" s="178"/>
      <c r="AB842" s="178"/>
      <c r="AC842" s="178"/>
      <c r="AD842" s="178"/>
      <c r="AE842" s="178"/>
      <c r="AF842" s="178"/>
      <c r="AG842" s="178"/>
      <c r="AH842" s="178"/>
      <c r="AI842" s="178"/>
      <c r="AJ842" s="178"/>
      <c r="AK842" s="178"/>
      <c r="AL842" s="178"/>
      <c r="AM842" s="178"/>
      <c r="AN842" s="178"/>
      <c r="AO842" s="178"/>
      <c r="AP842" s="178"/>
      <c r="AQ842" s="178"/>
      <c r="AR842" s="178"/>
      <c r="AS842" s="178"/>
      <c r="AT842" s="178"/>
      <c r="AU842" s="178"/>
      <c r="AV842" s="178"/>
      <c r="AW842" s="178"/>
      <c r="AX842" s="178"/>
      <c r="AY842" s="178"/>
      <c r="AZ842" s="178"/>
      <c r="BA842" s="178"/>
      <c r="BB842" s="178"/>
      <c r="BC842" s="178"/>
      <c r="BD842" s="178"/>
      <c r="BE842" s="178"/>
      <c r="BF842" s="178"/>
      <c r="BG842" s="178"/>
      <c r="BH842" s="178"/>
      <c r="BI842" s="178"/>
      <c r="BJ842" s="178"/>
      <c r="BK842" s="178"/>
      <c r="BL842" s="178"/>
      <c r="BM842" s="178"/>
      <c r="BN842" s="178"/>
      <c r="BO842" s="178"/>
      <c r="BP842" s="178"/>
      <c r="BQ842" s="178"/>
      <c r="BR842" s="178"/>
      <c r="BS842" s="178"/>
      <c r="BT842" s="178"/>
      <c r="BU842" s="178"/>
      <c r="BV842" s="178"/>
    </row>
    <row r="843" spans="1:74" ht="14.25" x14ac:dyDescent="0.2">
      <c r="A843" s="176"/>
      <c r="B843" s="177"/>
      <c r="C843" s="131"/>
      <c r="D843" s="178"/>
      <c r="E843" s="178"/>
      <c r="F843" s="178"/>
      <c r="G843" s="178"/>
      <c r="H843" s="178"/>
      <c r="I843" s="178"/>
      <c r="J843" s="178"/>
      <c r="K843" s="178"/>
      <c r="L843" s="178"/>
      <c r="M843" s="179"/>
      <c r="N843" s="179"/>
      <c r="O843" s="179"/>
      <c r="P843" s="178"/>
      <c r="Q843" s="178"/>
      <c r="R843" s="178"/>
      <c r="S843" s="178"/>
      <c r="T843" s="178"/>
      <c r="U843" s="178"/>
      <c r="V843" s="178"/>
      <c r="W843" s="178"/>
      <c r="X843" s="178"/>
      <c r="Y843" s="178"/>
      <c r="Z843" s="178"/>
      <c r="AA843" s="178"/>
      <c r="AB843" s="178"/>
      <c r="AC843" s="178"/>
      <c r="AD843" s="178"/>
      <c r="AE843" s="178"/>
      <c r="AF843" s="178"/>
      <c r="AG843" s="178"/>
      <c r="AH843" s="178"/>
      <c r="AI843" s="178"/>
      <c r="AJ843" s="178"/>
      <c r="AK843" s="178"/>
      <c r="AL843" s="178"/>
      <c r="AM843" s="178"/>
      <c r="AN843" s="178"/>
      <c r="AO843" s="178"/>
      <c r="AP843" s="178"/>
      <c r="AQ843" s="178"/>
      <c r="AR843" s="178"/>
      <c r="AS843" s="178"/>
      <c r="AT843" s="178"/>
      <c r="AU843" s="178"/>
      <c r="AV843" s="178"/>
      <c r="AW843" s="178"/>
      <c r="AX843" s="178"/>
      <c r="AY843" s="178"/>
      <c r="AZ843" s="178"/>
      <c r="BA843" s="178"/>
      <c r="BB843" s="178"/>
      <c r="BC843" s="178"/>
      <c r="BD843" s="178"/>
      <c r="BE843" s="178"/>
      <c r="BF843" s="178"/>
      <c r="BG843" s="178"/>
      <c r="BH843" s="178"/>
      <c r="BI843" s="178"/>
      <c r="BJ843" s="178"/>
      <c r="BK843" s="178"/>
      <c r="BL843" s="178"/>
      <c r="BM843" s="178"/>
      <c r="BN843" s="178"/>
      <c r="BO843" s="178"/>
      <c r="BP843" s="178"/>
      <c r="BQ843" s="178"/>
      <c r="BR843" s="178"/>
      <c r="BS843" s="178"/>
      <c r="BT843" s="178"/>
      <c r="BU843" s="178"/>
      <c r="BV843" s="178"/>
    </row>
    <row r="844" spans="1:74" ht="14.25" x14ac:dyDescent="0.2">
      <c r="A844" s="176"/>
      <c r="B844" s="177"/>
      <c r="C844" s="131"/>
      <c r="D844" s="178"/>
      <c r="E844" s="178"/>
      <c r="F844" s="178"/>
      <c r="G844" s="178"/>
      <c r="H844" s="178"/>
      <c r="I844" s="178"/>
      <c r="J844" s="178"/>
      <c r="K844" s="178"/>
      <c r="L844" s="178"/>
      <c r="M844" s="179"/>
      <c r="N844" s="179"/>
      <c r="O844" s="179"/>
      <c r="P844" s="178"/>
      <c r="Q844" s="178"/>
      <c r="R844" s="178"/>
      <c r="S844" s="178"/>
      <c r="T844" s="178"/>
      <c r="U844" s="178"/>
      <c r="V844" s="178"/>
      <c r="W844" s="178"/>
      <c r="X844" s="178"/>
      <c r="Y844" s="178"/>
      <c r="Z844" s="178"/>
      <c r="AA844" s="178"/>
      <c r="AB844" s="178"/>
      <c r="AC844" s="178"/>
      <c r="AD844" s="178"/>
      <c r="AE844" s="178"/>
      <c r="AF844" s="178"/>
      <c r="AG844" s="178"/>
      <c r="AH844" s="178"/>
      <c r="AI844" s="178"/>
      <c r="AJ844" s="178"/>
      <c r="AK844" s="178"/>
      <c r="AL844" s="178"/>
      <c r="AM844" s="178"/>
      <c r="AN844" s="178"/>
      <c r="AO844" s="178"/>
      <c r="AP844" s="178"/>
      <c r="AQ844" s="178"/>
      <c r="AR844" s="178"/>
      <c r="AS844" s="178"/>
      <c r="AT844" s="178"/>
      <c r="AU844" s="178"/>
      <c r="AV844" s="178"/>
      <c r="AW844" s="178"/>
      <c r="AX844" s="178"/>
      <c r="AY844" s="178"/>
      <c r="AZ844" s="178"/>
      <c r="BA844" s="178"/>
      <c r="BB844" s="178"/>
      <c r="BC844" s="178"/>
      <c r="BD844" s="178"/>
      <c r="BE844" s="178"/>
      <c r="BF844" s="178"/>
      <c r="BG844" s="178"/>
      <c r="BH844" s="178"/>
      <c r="BI844" s="178"/>
      <c r="BJ844" s="178"/>
      <c r="BK844" s="178"/>
      <c r="BL844" s="178"/>
      <c r="BM844" s="178"/>
      <c r="BN844" s="178"/>
      <c r="BO844" s="178"/>
      <c r="BP844" s="178"/>
      <c r="BQ844" s="178"/>
      <c r="BR844" s="178"/>
      <c r="BS844" s="178"/>
      <c r="BT844" s="178"/>
      <c r="BU844" s="178"/>
      <c r="BV844" s="178"/>
    </row>
    <row r="845" spans="1:74" ht="14.25" x14ac:dyDescent="0.2">
      <c r="A845" s="176"/>
      <c r="B845" s="177"/>
      <c r="C845" s="131"/>
      <c r="D845" s="178"/>
      <c r="E845" s="178"/>
      <c r="F845" s="178"/>
      <c r="G845" s="178"/>
      <c r="H845" s="178"/>
      <c r="I845" s="178"/>
      <c r="J845" s="178"/>
      <c r="K845" s="178"/>
      <c r="L845" s="178"/>
      <c r="M845" s="179"/>
      <c r="N845" s="179"/>
      <c r="O845" s="179"/>
      <c r="P845" s="178"/>
      <c r="Q845" s="178"/>
      <c r="R845" s="178"/>
      <c r="S845" s="178"/>
      <c r="T845" s="178"/>
      <c r="U845" s="178"/>
      <c r="V845" s="178"/>
      <c r="W845" s="178"/>
      <c r="X845" s="178"/>
      <c r="Y845" s="178"/>
      <c r="Z845" s="178"/>
      <c r="AA845" s="178"/>
      <c r="AB845" s="178"/>
      <c r="AC845" s="178"/>
      <c r="AD845" s="178"/>
      <c r="AE845" s="178"/>
      <c r="AF845" s="178"/>
      <c r="AG845" s="178"/>
      <c r="AH845" s="178"/>
      <c r="AI845" s="178"/>
      <c r="AJ845" s="178"/>
      <c r="AK845" s="178"/>
      <c r="AL845" s="178"/>
      <c r="AM845" s="178"/>
      <c r="AN845" s="178"/>
      <c r="AO845" s="178"/>
      <c r="AP845" s="178"/>
      <c r="AQ845" s="178"/>
      <c r="AR845" s="178"/>
      <c r="AS845" s="178"/>
      <c r="AT845" s="178"/>
      <c r="AU845" s="178"/>
      <c r="AV845" s="178"/>
      <c r="AW845" s="178"/>
      <c r="AX845" s="178"/>
      <c r="AY845" s="178"/>
      <c r="AZ845" s="178"/>
      <c r="BA845" s="178"/>
      <c r="BB845" s="178"/>
      <c r="BC845" s="178"/>
      <c r="BD845" s="178"/>
      <c r="BE845" s="178"/>
      <c r="BF845" s="178"/>
      <c r="BG845" s="178"/>
      <c r="BH845" s="178"/>
      <c r="BI845" s="178"/>
      <c r="BJ845" s="178"/>
      <c r="BK845" s="178"/>
      <c r="BL845" s="178"/>
      <c r="BM845" s="178"/>
      <c r="BN845" s="178"/>
      <c r="BO845" s="178"/>
      <c r="BP845" s="178"/>
      <c r="BQ845" s="178"/>
      <c r="BR845" s="178"/>
      <c r="BS845" s="178"/>
      <c r="BT845" s="178"/>
      <c r="BU845" s="178"/>
      <c r="BV845" s="178"/>
    </row>
    <row r="846" spans="1:74" ht="14.25" x14ac:dyDescent="0.2">
      <c r="A846" s="176"/>
      <c r="B846" s="177"/>
      <c r="C846" s="131"/>
      <c r="D846" s="178"/>
      <c r="E846" s="178"/>
      <c r="F846" s="178"/>
      <c r="G846" s="178"/>
      <c r="H846" s="178"/>
      <c r="I846" s="178"/>
      <c r="J846" s="178"/>
      <c r="K846" s="178"/>
      <c r="L846" s="178"/>
      <c r="M846" s="179"/>
      <c r="N846" s="179"/>
      <c r="O846" s="179"/>
      <c r="P846" s="178"/>
      <c r="Q846" s="178"/>
      <c r="R846" s="178"/>
      <c r="S846" s="178"/>
      <c r="T846" s="178"/>
      <c r="U846" s="178"/>
      <c r="V846" s="178"/>
      <c r="W846" s="178"/>
      <c r="X846" s="178"/>
      <c r="Y846" s="178"/>
      <c r="Z846" s="178"/>
      <c r="AA846" s="178"/>
      <c r="AB846" s="178"/>
      <c r="AC846" s="178"/>
      <c r="AD846" s="178"/>
      <c r="AE846" s="178"/>
      <c r="AF846" s="178"/>
      <c r="AG846" s="178"/>
      <c r="AH846" s="178"/>
      <c r="AI846" s="178"/>
      <c r="AJ846" s="178"/>
      <c r="AK846" s="178"/>
      <c r="AL846" s="178"/>
      <c r="AM846" s="178"/>
      <c r="AN846" s="178"/>
      <c r="AO846" s="178"/>
      <c r="AP846" s="178"/>
      <c r="AQ846" s="178"/>
      <c r="AR846" s="178"/>
      <c r="AS846" s="178"/>
      <c r="AT846" s="178"/>
      <c r="AU846" s="178"/>
      <c r="AV846" s="178"/>
      <c r="AW846" s="178"/>
      <c r="AX846" s="178"/>
      <c r="AY846" s="178"/>
      <c r="AZ846" s="178"/>
      <c r="BA846" s="178"/>
      <c r="BB846" s="178"/>
      <c r="BC846" s="178"/>
      <c r="BD846" s="178"/>
      <c r="BE846" s="178"/>
      <c r="BF846" s="178"/>
      <c r="BG846" s="178"/>
      <c r="BH846" s="178"/>
      <c r="BI846" s="178"/>
      <c r="BJ846" s="178"/>
      <c r="BK846" s="178"/>
      <c r="BL846" s="178"/>
      <c r="BM846" s="178"/>
      <c r="BN846" s="178"/>
      <c r="BO846" s="178"/>
      <c r="BP846" s="178"/>
      <c r="BQ846" s="178"/>
      <c r="BR846" s="178"/>
      <c r="BS846" s="178"/>
      <c r="BT846" s="178"/>
      <c r="BU846" s="178"/>
      <c r="BV846" s="178"/>
    </row>
    <row r="847" spans="1:74" ht="14.25" x14ac:dyDescent="0.2">
      <c r="A847" s="176"/>
      <c r="B847" s="177"/>
      <c r="C847" s="131"/>
      <c r="D847" s="178"/>
      <c r="E847" s="178"/>
      <c r="F847" s="178"/>
      <c r="G847" s="178"/>
      <c r="H847" s="178"/>
      <c r="I847" s="178"/>
      <c r="J847" s="178"/>
      <c r="K847" s="178"/>
      <c r="L847" s="178"/>
      <c r="M847" s="179"/>
      <c r="N847" s="179"/>
      <c r="O847" s="179"/>
      <c r="P847" s="178"/>
      <c r="Q847" s="178"/>
      <c r="R847" s="178"/>
      <c r="S847" s="178"/>
      <c r="T847" s="178"/>
      <c r="U847" s="178"/>
      <c r="V847" s="178"/>
      <c r="W847" s="178"/>
      <c r="X847" s="178"/>
      <c r="Y847" s="178"/>
      <c r="Z847" s="178"/>
      <c r="AA847" s="178"/>
      <c r="AB847" s="178"/>
      <c r="AC847" s="178"/>
      <c r="AD847" s="178"/>
      <c r="AE847" s="178"/>
      <c r="AF847" s="178"/>
      <c r="AG847" s="178"/>
      <c r="AH847" s="178"/>
      <c r="AI847" s="178"/>
      <c r="AJ847" s="178"/>
      <c r="AK847" s="178"/>
      <c r="AL847" s="178"/>
      <c r="AM847" s="178"/>
      <c r="AN847" s="178"/>
      <c r="AO847" s="178"/>
      <c r="AP847" s="178"/>
      <c r="AQ847" s="178"/>
      <c r="AR847" s="178"/>
      <c r="AS847" s="178"/>
      <c r="AT847" s="178"/>
      <c r="AU847" s="178"/>
      <c r="AV847" s="178"/>
      <c r="AW847" s="178"/>
      <c r="AX847" s="178"/>
      <c r="AY847" s="178"/>
      <c r="AZ847" s="178"/>
      <c r="BA847" s="178"/>
      <c r="BB847" s="178"/>
      <c r="BC847" s="178"/>
      <c r="BD847" s="178"/>
      <c r="BE847" s="178"/>
      <c r="BF847" s="178"/>
      <c r="BG847" s="178"/>
      <c r="BH847" s="178"/>
      <c r="BI847" s="178"/>
      <c r="BJ847" s="178"/>
      <c r="BK847" s="178"/>
      <c r="BL847" s="178"/>
      <c r="BM847" s="178"/>
      <c r="BN847" s="178"/>
      <c r="BO847" s="178"/>
      <c r="BP847" s="178"/>
      <c r="BQ847" s="178"/>
      <c r="BR847" s="178"/>
      <c r="BS847" s="178"/>
      <c r="BT847" s="178"/>
      <c r="BU847" s="178"/>
      <c r="BV847" s="178"/>
    </row>
    <row r="848" spans="1:74" ht="14.25" x14ac:dyDescent="0.2">
      <c r="A848" s="176"/>
      <c r="B848" s="177"/>
      <c r="C848" s="131"/>
      <c r="D848" s="178"/>
      <c r="E848" s="178"/>
      <c r="F848" s="178"/>
      <c r="G848" s="178"/>
      <c r="H848" s="178"/>
      <c r="I848" s="178"/>
      <c r="J848" s="178"/>
      <c r="K848" s="178"/>
      <c r="L848" s="178"/>
      <c r="M848" s="179"/>
      <c r="N848" s="179"/>
      <c r="O848" s="179"/>
      <c r="P848" s="178"/>
      <c r="Q848" s="178"/>
      <c r="R848" s="178"/>
      <c r="S848" s="178"/>
      <c r="T848" s="178"/>
      <c r="U848" s="178"/>
      <c r="V848" s="178"/>
      <c r="W848" s="178"/>
      <c r="X848" s="178"/>
      <c r="Y848" s="178"/>
      <c r="Z848" s="178"/>
      <c r="AA848" s="178"/>
      <c r="AB848" s="178"/>
      <c r="AC848" s="178"/>
      <c r="AD848" s="178"/>
      <c r="AE848" s="178"/>
      <c r="AF848" s="178"/>
      <c r="AG848" s="178"/>
      <c r="AH848" s="178"/>
      <c r="AI848" s="178"/>
      <c r="AJ848" s="178"/>
      <c r="AK848" s="178"/>
      <c r="AL848" s="178"/>
      <c r="AM848" s="178"/>
      <c r="AN848" s="178"/>
      <c r="AO848" s="178"/>
      <c r="AP848" s="178"/>
      <c r="AQ848" s="178"/>
      <c r="AR848" s="178"/>
      <c r="AS848" s="178"/>
      <c r="AT848" s="178"/>
      <c r="AU848" s="178"/>
      <c r="AV848" s="178"/>
      <c r="AW848" s="178"/>
      <c r="AX848" s="178"/>
      <c r="AY848" s="178"/>
      <c r="AZ848" s="178"/>
      <c r="BA848" s="178"/>
      <c r="BB848" s="178"/>
      <c r="BC848" s="178"/>
      <c r="BD848" s="178"/>
      <c r="BE848" s="178"/>
      <c r="BF848" s="178"/>
      <c r="BG848" s="178"/>
      <c r="BH848" s="178"/>
      <c r="BI848" s="178"/>
      <c r="BJ848" s="178"/>
      <c r="BK848" s="178"/>
      <c r="BL848" s="178"/>
      <c r="BM848" s="178"/>
      <c r="BN848" s="178"/>
      <c r="BO848" s="178"/>
      <c r="BP848" s="178"/>
      <c r="BQ848" s="178"/>
      <c r="BR848" s="178"/>
      <c r="BS848" s="178"/>
      <c r="BT848" s="178"/>
      <c r="BU848" s="178"/>
      <c r="BV848" s="178"/>
    </row>
    <row r="849" spans="1:74" ht="14.25" x14ac:dyDescent="0.2">
      <c r="A849" s="176"/>
      <c r="B849" s="177"/>
      <c r="C849" s="131"/>
      <c r="D849" s="178"/>
      <c r="E849" s="178"/>
      <c r="F849" s="178"/>
      <c r="G849" s="178"/>
      <c r="H849" s="178"/>
      <c r="I849" s="178"/>
      <c r="J849" s="178"/>
      <c r="K849" s="178"/>
      <c r="L849" s="178"/>
      <c r="M849" s="179"/>
      <c r="N849" s="179"/>
      <c r="O849" s="179"/>
      <c r="P849" s="178"/>
      <c r="Q849" s="178"/>
      <c r="R849" s="178"/>
      <c r="S849" s="178"/>
      <c r="T849" s="178"/>
      <c r="U849" s="178"/>
      <c r="V849" s="178"/>
      <c r="W849" s="178"/>
      <c r="X849" s="178"/>
      <c r="Y849" s="178"/>
      <c r="Z849" s="178"/>
      <c r="AA849" s="178"/>
      <c r="AB849" s="178"/>
      <c r="AC849" s="178"/>
      <c r="AD849" s="178"/>
      <c r="AE849" s="178"/>
      <c r="AF849" s="178"/>
      <c r="AG849" s="178"/>
      <c r="AH849" s="178"/>
      <c r="AI849" s="178"/>
      <c r="AJ849" s="178"/>
      <c r="AK849" s="178"/>
      <c r="AL849" s="178"/>
      <c r="AM849" s="178"/>
      <c r="AN849" s="178"/>
      <c r="AO849" s="178"/>
      <c r="AP849" s="178"/>
      <c r="AQ849" s="178"/>
      <c r="AR849" s="178"/>
      <c r="AS849" s="178"/>
      <c r="AT849" s="178"/>
      <c r="AU849" s="178"/>
      <c r="AV849" s="178"/>
      <c r="AW849" s="178"/>
      <c r="AX849" s="178"/>
      <c r="AY849" s="178"/>
      <c r="AZ849" s="178"/>
      <c r="BA849" s="178"/>
      <c r="BB849" s="178"/>
      <c r="BC849" s="178"/>
      <c r="BD849" s="178"/>
      <c r="BE849" s="178"/>
      <c r="BF849" s="178"/>
      <c r="BG849" s="178"/>
      <c r="BH849" s="178"/>
      <c r="BI849" s="178"/>
      <c r="BJ849" s="178"/>
      <c r="BK849" s="178"/>
      <c r="BL849" s="178"/>
      <c r="BM849" s="178"/>
      <c r="BN849" s="178"/>
      <c r="BO849" s="178"/>
      <c r="BP849" s="178"/>
      <c r="BQ849" s="178"/>
      <c r="BR849" s="178"/>
      <c r="BS849" s="178"/>
      <c r="BT849" s="178"/>
      <c r="BU849" s="178"/>
      <c r="BV849" s="178"/>
    </row>
    <row r="850" spans="1:74" ht="14.25" x14ac:dyDescent="0.2">
      <c r="A850" s="176"/>
      <c r="B850" s="177"/>
      <c r="C850" s="131"/>
      <c r="D850" s="178"/>
      <c r="E850" s="178"/>
      <c r="F850" s="178"/>
      <c r="G850" s="178"/>
      <c r="H850" s="178"/>
      <c r="I850" s="178"/>
      <c r="J850" s="178"/>
      <c r="K850" s="178"/>
      <c r="L850" s="178"/>
      <c r="M850" s="179"/>
      <c r="N850" s="179"/>
      <c r="O850" s="179"/>
      <c r="P850" s="178"/>
      <c r="Q850" s="178"/>
      <c r="R850" s="178"/>
      <c r="S850" s="178"/>
      <c r="T850" s="178"/>
      <c r="U850" s="178"/>
      <c r="V850" s="178"/>
      <c r="W850" s="178"/>
      <c r="X850" s="178"/>
      <c r="Y850" s="178"/>
      <c r="Z850" s="178"/>
      <c r="AA850" s="178"/>
      <c r="AB850" s="178"/>
      <c r="AC850" s="178"/>
      <c r="AD850" s="178"/>
      <c r="AE850" s="178"/>
      <c r="AF850" s="178"/>
      <c r="AG850" s="178"/>
      <c r="AH850" s="178"/>
      <c r="AI850" s="178"/>
      <c r="AJ850" s="178"/>
      <c r="AK850" s="178"/>
      <c r="AL850" s="178"/>
      <c r="AM850" s="178"/>
      <c r="AN850" s="178"/>
      <c r="AO850" s="178"/>
      <c r="AP850" s="178"/>
      <c r="AQ850" s="178"/>
      <c r="AR850" s="178"/>
      <c r="AS850" s="178"/>
      <c r="AT850" s="178"/>
      <c r="AU850" s="178"/>
      <c r="AV850" s="178"/>
      <c r="AW850" s="178"/>
      <c r="AX850" s="178"/>
      <c r="AY850" s="178"/>
      <c r="AZ850" s="178"/>
      <c r="BA850" s="178"/>
      <c r="BB850" s="178"/>
      <c r="BC850" s="178"/>
      <c r="BD850" s="178"/>
      <c r="BE850" s="178"/>
      <c r="BF850" s="178"/>
      <c r="BG850" s="178"/>
      <c r="BH850" s="178"/>
      <c r="BI850" s="178"/>
      <c r="BJ850" s="178"/>
      <c r="BK850" s="178"/>
      <c r="BL850" s="178"/>
      <c r="BM850" s="178"/>
      <c r="BN850" s="178"/>
      <c r="BO850" s="178"/>
      <c r="BP850" s="178"/>
      <c r="BQ850" s="178"/>
      <c r="BR850" s="178"/>
      <c r="BS850" s="178"/>
      <c r="BT850" s="178"/>
      <c r="BU850" s="178"/>
      <c r="BV850" s="178"/>
    </row>
    <row r="851" spans="1:74" ht="14.25" x14ac:dyDescent="0.2">
      <c r="A851" s="176"/>
      <c r="B851" s="177"/>
      <c r="C851" s="131"/>
      <c r="D851" s="178"/>
      <c r="E851" s="178"/>
      <c r="F851" s="178"/>
      <c r="G851" s="178"/>
      <c r="H851" s="178"/>
      <c r="I851" s="178"/>
      <c r="J851" s="178"/>
      <c r="K851" s="178"/>
      <c r="L851" s="178"/>
      <c r="M851" s="179"/>
      <c r="N851" s="179"/>
      <c r="O851" s="179"/>
      <c r="P851" s="178"/>
      <c r="Q851" s="178"/>
      <c r="R851" s="178"/>
      <c r="S851" s="178"/>
      <c r="T851" s="178"/>
      <c r="U851" s="178"/>
      <c r="V851" s="178"/>
      <c r="W851" s="178"/>
      <c r="X851" s="178"/>
      <c r="Y851" s="178"/>
      <c r="Z851" s="178"/>
      <c r="AA851" s="178"/>
      <c r="AB851" s="178"/>
      <c r="AC851" s="178"/>
      <c r="AD851" s="178"/>
      <c r="AE851" s="178"/>
      <c r="AF851" s="178"/>
      <c r="AG851" s="178"/>
      <c r="AH851" s="178"/>
      <c r="AI851" s="178"/>
      <c r="AJ851" s="178"/>
      <c r="AK851" s="178"/>
      <c r="AL851" s="178"/>
      <c r="AM851" s="178"/>
      <c r="AN851" s="178"/>
      <c r="AO851" s="178"/>
      <c r="AP851" s="178"/>
      <c r="AQ851" s="178"/>
      <c r="AR851" s="178"/>
      <c r="AS851" s="178"/>
      <c r="AT851" s="178"/>
      <c r="AU851" s="178"/>
      <c r="AV851" s="178"/>
      <c r="AW851" s="178"/>
      <c r="AX851" s="178"/>
      <c r="AY851" s="178"/>
      <c r="AZ851" s="178"/>
      <c r="BA851" s="178"/>
      <c r="BB851" s="178"/>
      <c r="BC851" s="178"/>
      <c r="BD851" s="178"/>
      <c r="BE851" s="178"/>
      <c r="BF851" s="178"/>
      <c r="BG851" s="178"/>
      <c r="BH851" s="178"/>
      <c r="BI851" s="178"/>
      <c r="BJ851" s="178"/>
      <c r="BK851" s="178"/>
      <c r="BL851" s="178"/>
      <c r="BM851" s="178"/>
      <c r="BN851" s="178"/>
      <c r="BO851" s="178"/>
      <c r="BP851" s="178"/>
      <c r="BQ851" s="178"/>
      <c r="BR851" s="178"/>
      <c r="BS851" s="178"/>
      <c r="BT851" s="178"/>
      <c r="BU851" s="178"/>
      <c r="BV851" s="178"/>
    </row>
    <row r="852" spans="1:74" ht="14.25" x14ac:dyDescent="0.2">
      <c r="A852" s="176"/>
      <c r="B852" s="177"/>
      <c r="C852" s="131"/>
      <c r="D852" s="178"/>
      <c r="E852" s="178"/>
      <c r="F852" s="178"/>
      <c r="G852" s="178"/>
      <c r="H852" s="178"/>
      <c r="I852" s="178"/>
      <c r="J852" s="178"/>
      <c r="K852" s="178"/>
      <c r="L852" s="178"/>
      <c r="M852" s="179"/>
      <c r="N852" s="179"/>
      <c r="O852" s="179"/>
      <c r="P852" s="178"/>
      <c r="Q852" s="178"/>
      <c r="R852" s="178"/>
      <c r="S852" s="178"/>
      <c r="T852" s="178"/>
      <c r="U852" s="178"/>
      <c r="V852" s="178"/>
      <c r="W852" s="178"/>
      <c r="X852" s="178"/>
      <c r="Y852" s="178"/>
      <c r="Z852" s="178"/>
      <c r="AA852" s="178"/>
      <c r="AB852" s="178"/>
      <c r="AC852" s="178"/>
      <c r="AD852" s="178"/>
      <c r="AE852" s="178"/>
      <c r="AF852" s="178"/>
      <c r="AG852" s="178"/>
      <c r="AH852" s="178"/>
      <c r="AI852" s="178"/>
      <c r="AJ852" s="178"/>
      <c r="AK852" s="178"/>
      <c r="AL852" s="178"/>
      <c r="AM852" s="178"/>
      <c r="AN852" s="178"/>
      <c r="AO852" s="178"/>
      <c r="AP852" s="178"/>
      <c r="AQ852" s="178"/>
      <c r="AR852" s="178"/>
      <c r="AS852" s="178"/>
      <c r="AT852" s="178"/>
      <c r="AU852" s="178"/>
      <c r="AV852" s="178"/>
      <c r="AW852" s="178"/>
      <c r="AX852" s="178"/>
      <c r="AY852" s="178"/>
      <c r="AZ852" s="178"/>
      <c r="BA852" s="178"/>
      <c r="BB852" s="178"/>
      <c r="BC852" s="178"/>
      <c r="BD852" s="178"/>
      <c r="BE852" s="178"/>
      <c r="BF852" s="178"/>
      <c r="BG852" s="178"/>
      <c r="BH852" s="178"/>
      <c r="BI852" s="178"/>
      <c r="BJ852" s="178"/>
      <c r="BK852" s="178"/>
      <c r="BL852" s="178"/>
      <c r="BM852" s="178"/>
      <c r="BN852" s="178"/>
      <c r="BO852" s="178"/>
      <c r="BP852" s="178"/>
      <c r="BQ852" s="178"/>
      <c r="BR852" s="178"/>
      <c r="BS852" s="178"/>
      <c r="BT852" s="178"/>
      <c r="BU852" s="178"/>
      <c r="BV852" s="178"/>
    </row>
    <row r="853" spans="1:74" ht="14.25" x14ac:dyDescent="0.2">
      <c r="A853" s="176"/>
      <c r="B853" s="177"/>
      <c r="C853" s="131"/>
      <c r="D853" s="178"/>
      <c r="E853" s="178"/>
      <c r="F853" s="178"/>
      <c r="G853" s="178"/>
      <c r="H853" s="178"/>
      <c r="I853" s="178"/>
      <c r="J853" s="178"/>
      <c r="K853" s="178"/>
      <c r="L853" s="178"/>
      <c r="M853" s="179"/>
      <c r="N853" s="179"/>
      <c r="O853" s="179"/>
      <c r="P853" s="178"/>
      <c r="Q853" s="178"/>
      <c r="R853" s="178"/>
      <c r="S853" s="178"/>
      <c r="T853" s="178"/>
      <c r="U853" s="178"/>
      <c r="V853" s="178"/>
      <c r="W853" s="178"/>
      <c r="X853" s="178"/>
      <c r="Y853" s="178"/>
      <c r="Z853" s="178"/>
      <c r="AA853" s="178"/>
      <c r="AB853" s="178"/>
      <c r="AC853" s="178"/>
      <c r="AD853" s="178"/>
      <c r="AE853" s="178"/>
      <c r="AF853" s="178"/>
      <c r="AG853" s="178"/>
      <c r="AH853" s="178"/>
      <c r="AI853" s="178"/>
      <c r="AJ853" s="178"/>
      <c r="AK853" s="178"/>
      <c r="AL853" s="178"/>
      <c r="AM853" s="178"/>
      <c r="AN853" s="178"/>
      <c r="AO853" s="178"/>
      <c r="AP853" s="178"/>
      <c r="AQ853" s="178"/>
      <c r="AR853" s="178"/>
      <c r="AS853" s="178"/>
      <c r="AT853" s="178"/>
      <c r="AU853" s="178"/>
      <c r="AV853" s="178"/>
      <c r="AW853" s="178"/>
      <c r="AX853" s="178"/>
      <c r="AY853" s="178"/>
      <c r="AZ853" s="178"/>
      <c r="BA853" s="178"/>
      <c r="BB853" s="178"/>
      <c r="BC853" s="178"/>
      <c r="BD853" s="178"/>
      <c r="BE853" s="178"/>
      <c r="BF853" s="178"/>
      <c r="BG853" s="178"/>
      <c r="BH853" s="178"/>
      <c r="BI853" s="178"/>
      <c r="BJ853" s="178"/>
      <c r="BK853" s="178"/>
      <c r="BL853" s="178"/>
      <c r="BM853" s="178"/>
      <c r="BN853" s="178"/>
      <c r="BO853" s="178"/>
      <c r="BP853" s="178"/>
      <c r="BQ853" s="178"/>
      <c r="BR853" s="178"/>
      <c r="BS853" s="178"/>
      <c r="BT853" s="178"/>
      <c r="BU853" s="178"/>
      <c r="BV853" s="178"/>
    </row>
    <row r="854" spans="1:74" ht="14.25" x14ac:dyDescent="0.2">
      <c r="A854" s="176"/>
      <c r="B854" s="177"/>
      <c r="C854" s="131"/>
      <c r="D854" s="178"/>
      <c r="E854" s="178"/>
      <c r="F854" s="178"/>
      <c r="G854" s="178"/>
      <c r="H854" s="178"/>
      <c r="I854" s="178"/>
      <c r="J854" s="178"/>
      <c r="K854" s="178"/>
      <c r="L854" s="178"/>
      <c r="M854" s="179"/>
      <c r="N854" s="179"/>
      <c r="O854" s="179"/>
      <c r="P854" s="178"/>
      <c r="Q854" s="178"/>
      <c r="R854" s="178"/>
      <c r="S854" s="178"/>
      <c r="T854" s="178"/>
      <c r="U854" s="178"/>
      <c r="V854" s="178"/>
      <c r="W854" s="178"/>
      <c r="X854" s="178"/>
      <c r="Y854" s="178"/>
      <c r="Z854" s="178"/>
      <c r="AA854" s="178"/>
      <c r="AB854" s="178"/>
      <c r="AC854" s="178"/>
      <c r="AD854" s="178"/>
      <c r="AE854" s="178"/>
      <c r="AF854" s="178"/>
      <c r="AG854" s="178"/>
      <c r="AH854" s="178"/>
      <c r="AI854" s="178"/>
      <c r="AJ854" s="178"/>
      <c r="AK854" s="178"/>
      <c r="AL854" s="178"/>
      <c r="AM854" s="178"/>
      <c r="AN854" s="178"/>
      <c r="AO854" s="178"/>
      <c r="AP854" s="178"/>
      <c r="AQ854" s="178"/>
      <c r="AR854" s="178"/>
      <c r="AS854" s="178"/>
      <c r="AT854" s="178"/>
      <c r="AU854" s="178"/>
      <c r="AV854" s="178"/>
      <c r="AW854" s="178"/>
      <c r="AX854" s="178"/>
      <c r="AY854" s="178"/>
      <c r="AZ854" s="178"/>
      <c r="BA854" s="178"/>
      <c r="BB854" s="178"/>
      <c r="BC854" s="178"/>
      <c r="BD854" s="178"/>
      <c r="BE854" s="178"/>
      <c r="BF854" s="178"/>
      <c r="BG854" s="178"/>
      <c r="BH854" s="178"/>
      <c r="BI854" s="178"/>
      <c r="BJ854" s="178"/>
      <c r="BK854" s="178"/>
      <c r="BL854" s="178"/>
      <c r="BM854" s="178"/>
      <c r="BN854" s="178"/>
      <c r="BO854" s="178"/>
      <c r="BP854" s="178"/>
      <c r="BQ854" s="178"/>
      <c r="BR854" s="178"/>
      <c r="BS854" s="178"/>
      <c r="BT854" s="178"/>
      <c r="BU854" s="178"/>
      <c r="BV854" s="178"/>
    </row>
    <row r="855" spans="1:74" ht="14.25" x14ac:dyDescent="0.2">
      <c r="A855" s="176"/>
      <c r="B855" s="177"/>
      <c r="C855" s="131"/>
      <c r="D855" s="178"/>
      <c r="E855" s="178"/>
      <c r="F855" s="178"/>
      <c r="G855" s="178"/>
      <c r="H855" s="178"/>
      <c r="I855" s="178"/>
      <c r="J855" s="178"/>
      <c r="K855" s="178"/>
      <c r="L855" s="178"/>
      <c r="M855" s="179"/>
      <c r="N855" s="179"/>
      <c r="O855" s="179"/>
      <c r="P855" s="178"/>
      <c r="Q855" s="178"/>
      <c r="R855" s="178"/>
      <c r="S855" s="178"/>
      <c r="T855" s="178"/>
      <c r="U855" s="178"/>
      <c r="V855" s="178"/>
      <c r="W855" s="178"/>
      <c r="X855" s="178"/>
      <c r="Y855" s="178"/>
      <c r="Z855" s="178"/>
      <c r="AA855" s="178"/>
      <c r="AB855" s="178"/>
      <c r="AC855" s="178"/>
      <c r="AD855" s="178"/>
      <c r="AE855" s="178"/>
      <c r="AF855" s="178"/>
      <c r="AG855" s="178"/>
      <c r="AH855" s="178"/>
      <c r="AI855" s="178"/>
      <c r="AJ855" s="178"/>
      <c r="AK855" s="178"/>
      <c r="AL855" s="178"/>
      <c r="AM855" s="178"/>
      <c r="AN855" s="178"/>
      <c r="AO855" s="178"/>
      <c r="AP855" s="178"/>
      <c r="AQ855" s="178"/>
      <c r="AR855" s="178"/>
      <c r="AS855" s="178"/>
      <c r="AT855" s="178"/>
      <c r="AU855" s="178"/>
      <c r="AV855" s="178"/>
      <c r="AW855" s="178"/>
      <c r="AX855" s="178"/>
      <c r="AY855" s="178"/>
      <c r="AZ855" s="178"/>
      <c r="BA855" s="178"/>
      <c r="BB855" s="178"/>
      <c r="BC855" s="178"/>
      <c r="BD855" s="178"/>
      <c r="BE855" s="178"/>
      <c r="BF855" s="178"/>
      <c r="BG855" s="178"/>
      <c r="BH855" s="178"/>
      <c r="BI855" s="178"/>
      <c r="BJ855" s="178"/>
      <c r="BK855" s="178"/>
      <c r="BL855" s="178"/>
      <c r="BM855" s="178"/>
      <c r="BN855" s="178"/>
      <c r="BO855" s="178"/>
      <c r="BP855" s="178"/>
      <c r="BQ855" s="178"/>
      <c r="BR855" s="178"/>
      <c r="BS855" s="178"/>
      <c r="BT855" s="178"/>
      <c r="BU855" s="178"/>
      <c r="BV855" s="178"/>
    </row>
    <row r="856" spans="1:74" ht="14.25" x14ac:dyDescent="0.2">
      <c r="A856" s="176"/>
      <c r="B856" s="177"/>
      <c r="C856" s="131"/>
      <c r="D856" s="178"/>
      <c r="E856" s="178"/>
      <c r="F856" s="178"/>
      <c r="G856" s="178"/>
      <c r="H856" s="178"/>
      <c r="I856" s="178"/>
      <c r="J856" s="178"/>
      <c r="K856" s="178"/>
      <c r="L856" s="178"/>
      <c r="M856" s="179"/>
      <c r="N856" s="179"/>
      <c r="O856" s="179"/>
      <c r="P856" s="178"/>
      <c r="Q856" s="178"/>
      <c r="R856" s="178"/>
      <c r="S856" s="178"/>
      <c r="T856" s="178"/>
      <c r="U856" s="178"/>
      <c r="V856" s="178"/>
      <c r="W856" s="178"/>
      <c r="X856" s="178"/>
      <c r="Y856" s="178"/>
      <c r="Z856" s="178"/>
      <c r="AA856" s="178"/>
      <c r="AB856" s="178"/>
      <c r="AC856" s="178"/>
      <c r="AD856" s="178"/>
      <c r="AE856" s="178"/>
      <c r="AF856" s="178"/>
      <c r="AG856" s="178"/>
      <c r="AH856" s="178"/>
      <c r="AI856" s="178"/>
      <c r="AJ856" s="178"/>
      <c r="AK856" s="178"/>
      <c r="AL856" s="178"/>
      <c r="AM856" s="178"/>
      <c r="AN856" s="178"/>
      <c r="AO856" s="178"/>
      <c r="AP856" s="178"/>
      <c r="AQ856" s="178"/>
      <c r="AR856" s="178"/>
      <c r="AS856" s="178"/>
      <c r="AT856" s="178"/>
      <c r="AU856" s="178"/>
      <c r="AV856" s="178"/>
      <c r="AW856" s="178"/>
      <c r="AX856" s="178"/>
      <c r="AY856" s="178"/>
      <c r="AZ856" s="178"/>
      <c r="BA856" s="178"/>
      <c r="BB856" s="178"/>
      <c r="BC856" s="178"/>
      <c r="BD856" s="178"/>
      <c r="BE856" s="178"/>
      <c r="BF856" s="178"/>
      <c r="BG856" s="178"/>
      <c r="BH856" s="178"/>
      <c r="BI856" s="178"/>
      <c r="BJ856" s="178"/>
      <c r="BK856" s="178"/>
      <c r="BL856" s="178"/>
      <c r="BM856" s="178"/>
      <c r="BN856" s="178"/>
      <c r="BO856" s="178"/>
      <c r="BP856" s="178"/>
      <c r="BQ856" s="178"/>
      <c r="BR856" s="178"/>
      <c r="BS856" s="178"/>
      <c r="BT856" s="178"/>
      <c r="BU856" s="178"/>
      <c r="BV856" s="178"/>
    </row>
    <row r="857" spans="1:74" ht="14.25" x14ac:dyDescent="0.2">
      <c r="A857" s="176"/>
      <c r="B857" s="177"/>
      <c r="C857" s="131"/>
      <c r="D857" s="178"/>
      <c r="E857" s="178"/>
      <c r="F857" s="178"/>
      <c r="G857" s="178"/>
      <c r="H857" s="178"/>
      <c r="I857" s="178"/>
      <c r="J857" s="178"/>
      <c r="K857" s="178"/>
      <c r="L857" s="178"/>
      <c r="M857" s="179"/>
      <c r="N857" s="179"/>
      <c r="O857" s="179"/>
      <c r="P857" s="178"/>
      <c r="Q857" s="178"/>
      <c r="R857" s="178"/>
      <c r="S857" s="178"/>
      <c r="T857" s="178"/>
      <c r="U857" s="178"/>
      <c r="V857" s="178"/>
      <c r="W857" s="178"/>
      <c r="X857" s="178"/>
      <c r="Y857" s="178"/>
      <c r="Z857" s="178"/>
      <c r="AA857" s="178"/>
      <c r="AB857" s="178"/>
      <c r="AC857" s="178"/>
      <c r="AD857" s="178"/>
      <c r="AE857" s="178"/>
      <c r="AF857" s="178"/>
      <c r="AG857" s="178"/>
      <c r="AH857" s="178"/>
      <c r="AI857" s="178"/>
      <c r="AJ857" s="178"/>
      <c r="AK857" s="178"/>
      <c r="AL857" s="178"/>
      <c r="AM857" s="178"/>
      <c r="AN857" s="178"/>
      <c r="AO857" s="178"/>
      <c r="AP857" s="178"/>
      <c r="AQ857" s="178"/>
      <c r="AR857" s="178"/>
      <c r="AS857" s="178"/>
      <c r="AT857" s="178"/>
      <c r="AU857" s="178"/>
      <c r="AV857" s="178"/>
      <c r="AW857" s="178"/>
      <c r="AX857" s="178"/>
      <c r="AY857" s="178"/>
      <c r="AZ857" s="178"/>
      <c r="BA857" s="178"/>
      <c r="BB857" s="178"/>
      <c r="BC857" s="178"/>
      <c r="BD857" s="178"/>
      <c r="BE857" s="178"/>
      <c r="BF857" s="178"/>
      <c r="BG857" s="178"/>
      <c r="BH857" s="178"/>
      <c r="BI857" s="178"/>
      <c r="BJ857" s="178"/>
      <c r="BK857" s="178"/>
      <c r="BL857" s="178"/>
      <c r="BM857" s="178"/>
      <c r="BN857" s="178"/>
      <c r="BO857" s="178"/>
      <c r="BP857" s="178"/>
      <c r="BQ857" s="178"/>
      <c r="BR857" s="178"/>
      <c r="BS857" s="178"/>
      <c r="BT857" s="178"/>
      <c r="BU857" s="178"/>
      <c r="BV857" s="178"/>
    </row>
    <row r="858" spans="1:74" ht="14.25" x14ac:dyDescent="0.2">
      <c r="A858" s="176"/>
      <c r="B858" s="177"/>
      <c r="C858" s="131"/>
      <c r="D858" s="178"/>
      <c r="E858" s="178"/>
      <c r="F858" s="178"/>
      <c r="G858" s="178"/>
      <c r="H858" s="178"/>
      <c r="I858" s="178"/>
      <c r="J858" s="178"/>
      <c r="K858" s="178"/>
      <c r="L858" s="178"/>
      <c r="M858" s="179"/>
      <c r="N858" s="179"/>
      <c r="O858" s="179"/>
      <c r="P858" s="178"/>
      <c r="Q858" s="178"/>
      <c r="R858" s="178"/>
      <c r="S858" s="178"/>
      <c r="T858" s="178"/>
      <c r="U858" s="178"/>
      <c r="V858" s="178"/>
      <c r="W858" s="178"/>
      <c r="X858" s="178"/>
      <c r="Y858" s="178"/>
      <c r="Z858" s="178"/>
      <c r="AA858" s="178"/>
      <c r="AB858" s="178"/>
      <c r="AC858" s="178"/>
      <c r="AD858" s="178"/>
      <c r="AE858" s="178"/>
      <c r="AF858" s="178"/>
      <c r="AG858" s="178"/>
      <c r="AH858" s="178"/>
      <c r="AI858" s="178"/>
      <c r="AJ858" s="178"/>
      <c r="AK858" s="178"/>
      <c r="AL858" s="178"/>
      <c r="AM858" s="178"/>
      <c r="AN858" s="178"/>
      <c r="AO858" s="178"/>
      <c r="AP858" s="178"/>
      <c r="AQ858" s="178"/>
      <c r="AR858" s="178"/>
      <c r="AS858" s="178"/>
      <c r="AT858" s="178"/>
      <c r="AU858" s="178"/>
      <c r="AV858" s="178"/>
      <c r="AW858" s="178"/>
      <c r="AX858" s="178"/>
      <c r="AY858" s="178"/>
      <c r="AZ858" s="178"/>
      <c r="BA858" s="178"/>
      <c r="BB858" s="178"/>
      <c r="BC858" s="178"/>
      <c r="BD858" s="178"/>
      <c r="BE858" s="178"/>
      <c r="BF858" s="178"/>
      <c r="BG858" s="178"/>
      <c r="BH858" s="178"/>
      <c r="BI858" s="178"/>
      <c r="BJ858" s="178"/>
      <c r="BK858" s="178"/>
      <c r="BL858" s="178"/>
      <c r="BM858" s="178"/>
      <c r="BN858" s="178"/>
      <c r="BO858" s="178"/>
      <c r="BP858" s="178"/>
      <c r="BQ858" s="178"/>
      <c r="BR858" s="178"/>
      <c r="BS858" s="178"/>
      <c r="BT858" s="178"/>
      <c r="BU858" s="178"/>
      <c r="BV858" s="178"/>
    </row>
    <row r="859" spans="1:74" ht="14.25" x14ac:dyDescent="0.2">
      <c r="A859" s="176"/>
      <c r="B859" s="177"/>
      <c r="C859" s="131"/>
      <c r="D859" s="178"/>
      <c r="E859" s="178"/>
      <c r="F859" s="178"/>
      <c r="G859" s="178"/>
      <c r="H859" s="178"/>
      <c r="I859" s="178"/>
      <c r="J859" s="178"/>
      <c r="K859" s="178"/>
      <c r="L859" s="178"/>
      <c r="M859" s="179"/>
      <c r="N859" s="179"/>
      <c r="O859" s="179"/>
      <c r="P859" s="178"/>
      <c r="Q859" s="178"/>
      <c r="R859" s="178"/>
      <c r="S859" s="178"/>
      <c r="T859" s="178"/>
      <c r="U859" s="178"/>
      <c r="V859" s="178"/>
      <c r="W859" s="178"/>
      <c r="X859" s="178"/>
      <c r="Y859" s="178"/>
      <c r="Z859" s="178"/>
      <c r="AA859" s="178"/>
      <c r="AB859" s="178"/>
      <c r="AC859" s="178"/>
      <c r="AD859" s="178"/>
      <c r="AE859" s="178"/>
      <c r="AF859" s="178"/>
      <c r="AG859" s="178"/>
      <c r="AH859" s="178"/>
      <c r="AI859" s="178"/>
      <c r="AJ859" s="178"/>
      <c r="AK859" s="178"/>
      <c r="AL859" s="178"/>
      <c r="AM859" s="178"/>
      <c r="AN859" s="178"/>
      <c r="AO859" s="178"/>
      <c r="AP859" s="178"/>
      <c r="AQ859" s="178"/>
      <c r="AR859" s="178"/>
      <c r="AS859" s="178"/>
      <c r="AT859" s="178"/>
      <c r="AU859" s="178"/>
      <c r="AV859" s="178"/>
      <c r="AW859" s="178"/>
      <c r="AX859" s="178"/>
      <c r="AY859" s="178"/>
      <c r="AZ859" s="178"/>
      <c r="BA859" s="178"/>
      <c r="BB859" s="178"/>
      <c r="BC859" s="178"/>
      <c r="BD859" s="178"/>
      <c r="BE859" s="178"/>
      <c r="BF859" s="178"/>
      <c r="BG859" s="178"/>
      <c r="BH859" s="178"/>
      <c r="BI859" s="178"/>
      <c r="BJ859" s="178"/>
      <c r="BK859" s="178"/>
      <c r="BL859" s="178"/>
      <c r="BM859" s="178"/>
      <c r="BN859" s="178"/>
      <c r="BO859" s="178"/>
      <c r="BP859" s="178"/>
      <c r="BQ859" s="178"/>
      <c r="BR859" s="178"/>
      <c r="BS859" s="178"/>
      <c r="BT859" s="178"/>
      <c r="BU859" s="178"/>
      <c r="BV859" s="178"/>
    </row>
    <row r="860" spans="1:74" ht="14.25" x14ac:dyDescent="0.2">
      <c r="A860" s="176"/>
      <c r="B860" s="177"/>
      <c r="C860" s="131"/>
      <c r="D860" s="178"/>
      <c r="E860" s="178"/>
      <c r="F860" s="178"/>
      <c r="G860" s="178"/>
      <c r="H860" s="178"/>
      <c r="I860" s="178"/>
      <c r="J860" s="178"/>
      <c r="K860" s="178"/>
      <c r="L860" s="178"/>
      <c r="M860" s="179"/>
      <c r="N860" s="179"/>
      <c r="O860" s="179"/>
      <c r="P860" s="178"/>
      <c r="Q860" s="178"/>
      <c r="R860" s="178"/>
      <c r="S860" s="178"/>
      <c r="T860" s="178"/>
      <c r="U860" s="178"/>
      <c r="V860" s="178"/>
      <c r="W860" s="178"/>
      <c r="X860" s="178"/>
      <c r="Y860" s="178"/>
      <c r="Z860" s="178"/>
      <c r="AA860" s="178"/>
      <c r="AB860" s="178"/>
      <c r="AC860" s="178"/>
      <c r="AD860" s="178"/>
      <c r="AE860" s="178"/>
      <c r="AF860" s="178"/>
      <c r="AG860" s="178"/>
      <c r="AH860" s="178"/>
      <c r="AI860" s="178"/>
      <c r="AJ860" s="178"/>
      <c r="AK860" s="178"/>
      <c r="AL860" s="178"/>
      <c r="AM860" s="178"/>
      <c r="AN860" s="178"/>
      <c r="AO860" s="178"/>
      <c r="AP860" s="178"/>
      <c r="AQ860" s="178"/>
      <c r="AR860" s="178"/>
      <c r="AS860" s="178"/>
      <c r="AT860" s="178"/>
      <c r="AU860" s="178"/>
      <c r="AV860" s="178"/>
      <c r="AW860" s="178"/>
      <c r="AX860" s="178"/>
      <c r="AY860" s="178"/>
      <c r="AZ860" s="178"/>
      <c r="BA860" s="178"/>
      <c r="BB860" s="178"/>
      <c r="BC860" s="178"/>
      <c r="BD860" s="178"/>
      <c r="BE860" s="178"/>
      <c r="BF860" s="178"/>
      <c r="BG860" s="178"/>
      <c r="BH860" s="178"/>
      <c r="BI860" s="178"/>
      <c r="BJ860" s="178"/>
      <c r="BK860" s="178"/>
      <c r="BL860" s="178"/>
      <c r="BM860" s="178"/>
      <c r="BN860" s="178"/>
      <c r="BO860" s="178"/>
      <c r="BP860" s="178"/>
      <c r="BQ860" s="178"/>
      <c r="BR860" s="178"/>
      <c r="BS860" s="178"/>
      <c r="BT860" s="178"/>
      <c r="BU860" s="178"/>
      <c r="BV860" s="178"/>
    </row>
    <row r="861" spans="1:74" ht="14.25" x14ac:dyDescent="0.2">
      <c r="A861" s="176"/>
      <c r="B861" s="177"/>
      <c r="C861" s="131"/>
      <c r="D861" s="178"/>
      <c r="E861" s="178"/>
      <c r="F861" s="178"/>
      <c r="G861" s="178"/>
      <c r="H861" s="178"/>
      <c r="I861" s="178"/>
      <c r="J861" s="178"/>
      <c r="K861" s="178"/>
      <c r="L861" s="178"/>
      <c r="M861" s="179"/>
      <c r="N861" s="179"/>
      <c r="O861" s="179"/>
      <c r="P861" s="178"/>
      <c r="Q861" s="178"/>
      <c r="R861" s="178"/>
      <c r="S861" s="178"/>
      <c r="T861" s="178"/>
      <c r="U861" s="178"/>
      <c r="V861" s="178"/>
      <c r="W861" s="178"/>
      <c r="X861" s="178"/>
      <c r="Y861" s="178"/>
      <c r="Z861" s="178"/>
      <c r="AA861" s="178"/>
      <c r="AB861" s="178"/>
      <c r="AC861" s="178"/>
      <c r="AD861" s="178"/>
      <c r="AE861" s="178"/>
      <c r="AF861" s="178"/>
      <c r="AG861" s="178"/>
      <c r="AH861" s="178"/>
      <c r="AI861" s="178"/>
      <c r="AJ861" s="178"/>
      <c r="AK861" s="178"/>
      <c r="AL861" s="178"/>
      <c r="AM861" s="178"/>
      <c r="AN861" s="178"/>
      <c r="AO861" s="178"/>
      <c r="AP861" s="178"/>
      <c r="AQ861" s="178"/>
      <c r="AR861" s="178"/>
      <c r="AS861" s="178"/>
      <c r="AT861" s="178"/>
      <c r="AU861" s="178"/>
      <c r="AV861" s="178"/>
      <c r="AW861" s="178"/>
      <c r="AX861" s="178"/>
      <c r="AY861" s="178"/>
      <c r="AZ861" s="178"/>
      <c r="BA861" s="178"/>
      <c r="BB861" s="178"/>
      <c r="BC861" s="178"/>
      <c r="BD861" s="178"/>
      <c r="BE861" s="178"/>
      <c r="BF861" s="178"/>
      <c r="BG861" s="178"/>
      <c r="BH861" s="178"/>
      <c r="BI861" s="178"/>
      <c r="BJ861" s="178"/>
      <c r="BK861" s="178"/>
      <c r="BL861" s="178"/>
      <c r="BM861" s="178"/>
      <c r="BN861" s="178"/>
      <c r="BO861" s="178"/>
      <c r="BP861" s="178"/>
      <c r="BQ861" s="178"/>
      <c r="BR861" s="178"/>
      <c r="BS861" s="178"/>
      <c r="BT861" s="178"/>
      <c r="BU861" s="178"/>
      <c r="BV861" s="178"/>
    </row>
    <row r="862" spans="1:74" ht="14.25" x14ac:dyDescent="0.2">
      <c r="A862" s="176"/>
      <c r="B862" s="177"/>
      <c r="C862" s="131"/>
      <c r="D862" s="178"/>
      <c r="E862" s="178"/>
      <c r="F862" s="178"/>
      <c r="G862" s="178"/>
      <c r="H862" s="178"/>
      <c r="I862" s="178"/>
      <c r="J862" s="178"/>
      <c r="K862" s="178"/>
      <c r="L862" s="178"/>
      <c r="M862" s="179"/>
      <c r="N862" s="179"/>
      <c r="O862" s="179"/>
      <c r="P862" s="178"/>
      <c r="Q862" s="178"/>
      <c r="R862" s="178"/>
      <c r="S862" s="178"/>
      <c r="T862" s="178"/>
      <c r="U862" s="178"/>
      <c r="V862" s="178"/>
      <c r="W862" s="178"/>
      <c r="X862" s="178"/>
      <c r="Y862" s="178"/>
      <c r="Z862" s="178"/>
      <c r="AA862" s="178"/>
      <c r="AB862" s="178"/>
      <c r="AC862" s="178"/>
      <c r="AD862" s="178"/>
      <c r="AE862" s="178"/>
      <c r="AF862" s="178"/>
      <c r="AG862" s="178"/>
      <c r="AH862" s="178"/>
      <c r="AI862" s="178"/>
      <c r="AJ862" s="178"/>
      <c r="AK862" s="178"/>
      <c r="AL862" s="178"/>
      <c r="AM862" s="178"/>
      <c r="AN862" s="178"/>
      <c r="AO862" s="178"/>
      <c r="AP862" s="178"/>
      <c r="AQ862" s="178"/>
      <c r="AR862" s="178"/>
      <c r="AS862" s="178"/>
      <c r="AT862" s="178"/>
      <c r="AU862" s="178"/>
      <c r="AV862" s="178"/>
      <c r="AW862" s="178"/>
      <c r="AX862" s="178"/>
      <c r="AY862" s="178"/>
      <c r="AZ862" s="178"/>
      <c r="BA862" s="178"/>
      <c r="BB862" s="178"/>
      <c r="BC862" s="178"/>
      <c r="BD862" s="178"/>
      <c r="BE862" s="178"/>
      <c r="BF862" s="178"/>
      <c r="BG862" s="178"/>
      <c r="BH862" s="178"/>
      <c r="BI862" s="178"/>
      <c r="BJ862" s="178"/>
      <c r="BK862" s="178"/>
      <c r="BL862" s="178"/>
      <c r="BM862" s="178"/>
      <c r="BN862" s="178"/>
      <c r="BO862" s="178"/>
      <c r="BP862" s="178"/>
      <c r="BQ862" s="178"/>
      <c r="BR862" s="178"/>
      <c r="BS862" s="178"/>
      <c r="BT862" s="178"/>
      <c r="BU862" s="178"/>
      <c r="BV862" s="178"/>
    </row>
    <row r="863" spans="1:74" ht="14.25" x14ac:dyDescent="0.2">
      <c r="A863" s="176"/>
      <c r="B863" s="177"/>
      <c r="C863" s="131"/>
      <c r="D863" s="178"/>
      <c r="E863" s="178"/>
      <c r="F863" s="178"/>
      <c r="G863" s="178"/>
      <c r="H863" s="178"/>
      <c r="I863" s="178"/>
      <c r="J863" s="178"/>
      <c r="K863" s="178"/>
      <c r="L863" s="178"/>
      <c r="M863" s="179"/>
      <c r="N863" s="179"/>
      <c r="O863" s="179"/>
      <c r="P863" s="178"/>
      <c r="Q863" s="178"/>
      <c r="R863" s="178"/>
      <c r="S863" s="178"/>
      <c r="T863" s="178"/>
      <c r="U863" s="178"/>
      <c r="V863" s="178"/>
      <c r="W863" s="178"/>
      <c r="X863" s="178"/>
      <c r="Y863" s="178"/>
      <c r="Z863" s="178"/>
      <c r="AA863" s="178"/>
      <c r="AB863" s="178"/>
      <c r="AC863" s="178"/>
      <c r="AD863" s="178"/>
      <c r="AE863" s="178"/>
      <c r="AF863" s="178"/>
      <c r="AG863" s="178"/>
      <c r="AH863" s="178"/>
      <c r="AI863" s="178"/>
      <c r="AJ863" s="178"/>
      <c r="AK863" s="178"/>
      <c r="AL863" s="178"/>
      <c r="AM863" s="178"/>
      <c r="AN863" s="178"/>
      <c r="AO863" s="178"/>
      <c r="AP863" s="178"/>
      <c r="AQ863" s="178"/>
      <c r="AR863" s="178"/>
      <c r="AS863" s="178"/>
      <c r="AT863" s="178"/>
      <c r="AU863" s="178"/>
      <c r="AV863" s="178"/>
      <c r="AW863" s="178"/>
      <c r="AX863" s="178"/>
      <c r="AY863" s="178"/>
      <c r="AZ863" s="178"/>
      <c r="BA863" s="178"/>
      <c r="BB863" s="178"/>
      <c r="BC863" s="178"/>
      <c r="BD863" s="178"/>
      <c r="BE863" s="178"/>
      <c r="BF863" s="178"/>
      <c r="BG863" s="178"/>
      <c r="BH863" s="178"/>
      <c r="BI863" s="178"/>
      <c r="BJ863" s="178"/>
      <c r="BK863" s="178"/>
      <c r="BL863" s="178"/>
      <c r="BM863" s="178"/>
      <c r="BN863" s="178"/>
      <c r="BO863" s="178"/>
      <c r="BP863" s="178"/>
      <c r="BQ863" s="178"/>
      <c r="BR863" s="178"/>
      <c r="BS863" s="178"/>
      <c r="BT863" s="178"/>
      <c r="BU863" s="178"/>
      <c r="BV863" s="178"/>
    </row>
    <row r="864" spans="1:74" ht="14.25" x14ac:dyDescent="0.2">
      <c r="A864" s="176"/>
      <c r="B864" s="177"/>
      <c r="C864" s="131"/>
      <c r="D864" s="178"/>
      <c r="E864" s="178"/>
      <c r="F864" s="178"/>
      <c r="G864" s="178"/>
      <c r="H864" s="178"/>
      <c r="I864" s="178"/>
      <c r="J864" s="178"/>
      <c r="K864" s="178"/>
      <c r="L864" s="178"/>
      <c r="M864" s="179"/>
      <c r="N864" s="179"/>
      <c r="O864" s="179"/>
      <c r="P864" s="178"/>
      <c r="Q864" s="178"/>
      <c r="R864" s="178"/>
      <c r="S864" s="178"/>
      <c r="T864" s="178"/>
      <c r="U864" s="178"/>
      <c r="V864" s="178"/>
      <c r="W864" s="178"/>
      <c r="X864" s="178"/>
      <c r="Y864" s="178"/>
      <c r="Z864" s="178"/>
      <c r="AA864" s="178"/>
      <c r="AB864" s="178"/>
      <c r="AC864" s="178"/>
      <c r="AD864" s="178"/>
      <c r="AE864" s="178"/>
      <c r="AF864" s="178"/>
      <c r="AG864" s="178"/>
      <c r="AH864" s="178"/>
      <c r="AI864" s="178"/>
      <c r="AJ864" s="178"/>
      <c r="AK864" s="178"/>
      <c r="AL864" s="178"/>
      <c r="AM864" s="178"/>
      <c r="AN864" s="178"/>
      <c r="AO864" s="178"/>
      <c r="AP864" s="178"/>
      <c r="AQ864" s="178"/>
      <c r="AR864" s="178"/>
      <c r="AS864" s="178"/>
      <c r="AT864" s="178"/>
      <c r="AU864" s="178"/>
      <c r="AV864" s="178"/>
      <c r="AW864" s="178"/>
      <c r="AX864" s="178"/>
      <c r="AY864" s="178"/>
      <c r="AZ864" s="178"/>
      <c r="BA864" s="178"/>
      <c r="BB864" s="178"/>
      <c r="BC864" s="178"/>
      <c r="BD864" s="178"/>
      <c r="BE864" s="178"/>
      <c r="BF864" s="178"/>
      <c r="BG864" s="178"/>
      <c r="BH864" s="178"/>
      <c r="BI864" s="178"/>
      <c r="BJ864" s="178"/>
      <c r="BK864" s="178"/>
      <c r="BL864" s="178"/>
      <c r="BM864" s="178"/>
      <c r="BN864" s="178"/>
      <c r="BO864" s="178"/>
      <c r="BP864" s="178"/>
      <c r="BQ864" s="178"/>
      <c r="BR864" s="178"/>
      <c r="BS864" s="178"/>
      <c r="BT864" s="178"/>
      <c r="BU864" s="178"/>
      <c r="BV864" s="178"/>
    </row>
    <row r="865" spans="1:74" ht="14.25" x14ac:dyDescent="0.2">
      <c r="A865" s="176"/>
      <c r="B865" s="177"/>
      <c r="C865" s="131"/>
      <c r="D865" s="178"/>
      <c r="E865" s="178"/>
      <c r="F865" s="178"/>
      <c r="G865" s="178"/>
      <c r="H865" s="178"/>
      <c r="I865" s="178"/>
      <c r="J865" s="178"/>
      <c r="K865" s="178"/>
      <c r="L865" s="178"/>
      <c r="M865" s="179"/>
      <c r="N865" s="179"/>
      <c r="O865" s="179"/>
      <c r="P865" s="178"/>
      <c r="Q865" s="178"/>
      <c r="R865" s="178"/>
      <c r="S865" s="178"/>
      <c r="T865" s="178"/>
      <c r="U865" s="178"/>
      <c r="V865" s="178"/>
      <c r="W865" s="178"/>
      <c r="X865" s="178"/>
      <c r="Y865" s="178"/>
      <c r="Z865" s="178"/>
      <c r="AA865" s="178"/>
      <c r="AB865" s="178"/>
      <c r="AC865" s="178"/>
      <c r="AD865" s="178"/>
      <c r="AE865" s="178"/>
      <c r="AF865" s="178"/>
      <c r="AG865" s="178"/>
      <c r="AH865" s="178"/>
      <c r="AI865" s="178"/>
      <c r="AJ865" s="178"/>
      <c r="AK865" s="178"/>
      <c r="AL865" s="178"/>
      <c r="AM865" s="178"/>
      <c r="AN865" s="178"/>
      <c r="AO865" s="178"/>
      <c r="AP865" s="178"/>
      <c r="AQ865" s="178"/>
      <c r="AR865" s="178"/>
      <c r="AS865" s="178"/>
      <c r="AT865" s="178"/>
      <c r="AU865" s="178"/>
      <c r="AV865" s="178"/>
      <c r="AW865" s="178"/>
      <c r="AX865" s="178"/>
      <c r="AY865" s="178"/>
      <c r="AZ865" s="178"/>
      <c r="BA865" s="178"/>
      <c r="BB865" s="178"/>
      <c r="BC865" s="178"/>
      <c r="BD865" s="178"/>
      <c r="BE865" s="178"/>
      <c r="BF865" s="178"/>
      <c r="BG865" s="178"/>
      <c r="BH865" s="178"/>
      <c r="BI865" s="178"/>
      <c r="BJ865" s="178"/>
      <c r="BK865" s="178"/>
      <c r="BL865" s="178"/>
      <c r="BM865" s="178"/>
      <c r="BN865" s="178"/>
      <c r="BO865" s="178"/>
      <c r="BP865" s="178"/>
      <c r="BQ865" s="178"/>
      <c r="BR865" s="178"/>
      <c r="BS865" s="178"/>
      <c r="BT865" s="178"/>
      <c r="BU865" s="178"/>
      <c r="BV865" s="178"/>
    </row>
    <row r="866" spans="1:74" ht="14.25" x14ac:dyDescent="0.2">
      <c r="A866" s="176"/>
      <c r="B866" s="177"/>
      <c r="C866" s="131"/>
      <c r="D866" s="178"/>
      <c r="E866" s="178"/>
      <c r="F866" s="178"/>
      <c r="G866" s="178"/>
      <c r="H866" s="178"/>
      <c r="I866" s="178"/>
      <c r="J866" s="178"/>
      <c r="K866" s="178"/>
      <c r="L866" s="178"/>
      <c r="M866" s="179"/>
      <c r="N866" s="179"/>
      <c r="O866" s="179"/>
      <c r="P866" s="178"/>
      <c r="Q866" s="178"/>
      <c r="R866" s="178"/>
      <c r="S866" s="178"/>
      <c r="T866" s="178"/>
      <c r="U866" s="178"/>
      <c r="V866" s="178"/>
      <c r="W866" s="178"/>
      <c r="X866" s="178"/>
      <c r="Y866" s="178"/>
      <c r="Z866" s="178"/>
      <c r="AA866" s="178"/>
      <c r="AB866" s="178"/>
      <c r="AC866" s="178"/>
      <c r="AD866" s="178"/>
      <c r="AE866" s="178"/>
      <c r="AF866" s="178"/>
      <c r="AG866" s="178"/>
      <c r="AH866" s="178"/>
      <c r="AI866" s="178"/>
      <c r="AJ866" s="178"/>
      <c r="AK866" s="178"/>
      <c r="AL866" s="178"/>
      <c r="AM866" s="178"/>
      <c r="AN866" s="178"/>
      <c r="AO866" s="178"/>
      <c r="AP866" s="178"/>
      <c r="AQ866" s="178"/>
      <c r="AR866" s="178"/>
      <c r="AS866" s="178"/>
      <c r="AT866" s="178"/>
      <c r="AU866" s="178"/>
      <c r="AV866" s="178"/>
      <c r="AW866" s="178"/>
      <c r="AX866" s="178"/>
      <c r="AY866" s="178"/>
      <c r="AZ866" s="178"/>
      <c r="BA866" s="178"/>
      <c r="BB866" s="178"/>
      <c r="BC866" s="178"/>
      <c r="BD866" s="178"/>
      <c r="BE866" s="178"/>
      <c r="BF866" s="178"/>
      <c r="BG866" s="178"/>
      <c r="BH866" s="178"/>
      <c r="BI866" s="178"/>
      <c r="BJ866" s="178"/>
      <c r="BK866" s="178"/>
      <c r="BL866" s="178"/>
      <c r="BM866" s="178"/>
      <c r="BN866" s="178"/>
      <c r="BO866" s="178"/>
      <c r="BP866" s="178"/>
      <c r="BQ866" s="178"/>
      <c r="BR866" s="178"/>
      <c r="BS866" s="178"/>
      <c r="BT866" s="178"/>
      <c r="BU866" s="178"/>
      <c r="BV866" s="178"/>
    </row>
    <row r="867" spans="1:74" ht="14.25" x14ac:dyDescent="0.2">
      <c r="A867" s="176"/>
      <c r="B867" s="177"/>
      <c r="C867" s="131"/>
      <c r="D867" s="178"/>
      <c r="E867" s="178"/>
      <c r="F867" s="178"/>
      <c r="G867" s="178"/>
      <c r="H867" s="178"/>
      <c r="I867" s="178"/>
      <c r="J867" s="178"/>
      <c r="K867" s="178"/>
      <c r="L867" s="178"/>
      <c r="M867" s="179"/>
      <c r="N867" s="179"/>
      <c r="O867" s="179"/>
      <c r="P867" s="178"/>
      <c r="Q867" s="178"/>
      <c r="R867" s="178"/>
      <c r="S867" s="178"/>
      <c r="T867" s="178"/>
      <c r="U867" s="178"/>
      <c r="V867" s="178"/>
      <c r="W867" s="178"/>
      <c r="X867" s="178"/>
      <c r="Y867" s="178"/>
      <c r="Z867" s="178"/>
      <c r="AA867" s="178"/>
      <c r="AB867" s="178"/>
      <c r="AC867" s="178"/>
      <c r="AD867" s="178"/>
      <c r="AE867" s="178"/>
      <c r="AF867" s="178"/>
      <c r="AG867" s="178"/>
      <c r="AH867" s="178"/>
      <c r="AI867" s="178"/>
      <c r="AJ867" s="178"/>
      <c r="AK867" s="178"/>
      <c r="AL867" s="178"/>
      <c r="AM867" s="178"/>
      <c r="AN867" s="178"/>
      <c r="AO867" s="178"/>
      <c r="AP867" s="178"/>
      <c r="AQ867" s="178"/>
      <c r="AR867" s="178"/>
      <c r="AS867" s="178"/>
      <c r="AT867" s="178"/>
      <c r="AU867" s="178"/>
      <c r="AV867" s="178"/>
      <c r="AW867" s="178"/>
      <c r="AX867" s="178"/>
      <c r="AY867" s="178"/>
      <c r="AZ867" s="178"/>
      <c r="BA867" s="178"/>
      <c r="BB867" s="178"/>
      <c r="BC867" s="178"/>
      <c r="BD867" s="178"/>
      <c r="BE867" s="178"/>
      <c r="BF867" s="178"/>
      <c r="BG867" s="178"/>
      <c r="BH867" s="178"/>
      <c r="BI867" s="178"/>
      <c r="BJ867" s="178"/>
      <c r="BK867" s="178"/>
      <c r="BL867" s="178"/>
      <c r="BM867" s="178"/>
      <c r="BN867" s="178"/>
      <c r="BO867" s="178"/>
      <c r="BP867" s="178"/>
      <c r="BQ867" s="178"/>
      <c r="BR867" s="178"/>
      <c r="BS867" s="178"/>
      <c r="BT867" s="178"/>
      <c r="BU867" s="178"/>
      <c r="BV867" s="178"/>
    </row>
    <row r="868" spans="1:74" ht="14.25" x14ac:dyDescent="0.2">
      <c r="A868" s="176"/>
      <c r="B868" s="177"/>
      <c r="C868" s="131"/>
      <c r="D868" s="178"/>
      <c r="E868" s="178"/>
      <c r="F868" s="178"/>
      <c r="G868" s="178"/>
      <c r="H868" s="178"/>
      <c r="I868" s="178"/>
      <c r="J868" s="178"/>
      <c r="K868" s="178"/>
      <c r="L868" s="178"/>
      <c r="M868" s="179"/>
      <c r="N868" s="179"/>
      <c r="O868" s="179"/>
      <c r="P868" s="178"/>
      <c r="Q868" s="178"/>
      <c r="R868" s="178"/>
      <c r="S868" s="178"/>
      <c r="T868" s="178"/>
      <c r="U868" s="178"/>
      <c r="V868" s="178"/>
      <c r="W868" s="178"/>
      <c r="X868" s="178"/>
      <c r="Y868" s="178"/>
      <c r="Z868" s="178"/>
      <c r="AA868" s="178"/>
      <c r="AB868" s="178"/>
      <c r="AC868" s="178"/>
      <c r="AD868" s="178"/>
      <c r="AE868" s="178"/>
      <c r="AF868" s="178"/>
      <c r="AG868" s="178"/>
      <c r="AH868" s="178"/>
      <c r="AI868" s="178"/>
      <c r="AJ868" s="178"/>
      <c r="AK868" s="178"/>
      <c r="AL868" s="178"/>
      <c r="AM868" s="178"/>
      <c r="AN868" s="178"/>
      <c r="AO868" s="178"/>
      <c r="AP868" s="178"/>
      <c r="AQ868" s="178"/>
      <c r="AR868" s="178"/>
      <c r="AS868" s="178"/>
      <c r="AT868" s="178"/>
      <c r="AU868" s="178"/>
      <c r="AV868" s="178"/>
      <c r="AW868" s="178"/>
      <c r="AX868" s="178"/>
      <c r="AY868" s="178"/>
      <c r="AZ868" s="178"/>
      <c r="BA868" s="178"/>
      <c r="BB868" s="178"/>
      <c r="BC868" s="178"/>
      <c r="BD868" s="178"/>
      <c r="BE868" s="178"/>
      <c r="BF868" s="178"/>
      <c r="BG868" s="178"/>
      <c r="BH868" s="178"/>
      <c r="BI868" s="178"/>
      <c r="BJ868" s="178"/>
      <c r="BK868" s="178"/>
      <c r="BL868" s="178"/>
      <c r="BM868" s="178"/>
      <c r="BN868" s="178"/>
      <c r="BO868" s="178"/>
      <c r="BP868" s="178"/>
      <c r="BQ868" s="178"/>
      <c r="BR868" s="178"/>
      <c r="BS868" s="178"/>
      <c r="BT868" s="178"/>
      <c r="BU868" s="178"/>
      <c r="BV868" s="178"/>
    </row>
    <row r="869" spans="1:74" ht="14.25" x14ac:dyDescent="0.2">
      <c r="A869" s="176"/>
      <c r="B869" s="177"/>
      <c r="C869" s="131"/>
      <c r="D869" s="178"/>
      <c r="E869" s="178"/>
      <c r="F869" s="178"/>
      <c r="G869" s="178"/>
      <c r="H869" s="178"/>
      <c r="I869" s="178"/>
      <c r="J869" s="178"/>
      <c r="K869" s="178"/>
      <c r="L869" s="178"/>
      <c r="M869" s="179"/>
      <c r="N869" s="179"/>
      <c r="O869" s="179"/>
      <c r="P869" s="178"/>
      <c r="Q869" s="178"/>
      <c r="R869" s="178"/>
      <c r="S869" s="178"/>
      <c r="T869" s="178"/>
      <c r="U869" s="178"/>
      <c r="V869" s="178"/>
      <c r="W869" s="178"/>
      <c r="X869" s="178"/>
      <c r="Y869" s="178"/>
      <c r="Z869" s="178"/>
      <c r="AA869" s="178"/>
      <c r="AB869" s="178"/>
      <c r="AC869" s="178"/>
      <c r="AD869" s="178"/>
      <c r="AE869" s="178"/>
      <c r="AF869" s="178"/>
      <c r="AG869" s="178"/>
      <c r="AH869" s="178"/>
      <c r="AI869" s="178"/>
      <c r="AJ869" s="178"/>
      <c r="AK869" s="178"/>
      <c r="AL869" s="178"/>
      <c r="AM869" s="178"/>
      <c r="AN869" s="178"/>
      <c r="AO869" s="178"/>
      <c r="AP869" s="178"/>
      <c r="AQ869" s="178"/>
      <c r="AR869" s="178"/>
      <c r="AS869" s="178"/>
      <c r="AT869" s="178"/>
      <c r="AU869" s="178"/>
      <c r="AV869" s="178"/>
      <c r="AW869" s="178"/>
      <c r="AX869" s="178"/>
      <c r="AY869" s="178"/>
      <c r="AZ869" s="178"/>
      <c r="BA869" s="178"/>
      <c r="BB869" s="178"/>
      <c r="BC869" s="178"/>
      <c r="BD869" s="178"/>
      <c r="BE869" s="178"/>
      <c r="BF869" s="178"/>
      <c r="BG869" s="178"/>
      <c r="BH869" s="178"/>
      <c r="BI869" s="178"/>
      <c r="BJ869" s="178"/>
      <c r="BK869" s="178"/>
      <c r="BL869" s="178"/>
      <c r="BM869" s="178"/>
      <c r="BN869" s="178"/>
      <c r="BO869" s="178"/>
      <c r="BP869" s="178"/>
      <c r="BQ869" s="178"/>
      <c r="BR869" s="178"/>
      <c r="BS869" s="178"/>
      <c r="BT869" s="178"/>
      <c r="BU869" s="178"/>
      <c r="BV869" s="178"/>
    </row>
    <row r="870" spans="1:74" ht="14.25" x14ac:dyDescent="0.2">
      <c r="A870" s="176"/>
      <c r="B870" s="177"/>
      <c r="C870" s="131"/>
      <c r="D870" s="178"/>
      <c r="E870" s="178"/>
      <c r="F870" s="178"/>
      <c r="G870" s="178"/>
      <c r="H870" s="178"/>
      <c r="I870" s="178"/>
      <c r="J870" s="178"/>
      <c r="K870" s="178"/>
      <c r="L870" s="178"/>
      <c r="M870" s="179"/>
      <c r="N870" s="179"/>
      <c r="O870" s="179"/>
      <c r="P870" s="178"/>
      <c r="Q870" s="178"/>
      <c r="R870" s="178"/>
      <c r="S870" s="178"/>
      <c r="T870" s="178"/>
      <c r="U870" s="178"/>
      <c r="V870" s="178"/>
      <c r="W870" s="178"/>
      <c r="X870" s="178"/>
      <c r="Y870" s="178"/>
      <c r="Z870" s="178"/>
      <c r="AA870" s="178"/>
      <c r="AB870" s="178"/>
      <c r="AC870" s="178"/>
      <c r="AD870" s="178"/>
      <c r="AE870" s="178"/>
      <c r="AF870" s="178"/>
      <c r="AG870" s="178"/>
      <c r="AH870" s="178"/>
      <c r="AI870" s="178"/>
      <c r="AJ870" s="178"/>
      <c r="AK870" s="178"/>
      <c r="AL870" s="178"/>
      <c r="AM870" s="178"/>
      <c r="AN870" s="178"/>
      <c r="AO870" s="178"/>
      <c r="AP870" s="178"/>
      <c r="AQ870" s="178"/>
      <c r="AR870" s="178"/>
      <c r="AS870" s="178"/>
      <c r="AT870" s="178"/>
      <c r="AU870" s="178"/>
      <c r="AV870" s="178"/>
      <c r="AW870" s="178"/>
      <c r="AX870" s="178"/>
      <c r="AY870" s="178"/>
      <c r="AZ870" s="178"/>
      <c r="BA870" s="178"/>
      <c r="BB870" s="178"/>
      <c r="BC870" s="178"/>
      <c r="BD870" s="178"/>
      <c r="BE870" s="178"/>
      <c r="BF870" s="178"/>
      <c r="BG870" s="178"/>
      <c r="BH870" s="178"/>
      <c r="BI870" s="178"/>
      <c r="BJ870" s="178"/>
      <c r="BK870" s="178"/>
      <c r="BL870" s="178"/>
      <c r="BM870" s="178"/>
      <c r="BN870" s="178"/>
      <c r="BO870" s="178"/>
      <c r="BP870" s="178"/>
      <c r="BQ870" s="178"/>
      <c r="BR870" s="178"/>
      <c r="BS870" s="178"/>
      <c r="BT870" s="178"/>
      <c r="BU870" s="178"/>
      <c r="BV870" s="178"/>
    </row>
    <row r="871" spans="1:74" ht="14.25" x14ac:dyDescent="0.2">
      <c r="A871" s="176"/>
      <c r="B871" s="177"/>
      <c r="C871" s="131"/>
      <c r="D871" s="178"/>
      <c r="E871" s="178"/>
      <c r="F871" s="178"/>
      <c r="G871" s="178"/>
      <c r="H871" s="178"/>
      <c r="I871" s="178"/>
      <c r="J871" s="178"/>
      <c r="K871" s="178"/>
      <c r="L871" s="178"/>
      <c r="M871" s="179"/>
      <c r="N871" s="179"/>
      <c r="O871" s="179"/>
      <c r="P871" s="178"/>
      <c r="Q871" s="178"/>
      <c r="R871" s="178"/>
      <c r="S871" s="178"/>
      <c r="T871" s="178"/>
      <c r="U871" s="178"/>
      <c r="V871" s="178"/>
      <c r="W871" s="178"/>
      <c r="X871" s="178"/>
      <c r="Y871" s="178"/>
      <c r="Z871" s="178"/>
      <c r="AA871" s="178"/>
      <c r="AB871" s="178"/>
      <c r="AC871" s="178"/>
      <c r="AD871" s="178"/>
      <c r="AE871" s="178"/>
      <c r="AF871" s="178"/>
      <c r="AG871" s="178"/>
      <c r="AH871" s="178"/>
      <c r="AI871" s="178"/>
      <c r="AJ871" s="178"/>
      <c r="AK871" s="178"/>
      <c r="AL871" s="178"/>
      <c r="AM871" s="178"/>
      <c r="AN871" s="178"/>
      <c r="AO871" s="178"/>
      <c r="AP871" s="178"/>
      <c r="AQ871" s="178"/>
      <c r="AR871" s="178"/>
      <c r="AS871" s="178"/>
      <c r="AT871" s="178"/>
      <c r="AU871" s="178"/>
      <c r="AV871" s="178"/>
      <c r="AW871" s="178"/>
      <c r="AX871" s="178"/>
      <c r="AY871" s="178"/>
      <c r="AZ871" s="178"/>
      <c r="BA871" s="178"/>
      <c r="BB871" s="178"/>
      <c r="BC871" s="178"/>
      <c r="BD871" s="178"/>
      <c r="BE871" s="178"/>
      <c r="BF871" s="178"/>
      <c r="BG871" s="178"/>
      <c r="BH871" s="178"/>
      <c r="BI871" s="178"/>
      <c r="BJ871" s="178"/>
      <c r="BK871" s="178"/>
      <c r="BL871" s="178"/>
      <c r="BM871" s="178"/>
      <c r="BN871" s="178"/>
      <c r="BO871" s="178"/>
      <c r="BP871" s="178"/>
      <c r="BQ871" s="178"/>
      <c r="BR871" s="178"/>
      <c r="BS871" s="178"/>
      <c r="BT871" s="178"/>
      <c r="BU871" s="178"/>
      <c r="BV871" s="178"/>
    </row>
    <row r="872" spans="1:74" ht="14.25" x14ac:dyDescent="0.2">
      <c r="A872" s="176"/>
      <c r="B872" s="177"/>
      <c r="C872" s="131"/>
      <c r="D872" s="178"/>
      <c r="E872" s="178"/>
      <c r="F872" s="178"/>
      <c r="G872" s="178"/>
      <c r="H872" s="178"/>
      <c r="I872" s="178"/>
      <c r="J872" s="178"/>
      <c r="K872" s="178"/>
      <c r="L872" s="178"/>
      <c r="M872" s="179"/>
      <c r="N872" s="179"/>
      <c r="O872" s="179"/>
      <c r="P872" s="178"/>
      <c r="Q872" s="178"/>
      <c r="R872" s="178"/>
      <c r="S872" s="178"/>
      <c r="T872" s="178"/>
      <c r="U872" s="178"/>
      <c r="V872" s="178"/>
      <c r="W872" s="178"/>
      <c r="X872" s="178"/>
      <c r="Y872" s="178"/>
      <c r="Z872" s="178"/>
      <c r="AA872" s="178"/>
      <c r="AB872" s="178"/>
      <c r="AC872" s="178"/>
      <c r="AD872" s="178"/>
      <c r="AE872" s="178"/>
      <c r="AF872" s="178"/>
      <c r="AG872" s="178"/>
      <c r="AH872" s="178"/>
      <c r="AI872" s="178"/>
      <c r="AJ872" s="178"/>
      <c r="AK872" s="178"/>
      <c r="AL872" s="178"/>
      <c r="AM872" s="178"/>
      <c r="AN872" s="178"/>
      <c r="AO872" s="178"/>
      <c r="AP872" s="178"/>
      <c r="AQ872" s="178"/>
      <c r="AR872" s="178"/>
      <c r="AS872" s="178"/>
      <c r="AT872" s="178"/>
      <c r="AU872" s="178"/>
      <c r="AV872" s="178"/>
      <c r="AW872" s="178"/>
      <c r="AX872" s="178"/>
      <c r="AY872" s="178"/>
      <c r="AZ872" s="178"/>
      <c r="BA872" s="178"/>
      <c r="BB872" s="178"/>
      <c r="BC872" s="178"/>
      <c r="BD872" s="178"/>
      <c r="BE872" s="178"/>
      <c r="BF872" s="178"/>
      <c r="BG872" s="178"/>
      <c r="BH872" s="178"/>
      <c r="BI872" s="178"/>
      <c r="BJ872" s="178"/>
      <c r="BK872" s="178"/>
      <c r="BL872" s="178"/>
      <c r="BM872" s="178"/>
      <c r="BN872" s="178"/>
      <c r="BO872" s="178"/>
      <c r="BP872" s="178"/>
      <c r="BQ872" s="178"/>
      <c r="BR872" s="178"/>
      <c r="BS872" s="178"/>
      <c r="BT872" s="178"/>
      <c r="BU872" s="178"/>
      <c r="BV872" s="178"/>
    </row>
    <row r="873" spans="1:74" ht="14.25" x14ac:dyDescent="0.2">
      <c r="A873" s="176"/>
      <c r="B873" s="177"/>
      <c r="C873" s="131"/>
      <c r="D873" s="178"/>
      <c r="E873" s="178"/>
      <c r="F873" s="178"/>
      <c r="G873" s="178"/>
      <c r="H873" s="178"/>
      <c r="I873" s="178"/>
      <c r="J873" s="178"/>
      <c r="K873" s="178"/>
      <c r="L873" s="178"/>
      <c r="M873" s="179"/>
      <c r="N873" s="179"/>
      <c r="O873" s="179"/>
      <c r="P873" s="178"/>
      <c r="Q873" s="178"/>
      <c r="R873" s="178"/>
      <c r="S873" s="178"/>
      <c r="T873" s="178"/>
      <c r="U873" s="178"/>
      <c r="V873" s="178"/>
      <c r="W873" s="178"/>
      <c r="X873" s="178"/>
      <c r="Y873" s="178"/>
      <c r="Z873" s="178"/>
      <c r="AA873" s="178"/>
      <c r="AB873" s="178"/>
      <c r="AC873" s="178"/>
      <c r="AD873" s="178"/>
      <c r="AE873" s="178"/>
      <c r="AF873" s="178"/>
      <c r="AG873" s="178"/>
      <c r="AH873" s="178"/>
      <c r="AI873" s="178"/>
      <c r="AJ873" s="178"/>
      <c r="AK873" s="178"/>
      <c r="AL873" s="178"/>
      <c r="AM873" s="178"/>
      <c r="AN873" s="178"/>
      <c r="AO873" s="178"/>
      <c r="AP873" s="178"/>
      <c r="AQ873" s="178"/>
      <c r="AR873" s="178"/>
      <c r="AS873" s="178"/>
      <c r="AT873" s="178"/>
      <c r="AU873" s="178"/>
      <c r="AV873" s="178"/>
      <c r="AW873" s="178"/>
      <c r="AX873" s="178"/>
      <c r="AY873" s="178"/>
      <c r="AZ873" s="178"/>
      <c r="BA873" s="178"/>
      <c r="BB873" s="178"/>
      <c r="BC873" s="178"/>
      <c r="BD873" s="178"/>
      <c r="BE873" s="178"/>
      <c r="BF873" s="178"/>
      <c r="BG873" s="178"/>
      <c r="BH873" s="178"/>
      <c r="BI873" s="178"/>
      <c r="BJ873" s="178"/>
      <c r="BK873" s="178"/>
      <c r="BL873" s="178"/>
      <c r="BM873" s="178"/>
      <c r="BN873" s="178"/>
      <c r="BO873" s="178"/>
      <c r="BP873" s="178"/>
      <c r="BQ873" s="178"/>
      <c r="BR873" s="178"/>
      <c r="BS873" s="178"/>
      <c r="BT873" s="178"/>
      <c r="BU873" s="178"/>
      <c r="BV873" s="178"/>
    </row>
    <row r="874" spans="1:74" ht="14.25" x14ac:dyDescent="0.2">
      <c r="A874" s="176"/>
      <c r="B874" s="177"/>
      <c r="C874" s="131"/>
      <c r="D874" s="178"/>
      <c r="E874" s="178"/>
      <c r="F874" s="178"/>
      <c r="G874" s="178"/>
      <c r="H874" s="178"/>
      <c r="I874" s="178"/>
      <c r="J874" s="178"/>
      <c r="K874" s="178"/>
      <c r="L874" s="178"/>
      <c r="M874" s="179"/>
      <c r="N874" s="179"/>
      <c r="O874" s="179"/>
      <c r="P874" s="178"/>
      <c r="Q874" s="178"/>
      <c r="R874" s="178"/>
      <c r="S874" s="178"/>
      <c r="T874" s="178"/>
      <c r="U874" s="178"/>
      <c r="V874" s="178"/>
      <c r="W874" s="178"/>
      <c r="X874" s="178"/>
      <c r="Y874" s="178"/>
      <c r="Z874" s="178"/>
      <c r="AA874" s="178"/>
      <c r="AB874" s="178"/>
      <c r="AC874" s="178"/>
      <c r="AD874" s="178"/>
      <c r="AE874" s="178"/>
      <c r="AF874" s="178"/>
      <c r="AG874" s="178"/>
      <c r="AH874" s="178"/>
      <c r="AI874" s="178"/>
      <c r="AJ874" s="178"/>
      <c r="AK874" s="178"/>
      <c r="AL874" s="178"/>
      <c r="AM874" s="178"/>
      <c r="AN874" s="178"/>
      <c r="AO874" s="178"/>
      <c r="AP874" s="178"/>
      <c r="AQ874" s="178"/>
      <c r="AR874" s="178"/>
      <c r="AS874" s="178"/>
      <c r="AT874" s="178"/>
      <c r="AU874" s="178"/>
      <c r="AV874" s="178"/>
      <c r="AW874" s="178"/>
      <c r="AX874" s="178"/>
      <c r="AY874" s="178"/>
      <c r="AZ874" s="178"/>
      <c r="BA874" s="178"/>
      <c r="BB874" s="178"/>
      <c r="BC874" s="178"/>
      <c r="BD874" s="178"/>
      <c r="BE874" s="178"/>
      <c r="BF874" s="178"/>
      <c r="BG874" s="178"/>
      <c r="BH874" s="178"/>
      <c r="BI874" s="178"/>
      <c r="BJ874" s="178"/>
      <c r="BK874" s="178"/>
      <c r="BL874" s="178"/>
      <c r="BM874" s="178"/>
      <c r="BN874" s="178"/>
      <c r="BO874" s="178"/>
      <c r="BP874" s="178"/>
      <c r="BQ874" s="178"/>
      <c r="BR874" s="178"/>
      <c r="BS874" s="178"/>
      <c r="BT874" s="178"/>
      <c r="BU874" s="178"/>
      <c r="BV874" s="178"/>
    </row>
    <row r="875" spans="1:74" ht="14.25" x14ac:dyDescent="0.2">
      <c r="A875" s="176"/>
      <c r="B875" s="177"/>
      <c r="C875" s="131"/>
      <c r="D875" s="178"/>
      <c r="E875" s="178"/>
      <c r="F875" s="178"/>
      <c r="G875" s="178"/>
      <c r="H875" s="178"/>
      <c r="I875" s="178"/>
      <c r="J875" s="178"/>
      <c r="K875" s="178"/>
      <c r="L875" s="178"/>
      <c r="M875" s="179"/>
      <c r="N875" s="179"/>
      <c r="O875" s="179"/>
      <c r="P875" s="178"/>
      <c r="Q875" s="178"/>
      <c r="R875" s="178"/>
      <c r="S875" s="178"/>
      <c r="T875" s="178"/>
      <c r="U875" s="178"/>
      <c r="V875" s="178"/>
      <c r="W875" s="178"/>
      <c r="X875" s="178"/>
      <c r="Y875" s="178"/>
      <c r="Z875" s="178"/>
      <c r="AA875" s="178"/>
      <c r="AB875" s="178"/>
      <c r="AC875" s="178"/>
      <c r="AD875" s="178"/>
      <c r="AE875" s="178"/>
      <c r="AF875" s="178"/>
      <c r="AG875" s="178"/>
      <c r="AH875" s="178"/>
      <c r="AI875" s="178"/>
      <c r="AJ875" s="178"/>
      <c r="AK875" s="178"/>
      <c r="AL875" s="178"/>
      <c r="AM875" s="178"/>
      <c r="AN875" s="178"/>
      <c r="AO875" s="178"/>
      <c r="AP875" s="178"/>
      <c r="AQ875" s="178"/>
      <c r="AR875" s="178"/>
      <c r="AS875" s="178"/>
      <c r="AT875" s="178"/>
      <c r="AU875" s="178"/>
      <c r="AV875" s="178"/>
      <c r="AW875" s="178"/>
      <c r="AX875" s="178"/>
      <c r="AY875" s="178"/>
      <c r="AZ875" s="178"/>
      <c r="BA875" s="178"/>
      <c r="BB875" s="178"/>
      <c r="BC875" s="178"/>
      <c r="BD875" s="178"/>
      <c r="BE875" s="178"/>
      <c r="BF875" s="178"/>
      <c r="BG875" s="178"/>
      <c r="BH875" s="178"/>
      <c r="BI875" s="178"/>
      <c r="BJ875" s="178"/>
      <c r="BK875" s="178"/>
      <c r="BL875" s="178"/>
      <c r="BM875" s="178"/>
      <c r="BN875" s="178"/>
      <c r="BO875" s="178"/>
      <c r="BP875" s="178"/>
      <c r="BQ875" s="178"/>
      <c r="BR875" s="178"/>
      <c r="BS875" s="178"/>
      <c r="BT875" s="178"/>
      <c r="BU875" s="178"/>
      <c r="BV875" s="178"/>
    </row>
    <row r="876" spans="1:74" ht="14.25" x14ac:dyDescent="0.2">
      <c r="A876" s="176"/>
      <c r="B876" s="177"/>
      <c r="C876" s="131"/>
      <c r="D876" s="178"/>
      <c r="E876" s="178"/>
      <c r="F876" s="178"/>
      <c r="G876" s="178"/>
      <c r="H876" s="178"/>
      <c r="I876" s="178"/>
      <c r="J876" s="178"/>
      <c r="K876" s="178"/>
      <c r="L876" s="178"/>
      <c r="M876" s="179"/>
      <c r="N876" s="179"/>
      <c r="O876" s="179"/>
      <c r="P876" s="178"/>
      <c r="Q876" s="178"/>
      <c r="R876" s="178"/>
      <c r="S876" s="178"/>
      <c r="T876" s="178"/>
      <c r="U876" s="178"/>
      <c r="V876" s="178"/>
      <c r="W876" s="178"/>
      <c r="X876" s="178"/>
      <c r="Y876" s="178"/>
      <c r="Z876" s="178"/>
      <c r="AA876" s="178"/>
      <c r="AB876" s="178"/>
      <c r="AC876" s="178"/>
      <c r="AD876" s="178"/>
      <c r="AE876" s="178"/>
      <c r="AF876" s="178"/>
      <c r="AG876" s="178"/>
      <c r="AH876" s="178"/>
      <c r="AI876" s="178"/>
      <c r="AJ876" s="178"/>
      <c r="AK876" s="178"/>
      <c r="AL876" s="178"/>
      <c r="AM876" s="178"/>
      <c r="AN876" s="178"/>
      <c r="AO876" s="178"/>
      <c r="AP876" s="178"/>
      <c r="AQ876" s="178"/>
      <c r="AR876" s="178"/>
      <c r="AS876" s="178"/>
      <c r="AT876" s="178"/>
      <c r="AU876" s="178"/>
      <c r="AV876" s="178"/>
      <c r="AW876" s="178"/>
      <c r="AX876" s="178"/>
      <c r="AY876" s="178"/>
      <c r="AZ876" s="178"/>
      <c r="BA876" s="178"/>
      <c r="BB876" s="178"/>
      <c r="BC876" s="178"/>
      <c r="BD876" s="178"/>
      <c r="BE876" s="178"/>
      <c r="BF876" s="178"/>
      <c r="BG876" s="178"/>
      <c r="BH876" s="178"/>
      <c r="BI876" s="178"/>
      <c r="BJ876" s="178"/>
      <c r="BK876" s="178"/>
      <c r="BL876" s="178"/>
      <c r="BM876" s="178"/>
      <c r="BN876" s="178"/>
      <c r="BO876" s="178"/>
      <c r="BP876" s="178"/>
      <c r="BQ876" s="178"/>
      <c r="BR876" s="178"/>
      <c r="BS876" s="178"/>
      <c r="BT876" s="178"/>
      <c r="BU876" s="178"/>
      <c r="BV876" s="178"/>
    </row>
    <row r="877" spans="1:74" ht="14.25" x14ac:dyDescent="0.2">
      <c r="A877" s="176"/>
      <c r="B877" s="177"/>
      <c r="C877" s="131"/>
      <c r="D877" s="178"/>
      <c r="E877" s="178"/>
      <c r="F877" s="178"/>
      <c r="G877" s="178"/>
      <c r="H877" s="178"/>
      <c r="I877" s="178"/>
      <c r="J877" s="178"/>
      <c r="K877" s="178"/>
      <c r="L877" s="178"/>
      <c r="M877" s="179"/>
      <c r="N877" s="179"/>
      <c r="O877" s="179"/>
      <c r="P877" s="178"/>
      <c r="Q877" s="178"/>
      <c r="R877" s="178"/>
      <c r="S877" s="178"/>
      <c r="T877" s="178"/>
      <c r="U877" s="178"/>
      <c r="V877" s="178"/>
      <c r="W877" s="178"/>
      <c r="X877" s="178"/>
      <c r="Y877" s="178"/>
      <c r="Z877" s="178"/>
      <c r="AA877" s="178"/>
      <c r="AB877" s="178"/>
      <c r="AC877" s="178"/>
      <c r="AD877" s="178"/>
      <c r="AE877" s="178"/>
      <c r="AF877" s="178"/>
      <c r="AG877" s="178"/>
      <c r="AH877" s="178"/>
      <c r="AI877" s="178"/>
      <c r="AJ877" s="178"/>
      <c r="AK877" s="178"/>
      <c r="AL877" s="178"/>
      <c r="AM877" s="178"/>
      <c r="AN877" s="178"/>
      <c r="AO877" s="178"/>
      <c r="AP877" s="178"/>
      <c r="AQ877" s="178"/>
      <c r="AR877" s="178"/>
      <c r="AS877" s="178"/>
      <c r="AT877" s="178"/>
      <c r="AU877" s="178"/>
      <c r="AV877" s="178"/>
      <c r="AW877" s="178"/>
      <c r="AX877" s="178"/>
      <c r="AY877" s="178"/>
      <c r="AZ877" s="178"/>
      <c r="BA877" s="178"/>
      <c r="BB877" s="178"/>
      <c r="BC877" s="178"/>
      <c r="BD877" s="178"/>
      <c r="BE877" s="178"/>
      <c r="BF877" s="178"/>
      <c r="BG877" s="178"/>
      <c r="BH877" s="178"/>
      <c r="BI877" s="178"/>
      <c r="BJ877" s="178"/>
      <c r="BK877" s="178"/>
      <c r="BL877" s="178"/>
      <c r="BM877" s="178"/>
      <c r="BN877" s="178"/>
      <c r="BO877" s="178"/>
      <c r="BP877" s="178"/>
      <c r="BQ877" s="178"/>
      <c r="BR877" s="178"/>
      <c r="BS877" s="178"/>
      <c r="BT877" s="178"/>
      <c r="BU877" s="178"/>
      <c r="BV877" s="178"/>
    </row>
    <row r="878" spans="1:74" ht="14.25" x14ac:dyDescent="0.2">
      <c r="A878" s="176"/>
      <c r="B878" s="177"/>
      <c r="C878" s="131"/>
      <c r="D878" s="178"/>
      <c r="E878" s="178"/>
      <c r="F878" s="178"/>
      <c r="G878" s="178"/>
      <c r="H878" s="178"/>
      <c r="I878" s="178"/>
      <c r="J878" s="178"/>
      <c r="K878" s="178"/>
      <c r="L878" s="178"/>
      <c r="M878" s="179"/>
      <c r="N878" s="179"/>
      <c r="O878" s="179"/>
      <c r="P878" s="178"/>
      <c r="Q878" s="178"/>
      <c r="R878" s="178"/>
      <c r="S878" s="178"/>
      <c r="T878" s="178"/>
      <c r="U878" s="178"/>
      <c r="V878" s="178"/>
      <c r="W878" s="178"/>
      <c r="X878" s="178"/>
      <c r="Y878" s="178"/>
      <c r="Z878" s="178"/>
      <c r="AA878" s="178"/>
      <c r="AB878" s="178"/>
      <c r="AC878" s="178"/>
      <c r="AD878" s="178"/>
      <c r="AE878" s="178"/>
      <c r="AF878" s="178"/>
      <c r="AG878" s="178"/>
      <c r="AH878" s="178"/>
      <c r="AI878" s="178"/>
      <c r="AJ878" s="178"/>
      <c r="AK878" s="178"/>
      <c r="AL878" s="178"/>
      <c r="AM878" s="178"/>
      <c r="AN878" s="178"/>
      <c r="AO878" s="178"/>
      <c r="AP878" s="178"/>
      <c r="AQ878" s="178"/>
      <c r="AR878" s="178"/>
      <c r="AS878" s="178"/>
      <c r="AT878" s="178"/>
      <c r="AU878" s="178"/>
      <c r="AV878" s="178"/>
      <c r="AW878" s="178"/>
      <c r="AX878" s="178"/>
      <c r="AY878" s="178"/>
      <c r="AZ878" s="178"/>
      <c r="BA878" s="178"/>
      <c r="BB878" s="178"/>
      <c r="BC878" s="178"/>
      <c r="BD878" s="178"/>
      <c r="BE878" s="178"/>
      <c r="BF878" s="178"/>
      <c r="BG878" s="178"/>
      <c r="BH878" s="178"/>
      <c r="BI878" s="178"/>
      <c r="BJ878" s="178"/>
      <c r="BK878" s="178"/>
      <c r="BL878" s="178"/>
      <c r="BM878" s="178"/>
      <c r="BN878" s="178"/>
      <c r="BO878" s="178"/>
      <c r="BP878" s="178"/>
      <c r="BQ878" s="178"/>
      <c r="BR878" s="178"/>
      <c r="BS878" s="178"/>
      <c r="BT878" s="178"/>
      <c r="BU878" s="178"/>
      <c r="BV878" s="178"/>
    </row>
    <row r="879" spans="1:74" ht="14.25" x14ac:dyDescent="0.2">
      <c r="A879" s="176"/>
      <c r="B879" s="177"/>
      <c r="C879" s="131"/>
      <c r="D879" s="178"/>
      <c r="E879" s="178"/>
      <c r="F879" s="178"/>
      <c r="G879" s="178"/>
      <c r="H879" s="178"/>
      <c r="I879" s="178"/>
      <c r="J879" s="178"/>
      <c r="K879" s="178"/>
      <c r="L879" s="178"/>
      <c r="M879" s="179"/>
      <c r="N879" s="179"/>
      <c r="O879" s="179"/>
      <c r="P879" s="178"/>
      <c r="Q879" s="178"/>
      <c r="R879" s="178"/>
      <c r="S879" s="178"/>
      <c r="T879" s="178"/>
      <c r="U879" s="178"/>
      <c r="V879" s="178"/>
      <c r="W879" s="178"/>
      <c r="X879" s="178"/>
      <c r="Y879" s="178"/>
      <c r="Z879" s="178"/>
      <c r="AA879" s="178"/>
      <c r="AB879" s="178"/>
      <c r="AC879" s="178"/>
      <c r="AD879" s="178"/>
      <c r="AE879" s="178"/>
      <c r="AF879" s="178"/>
      <c r="AG879" s="178"/>
      <c r="AH879" s="178"/>
      <c r="AI879" s="178"/>
      <c r="AJ879" s="178"/>
      <c r="AK879" s="178"/>
      <c r="AL879" s="178"/>
      <c r="AM879" s="178"/>
      <c r="AN879" s="178"/>
      <c r="AO879" s="178"/>
      <c r="AP879" s="178"/>
      <c r="AQ879" s="178"/>
      <c r="AR879" s="178"/>
      <c r="AS879" s="178"/>
      <c r="AT879" s="178"/>
      <c r="AU879" s="178"/>
      <c r="AV879" s="178"/>
      <c r="AW879" s="178"/>
      <c r="AX879" s="178"/>
      <c r="AY879" s="178"/>
      <c r="AZ879" s="178"/>
      <c r="BA879" s="178"/>
      <c r="BB879" s="178"/>
      <c r="BC879" s="178"/>
      <c r="BD879" s="178"/>
      <c r="BE879" s="178"/>
      <c r="BF879" s="178"/>
      <c r="BG879" s="178"/>
      <c r="BH879" s="178"/>
      <c r="BI879" s="178"/>
      <c r="BJ879" s="178"/>
      <c r="BK879" s="178"/>
      <c r="BL879" s="178"/>
      <c r="BM879" s="178"/>
      <c r="BN879" s="178"/>
      <c r="BO879" s="178"/>
      <c r="BP879" s="178"/>
      <c r="BQ879" s="178"/>
      <c r="BR879" s="178"/>
      <c r="BS879" s="178"/>
      <c r="BT879" s="178"/>
      <c r="BU879" s="178"/>
      <c r="BV879" s="178"/>
    </row>
    <row r="880" spans="1:74" ht="14.25" x14ac:dyDescent="0.2">
      <c r="A880" s="176"/>
      <c r="B880" s="177"/>
      <c r="C880" s="131"/>
      <c r="D880" s="178"/>
      <c r="E880" s="178"/>
      <c r="F880" s="178"/>
      <c r="G880" s="178"/>
      <c r="H880" s="178"/>
      <c r="I880" s="178"/>
      <c r="J880" s="178"/>
      <c r="K880" s="178"/>
      <c r="L880" s="178"/>
      <c r="M880" s="179"/>
      <c r="N880" s="179"/>
      <c r="O880" s="179"/>
      <c r="P880" s="178"/>
      <c r="Q880" s="178"/>
      <c r="R880" s="178"/>
      <c r="S880" s="178"/>
      <c r="T880" s="178"/>
      <c r="U880" s="178"/>
      <c r="V880" s="178"/>
      <c r="W880" s="178"/>
      <c r="X880" s="178"/>
      <c r="Y880" s="178"/>
      <c r="Z880" s="178"/>
      <c r="AA880" s="178"/>
      <c r="AB880" s="178"/>
      <c r="AC880" s="178"/>
      <c r="AD880" s="178"/>
      <c r="AE880" s="178"/>
      <c r="AF880" s="178"/>
      <c r="AG880" s="178"/>
      <c r="AH880" s="178"/>
      <c r="AI880" s="178"/>
      <c r="AJ880" s="178"/>
      <c r="AK880" s="178"/>
      <c r="AL880" s="178"/>
      <c r="AM880" s="178"/>
      <c r="AN880" s="178"/>
      <c r="AO880" s="178"/>
      <c r="AP880" s="178"/>
      <c r="AQ880" s="178"/>
      <c r="AR880" s="178"/>
      <c r="AS880" s="178"/>
      <c r="AT880" s="178"/>
      <c r="AU880" s="178"/>
      <c r="AV880" s="178"/>
      <c r="AW880" s="178"/>
      <c r="AX880" s="178"/>
      <c r="AY880" s="178"/>
      <c r="AZ880" s="178"/>
      <c r="BA880" s="178"/>
      <c r="BB880" s="178"/>
      <c r="BC880" s="178"/>
      <c r="BD880" s="178"/>
      <c r="BE880" s="178"/>
      <c r="BF880" s="178"/>
      <c r="BG880" s="178"/>
      <c r="BH880" s="178"/>
      <c r="BI880" s="178"/>
      <c r="BJ880" s="178"/>
      <c r="BK880" s="178"/>
      <c r="BL880" s="178"/>
      <c r="BM880" s="178"/>
      <c r="BN880" s="178"/>
      <c r="BO880" s="178"/>
      <c r="BP880" s="178"/>
      <c r="BQ880" s="178"/>
      <c r="BR880" s="178"/>
      <c r="BS880" s="178"/>
      <c r="BT880" s="178"/>
      <c r="BU880" s="178"/>
      <c r="BV880" s="178"/>
    </row>
    <row r="881" spans="1:74" ht="14.25" x14ac:dyDescent="0.2">
      <c r="A881" s="176"/>
      <c r="B881" s="177"/>
      <c r="C881" s="131"/>
      <c r="D881" s="178"/>
      <c r="E881" s="178"/>
      <c r="F881" s="178"/>
      <c r="G881" s="178"/>
      <c r="H881" s="178"/>
      <c r="I881" s="178"/>
      <c r="J881" s="178"/>
      <c r="K881" s="178"/>
      <c r="L881" s="178"/>
      <c r="M881" s="179"/>
      <c r="N881" s="179"/>
      <c r="O881" s="179"/>
      <c r="P881" s="178"/>
      <c r="Q881" s="178"/>
      <c r="R881" s="178"/>
      <c r="S881" s="178"/>
      <c r="T881" s="178"/>
      <c r="U881" s="178"/>
      <c r="V881" s="178"/>
      <c r="W881" s="178"/>
      <c r="X881" s="178"/>
      <c r="Y881" s="178"/>
      <c r="Z881" s="178"/>
      <c r="AA881" s="178"/>
      <c r="AB881" s="178"/>
      <c r="AC881" s="178"/>
      <c r="AD881" s="178"/>
      <c r="AE881" s="178"/>
      <c r="AF881" s="178"/>
      <c r="AG881" s="178"/>
      <c r="AH881" s="178"/>
      <c r="AI881" s="178"/>
      <c r="AJ881" s="178"/>
      <c r="AK881" s="178"/>
      <c r="AL881" s="178"/>
      <c r="AM881" s="178"/>
      <c r="AN881" s="178"/>
      <c r="AO881" s="178"/>
      <c r="AP881" s="178"/>
      <c r="AQ881" s="178"/>
      <c r="AR881" s="178"/>
      <c r="AS881" s="178"/>
      <c r="AT881" s="178"/>
      <c r="AU881" s="178"/>
      <c r="AV881" s="178"/>
      <c r="AW881" s="178"/>
      <c r="AX881" s="178"/>
      <c r="AY881" s="178"/>
      <c r="AZ881" s="178"/>
      <c r="BA881" s="178"/>
      <c r="BB881" s="178"/>
      <c r="BC881" s="178"/>
      <c r="BD881" s="178"/>
      <c r="BE881" s="178"/>
      <c r="BF881" s="178"/>
      <c r="BG881" s="178"/>
      <c r="BH881" s="178"/>
      <c r="BI881" s="178"/>
      <c r="BJ881" s="178"/>
      <c r="BK881" s="178"/>
      <c r="BL881" s="178"/>
      <c r="BM881" s="178"/>
      <c r="BN881" s="178"/>
      <c r="BO881" s="178"/>
      <c r="BP881" s="178"/>
      <c r="BQ881" s="178"/>
      <c r="BR881" s="178"/>
      <c r="BS881" s="178"/>
      <c r="BT881" s="178"/>
      <c r="BU881" s="178"/>
      <c r="BV881" s="178"/>
    </row>
    <row r="882" spans="1:74" ht="14.25" x14ac:dyDescent="0.2">
      <c r="A882" s="176"/>
      <c r="B882" s="177"/>
      <c r="C882" s="131"/>
      <c r="D882" s="178"/>
      <c r="E882" s="178"/>
      <c r="F882" s="178"/>
      <c r="G882" s="178"/>
      <c r="H882" s="178"/>
      <c r="I882" s="178"/>
      <c r="J882" s="178"/>
      <c r="K882" s="178"/>
      <c r="L882" s="178"/>
      <c r="M882" s="179"/>
      <c r="N882" s="179"/>
      <c r="O882" s="179"/>
      <c r="P882" s="178"/>
      <c r="Q882" s="178"/>
      <c r="R882" s="178"/>
      <c r="S882" s="178"/>
      <c r="T882" s="178"/>
      <c r="U882" s="178"/>
      <c r="V882" s="178"/>
      <c r="W882" s="178"/>
      <c r="X882" s="178"/>
      <c r="Y882" s="178"/>
      <c r="Z882" s="178"/>
      <c r="AA882" s="178"/>
      <c r="AB882" s="178"/>
      <c r="AC882" s="178"/>
      <c r="AD882" s="178"/>
      <c r="AE882" s="178"/>
      <c r="AF882" s="178"/>
      <c r="AG882" s="178"/>
      <c r="AH882" s="178"/>
      <c r="AI882" s="178"/>
      <c r="AJ882" s="178"/>
      <c r="AK882" s="178"/>
      <c r="AL882" s="178"/>
      <c r="AM882" s="178"/>
      <c r="AN882" s="178"/>
      <c r="AO882" s="178"/>
      <c r="AP882" s="178"/>
      <c r="AQ882" s="178"/>
      <c r="AR882" s="178"/>
      <c r="AS882" s="178"/>
      <c r="AT882" s="178"/>
      <c r="AU882" s="178"/>
      <c r="AV882" s="178"/>
      <c r="AW882" s="178"/>
      <c r="AX882" s="178"/>
      <c r="AY882" s="178"/>
      <c r="AZ882" s="178"/>
      <c r="BA882" s="178"/>
      <c r="BB882" s="178"/>
      <c r="BC882" s="178"/>
      <c r="BD882" s="178"/>
      <c r="BE882" s="178"/>
      <c r="BF882" s="178"/>
      <c r="BG882" s="178"/>
      <c r="BH882" s="178"/>
      <c r="BI882" s="178"/>
      <c r="BJ882" s="178"/>
      <c r="BK882" s="178"/>
      <c r="BL882" s="178"/>
      <c r="BM882" s="178"/>
      <c r="BN882" s="178"/>
      <c r="BO882" s="178"/>
      <c r="BP882" s="178"/>
      <c r="BQ882" s="178"/>
      <c r="BR882" s="178"/>
      <c r="BS882" s="178"/>
      <c r="BT882" s="178"/>
      <c r="BU882" s="178"/>
      <c r="BV882" s="178"/>
    </row>
    <row r="883" spans="1:74" ht="14.25" x14ac:dyDescent="0.2">
      <c r="A883" s="176"/>
      <c r="B883" s="177"/>
      <c r="C883" s="131"/>
      <c r="D883" s="178"/>
      <c r="E883" s="178"/>
      <c r="F883" s="178"/>
      <c r="G883" s="178"/>
      <c r="H883" s="178"/>
      <c r="I883" s="178"/>
      <c r="J883" s="178"/>
      <c r="K883" s="178"/>
      <c r="L883" s="178"/>
      <c r="M883" s="179"/>
      <c r="N883" s="179"/>
      <c r="O883" s="179"/>
      <c r="P883" s="178"/>
      <c r="Q883" s="178"/>
      <c r="R883" s="178"/>
      <c r="S883" s="178"/>
      <c r="T883" s="178"/>
      <c r="U883" s="178"/>
      <c r="V883" s="178"/>
      <c r="W883" s="178"/>
      <c r="X883" s="178"/>
      <c r="Y883" s="178"/>
      <c r="Z883" s="178"/>
      <c r="AA883" s="178"/>
      <c r="AB883" s="178"/>
      <c r="AC883" s="178"/>
      <c r="AD883" s="178"/>
      <c r="AE883" s="178"/>
      <c r="AF883" s="178"/>
      <c r="AG883" s="178"/>
      <c r="AH883" s="178"/>
      <c r="AI883" s="178"/>
      <c r="AJ883" s="178"/>
      <c r="AK883" s="178"/>
      <c r="AL883" s="178"/>
      <c r="AM883" s="178"/>
      <c r="AN883" s="178"/>
      <c r="AO883" s="178"/>
      <c r="AP883" s="178"/>
      <c r="AQ883" s="178"/>
      <c r="AR883" s="178"/>
      <c r="AS883" s="178"/>
      <c r="AT883" s="178"/>
      <c r="AU883" s="178"/>
      <c r="AV883" s="178"/>
      <c r="AW883" s="178"/>
      <c r="AX883" s="178"/>
      <c r="AY883" s="178"/>
      <c r="AZ883" s="178"/>
      <c r="BA883" s="178"/>
      <c r="BB883" s="178"/>
      <c r="BC883" s="178"/>
      <c r="BD883" s="178"/>
      <c r="BE883" s="178"/>
      <c r="BF883" s="178"/>
      <c r="BG883" s="178"/>
      <c r="BH883" s="178"/>
      <c r="BI883" s="178"/>
      <c r="BJ883" s="178"/>
      <c r="BK883" s="178"/>
      <c r="BL883" s="178"/>
      <c r="BM883" s="178"/>
      <c r="BN883" s="178"/>
      <c r="BO883" s="178"/>
      <c r="BP883" s="178"/>
      <c r="BQ883" s="178"/>
      <c r="BR883" s="178"/>
      <c r="BS883" s="178"/>
      <c r="BT883" s="178"/>
      <c r="BU883" s="178"/>
      <c r="BV883" s="178"/>
    </row>
    <row r="884" spans="1:74" ht="14.25" x14ac:dyDescent="0.2">
      <c r="A884" s="176"/>
      <c r="B884" s="177"/>
      <c r="C884" s="131"/>
      <c r="D884" s="178"/>
      <c r="E884" s="178"/>
      <c r="F884" s="178"/>
      <c r="G884" s="178"/>
      <c r="H884" s="178"/>
      <c r="I884" s="178"/>
      <c r="J884" s="178"/>
      <c r="K884" s="178"/>
      <c r="L884" s="178"/>
      <c r="M884" s="179"/>
      <c r="N884" s="179"/>
      <c r="O884" s="179"/>
      <c r="P884" s="178"/>
      <c r="Q884" s="178"/>
      <c r="R884" s="178"/>
      <c r="S884" s="178"/>
      <c r="T884" s="178"/>
      <c r="U884" s="178"/>
      <c r="V884" s="178"/>
      <c r="W884" s="178"/>
      <c r="X884" s="178"/>
      <c r="Y884" s="178"/>
      <c r="Z884" s="178"/>
      <c r="AA884" s="178"/>
      <c r="AB884" s="178"/>
      <c r="AC884" s="178"/>
      <c r="AD884" s="178"/>
      <c r="AE884" s="178"/>
      <c r="AF884" s="178"/>
      <c r="AG884" s="178"/>
      <c r="AH884" s="178"/>
      <c r="AI884" s="178"/>
      <c r="AJ884" s="178"/>
      <c r="AK884" s="178"/>
      <c r="AL884" s="178"/>
      <c r="AM884" s="178"/>
      <c r="AN884" s="178"/>
      <c r="AO884" s="178"/>
      <c r="AP884" s="178"/>
      <c r="AQ884" s="178"/>
      <c r="AR884" s="178"/>
      <c r="AS884" s="178"/>
      <c r="AT884" s="178"/>
      <c r="AU884" s="178"/>
      <c r="AV884" s="178"/>
      <c r="AW884" s="178"/>
      <c r="AX884" s="178"/>
      <c r="AY884" s="178"/>
      <c r="AZ884" s="178"/>
      <c r="BA884" s="178"/>
      <c r="BB884" s="178"/>
      <c r="BC884" s="178"/>
      <c r="BD884" s="178"/>
      <c r="BE884" s="178"/>
      <c r="BF884" s="178"/>
      <c r="BG884" s="178"/>
      <c r="BH884" s="178"/>
      <c r="BI884" s="178"/>
      <c r="BJ884" s="178"/>
      <c r="BK884" s="178"/>
      <c r="BL884" s="178"/>
      <c r="BM884" s="178"/>
      <c r="BN884" s="178"/>
      <c r="BO884" s="178"/>
      <c r="BP884" s="178"/>
      <c r="BQ884" s="178"/>
      <c r="BR884" s="178"/>
      <c r="BS884" s="178"/>
      <c r="BT884" s="178"/>
      <c r="BU884" s="178"/>
      <c r="BV884" s="178"/>
    </row>
    <row r="885" spans="1:74" ht="14.25" x14ac:dyDescent="0.2">
      <c r="A885" s="176"/>
      <c r="B885" s="177"/>
      <c r="C885" s="131"/>
      <c r="D885" s="178"/>
      <c r="E885" s="178"/>
      <c r="F885" s="178"/>
      <c r="G885" s="178"/>
      <c r="H885" s="178"/>
      <c r="I885" s="178"/>
      <c r="J885" s="178"/>
      <c r="K885" s="178"/>
      <c r="L885" s="178"/>
      <c r="M885" s="179"/>
      <c r="N885" s="179"/>
      <c r="O885" s="179"/>
      <c r="P885" s="178"/>
      <c r="Q885" s="178"/>
      <c r="R885" s="178"/>
      <c r="S885" s="178"/>
      <c r="T885" s="178"/>
      <c r="U885" s="178"/>
      <c r="V885" s="178"/>
      <c r="W885" s="178"/>
      <c r="X885" s="178"/>
      <c r="Y885" s="178"/>
      <c r="Z885" s="178"/>
      <c r="AA885" s="178"/>
      <c r="AB885" s="178"/>
      <c r="AC885" s="178"/>
      <c r="AD885" s="178"/>
      <c r="AE885" s="178"/>
      <c r="AF885" s="178"/>
      <c r="AG885" s="178"/>
      <c r="AH885" s="178"/>
      <c r="AI885" s="178"/>
      <c r="AJ885" s="178"/>
      <c r="AK885" s="178"/>
      <c r="AL885" s="178"/>
      <c r="AM885" s="178"/>
      <c r="AN885" s="178"/>
      <c r="AO885" s="178"/>
      <c r="AP885" s="178"/>
      <c r="AQ885" s="178"/>
      <c r="AR885" s="178"/>
      <c r="AS885" s="178"/>
      <c r="AT885" s="178"/>
      <c r="AU885" s="178"/>
      <c r="AV885" s="178"/>
      <c r="AW885" s="178"/>
      <c r="AX885" s="178"/>
      <c r="AY885" s="178"/>
      <c r="AZ885" s="178"/>
      <c r="BA885" s="178"/>
      <c r="BB885" s="178"/>
      <c r="BC885" s="178"/>
      <c r="BD885" s="178"/>
      <c r="BE885" s="178"/>
      <c r="BF885" s="178"/>
      <c r="BG885" s="178"/>
      <c r="BH885" s="178"/>
      <c r="BI885" s="178"/>
      <c r="BJ885" s="178"/>
      <c r="BK885" s="178"/>
      <c r="BL885" s="178"/>
      <c r="BM885" s="178"/>
      <c r="BN885" s="178"/>
      <c r="BO885" s="178"/>
      <c r="BP885" s="178"/>
      <c r="BQ885" s="178"/>
      <c r="BR885" s="178"/>
      <c r="BS885" s="178"/>
      <c r="BT885" s="178"/>
      <c r="BU885" s="178"/>
      <c r="BV885" s="178"/>
    </row>
    <row r="886" spans="1:74" ht="14.25" x14ac:dyDescent="0.2">
      <c r="A886" s="176"/>
      <c r="B886" s="177"/>
      <c r="C886" s="131"/>
      <c r="D886" s="178"/>
      <c r="E886" s="178"/>
      <c r="F886" s="178"/>
      <c r="G886" s="178"/>
      <c r="H886" s="178"/>
      <c r="I886" s="178"/>
      <c r="J886" s="178"/>
      <c r="K886" s="178"/>
      <c r="L886" s="178"/>
      <c r="M886" s="179"/>
      <c r="N886" s="179"/>
      <c r="O886" s="179"/>
      <c r="P886" s="178"/>
      <c r="Q886" s="178"/>
      <c r="R886" s="178"/>
      <c r="S886" s="178"/>
      <c r="T886" s="178"/>
      <c r="U886" s="178"/>
      <c r="V886" s="178"/>
      <c r="W886" s="178"/>
      <c r="X886" s="178"/>
      <c r="Y886" s="178"/>
      <c r="Z886" s="178"/>
      <c r="AA886" s="178"/>
      <c r="AB886" s="178"/>
      <c r="AC886" s="178"/>
      <c r="AD886" s="178"/>
      <c r="AE886" s="178"/>
      <c r="AF886" s="178"/>
      <c r="AG886" s="178"/>
      <c r="AH886" s="178"/>
      <c r="AI886" s="178"/>
      <c r="AJ886" s="178"/>
      <c r="AK886" s="178"/>
      <c r="AL886" s="178"/>
      <c r="AM886" s="178"/>
      <c r="AN886" s="178"/>
      <c r="AO886" s="178"/>
      <c r="AP886" s="178"/>
      <c r="AQ886" s="178"/>
      <c r="AR886" s="178"/>
      <c r="AS886" s="178"/>
      <c r="AT886" s="178"/>
      <c r="AU886" s="178"/>
      <c r="AV886" s="178"/>
      <c r="AW886" s="178"/>
      <c r="AX886" s="178"/>
      <c r="AY886" s="178"/>
      <c r="AZ886" s="178"/>
      <c r="BA886" s="178"/>
      <c r="BB886" s="178"/>
      <c r="BC886" s="178"/>
      <c r="BD886" s="178"/>
      <c r="BE886" s="178"/>
      <c r="BF886" s="178"/>
      <c r="BG886" s="178"/>
      <c r="BH886" s="178"/>
      <c r="BI886" s="178"/>
      <c r="BJ886" s="178"/>
      <c r="BK886" s="178"/>
      <c r="BL886" s="178"/>
      <c r="BM886" s="178"/>
      <c r="BN886" s="178"/>
      <c r="BO886" s="178"/>
      <c r="BP886" s="178"/>
      <c r="BQ886" s="178"/>
      <c r="BR886" s="178"/>
      <c r="BS886" s="178"/>
      <c r="BT886" s="178"/>
      <c r="BU886" s="178"/>
      <c r="BV886" s="178"/>
    </row>
    <row r="887" spans="1:74" ht="14.25" x14ac:dyDescent="0.2">
      <c r="A887" s="176"/>
      <c r="B887" s="177"/>
      <c r="C887" s="131"/>
      <c r="D887" s="178"/>
      <c r="E887" s="178"/>
      <c r="F887" s="178"/>
      <c r="G887" s="178"/>
      <c r="H887" s="178"/>
      <c r="I887" s="178"/>
      <c r="J887" s="178"/>
      <c r="K887" s="178"/>
      <c r="L887" s="178"/>
      <c r="M887" s="179"/>
      <c r="N887" s="179"/>
      <c r="O887" s="179"/>
      <c r="P887" s="178"/>
      <c r="Q887" s="178"/>
      <c r="R887" s="178"/>
      <c r="S887" s="178"/>
      <c r="T887" s="178"/>
      <c r="U887" s="178"/>
      <c r="V887" s="178"/>
      <c r="W887" s="178"/>
      <c r="X887" s="178"/>
      <c r="Y887" s="178"/>
      <c r="Z887" s="178"/>
      <c r="AA887" s="178"/>
      <c r="AB887" s="178"/>
      <c r="AC887" s="178"/>
      <c r="AD887" s="178"/>
      <c r="AE887" s="178"/>
      <c r="AF887" s="178"/>
      <c r="AG887" s="178"/>
      <c r="AH887" s="178"/>
      <c r="AI887" s="178"/>
      <c r="AJ887" s="178"/>
      <c r="AK887" s="178"/>
      <c r="AL887" s="178"/>
      <c r="AM887" s="178"/>
      <c r="AN887" s="178"/>
      <c r="AO887" s="178"/>
      <c r="AP887" s="178"/>
      <c r="AQ887" s="178"/>
      <c r="AR887" s="178"/>
      <c r="AS887" s="178"/>
      <c r="AT887" s="178"/>
      <c r="AU887" s="178"/>
      <c r="AV887" s="178"/>
      <c r="AW887" s="178"/>
      <c r="AX887" s="178"/>
      <c r="AY887" s="178"/>
      <c r="AZ887" s="178"/>
      <c r="BA887" s="178"/>
      <c r="BB887" s="178"/>
      <c r="BC887" s="178"/>
      <c r="BD887" s="178"/>
      <c r="BE887" s="178"/>
      <c r="BF887" s="178"/>
      <c r="BG887" s="178"/>
      <c r="BH887" s="178"/>
      <c r="BI887" s="178"/>
      <c r="BJ887" s="178"/>
      <c r="BK887" s="178"/>
      <c r="BL887" s="178"/>
      <c r="BM887" s="178"/>
      <c r="BN887" s="178"/>
      <c r="BO887" s="178"/>
      <c r="BP887" s="178"/>
      <c r="BQ887" s="178"/>
      <c r="BR887" s="178"/>
      <c r="BS887" s="178"/>
      <c r="BT887" s="178"/>
      <c r="BU887" s="178"/>
      <c r="BV887" s="178"/>
    </row>
    <row r="888" spans="1:74" ht="14.25" x14ac:dyDescent="0.2">
      <c r="A888" s="176"/>
      <c r="B888" s="177"/>
      <c r="C888" s="131"/>
      <c r="D888" s="178"/>
      <c r="E888" s="178"/>
      <c r="F888" s="178"/>
      <c r="G888" s="178"/>
      <c r="H888" s="178"/>
      <c r="I888" s="178"/>
      <c r="J888" s="178"/>
      <c r="K888" s="178"/>
      <c r="L888" s="178"/>
      <c r="M888" s="179"/>
      <c r="N888" s="179"/>
      <c r="O888" s="179"/>
      <c r="P888" s="178"/>
      <c r="Q888" s="178"/>
      <c r="R888" s="178"/>
      <c r="S888" s="178"/>
      <c r="T888" s="178"/>
      <c r="U888" s="178"/>
      <c r="V888" s="178"/>
      <c r="W888" s="178"/>
      <c r="X888" s="178"/>
      <c r="Y888" s="178"/>
      <c r="Z888" s="178"/>
      <c r="AA888" s="178"/>
      <c r="AB888" s="178"/>
      <c r="AC888" s="178"/>
      <c r="AD888" s="178"/>
      <c r="AE888" s="178"/>
      <c r="AF888" s="178"/>
      <c r="AG888" s="178"/>
      <c r="AH888" s="178"/>
      <c r="AI888" s="178"/>
      <c r="AJ888" s="178"/>
      <c r="AK888" s="178"/>
      <c r="AL888" s="178"/>
      <c r="AM888" s="178"/>
      <c r="AN888" s="178"/>
      <c r="AO888" s="178"/>
      <c r="AP888" s="178"/>
      <c r="AQ888" s="178"/>
      <c r="AR888" s="178"/>
      <c r="AS888" s="178"/>
      <c r="AT888" s="178"/>
      <c r="AU888" s="178"/>
      <c r="AV888" s="178"/>
      <c r="AW888" s="178"/>
      <c r="AX888" s="178"/>
      <c r="AY888" s="178"/>
      <c r="AZ888" s="178"/>
      <c r="BA888" s="178"/>
      <c r="BB888" s="178"/>
      <c r="BC888" s="178"/>
      <c r="BD888" s="178"/>
      <c r="BE888" s="178"/>
      <c r="BF888" s="178"/>
      <c r="BG888" s="178"/>
      <c r="BH888" s="178"/>
      <c r="BI888" s="178"/>
      <c r="BJ888" s="178"/>
      <c r="BK888" s="178"/>
      <c r="BL888" s="178"/>
      <c r="BM888" s="178"/>
      <c r="BN888" s="178"/>
      <c r="BO888" s="178"/>
      <c r="BP888" s="178"/>
      <c r="BQ888" s="178"/>
      <c r="BR888" s="178"/>
      <c r="BS888" s="178"/>
      <c r="BT888" s="178"/>
      <c r="BU888" s="178"/>
      <c r="BV888" s="178"/>
    </row>
    <row r="889" spans="1:74" ht="14.25" x14ac:dyDescent="0.2">
      <c r="A889" s="176"/>
      <c r="B889" s="177"/>
      <c r="C889" s="131"/>
      <c r="D889" s="178"/>
      <c r="E889" s="178"/>
      <c r="F889" s="178"/>
      <c r="G889" s="178"/>
      <c r="H889" s="178"/>
      <c r="I889" s="178"/>
      <c r="J889" s="178"/>
      <c r="K889" s="178"/>
      <c r="L889" s="178"/>
      <c r="M889" s="179"/>
      <c r="N889" s="179"/>
      <c r="O889" s="179"/>
      <c r="P889" s="178"/>
      <c r="Q889" s="178"/>
      <c r="R889" s="178"/>
      <c r="S889" s="178"/>
      <c r="T889" s="178"/>
      <c r="U889" s="178"/>
      <c r="V889" s="178"/>
      <c r="W889" s="178"/>
      <c r="X889" s="178"/>
      <c r="Y889" s="178"/>
      <c r="Z889" s="178"/>
      <c r="AA889" s="178"/>
      <c r="AB889" s="178"/>
      <c r="AC889" s="178"/>
      <c r="AD889" s="178"/>
      <c r="AE889" s="178"/>
      <c r="AF889" s="178"/>
      <c r="AG889" s="178"/>
      <c r="AH889" s="178"/>
      <c r="AI889" s="178"/>
      <c r="AJ889" s="178"/>
      <c r="AK889" s="178"/>
      <c r="AL889" s="178"/>
      <c r="AM889" s="178"/>
      <c r="AN889" s="178"/>
      <c r="AO889" s="178"/>
      <c r="AP889" s="178"/>
      <c r="AQ889" s="178"/>
      <c r="AR889" s="178"/>
      <c r="AS889" s="178"/>
      <c r="AT889" s="178"/>
      <c r="AU889" s="178"/>
      <c r="AV889" s="178"/>
      <c r="AW889" s="178"/>
      <c r="AX889" s="178"/>
      <c r="AY889" s="178"/>
      <c r="AZ889" s="178"/>
      <c r="BA889" s="178"/>
      <c r="BB889" s="178"/>
      <c r="BC889" s="178"/>
      <c r="BD889" s="178"/>
      <c r="BE889" s="178"/>
      <c r="BF889" s="178"/>
      <c r="BG889" s="178"/>
      <c r="BH889" s="178"/>
      <c r="BI889" s="178"/>
      <c r="BJ889" s="178"/>
      <c r="BK889" s="178"/>
      <c r="BL889" s="178"/>
      <c r="BM889" s="178"/>
      <c r="BN889" s="178"/>
      <c r="BO889" s="178"/>
      <c r="BP889" s="178"/>
      <c r="BQ889" s="178"/>
      <c r="BR889" s="178"/>
      <c r="BS889" s="178"/>
      <c r="BT889" s="178"/>
      <c r="BU889" s="178"/>
      <c r="BV889" s="178"/>
    </row>
    <row r="890" spans="1:74" ht="14.25" x14ac:dyDescent="0.2">
      <c r="A890" s="176"/>
      <c r="B890" s="177"/>
      <c r="C890" s="131"/>
      <c r="D890" s="178"/>
      <c r="E890" s="178"/>
      <c r="F890" s="178"/>
      <c r="G890" s="178"/>
      <c r="H890" s="178"/>
      <c r="I890" s="178"/>
      <c r="J890" s="178"/>
      <c r="K890" s="178"/>
      <c r="L890" s="178"/>
      <c r="M890" s="179"/>
      <c r="N890" s="179"/>
      <c r="O890" s="179"/>
      <c r="P890" s="178"/>
      <c r="Q890" s="178"/>
      <c r="R890" s="178"/>
      <c r="S890" s="178"/>
      <c r="T890" s="178"/>
      <c r="U890" s="178"/>
      <c r="V890" s="178"/>
      <c r="W890" s="178"/>
      <c r="X890" s="178"/>
      <c r="Y890" s="178"/>
      <c r="Z890" s="178"/>
      <c r="AA890" s="178"/>
      <c r="AB890" s="178"/>
      <c r="AC890" s="178"/>
      <c r="AD890" s="178"/>
      <c r="AE890" s="178"/>
      <c r="AF890" s="178"/>
      <c r="AG890" s="178"/>
      <c r="AH890" s="178"/>
      <c r="AI890" s="178"/>
      <c r="AJ890" s="178"/>
      <c r="AK890" s="178"/>
      <c r="AL890" s="178"/>
      <c r="AM890" s="178"/>
      <c r="AN890" s="178"/>
      <c r="AO890" s="178"/>
      <c r="AP890" s="178"/>
      <c r="AQ890" s="178"/>
      <c r="AR890" s="178"/>
      <c r="AS890" s="178"/>
      <c r="AT890" s="178"/>
      <c r="AU890" s="178"/>
      <c r="AV890" s="178"/>
      <c r="AW890" s="178"/>
      <c r="AX890" s="178"/>
      <c r="AY890" s="178"/>
      <c r="AZ890" s="178"/>
      <c r="BA890" s="178"/>
      <c r="BB890" s="178"/>
      <c r="BC890" s="178"/>
      <c r="BD890" s="178"/>
      <c r="BE890" s="178"/>
      <c r="BF890" s="178"/>
      <c r="BG890" s="178"/>
      <c r="BH890" s="178"/>
      <c r="BI890" s="178"/>
      <c r="BJ890" s="178"/>
      <c r="BK890" s="178"/>
      <c r="BL890" s="178"/>
      <c r="BM890" s="178"/>
      <c r="BN890" s="178"/>
      <c r="BO890" s="178"/>
      <c r="BP890" s="178"/>
      <c r="BQ890" s="178"/>
      <c r="BR890" s="178"/>
      <c r="BS890" s="178"/>
      <c r="BT890" s="178"/>
      <c r="BU890" s="178"/>
      <c r="BV890" s="178"/>
    </row>
    <row r="891" spans="1:74" ht="14.25" x14ac:dyDescent="0.2">
      <c r="A891" s="176"/>
      <c r="B891" s="177"/>
      <c r="C891" s="131"/>
      <c r="D891" s="178"/>
      <c r="E891" s="178"/>
      <c r="F891" s="178"/>
      <c r="G891" s="178"/>
      <c r="H891" s="178"/>
      <c r="I891" s="178"/>
      <c r="J891" s="178"/>
      <c r="K891" s="178"/>
      <c r="L891" s="178"/>
      <c r="M891" s="179"/>
      <c r="N891" s="179"/>
      <c r="O891" s="179"/>
      <c r="P891" s="178"/>
      <c r="Q891" s="178"/>
      <c r="R891" s="178"/>
      <c r="S891" s="178"/>
      <c r="T891" s="178"/>
      <c r="U891" s="178"/>
      <c r="V891" s="178"/>
      <c r="W891" s="178"/>
      <c r="X891" s="178"/>
      <c r="Y891" s="178"/>
      <c r="Z891" s="178"/>
      <c r="AA891" s="178"/>
      <c r="AB891" s="178"/>
      <c r="AC891" s="178"/>
      <c r="AD891" s="178"/>
      <c r="AE891" s="178"/>
      <c r="AF891" s="178"/>
      <c r="AG891" s="178"/>
      <c r="AH891" s="178"/>
      <c r="AI891" s="178"/>
      <c r="AJ891" s="178"/>
      <c r="AK891" s="178"/>
      <c r="AL891" s="178"/>
      <c r="AM891" s="178"/>
      <c r="AN891" s="178"/>
      <c r="AO891" s="178"/>
      <c r="AP891" s="178"/>
      <c r="AQ891" s="178"/>
      <c r="AR891" s="178"/>
      <c r="AS891" s="178"/>
      <c r="AT891" s="178"/>
      <c r="AU891" s="178"/>
      <c r="AV891" s="178"/>
      <c r="AW891" s="178"/>
      <c r="AX891" s="178"/>
      <c r="AY891" s="178"/>
      <c r="AZ891" s="178"/>
      <c r="BA891" s="178"/>
      <c r="BB891" s="178"/>
      <c r="BC891" s="178"/>
      <c r="BD891" s="178"/>
      <c r="BE891" s="178"/>
      <c r="BF891" s="178"/>
      <c r="BG891" s="178"/>
      <c r="BH891" s="178"/>
      <c r="BI891" s="178"/>
      <c r="BJ891" s="178"/>
      <c r="BK891" s="178"/>
      <c r="BL891" s="178"/>
      <c r="BM891" s="178"/>
      <c r="BN891" s="178"/>
      <c r="BO891" s="178"/>
      <c r="BP891" s="178"/>
      <c r="BQ891" s="178"/>
      <c r="BR891" s="178"/>
      <c r="BS891" s="178"/>
      <c r="BT891" s="178"/>
      <c r="BU891" s="178"/>
      <c r="BV891" s="178"/>
    </row>
    <row r="892" spans="1:74" ht="14.25" x14ac:dyDescent="0.2">
      <c r="A892" s="176"/>
      <c r="B892" s="177"/>
      <c r="C892" s="131"/>
      <c r="D892" s="178"/>
      <c r="E892" s="178"/>
      <c r="F892" s="178"/>
      <c r="G892" s="178"/>
      <c r="H892" s="178"/>
      <c r="I892" s="178"/>
      <c r="J892" s="178"/>
      <c r="K892" s="178"/>
      <c r="L892" s="178"/>
      <c r="M892" s="179"/>
      <c r="N892" s="179"/>
      <c r="O892" s="179"/>
      <c r="P892" s="178"/>
      <c r="Q892" s="178"/>
      <c r="R892" s="178"/>
      <c r="S892" s="178"/>
      <c r="T892" s="178"/>
      <c r="U892" s="178"/>
      <c r="V892" s="178"/>
      <c r="W892" s="178"/>
      <c r="X892" s="178"/>
      <c r="Y892" s="178"/>
      <c r="Z892" s="178"/>
      <c r="AA892" s="178"/>
      <c r="AB892" s="178"/>
      <c r="AC892" s="178"/>
      <c r="AD892" s="178"/>
      <c r="AE892" s="178"/>
      <c r="AF892" s="178"/>
      <c r="AG892" s="178"/>
      <c r="AH892" s="178"/>
      <c r="AI892" s="178"/>
      <c r="AJ892" s="178"/>
      <c r="AK892" s="178"/>
      <c r="AL892" s="178"/>
      <c r="AM892" s="178"/>
      <c r="AN892" s="178"/>
      <c r="AO892" s="178"/>
      <c r="AP892" s="178"/>
      <c r="AQ892" s="178"/>
      <c r="AR892" s="178"/>
      <c r="AS892" s="178"/>
      <c r="AT892" s="178"/>
      <c r="AU892" s="178"/>
      <c r="AV892" s="178"/>
      <c r="AW892" s="178"/>
      <c r="AX892" s="178"/>
      <c r="AY892" s="178"/>
      <c r="AZ892" s="178"/>
      <c r="BA892" s="178"/>
      <c r="BB892" s="178"/>
      <c r="BC892" s="178"/>
      <c r="BD892" s="178"/>
      <c r="BE892" s="178"/>
      <c r="BF892" s="178"/>
      <c r="BG892" s="178"/>
      <c r="BH892" s="178"/>
      <c r="BI892" s="178"/>
      <c r="BJ892" s="178"/>
      <c r="BK892" s="178"/>
      <c r="BL892" s="178"/>
      <c r="BM892" s="178"/>
      <c r="BN892" s="178"/>
      <c r="BO892" s="178"/>
      <c r="BP892" s="178"/>
      <c r="BQ892" s="178"/>
      <c r="BR892" s="178"/>
      <c r="BS892" s="178"/>
      <c r="BT892" s="178"/>
      <c r="BU892" s="178"/>
      <c r="BV892" s="178"/>
    </row>
    <row r="893" spans="1:74" ht="14.25" x14ac:dyDescent="0.2">
      <c r="A893" s="176"/>
      <c r="B893" s="177"/>
      <c r="C893" s="131"/>
      <c r="D893" s="178"/>
      <c r="E893" s="178"/>
      <c r="F893" s="178"/>
      <c r="G893" s="178"/>
      <c r="H893" s="178"/>
      <c r="I893" s="178"/>
      <c r="J893" s="178"/>
      <c r="K893" s="178"/>
      <c r="L893" s="178"/>
      <c r="M893" s="179"/>
      <c r="N893" s="179"/>
      <c r="O893" s="179"/>
      <c r="P893" s="178"/>
      <c r="Q893" s="178"/>
      <c r="R893" s="178"/>
      <c r="S893" s="178"/>
      <c r="T893" s="178"/>
      <c r="U893" s="178"/>
      <c r="V893" s="178"/>
      <c r="W893" s="178"/>
      <c r="X893" s="178"/>
      <c r="Y893" s="178"/>
      <c r="Z893" s="178"/>
      <c r="AA893" s="178"/>
      <c r="AB893" s="178"/>
      <c r="AC893" s="178"/>
      <c r="AD893" s="178"/>
      <c r="AE893" s="178"/>
      <c r="AF893" s="178"/>
      <c r="AG893" s="178"/>
      <c r="AH893" s="178"/>
      <c r="AI893" s="178"/>
      <c r="AJ893" s="178"/>
      <c r="AK893" s="178"/>
      <c r="AL893" s="178"/>
      <c r="AM893" s="178"/>
      <c r="AN893" s="178"/>
      <c r="AO893" s="178"/>
      <c r="AP893" s="178"/>
      <c r="AQ893" s="178"/>
      <c r="AR893" s="178"/>
      <c r="AS893" s="178"/>
      <c r="AT893" s="178"/>
      <c r="AU893" s="178"/>
      <c r="AV893" s="178"/>
      <c r="AW893" s="178"/>
      <c r="AX893" s="178"/>
      <c r="AY893" s="178"/>
      <c r="AZ893" s="178"/>
      <c r="BA893" s="178"/>
      <c r="BB893" s="178"/>
      <c r="BC893" s="178"/>
      <c r="BD893" s="178"/>
      <c r="BE893" s="178"/>
      <c r="BF893" s="178"/>
      <c r="BG893" s="178"/>
      <c r="BH893" s="178"/>
      <c r="BI893" s="178"/>
      <c r="BJ893" s="178"/>
      <c r="BK893" s="178"/>
      <c r="BL893" s="178"/>
      <c r="BM893" s="178"/>
      <c r="BN893" s="178"/>
      <c r="BO893" s="178"/>
      <c r="BP893" s="178"/>
      <c r="BQ893" s="178"/>
      <c r="BR893" s="178"/>
      <c r="BS893" s="178"/>
      <c r="BT893" s="178"/>
      <c r="BU893" s="178"/>
      <c r="BV893" s="178"/>
    </row>
    <row r="894" spans="1:74" ht="14.25" x14ac:dyDescent="0.2">
      <c r="A894" s="176"/>
      <c r="B894" s="177"/>
      <c r="C894" s="131"/>
      <c r="D894" s="178"/>
      <c r="E894" s="178"/>
      <c r="F894" s="178"/>
      <c r="G894" s="178"/>
      <c r="H894" s="178"/>
      <c r="I894" s="178"/>
      <c r="J894" s="178"/>
      <c r="K894" s="178"/>
      <c r="L894" s="178"/>
      <c r="M894" s="179"/>
      <c r="N894" s="179"/>
      <c r="O894" s="179"/>
      <c r="P894" s="178"/>
      <c r="Q894" s="178"/>
      <c r="R894" s="178"/>
      <c r="S894" s="178"/>
      <c r="T894" s="178"/>
      <c r="U894" s="178"/>
      <c r="V894" s="178"/>
      <c r="W894" s="178"/>
      <c r="X894" s="178"/>
      <c r="Y894" s="178"/>
      <c r="Z894" s="178"/>
      <c r="AA894" s="178"/>
      <c r="AB894" s="178"/>
      <c r="AC894" s="178"/>
      <c r="AD894" s="178"/>
      <c r="AE894" s="178"/>
      <c r="AF894" s="178"/>
      <c r="AG894" s="178"/>
      <c r="AH894" s="178"/>
      <c r="AI894" s="178"/>
      <c r="AJ894" s="178"/>
      <c r="AK894" s="178"/>
      <c r="AL894" s="178"/>
      <c r="AM894" s="178"/>
      <c r="AN894" s="178"/>
      <c r="AO894" s="178"/>
      <c r="AP894" s="178"/>
      <c r="AQ894" s="178"/>
      <c r="AR894" s="178"/>
      <c r="AS894" s="178"/>
      <c r="AT894" s="178"/>
      <c r="AU894" s="178"/>
      <c r="AV894" s="178"/>
      <c r="AW894" s="178"/>
      <c r="AX894" s="178"/>
      <c r="AY894" s="178"/>
      <c r="AZ894" s="178"/>
      <c r="BA894" s="178"/>
      <c r="BB894" s="178"/>
      <c r="BC894" s="178"/>
      <c r="BD894" s="178"/>
      <c r="BE894" s="178"/>
      <c r="BF894" s="178"/>
      <c r="BG894" s="178"/>
      <c r="BH894" s="178"/>
      <c r="BI894" s="178"/>
      <c r="BJ894" s="178"/>
      <c r="BK894" s="178"/>
      <c r="BL894" s="178"/>
      <c r="BM894" s="178"/>
      <c r="BN894" s="178"/>
      <c r="BO894" s="178"/>
      <c r="BP894" s="178"/>
      <c r="BQ894" s="178"/>
      <c r="BR894" s="178"/>
      <c r="BS894" s="178"/>
      <c r="BT894" s="178"/>
      <c r="BU894" s="178"/>
      <c r="BV894" s="178"/>
    </row>
    <row r="895" spans="1:74" ht="14.25" x14ac:dyDescent="0.2">
      <c r="A895" s="176"/>
      <c r="B895" s="177"/>
      <c r="C895" s="131"/>
      <c r="D895" s="178"/>
      <c r="E895" s="178"/>
      <c r="F895" s="178"/>
      <c r="G895" s="178"/>
      <c r="H895" s="178"/>
      <c r="I895" s="178"/>
      <c r="J895" s="178"/>
      <c r="K895" s="178"/>
      <c r="L895" s="178"/>
      <c r="M895" s="179"/>
      <c r="N895" s="179"/>
      <c r="O895" s="179"/>
      <c r="P895" s="178"/>
      <c r="Q895" s="178"/>
      <c r="R895" s="178"/>
      <c r="S895" s="178"/>
      <c r="T895" s="178"/>
      <c r="U895" s="178"/>
      <c r="V895" s="178"/>
      <c r="W895" s="178"/>
      <c r="X895" s="178"/>
      <c r="Y895" s="178"/>
      <c r="Z895" s="178"/>
      <c r="AA895" s="178"/>
      <c r="AB895" s="178"/>
      <c r="AC895" s="178"/>
      <c r="AD895" s="178"/>
      <c r="AE895" s="178"/>
      <c r="AF895" s="178"/>
      <c r="AG895" s="178"/>
      <c r="AH895" s="178"/>
      <c r="AI895" s="178"/>
      <c r="AJ895" s="178"/>
      <c r="AK895" s="178"/>
      <c r="AL895" s="178"/>
      <c r="AM895" s="178"/>
      <c r="AN895" s="178"/>
      <c r="AO895" s="178"/>
      <c r="AP895" s="178"/>
      <c r="AQ895" s="178"/>
      <c r="AR895" s="178"/>
      <c r="AS895" s="178"/>
      <c r="AT895" s="178"/>
      <c r="AU895" s="178"/>
      <c r="AV895" s="178"/>
      <c r="AW895" s="178"/>
      <c r="AX895" s="178"/>
      <c r="AY895" s="178"/>
      <c r="AZ895" s="178"/>
      <c r="BA895" s="178"/>
      <c r="BB895" s="178"/>
      <c r="BC895" s="178"/>
      <c r="BD895" s="178"/>
      <c r="BE895" s="178"/>
      <c r="BF895" s="178"/>
      <c r="BG895" s="178"/>
      <c r="BH895" s="178"/>
      <c r="BI895" s="178"/>
      <c r="BJ895" s="178"/>
      <c r="BK895" s="178"/>
      <c r="BL895" s="178"/>
      <c r="BM895" s="178"/>
      <c r="BN895" s="178"/>
      <c r="BO895" s="178"/>
      <c r="BP895" s="178"/>
      <c r="BQ895" s="178"/>
      <c r="BR895" s="178"/>
      <c r="BS895" s="178"/>
      <c r="BT895" s="178"/>
      <c r="BU895" s="178"/>
      <c r="BV895" s="178"/>
    </row>
    <row r="896" spans="1:74" ht="14.25" x14ac:dyDescent="0.2">
      <c r="A896" s="176"/>
      <c r="B896" s="177"/>
      <c r="C896" s="131"/>
      <c r="D896" s="178"/>
      <c r="E896" s="178"/>
      <c r="F896" s="178"/>
      <c r="G896" s="178"/>
      <c r="H896" s="178"/>
      <c r="I896" s="178"/>
      <c r="J896" s="178"/>
      <c r="K896" s="178"/>
      <c r="L896" s="178"/>
      <c r="M896" s="179"/>
      <c r="N896" s="179"/>
      <c r="O896" s="179"/>
      <c r="P896" s="178"/>
      <c r="Q896" s="178"/>
      <c r="R896" s="178"/>
      <c r="S896" s="178"/>
      <c r="T896" s="178"/>
      <c r="U896" s="178"/>
      <c r="V896" s="178"/>
      <c r="W896" s="178"/>
      <c r="X896" s="178"/>
      <c r="Y896" s="178"/>
      <c r="Z896" s="178"/>
      <c r="AA896" s="178"/>
      <c r="AB896" s="178"/>
      <c r="AC896" s="178"/>
      <c r="AD896" s="178"/>
      <c r="AE896" s="178"/>
      <c r="AF896" s="178"/>
      <c r="AG896" s="178"/>
      <c r="AH896" s="178"/>
      <c r="AI896" s="178"/>
      <c r="AJ896" s="178"/>
      <c r="AK896" s="178"/>
      <c r="AL896" s="178"/>
      <c r="AM896" s="178"/>
      <c r="AN896" s="178"/>
      <c r="AO896" s="178"/>
      <c r="AP896" s="178"/>
      <c r="AQ896" s="178"/>
      <c r="AR896" s="178"/>
      <c r="AS896" s="178"/>
      <c r="AT896" s="178"/>
      <c r="AU896" s="178"/>
      <c r="AV896" s="178"/>
      <c r="AW896" s="178"/>
      <c r="AX896" s="178"/>
      <c r="AY896" s="178"/>
      <c r="AZ896" s="178"/>
      <c r="BA896" s="178"/>
      <c r="BB896" s="178"/>
      <c r="BC896" s="178"/>
      <c r="BD896" s="178"/>
      <c r="BE896" s="178"/>
      <c r="BF896" s="178"/>
      <c r="BG896" s="178"/>
      <c r="BH896" s="178"/>
      <c r="BI896" s="178"/>
      <c r="BJ896" s="178"/>
      <c r="BK896" s="178"/>
      <c r="BL896" s="178"/>
      <c r="BM896" s="178"/>
      <c r="BN896" s="178"/>
      <c r="BO896" s="178"/>
      <c r="BP896" s="178"/>
      <c r="BQ896" s="178"/>
      <c r="BR896" s="178"/>
      <c r="BS896" s="178"/>
      <c r="BT896" s="178"/>
      <c r="BU896" s="178"/>
      <c r="BV896" s="178"/>
    </row>
    <row r="897" spans="1:74" ht="14.25" x14ac:dyDescent="0.2">
      <c r="A897" s="176"/>
      <c r="B897" s="177"/>
      <c r="C897" s="131"/>
      <c r="D897" s="178"/>
      <c r="E897" s="178"/>
      <c r="F897" s="178"/>
      <c r="G897" s="178"/>
      <c r="H897" s="178"/>
      <c r="I897" s="178"/>
      <c r="J897" s="178"/>
      <c r="K897" s="178"/>
      <c r="L897" s="178"/>
      <c r="M897" s="179"/>
      <c r="N897" s="179"/>
      <c r="O897" s="179"/>
      <c r="P897" s="178"/>
      <c r="Q897" s="178"/>
      <c r="R897" s="178"/>
      <c r="S897" s="178"/>
      <c r="T897" s="178"/>
      <c r="U897" s="178"/>
      <c r="V897" s="178"/>
      <c r="W897" s="178"/>
      <c r="X897" s="178"/>
      <c r="Y897" s="178"/>
      <c r="Z897" s="178"/>
      <c r="AA897" s="178"/>
      <c r="AB897" s="178"/>
      <c r="AC897" s="178"/>
      <c r="AD897" s="178"/>
      <c r="AE897" s="178"/>
      <c r="AF897" s="178"/>
      <c r="AG897" s="178"/>
      <c r="AH897" s="178"/>
      <c r="AI897" s="178"/>
      <c r="AJ897" s="178"/>
      <c r="AK897" s="178"/>
      <c r="AL897" s="178"/>
      <c r="AM897" s="178"/>
      <c r="AN897" s="178"/>
      <c r="AO897" s="178"/>
      <c r="AP897" s="178"/>
      <c r="AQ897" s="178"/>
      <c r="AR897" s="178"/>
      <c r="AS897" s="178"/>
      <c r="AT897" s="178"/>
      <c r="AU897" s="178"/>
      <c r="AV897" s="178"/>
      <c r="AW897" s="178"/>
      <c r="AX897" s="178"/>
      <c r="AY897" s="178"/>
      <c r="AZ897" s="178"/>
      <c r="BA897" s="178"/>
      <c r="BB897" s="178"/>
      <c r="BC897" s="178"/>
      <c r="BD897" s="178"/>
      <c r="BE897" s="178"/>
      <c r="BF897" s="178"/>
      <c r="BG897" s="178"/>
      <c r="BH897" s="178"/>
      <c r="BI897" s="178"/>
      <c r="BJ897" s="178"/>
      <c r="BK897" s="178"/>
      <c r="BL897" s="178"/>
      <c r="BM897" s="178"/>
      <c r="BN897" s="178"/>
      <c r="BO897" s="178"/>
      <c r="BP897" s="178"/>
      <c r="BQ897" s="178"/>
      <c r="BR897" s="178"/>
      <c r="BS897" s="178"/>
      <c r="BT897" s="178"/>
      <c r="BU897" s="178"/>
      <c r="BV897" s="178"/>
    </row>
    <row r="898" spans="1:74" ht="14.25" x14ac:dyDescent="0.2">
      <c r="A898" s="176"/>
      <c r="B898" s="177"/>
      <c r="C898" s="131"/>
      <c r="D898" s="178"/>
      <c r="E898" s="178"/>
      <c r="F898" s="178"/>
      <c r="G898" s="178"/>
      <c r="H898" s="178"/>
      <c r="I898" s="178"/>
      <c r="J898" s="178"/>
      <c r="K898" s="178"/>
      <c r="L898" s="178"/>
      <c r="M898" s="179"/>
      <c r="N898" s="179"/>
      <c r="O898" s="179"/>
      <c r="P898" s="178"/>
      <c r="Q898" s="178"/>
      <c r="R898" s="178"/>
      <c r="S898" s="178"/>
      <c r="T898" s="178"/>
      <c r="U898" s="178"/>
      <c r="V898" s="178"/>
      <c r="W898" s="178"/>
      <c r="X898" s="178"/>
      <c r="Y898" s="178"/>
      <c r="Z898" s="178"/>
      <c r="AA898" s="178"/>
      <c r="AB898" s="178"/>
      <c r="AC898" s="178"/>
      <c r="AD898" s="178"/>
      <c r="AE898" s="178"/>
      <c r="AF898" s="178"/>
      <c r="AG898" s="178"/>
      <c r="AH898" s="178"/>
      <c r="AI898" s="178"/>
      <c r="AJ898" s="178"/>
      <c r="AK898" s="178"/>
      <c r="AL898" s="178"/>
      <c r="AM898" s="178"/>
      <c r="AN898" s="178"/>
      <c r="AO898" s="178"/>
      <c r="AP898" s="178"/>
      <c r="AQ898" s="178"/>
      <c r="AR898" s="178"/>
      <c r="AS898" s="178"/>
      <c r="AT898" s="178"/>
      <c r="AU898" s="178"/>
      <c r="AV898" s="178"/>
      <c r="AW898" s="178"/>
      <c r="AX898" s="178"/>
      <c r="AY898" s="178"/>
      <c r="AZ898" s="178"/>
      <c r="BA898" s="178"/>
      <c r="BB898" s="178"/>
      <c r="BC898" s="178"/>
      <c r="BD898" s="178"/>
      <c r="BE898" s="178"/>
      <c r="BF898" s="178"/>
      <c r="BG898" s="178"/>
      <c r="BH898" s="178"/>
      <c r="BI898" s="178"/>
      <c r="BJ898" s="178"/>
      <c r="BK898" s="178"/>
      <c r="BL898" s="178"/>
      <c r="BM898" s="178"/>
      <c r="BN898" s="178"/>
      <c r="BO898" s="178"/>
      <c r="BP898" s="178"/>
      <c r="BQ898" s="178"/>
      <c r="BR898" s="178"/>
      <c r="BS898" s="178"/>
      <c r="BT898" s="178"/>
      <c r="BU898" s="178"/>
      <c r="BV898" s="178"/>
    </row>
    <row r="899" spans="1:74" ht="14.25" x14ac:dyDescent="0.2">
      <c r="A899" s="176"/>
      <c r="B899" s="177"/>
      <c r="C899" s="131"/>
      <c r="D899" s="178"/>
      <c r="E899" s="178"/>
      <c r="F899" s="178"/>
      <c r="G899" s="178"/>
      <c r="H899" s="178"/>
      <c r="I899" s="178"/>
      <c r="J899" s="178"/>
      <c r="K899" s="178"/>
      <c r="L899" s="178"/>
      <c r="M899" s="179"/>
      <c r="N899" s="179"/>
      <c r="O899" s="179"/>
      <c r="P899" s="178"/>
      <c r="Q899" s="178"/>
      <c r="R899" s="178"/>
      <c r="S899" s="178"/>
      <c r="T899" s="178"/>
      <c r="U899" s="178"/>
      <c r="V899" s="178"/>
      <c r="W899" s="178"/>
      <c r="X899" s="178"/>
      <c r="Y899" s="178"/>
      <c r="Z899" s="178"/>
      <c r="AA899" s="178"/>
      <c r="AB899" s="178"/>
      <c r="AC899" s="178"/>
      <c r="AD899" s="178"/>
      <c r="AE899" s="178"/>
      <c r="AF899" s="178"/>
      <c r="AG899" s="178"/>
      <c r="AH899" s="178"/>
      <c r="AI899" s="178"/>
      <c r="AJ899" s="178"/>
      <c r="AK899" s="178"/>
      <c r="AL899" s="178"/>
      <c r="AM899" s="178"/>
      <c r="AN899" s="178"/>
      <c r="AO899" s="178"/>
      <c r="AP899" s="178"/>
      <c r="AQ899" s="178"/>
      <c r="AR899" s="178"/>
      <c r="AS899" s="178"/>
      <c r="AT899" s="178"/>
      <c r="AU899" s="178"/>
      <c r="AV899" s="178"/>
      <c r="AW899" s="178"/>
      <c r="AX899" s="178"/>
      <c r="AY899" s="178"/>
      <c r="AZ899" s="178"/>
      <c r="BA899" s="178"/>
      <c r="BB899" s="178"/>
      <c r="BC899" s="178"/>
      <c r="BD899" s="178"/>
      <c r="BE899" s="178"/>
      <c r="BF899" s="178"/>
      <c r="BG899" s="178"/>
      <c r="BH899" s="178"/>
      <c r="BI899" s="178"/>
      <c r="BJ899" s="178"/>
      <c r="BK899" s="178"/>
      <c r="BL899" s="178"/>
      <c r="BM899" s="178"/>
      <c r="BN899" s="178"/>
      <c r="BO899" s="178"/>
      <c r="BP899" s="178"/>
      <c r="BQ899" s="178"/>
      <c r="BR899" s="178"/>
      <c r="BS899" s="178"/>
      <c r="BT899" s="178"/>
      <c r="BU899" s="178"/>
      <c r="BV899" s="178"/>
    </row>
    <row r="900" spans="1:74" ht="14.25" x14ac:dyDescent="0.2">
      <c r="A900" s="176"/>
      <c r="B900" s="177"/>
      <c r="C900" s="131"/>
      <c r="D900" s="178"/>
      <c r="E900" s="178"/>
      <c r="F900" s="178"/>
      <c r="G900" s="178"/>
      <c r="H900" s="178"/>
      <c r="I900" s="178"/>
      <c r="J900" s="178"/>
      <c r="K900" s="178"/>
      <c r="L900" s="178"/>
      <c r="M900" s="179"/>
      <c r="N900" s="179"/>
      <c r="O900" s="179"/>
      <c r="P900" s="178"/>
      <c r="Q900" s="178"/>
      <c r="R900" s="178"/>
      <c r="S900" s="178"/>
      <c r="T900" s="178"/>
      <c r="U900" s="178"/>
      <c r="V900" s="178"/>
      <c r="W900" s="178"/>
      <c r="X900" s="178"/>
      <c r="Y900" s="178"/>
      <c r="Z900" s="178"/>
      <c r="AA900" s="178"/>
      <c r="AB900" s="178"/>
      <c r="AC900" s="178"/>
      <c r="AD900" s="178"/>
      <c r="AE900" s="178"/>
      <c r="AF900" s="178"/>
      <c r="AG900" s="178"/>
      <c r="AH900" s="178"/>
      <c r="AI900" s="178"/>
      <c r="AJ900" s="178"/>
      <c r="AK900" s="178"/>
      <c r="AL900" s="178"/>
      <c r="AM900" s="178"/>
      <c r="AN900" s="178"/>
      <c r="AO900" s="178"/>
      <c r="AP900" s="178"/>
      <c r="AQ900" s="178"/>
      <c r="AR900" s="178"/>
      <c r="AS900" s="178"/>
      <c r="AT900" s="178"/>
      <c r="AU900" s="178"/>
      <c r="AV900" s="178"/>
      <c r="AW900" s="178"/>
      <c r="AX900" s="178"/>
      <c r="AY900" s="178"/>
      <c r="AZ900" s="178"/>
      <c r="BA900" s="178"/>
      <c r="BB900" s="178"/>
      <c r="BC900" s="178"/>
      <c r="BD900" s="178"/>
      <c r="BE900" s="178"/>
      <c r="BF900" s="178"/>
      <c r="BG900" s="178"/>
      <c r="BH900" s="178"/>
      <c r="BI900" s="178"/>
      <c r="BJ900" s="178"/>
      <c r="BK900" s="178"/>
      <c r="BL900" s="178"/>
      <c r="BM900" s="178"/>
      <c r="BN900" s="178"/>
      <c r="BO900" s="178"/>
      <c r="BP900" s="178"/>
      <c r="BQ900" s="178"/>
      <c r="BR900" s="178"/>
      <c r="BS900" s="178"/>
      <c r="BT900" s="178"/>
      <c r="BU900" s="178"/>
      <c r="BV900" s="178"/>
    </row>
    <row r="901" spans="1:74" ht="14.25" x14ac:dyDescent="0.2">
      <c r="A901" s="176"/>
      <c r="B901" s="177"/>
      <c r="C901" s="131"/>
      <c r="D901" s="178"/>
      <c r="E901" s="178"/>
      <c r="F901" s="178"/>
      <c r="G901" s="178"/>
      <c r="H901" s="178"/>
      <c r="I901" s="178"/>
      <c r="J901" s="178"/>
      <c r="K901" s="178"/>
      <c r="L901" s="178"/>
      <c r="M901" s="179"/>
      <c r="N901" s="179"/>
      <c r="O901" s="179"/>
      <c r="P901" s="178"/>
      <c r="Q901" s="178"/>
      <c r="R901" s="178"/>
      <c r="S901" s="178"/>
      <c r="T901" s="178"/>
      <c r="U901" s="178"/>
      <c r="V901" s="178"/>
      <c r="W901" s="178"/>
      <c r="X901" s="178"/>
      <c r="Y901" s="178"/>
      <c r="Z901" s="178"/>
      <c r="AA901" s="178"/>
      <c r="AB901" s="178"/>
      <c r="AC901" s="178"/>
      <c r="AD901" s="178"/>
      <c r="AE901" s="178"/>
      <c r="AF901" s="178"/>
      <c r="AG901" s="178"/>
      <c r="AH901" s="178"/>
      <c r="AI901" s="178"/>
      <c r="AJ901" s="178"/>
      <c r="AK901" s="178"/>
      <c r="AL901" s="178"/>
      <c r="AM901" s="178"/>
      <c r="AN901" s="178"/>
      <c r="AO901" s="178"/>
      <c r="AP901" s="178"/>
      <c r="AQ901" s="178"/>
      <c r="AR901" s="178"/>
      <c r="AS901" s="178"/>
      <c r="AT901" s="178"/>
      <c r="AU901" s="178"/>
      <c r="AV901" s="178"/>
      <c r="AW901" s="178"/>
      <c r="AX901" s="178"/>
      <c r="AY901" s="178"/>
      <c r="AZ901" s="178"/>
      <c r="BA901" s="178"/>
      <c r="BB901" s="178"/>
      <c r="BC901" s="178"/>
      <c r="BD901" s="178"/>
      <c r="BE901" s="178"/>
      <c r="BF901" s="178"/>
      <c r="BG901" s="178"/>
      <c r="BH901" s="178"/>
      <c r="BI901" s="178"/>
      <c r="BJ901" s="178"/>
      <c r="BK901" s="178"/>
      <c r="BL901" s="178"/>
      <c r="BM901" s="178"/>
      <c r="BN901" s="178"/>
      <c r="BO901" s="178"/>
      <c r="BP901" s="178"/>
      <c r="BQ901" s="178"/>
      <c r="BR901" s="178"/>
      <c r="BS901" s="178"/>
      <c r="BT901" s="178"/>
      <c r="BU901" s="178"/>
      <c r="BV901" s="178"/>
    </row>
    <row r="902" spans="1:74" ht="14.25" x14ac:dyDescent="0.2">
      <c r="A902" s="176"/>
      <c r="B902" s="177"/>
      <c r="C902" s="131"/>
      <c r="D902" s="178"/>
      <c r="E902" s="178"/>
      <c r="F902" s="178"/>
      <c r="G902" s="178"/>
      <c r="H902" s="178"/>
      <c r="I902" s="178"/>
      <c r="J902" s="178"/>
      <c r="K902" s="178"/>
      <c r="L902" s="178"/>
      <c r="M902" s="179"/>
      <c r="N902" s="179"/>
      <c r="O902" s="179"/>
      <c r="P902" s="178"/>
      <c r="Q902" s="178"/>
      <c r="R902" s="178"/>
      <c r="S902" s="178"/>
      <c r="T902" s="178"/>
      <c r="U902" s="178"/>
      <c r="V902" s="178"/>
      <c r="W902" s="178"/>
      <c r="X902" s="178"/>
      <c r="Y902" s="178"/>
      <c r="Z902" s="178"/>
      <c r="AA902" s="178"/>
      <c r="AB902" s="178"/>
      <c r="AC902" s="178"/>
      <c r="AD902" s="178"/>
      <c r="AE902" s="178"/>
      <c r="AF902" s="178"/>
      <c r="AG902" s="178"/>
      <c r="AH902" s="178"/>
      <c r="AI902" s="178"/>
      <c r="AJ902" s="178"/>
      <c r="AK902" s="178"/>
      <c r="AL902" s="178"/>
      <c r="AM902" s="178"/>
      <c r="AN902" s="178"/>
      <c r="AO902" s="178"/>
      <c r="AP902" s="178"/>
      <c r="AQ902" s="178"/>
      <c r="AR902" s="178"/>
      <c r="AS902" s="178"/>
      <c r="AT902" s="178"/>
      <c r="AU902" s="178"/>
      <c r="AV902" s="178"/>
      <c r="AW902" s="178"/>
      <c r="AX902" s="178"/>
      <c r="AY902" s="178"/>
      <c r="AZ902" s="178"/>
      <c r="BA902" s="178"/>
      <c r="BB902" s="178"/>
      <c r="BC902" s="178"/>
      <c r="BD902" s="178"/>
      <c r="BE902" s="178"/>
      <c r="BF902" s="178"/>
      <c r="BG902" s="178"/>
      <c r="BH902" s="178"/>
      <c r="BI902" s="178"/>
      <c r="BJ902" s="178"/>
      <c r="BK902" s="178"/>
      <c r="BL902" s="178"/>
      <c r="BM902" s="178"/>
      <c r="BN902" s="178"/>
      <c r="BO902" s="178"/>
      <c r="BP902" s="178"/>
      <c r="BQ902" s="178"/>
      <c r="BR902" s="178"/>
      <c r="BS902" s="178"/>
      <c r="BT902" s="178"/>
      <c r="BU902" s="178"/>
      <c r="BV902" s="178"/>
    </row>
    <row r="903" spans="1:74" ht="14.25" x14ac:dyDescent="0.2">
      <c r="A903" s="176"/>
      <c r="B903" s="177"/>
      <c r="C903" s="131"/>
      <c r="D903" s="178"/>
      <c r="E903" s="178"/>
      <c r="F903" s="178"/>
      <c r="G903" s="178"/>
      <c r="H903" s="178"/>
      <c r="I903" s="178"/>
      <c r="J903" s="178"/>
      <c r="K903" s="178"/>
      <c r="L903" s="178"/>
      <c r="M903" s="179"/>
      <c r="N903" s="179"/>
      <c r="O903" s="179"/>
      <c r="P903" s="178"/>
      <c r="Q903" s="178"/>
      <c r="R903" s="178"/>
      <c r="S903" s="178"/>
      <c r="T903" s="178"/>
      <c r="U903" s="178"/>
      <c r="V903" s="178"/>
      <c r="W903" s="178"/>
      <c r="X903" s="178"/>
      <c r="Y903" s="178"/>
      <c r="Z903" s="178"/>
      <c r="AA903" s="178"/>
      <c r="AB903" s="178"/>
      <c r="AC903" s="178"/>
      <c r="AD903" s="178"/>
      <c r="AE903" s="178"/>
      <c r="AF903" s="178"/>
      <c r="AG903" s="178"/>
      <c r="AH903" s="178"/>
      <c r="AI903" s="178"/>
      <c r="AJ903" s="178"/>
      <c r="AK903" s="178"/>
      <c r="AL903" s="178"/>
      <c r="AM903" s="178"/>
      <c r="AN903" s="178"/>
      <c r="AO903" s="178"/>
      <c r="AP903" s="178"/>
      <c r="AQ903" s="178"/>
      <c r="AR903" s="178"/>
      <c r="AS903" s="178"/>
      <c r="AT903" s="178"/>
      <c r="AU903" s="178"/>
      <c r="AV903" s="178"/>
      <c r="AW903" s="178"/>
      <c r="AX903" s="178"/>
      <c r="AY903" s="178"/>
      <c r="AZ903" s="178"/>
      <c r="BA903" s="178"/>
      <c r="BB903" s="178"/>
      <c r="BC903" s="178"/>
      <c r="BD903" s="178"/>
      <c r="BE903" s="178"/>
      <c r="BF903" s="178"/>
      <c r="BG903" s="178"/>
      <c r="BH903" s="178"/>
      <c r="BI903" s="178"/>
      <c r="BJ903" s="178"/>
      <c r="BK903" s="178"/>
      <c r="BL903" s="178"/>
      <c r="BM903" s="178"/>
      <c r="BN903" s="178"/>
      <c r="BO903" s="178"/>
      <c r="BP903" s="178"/>
      <c r="BQ903" s="178"/>
      <c r="BR903" s="178"/>
      <c r="BS903" s="178"/>
      <c r="BT903" s="178"/>
      <c r="BU903" s="178"/>
      <c r="BV903" s="178"/>
    </row>
    <row r="904" spans="1:74" ht="14.25" x14ac:dyDescent="0.2">
      <c r="A904" s="176"/>
      <c r="B904" s="177"/>
      <c r="C904" s="131"/>
      <c r="D904" s="178"/>
      <c r="E904" s="178"/>
      <c r="F904" s="178"/>
      <c r="G904" s="178"/>
      <c r="H904" s="178"/>
      <c r="I904" s="178"/>
      <c r="J904" s="178"/>
      <c r="K904" s="178"/>
      <c r="L904" s="178"/>
      <c r="M904" s="179"/>
      <c r="N904" s="179"/>
      <c r="O904" s="179"/>
      <c r="P904" s="178"/>
      <c r="Q904" s="178"/>
      <c r="R904" s="178"/>
      <c r="S904" s="178"/>
      <c r="T904" s="178"/>
      <c r="U904" s="178"/>
      <c r="V904" s="178"/>
      <c r="W904" s="178"/>
      <c r="X904" s="178"/>
      <c r="Y904" s="178"/>
      <c r="Z904" s="178"/>
      <c r="AA904" s="178"/>
      <c r="AB904" s="178"/>
      <c r="AC904" s="178"/>
      <c r="AD904" s="178"/>
      <c r="AE904" s="178"/>
      <c r="AF904" s="178"/>
      <c r="AG904" s="178"/>
      <c r="AH904" s="178"/>
      <c r="AI904" s="178"/>
      <c r="AJ904" s="178"/>
      <c r="AK904" s="178"/>
      <c r="AL904" s="178"/>
      <c r="AM904" s="178"/>
      <c r="AN904" s="178"/>
      <c r="AO904" s="178"/>
      <c r="AP904" s="178"/>
      <c r="AQ904" s="178"/>
      <c r="AR904" s="178"/>
      <c r="AS904" s="178"/>
      <c r="AT904" s="178"/>
      <c r="AU904" s="178"/>
      <c r="AV904" s="178"/>
      <c r="AW904" s="178"/>
      <c r="AX904" s="178"/>
      <c r="AY904" s="178"/>
      <c r="AZ904" s="178"/>
      <c r="BA904" s="178"/>
      <c r="BB904" s="178"/>
      <c r="BC904" s="178"/>
      <c r="BD904" s="178"/>
      <c r="BE904" s="178"/>
      <c r="BF904" s="178"/>
      <c r="BG904" s="178"/>
      <c r="BH904" s="178"/>
      <c r="BI904" s="178"/>
      <c r="BJ904" s="178"/>
      <c r="BK904" s="178"/>
      <c r="BL904" s="178"/>
      <c r="BM904" s="178"/>
      <c r="BN904" s="178"/>
      <c r="BO904" s="178"/>
      <c r="BP904" s="178"/>
      <c r="BQ904" s="178"/>
      <c r="BR904" s="178"/>
      <c r="BS904" s="178"/>
      <c r="BT904" s="178"/>
      <c r="BU904" s="178"/>
      <c r="BV904" s="178"/>
    </row>
    <row r="905" spans="1:74" ht="14.25" x14ac:dyDescent="0.2">
      <c r="A905" s="176"/>
      <c r="B905" s="177"/>
      <c r="C905" s="131"/>
      <c r="D905" s="178"/>
      <c r="E905" s="178"/>
      <c r="F905" s="178"/>
      <c r="G905" s="178"/>
      <c r="H905" s="178"/>
      <c r="I905" s="178"/>
      <c r="J905" s="178"/>
      <c r="K905" s="178"/>
      <c r="L905" s="178"/>
      <c r="M905" s="179"/>
      <c r="N905" s="179"/>
      <c r="O905" s="179"/>
      <c r="P905" s="178"/>
      <c r="Q905" s="178"/>
      <c r="R905" s="178"/>
      <c r="S905" s="178"/>
      <c r="T905" s="178"/>
      <c r="U905" s="178"/>
      <c r="V905" s="178"/>
      <c r="W905" s="178"/>
      <c r="X905" s="178"/>
      <c r="Y905" s="178"/>
      <c r="Z905" s="178"/>
      <c r="AA905" s="178"/>
      <c r="AB905" s="178"/>
      <c r="AC905" s="178"/>
      <c r="AD905" s="178"/>
      <c r="AE905" s="178"/>
      <c r="AF905" s="178"/>
      <c r="AG905" s="178"/>
      <c r="AH905" s="178"/>
      <c r="AI905" s="178"/>
      <c r="AJ905" s="178"/>
      <c r="AK905" s="178"/>
      <c r="AL905" s="178"/>
      <c r="AM905" s="178"/>
      <c r="AN905" s="178"/>
      <c r="AO905" s="178"/>
      <c r="AP905" s="178"/>
      <c r="AQ905" s="178"/>
      <c r="AR905" s="178"/>
      <c r="AS905" s="178"/>
      <c r="AT905" s="178"/>
      <c r="AU905" s="178"/>
      <c r="AV905" s="178"/>
      <c r="AW905" s="178"/>
      <c r="AX905" s="178"/>
      <c r="AY905" s="178"/>
      <c r="AZ905" s="178"/>
      <c r="BA905" s="178"/>
      <c r="BB905" s="178"/>
      <c r="BC905" s="178"/>
      <c r="BD905" s="178"/>
      <c r="BE905" s="178"/>
      <c r="BF905" s="178"/>
      <c r="BG905" s="178"/>
      <c r="BH905" s="178"/>
      <c r="BI905" s="178"/>
      <c r="BJ905" s="178"/>
      <c r="BK905" s="178"/>
      <c r="BL905" s="178"/>
      <c r="BM905" s="178"/>
      <c r="BN905" s="178"/>
      <c r="BO905" s="178"/>
      <c r="BP905" s="178"/>
      <c r="BQ905" s="178"/>
      <c r="BR905" s="178"/>
      <c r="BS905" s="178"/>
      <c r="BT905" s="178"/>
      <c r="BU905" s="178"/>
      <c r="BV905" s="178"/>
    </row>
    <row r="906" spans="1:74" ht="14.25" x14ac:dyDescent="0.2">
      <c r="A906" s="176"/>
      <c r="B906" s="177"/>
      <c r="C906" s="131"/>
      <c r="D906" s="178"/>
      <c r="E906" s="178"/>
      <c r="F906" s="178"/>
      <c r="G906" s="178"/>
      <c r="H906" s="178"/>
      <c r="I906" s="178"/>
      <c r="J906" s="178"/>
      <c r="K906" s="178"/>
      <c r="L906" s="178"/>
      <c r="M906" s="179"/>
      <c r="N906" s="179"/>
      <c r="O906" s="179"/>
      <c r="P906" s="178"/>
      <c r="Q906" s="178"/>
      <c r="R906" s="178"/>
      <c r="S906" s="178"/>
      <c r="T906" s="178"/>
      <c r="U906" s="178"/>
      <c r="V906" s="178"/>
      <c r="W906" s="178"/>
      <c r="X906" s="178"/>
      <c r="Y906" s="178"/>
      <c r="Z906" s="178"/>
      <c r="AA906" s="178"/>
      <c r="AB906" s="178"/>
      <c r="AC906" s="178"/>
      <c r="AD906" s="178"/>
      <c r="AE906" s="178"/>
      <c r="AF906" s="178"/>
      <c r="AG906" s="178"/>
      <c r="AH906" s="178"/>
      <c r="AI906" s="178"/>
      <c r="AJ906" s="178"/>
      <c r="AK906" s="178"/>
      <c r="AL906" s="178"/>
      <c r="AM906" s="178"/>
      <c r="AN906" s="178"/>
      <c r="AO906" s="178"/>
      <c r="AP906" s="178"/>
      <c r="AQ906" s="178"/>
      <c r="AR906" s="178"/>
      <c r="AS906" s="178"/>
      <c r="AT906" s="178"/>
      <c r="AU906" s="178"/>
      <c r="AV906" s="178"/>
      <c r="AW906" s="178"/>
      <c r="AX906" s="178"/>
      <c r="AY906" s="178"/>
      <c r="AZ906" s="178"/>
      <c r="BA906" s="178"/>
      <c r="BB906" s="178"/>
      <c r="BC906" s="178"/>
      <c r="BD906" s="178"/>
      <c r="BE906" s="178"/>
      <c r="BF906" s="178"/>
      <c r="BG906" s="178"/>
      <c r="BH906" s="178"/>
      <c r="BI906" s="178"/>
      <c r="BJ906" s="178"/>
      <c r="BK906" s="178"/>
      <c r="BL906" s="178"/>
      <c r="BM906" s="178"/>
      <c r="BN906" s="178"/>
      <c r="BO906" s="178"/>
      <c r="BP906" s="178"/>
      <c r="BQ906" s="178"/>
      <c r="BR906" s="178"/>
      <c r="BS906" s="178"/>
      <c r="BT906" s="178"/>
      <c r="BU906" s="178"/>
      <c r="BV906" s="178"/>
    </row>
    <row r="907" spans="1:74" ht="14.25" x14ac:dyDescent="0.2">
      <c r="A907" s="176"/>
      <c r="B907" s="177"/>
      <c r="C907" s="131"/>
      <c r="D907" s="178"/>
      <c r="E907" s="178"/>
      <c r="F907" s="178"/>
      <c r="G907" s="178"/>
      <c r="H907" s="178"/>
      <c r="I907" s="178"/>
      <c r="J907" s="178"/>
      <c r="K907" s="178"/>
      <c r="L907" s="178"/>
      <c r="M907" s="179"/>
      <c r="N907" s="179"/>
      <c r="O907" s="179"/>
      <c r="P907" s="178"/>
      <c r="Q907" s="178"/>
      <c r="R907" s="178"/>
      <c r="S907" s="178"/>
      <c r="T907" s="178"/>
      <c r="U907" s="178"/>
      <c r="V907" s="178"/>
      <c r="W907" s="178"/>
      <c r="X907" s="178"/>
      <c r="Y907" s="178"/>
      <c r="Z907" s="178"/>
      <c r="AA907" s="178"/>
      <c r="AB907" s="178"/>
      <c r="AC907" s="178"/>
      <c r="AD907" s="178"/>
      <c r="AE907" s="178"/>
      <c r="AF907" s="178"/>
      <c r="AG907" s="178"/>
      <c r="AH907" s="178"/>
      <c r="AI907" s="178"/>
      <c r="AJ907" s="178"/>
      <c r="AK907" s="178"/>
      <c r="AL907" s="178"/>
      <c r="AM907" s="178"/>
      <c r="AN907" s="178"/>
      <c r="AO907" s="178"/>
      <c r="AP907" s="178"/>
      <c r="AQ907" s="178"/>
      <c r="AR907" s="178"/>
      <c r="AS907" s="178"/>
      <c r="AT907" s="178"/>
      <c r="AU907" s="178"/>
      <c r="AV907" s="178"/>
      <c r="AW907" s="178"/>
      <c r="AX907" s="178"/>
      <c r="AY907" s="178"/>
      <c r="AZ907" s="178"/>
      <c r="BA907" s="178"/>
      <c r="BB907" s="178"/>
      <c r="BC907" s="178"/>
      <c r="BD907" s="178"/>
      <c r="BE907" s="178"/>
      <c r="BF907" s="178"/>
      <c r="BG907" s="178"/>
      <c r="BH907" s="178"/>
      <c r="BI907" s="178"/>
      <c r="BJ907" s="178"/>
      <c r="BK907" s="178"/>
      <c r="BL907" s="178"/>
      <c r="BM907" s="178"/>
      <c r="BN907" s="178"/>
      <c r="BO907" s="178"/>
      <c r="BP907" s="178"/>
      <c r="BQ907" s="178"/>
      <c r="BR907" s="178"/>
      <c r="BS907" s="178"/>
      <c r="BT907" s="178"/>
      <c r="BU907" s="178"/>
      <c r="BV907" s="178"/>
    </row>
    <row r="908" spans="1:74" ht="14.25" x14ac:dyDescent="0.2">
      <c r="A908" s="176"/>
      <c r="B908" s="177"/>
      <c r="C908" s="131"/>
      <c r="D908" s="178"/>
      <c r="E908" s="178"/>
      <c r="F908" s="178"/>
      <c r="G908" s="178"/>
      <c r="H908" s="178"/>
      <c r="I908" s="178"/>
      <c r="J908" s="178"/>
      <c r="K908" s="178"/>
      <c r="L908" s="178"/>
      <c r="M908" s="179"/>
      <c r="N908" s="179"/>
      <c r="O908" s="179"/>
      <c r="P908" s="178"/>
      <c r="Q908" s="178"/>
      <c r="R908" s="178"/>
      <c r="S908" s="178"/>
      <c r="T908" s="178"/>
      <c r="U908" s="178"/>
      <c r="V908" s="178"/>
      <c r="W908" s="178"/>
      <c r="X908" s="178"/>
      <c r="Y908" s="178"/>
      <c r="Z908" s="178"/>
      <c r="AA908" s="178"/>
      <c r="AB908" s="178"/>
      <c r="AC908" s="178"/>
      <c r="AD908" s="178"/>
      <c r="AE908" s="178"/>
      <c r="AF908" s="178"/>
      <c r="AG908" s="178"/>
      <c r="AH908" s="178"/>
      <c r="AI908" s="178"/>
      <c r="AJ908" s="178"/>
      <c r="AK908" s="178"/>
      <c r="AL908" s="178"/>
      <c r="AM908" s="178"/>
      <c r="AN908" s="178"/>
      <c r="AO908" s="178"/>
      <c r="AP908" s="178"/>
      <c r="AQ908" s="178"/>
      <c r="AR908" s="178"/>
      <c r="AS908" s="178"/>
      <c r="AT908" s="178"/>
      <c r="AU908" s="178"/>
      <c r="AV908" s="178"/>
      <c r="AW908" s="178"/>
      <c r="AX908" s="178"/>
      <c r="AY908" s="178"/>
      <c r="AZ908" s="178"/>
      <c r="BA908" s="178"/>
      <c r="BB908" s="178"/>
      <c r="BC908" s="178"/>
      <c r="BD908" s="178"/>
      <c r="BE908" s="178"/>
      <c r="BF908" s="178"/>
      <c r="BG908" s="178"/>
      <c r="BH908" s="178"/>
      <c r="BI908" s="178"/>
      <c r="BJ908" s="178"/>
      <c r="BK908" s="178"/>
      <c r="BL908" s="178"/>
      <c r="BM908" s="178"/>
      <c r="BN908" s="178"/>
      <c r="BO908" s="178"/>
      <c r="BP908" s="178"/>
      <c r="BQ908" s="178"/>
      <c r="BR908" s="178"/>
      <c r="BS908" s="178"/>
      <c r="BT908" s="178"/>
      <c r="BU908" s="178"/>
      <c r="BV908" s="178"/>
    </row>
    <row r="909" spans="1:74" ht="14.25" x14ac:dyDescent="0.2">
      <c r="A909" s="176"/>
      <c r="B909" s="177"/>
      <c r="C909" s="131"/>
      <c r="D909" s="178"/>
      <c r="E909" s="178"/>
      <c r="F909" s="178"/>
      <c r="G909" s="178"/>
      <c r="H909" s="178"/>
      <c r="I909" s="178"/>
      <c r="J909" s="178"/>
      <c r="K909" s="178"/>
      <c r="L909" s="178"/>
      <c r="M909" s="179"/>
      <c r="N909" s="179"/>
      <c r="O909" s="179"/>
      <c r="P909" s="178"/>
      <c r="Q909" s="178"/>
      <c r="R909" s="178"/>
      <c r="S909" s="178"/>
      <c r="T909" s="178"/>
      <c r="U909" s="178"/>
      <c r="V909" s="178"/>
      <c r="W909" s="178"/>
      <c r="X909" s="178"/>
      <c r="Y909" s="178"/>
      <c r="Z909" s="178"/>
      <c r="AA909" s="178"/>
      <c r="AB909" s="178"/>
      <c r="AC909" s="178"/>
      <c r="AD909" s="178"/>
      <c r="AE909" s="178"/>
      <c r="AF909" s="178"/>
      <c r="AG909" s="178"/>
      <c r="AH909" s="178"/>
      <c r="AI909" s="178"/>
      <c r="AJ909" s="178"/>
      <c r="AK909" s="178"/>
      <c r="AL909" s="178"/>
      <c r="AM909" s="178"/>
      <c r="AN909" s="178"/>
      <c r="AO909" s="178"/>
      <c r="AP909" s="178"/>
      <c r="AQ909" s="178"/>
      <c r="AR909" s="178"/>
      <c r="AS909" s="178"/>
      <c r="AT909" s="178"/>
      <c r="AU909" s="178"/>
      <c r="AV909" s="178"/>
      <c r="AW909" s="178"/>
      <c r="AX909" s="178"/>
      <c r="AY909" s="178"/>
      <c r="AZ909" s="178"/>
      <c r="BA909" s="178"/>
      <c r="BB909" s="178"/>
      <c r="BC909" s="178"/>
      <c r="BD909" s="178"/>
      <c r="BE909" s="178"/>
      <c r="BF909" s="178"/>
      <c r="BG909" s="178"/>
      <c r="BH909" s="178"/>
      <c r="BI909" s="178"/>
      <c r="BJ909" s="178"/>
      <c r="BK909" s="178"/>
      <c r="BL909" s="178"/>
      <c r="BM909" s="178"/>
      <c r="BN909" s="178"/>
      <c r="BO909" s="178"/>
      <c r="BP909" s="178"/>
      <c r="BQ909" s="178"/>
      <c r="BR909" s="178"/>
      <c r="BS909" s="178"/>
      <c r="BT909" s="178"/>
      <c r="BU909" s="178"/>
      <c r="BV909" s="178"/>
    </row>
    <row r="910" spans="1:74" ht="14.25" x14ac:dyDescent="0.2">
      <c r="A910" s="176"/>
      <c r="B910" s="177"/>
      <c r="C910" s="131"/>
      <c r="D910" s="178"/>
      <c r="E910" s="178"/>
      <c r="F910" s="178"/>
      <c r="G910" s="178"/>
      <c r="H910" s="178"/>
      <c r="I910" s="178"/>
      <c r="J910" s="178"/>
      <c r="K910" s="178"/>
      <c r="L910" s="178"/>
      <c r="M910" s="179"/>
      <c r="N910" s="179"/>
      <c r="O910" s="179"/>
      <c r="P910" s="178"/>
      <c r="Q910" s="178"/>
      <c r="R910" s="178"/>
      <c r="S910" s="178"/>
      <c r="T910" s="178"/>
      <c r="U910" s="178"/>
      <c r="V910" s="178"/>
      <c r="W910" s="178"/>
      <c r="X910" s="178"/>
      <c r="Y910" s="178"/>
      <c r="Z910" s="178"/>
      <c r="AA910" s="178"/>
      <c r="AB910" s="178"/>
      <c r="AC910" s="178"/>
      <c r="AD910" s="178"/>
      <c r="AE910" s="178"/>
      <c r="AF910" s="178"/>
      <c r="AG910" s="178"/>
      <c r="AH910" s="178"/>
      <c r="AI910" s="178"/>
      <c r="AJ910" s="178"/>
      <c r="AK910" s="178"/>
      <c r="AL910" s="178"/>
      <c r="AM910" s="178"/>
      <c r="AN910" s="178"/>
      <c r="AO910" s="178"/>
      <c r="AP910" s="178"/>
      <c r="AQ910" s="178"/>
      <c r="AR910" s="178"/>
      <c r="AS910" s="178"/>
      <c r="AT910" s="178"/>
      <c r="AU910" s="178"/>
      <c r="AV910" s="178"/>
      <c r="AW910" s="178"/>
      <c r="AX910" s="178"/>
      <c r="AY910" s="178"/>
      <c r="AZ910" s="178"/>
      <c r="BA910" s="178"/>
      <c r="BB910" s="178"/>
      <c r="BC910" s="178"/>
      <c r="BD910" s="178"/>
      <c r="BE910" s="178"/>
      <c r="BF910" s="178"/>
      <c r="BG910" s="178"/>
      <c r="BH910" s="178"/>
      <c r="BI910" s="178"/>
      <c r="BJ910" s="178"/>
      <c r="BK910" s="178"/>
      <c r="BL910" s="178"/>
      <c r="BM910" s="178"/>
      <c r="BN910" s="178"/>
      <c r="BO910" s="178"/>
      <c r="BP910" s="178"/>
      <c r="BQ910" s="178"/>
      <c r="BR910" s="178"/>
      <c r="BS910" s="178"/>
      <c r="BT910" s="178"/>
      <c r="BU910" s="178"/>
      <c r="BV910" s="178"/>
    </row>
    <row r="911" spans="1:74" ht="14.25" x14ac:dyDescent="0.2">
      <c r="A911" s="176"/>
      <c r="B911" s="177"/>
      <c r="C911" s="131"/>
      <c r="D911" s="178"/>
      <c r="E911" s="178"/>
      <c r="F911" s="178"/>
      <c r="G911" s="178"/>
      <c r="H911" s="178"/>
      <c r="I911" s="178"/>
      <c r="J911" s="178"/>
      <c r="K911" s="178"/>
      <c r="L911" s="178"/>
      <c r="M911" s="179"/>
      <c r="N911" s="179"/>
      <c r="O911" s="179"/>
      <c r="P911" s="178"/>
      <c r="Q911" s="178"/>
      <c r="R911" s="178"/>
      <c r="S911" s="178"/>
      <c r="T911" s="178"/>
      <c r="U911" s="178"/>
      <c r="V911" s="178"/>
      <c r="W911" s="178"/>
      <c r="X911" s="178"/>
      <c r="Y911" s="178"/>
      <c r="Z911" s="178"/>
      <c r="AA911" s="178"/>
      <c r="AB911" s="178"/>
      <c r="AC911" s="178"/>
      <c r="AD911" s="178"/>
      <c r="AE911" s="178"/>
      <c r="AF911" s="178"/>
      <c r="AG911" s="178"/>
      <c r="AH911" s="178"/>
      <c r="AI911" s="178"/>
      <c r="AJ911" s="178"/>
      <c r="AK911" s="178"/>
      <c r="AL911" s="178"/>
      <c r="AM911" s="178"/>
      <c r="AN911" s="178"/>
      <c r="AO911" s="178"/>
      <c r="AP911" s="178"/>
      <c r="AQ911" s="178"/>
      <c r="AR911" s="178"/>
      <c r="AS911" s="178"/>
      <c r="AT911" s="178"/>
      <c r="AU911" s="178"/>
      <c r="AV911" s="178"/>
      <c r="AW911" s="178"/>
      <c r="AX911" s="178"/>
      <c r="AY911" s="178"/>
      <c r="AZ911" s="178"/>
      <c r="BA911" s="178"/>
      <c r="BB911" s="178"/>
      <c r="BC911" s="178"/>
      <c r="BD911" s="178"/>
      <c r="BE911" s="178"/>
      <c r="BF911" s="178"/>
      <c r="BG911" s="178"/>
      <c r="BH911" s="178"/>
      <c r="BI911" s="178"/>
      <c r="BJ911" s="178"/>
      <c r="BK911" s="178"/>
      <c r="BL911" s="178"/>
      <c r="BM911" s="178"/>
      <c r="BN911" s="178"/>
      <c r="BO911" s="178"/>
      <c r="BP911" s="178"/>
      <c r="BQ911" s="178"/>
      <c r="BR911" s="178"/>
      <c r="BS911" s="178"/>
      <c r="BT911" s="178"/>
      <c r="BU911" s="178"/>
      <c r="BV911" s="178"/>
    </row>
    <row r="912" spans="1:74" ht="14.25" x14ac:dyDescent="0.2">
      <c r="A912" s="176"/>
      <c r="B912" s="177"/>
      <c r="C912" s="131"/>
      <c r="D912" s="178"/>
      <c r="E912" s="178"/>
      <c r="F912" s="178"/>
      <c r="G912" s="178"/>
      <c r="H912" s="178"/>
      <c r="I912" s="178"/>
      <c r="J912" s="178"/>
      <c r="K912" s="178"/>
      <c r="L912" s="178"/>
      <c r="M912" s="179"/>
      <c r="N912" s="179"/>
      <c r="O912" s="179"/>
      <c r="P912" s="178"/>
      <c r="Q912" s="178"/>
      <c r="R912" s="178"/>
      <c r="S912" s="178"/>
      <c r="T912" s="178"/>
      <c r="U912" s="178"/>
      <c r="V912" s="178"/>
      <c r="W912" s="178"/>
      <c r="X912" s="178"/>
      <c r="Y912" s="178"/>
      <c r="Z912" s="178"/>
      <c r="AA912" s="178"/>
      <c r="AB912" s="178"/>
      <c r="AC912" s="178"/>
      <c r="AD912" s="178"/>
      <c r="AE912" s="178"/>
      <c r="AF912" s="178"/>
      <c r="AG912" s="178"/>
      <c r="AH912" s="178"/>
      <c r="AI912" s="178"/>
      <c r="AJ912" s="178"/>
      <c r="AK912" s="178"/>
      <c r="AL912" s="178"/>
      <c r="AM912" s="178"/>
      <c r="AN912" s="178"/>
      <c r="AO912" s="178"/>
      <c r="AP912" s="178"/>
      <c r="AQ912" s="178"/>
      <c r="AR912" s="178"/>
      <c r="AS912" s="178"/>
      <c r="AT912" s="178"/>
      <c r="AU912" s="178"/>
      <c r="AV912" s="178"/>
      <c r="AW912" s="178"/>
      <c r="AX912" s="178"/>
      <c r="AY912" s="178"/>
      <c r="AZ912" s="178"/>
      <c r="BA912" s="178"/>
      <c r="BB912" s="178"/>
      <c r="BC912" s="178"/>
      <c r="BD912" s="178"/>
      <c r="BE912" s="178"/>
      <c r="BF912" s="178"/>
      <c r="BG912" s="178"/>
      <c r="BH912" s="178"/>
      <c r="BI912" s="178"/>
      <c r="BJ912" s="178"/>
      <c r="BK912" s="178"/>
      <c r="BL912" s="178"/>
      <c r="BM912" s="178"/>
      <c r="BN912" s="178"/>
      <c r="BO912" s="178"/>
      <c r="BP912" s="178"/>
      <c r="BQ912" s="178"/>
      <c r="BR912" s="178"/>
      <c r="BS912" s="178"/>
      <c r="BT912" s="178"/>
      <c r="BU912" s="178"/>
      <c r="BV912" s="178"/>
    </row>
    <row r="913" spans="1:74" ht="14.25" x14ac:dyDescent="0.2">
      <c r="A913" s="176"/>
      <c r="B913" s="177"/>
      <c r="C913" s="131"/>
      <c r="D913" s="178"/>
      <c r="E913" s="178"/>
      <c r="F913" s="178"/>
      <c r="G913" s="178"/>
      <c r="H913" s="178"/>
      <c r="I913" s="178"/>
      <c r="J913" s="178"/>
      <c r="K913" s="178"/>
      <c r="L913" s="178"/>
      <c r="M913" s="179"/>
      <c r="N913" s="179"/>
      <c r="O913" s="179"/>
      <c r="P913" s="178"/>
      <c r="Q913" s="178"/>
      <c r="R913" s="178"/>
      <c r="S913" s="178"/>
      <c r="T913" s="178"/>
      <c r="U913" s="178"/>
      <c r="V913" s="178"/>
      <c r="W913" s="178"/>
      <c r="X913" s="178"/>
      <c r="Y913" s="178"/>
      <c r="Z913" s="178"/>
      <c r="AA913" s="178"/>
      <c r="AB913" s="178"/>
      <c r="AC913" s="178"/>
      <c r="AD913" s="178"/>
      <c r="AE913" s="178"/>
      <c r="AF913" s="178"/>
      <c r="AG913" s="178"/>
      <c r="AH913" s="178"/>
      <c r="AI913" s="178"/>
      <c r="AJ913" s="178"/>
      <c r="AK913" s="178"/>
      <c r="AL913" s="178"/>
      <c r="AM913" s="178"/>
      <c r="AN913" s="178"/>
      <c r="AO913" s="178"/>
      <c r="AP913" s="178"/>
      <c r="AQ913" s="178"/>
      <c r="AR913" s="178"/>
      <c r="AS913" s="178"/>
      <c r="AT913" s="178"/>
      <c r="AU913" s="178"/>
      <c r="AV913" s="178"/>
      <c r="AW913" s="178"/>
      <c r="AX913" s="178"/>
      <c r="AY913" s="178"/>
      <c r="AZ913" s="178"/>
      <c r="BA913" s="178"/>
      <c r="BB913" s="178"/>
      <c r="BC913" s="178"/>
      <c r="BD913" s="178"/>
      <c r="BE913" s="178"/>
      <c r="BF913" s="178"/>
      <c r="BG913" s="178"/>
      <c r="BH913" s="178"/>
      <c r="BI913" s="178"/>
      <c r="BJ913" s="178"/>
      <c r="BK913" s="178"/>
      <c r="BL913" s="178"/>
      <c r="BM913" s="178"/>
      <c r="BN913" s="178"/>
      <c r="BO913" s="178"/>
      <c r="BP913" s="178"/>
      <c r="BQ913" s="178"/>
      <c r="BR913" s="178"/>
      <c r="BS913" s="178"/>
      <c r="BT913" s="178"/>
      <c r="BU913" s="178"/>
      <c r="BV913" s="178"/>
    </row>
    <row r="914" spans="1:74" ht="14.25" x14ac:dyDescent="0.2">
      <c r="A914" s="176"/>
      <c r="B914" s="177"/>
      <c r="C914" s="131"/>
      <c r="D914" s="178"/>
      <c r="E914" s="178"/>
      <c r="F914" s="178"/>
      <c r="G914" s="178"/>
      <c r="H914" s="178"/>
      <c r="I914" s="178"/>
      <c r="J914" s="178"/>
      <c r="K914" s="178"/>
      <c r="L914" s="178"/>
      <c r="M914" s="179"/>
      <c r="N914" s="179"/>
      <c r="O914" s="179"/>
      <c r="P914" s="178"/>
      <c r="Q914" s="178"/>
      <c r="R914" s="178"/>
      <c r="S914" s="178"/>
      <c r="T914" s="178"/>
      <c r="U914" s="178"/>
      <c r="V914" s="178"/>
      <c r="W914" s="178"/>
      <c r="X914" s="178"/>
      <c r="Y914" s="178"/>
      <c r="Z914" s="178"/>
      <c r="AA914" s="178"/>
      <c r="AB914" s="178"/>
      <c r="AC914" s="178"/>
      <c r="AD914" s="178"/>
      <c r="AE914" s="178"/>
      <c r="AF914" s="178"/>
      <c r="AG914" s="178"/>
      <c r="AH914" s="178"/>
      <c r="AI914" s="178"/>
      <c r="AJ914" s="178"/>
      <c r="AK914" s="178"/>
      <c r="AL914" s="178"/>
      <c r="AM914" s="178"/>
      <c r="AN914" s="178"/>
      <c r="AO914" s="178"/>
      <c r="AP914" s="178"/>
      <c r="AQ914" s="178"/>
      <c r="AR914" s="178"/>
      <c r="AS914" s="178"/>
      <c r="AT914" s="178"/>
      <c r="AU914" s="178"/>
      <c r="AV914" s="178"/>
      <c r="AW914" s="178"/>
      <c r="AX914" s="178"/>
      <c r="AY914" s="178"/>
      <c r="AZ914" s="178"/>
      <c r="BA914" s="178"/>
      <c r="BB914" s="178"/>
      <c r="BC914" s="178"/>
      <c r="BD914" s="178"/>
      <c r="BE914" s="178"/>
      <c r="BF914" s="178"/>
      <c r="BG914" s="178"/>
      <c r="BH914" s="178"/>
      <c r="BI914" s="178"/>
      <c r="BJ914" s="178"/>
      <c r="BK914" s="178"/>
      <c r="BL914" s="178"/>
      <c r="BM914" s="178"/>
      <c r="BN914" s="178"/>
      <c r="BO914" s="178"/>
      <c r="BP914" s="178"/>
      <c r="BQ914" s="178"/>
      <c r="BR914" s="178"/>
      <c r="BS914" s="178"/>
      <c r="BT914" s="178"/>
      <c r="BU914" s="178"/>
      <c r="BV914" s="178"/>
    </row>
    <row r="915" spans="1:74" ht="14.25" x14ac:dyDescent="0.2">
      <c r="A915" s="176"/>
      <c r="B915" s="177"/>
      <c r="C915" s="131"/>
      <c r="D915" s="178"/>
      <c r="E915" s="178"/>
      <c r="F915" s="178"/>
      <c r="G915" s="178"/>
      <c r="H915" s="178"/>
      <c r="I915" s="178"/>
      <c r="J915" s="178"/>
      <c r="K915" s="178"/>
      <c r="L915" s="178"/>
      <c r="M915" s="179"/>
      <c r="N915" s="179"/>
      <c r="O915" s="179"/>
      <c r="P915" s="178"/>
      <c r="Q915" s="178"/>
      <c r="R915" s="178"/>
      <c r="S915" s="178"/>
      <c r="T915" s="178"/>
      <c r="U915" s="178"/>
      <c r="V915" s="178"/>
      <c r="W915" s="178"/>
      <c r="X915" s="178"/>
      <c r="Y915" s="178"/>
      <c r="Z915" s="178"/>
      <c r="AA915" s="178"/>
      <c r="AB915" s="178"/>
      <c r="AC915" s="178"/>
      <c r="AD915" s="178"/>
      <c r="AE915" s="178"/>
      <c r="AF915" s="178"/>
      <c r="AG915" s="178"/>
      <c r="AH915" s="178"/>
      <c r="AI915" s="178"/>
      <c r="AJ915" s="178"/>
      <c r="AK915" s="178"/>
      <c r="AL915" s="178"/>
      <c r="AM915" s="178"/>
      <c r="AN915" s="178"/>
      <c r="AO915" s="178"/>
      <c r="AP915" s="178"/>
      <c r="AQ915" s="178"/>
      <c r="AR915" s="178"/>
      <c r="AS915" s="178"/>
      <c r="AT915" s="178"/>
      <c r="AU915" s="178"/>
      <c r="AV915" s="178"/>
      <c r="AW915" s="178"/>
      <c r="AX915" s="178"/>
      <c r="AY915" s="178"/>
      <c r="AZ915" s="178"/>
      <c r="BA915" s="178"/>
      <c r="BB915" s="178"/>
      <c r="BC915" s="178"/>
      <c r="BD915" s="178"/>
      <c r="BE915" s="178"/>
      <c r="BF915" s="178"/>
      <c r="BG915" s="178"/>
      <c r="BH915" s="178"/>
      <c r="BI915" s="178"/>
      <c r="BJ915" s="178"/>
      <c r="BK915" s="178"/>
      <c r="BL915" s="178"/>
      <c r="BM915" s="178"/>
      <c r="BN915" s="178"/>
      <c r="BO915" s="178"/>
      <c r="BP915" s="178"/>
      <c r="BQ915" s="178"/>
      <c r="BR915" s="178"/>
      <c r="BS915" s="178"/>
      <c r="BT915" s="178"/>
      <c r="BU915" s="178"/>
      <c r="BV915" s="178"/>
    </row>
    <row r="916" spans="1:74" ht="14.25" x14ac:dyDescent="0.2">
      <c r="A916" s="176"/>
      <c r="B916" s="177"/>
      <c r="C916" s="131"/>
      <c r="D916" s="178"/>
      <c r="E916" s="178"/>
      <c r="F916" s="178"/>
      <c r="G916" s="178"/>
      <c r="H916" s="178"/>
      <c r="I916" s="178"/>
      <c r="J916" s="178"/>
      <c r="K916" s="178"/>
      <c r="L916" s="178"/>
      <c r="M916" s="179"/>
      <c r="N916" s="179"/>
      <c r="O916" s="179"/>
      <c r="P916" s="178"/>
      <c r="Q916" s="178"/>
      <c r="R916" s="178"/>
      <c r="S916" s="178"/>
      <c r="T916" s="178"/>
      <c r="U916" s="178"/>
      <c r="V916" s="178"/>
      <c r="W916" s="178"/>
      <c r="X916" s="178"/>
      <c r="Y916" s="178"/>
      <c r="Z916" s="178"/>
      <c r="AA916" s="178"/>
      <c r="AB916" s="178"/>
      <c r="AC916" s="178"/>
      <c r="AD916" s="178"/>
      <c r="AE916" s="178"/>
      <c r="AF916" s="178"/>
      <c r="AG916" s="178"/>
      <c r="AH916" s="178"/>
      <c r="AI916" s="178"/>
      <c r="AJ916" s="178"/>
      <c r="AK916" s="178"/>
      <c r="AL916" s="178"/>
      <c r="AM916" s="178"/>
      <c r="AN916" s="178"/>
      <c r="AO916" s="178"/>
      <c r="AP916" s="178"/>
      <c r="AQ916" s="178"/>
      <c r="AR916" s="178"/>
      <c r="AS916" s="178"/>
      <c r="AT916" s="178"/>
      <c r="AU916" s="178"/>
      <c r="AV916" s="178"/>
      <c r="AW916" s="178"/>
      <c r="AX916" s="178"/>
      <c r="AY916" s="178"/>
      <c r="AZ916" s="178"/>
      <c r="BA916" s="178"/>
      <c r="BB916" s="178"/>
      <c r="BC916" s="178"/>
      <c r="BD916" s="178"/>
      <c r="BE916" s="178"/>
      <c r="BF916" s="178"/>
      <c r="BG916" s="178"/>
      <c r="BH916" s="178"/>
      <c r="BI916" s="178"/>
      <c r="BJ916" s="178"/>
      <c r="BK916" s="178"/>
      <c r="BL916" s="178"/>
      <c r="BM916" s="178"/>
      <c r="BN916" s="178"/>
      <c r="BO916" s="178"/>
      <c r="BP916" s="178"/>
      <c r="BQ916" s="178"/>
      <c r="BR916" s="178"/>
      <c r="BS916" s="178"/>
      <c r="BT916" s="178"/>
      <c r="BU916" s="178"/>
      <c r="BV916" s="178"/>
    </row>
    <row r="917" spans="1:74" ht="14.25" x14ac:dyDescent="0.2">
      <c r="A917" s="176"/>
      <c r="B917" s="177"/>
      <c r="C917" s="131"/>
      <c r="D917" s="178"/>
      <c r="E917" s="178"/>
      <c r="F917" s="178"/>
      <c r="G917" s="178"/>
      <c r="H917" s="178"/>
      <c r="I917" s="178"/>
      <c r="J917" s="178"/>
      <c r="K917" s="178"/>
      <c r="L917" s="178"/>
      <c r="M917" s="179"/>
      <c r="N917" s="179"/>
      <c r="O917" s="179"/>
      <c r="P917" s="178"/>
      <c r="Q917" s="178"/>
      <c r="R917" s="178"/>
      <c r="S917" s="178"/>
      <c r="T917" s="178"/>
      <c r="U917" s="178"/>
      <c r="V917" s="178"/>
      <c r="W917" s="178"/>
      <c r="X917" s="178"/>
      <c r="Y917" s="178"/>
      <c r="Z917" s="178"/>
      <c r="AA917" s="178"/>
      <c r="AB917" s="178"/>
      <c r="AC917" s="178"/>
      <c r="AD917" s="178"/>
      <c r="AE917" s="178"/>
      <c r="AF917" s="178"/>
      <c r="AG917" s="178"/>
      <c r="AH917" s="178"/>
      <c r="AI917" s="178"/>
      <c r="AJ917" s="178"/>
      <c r="AK917" s="178"/>
      <c r="AL917" s="178"/>
      <c r="AM917" s="178"/>
      <c r="AN917" s="178"/>
      <c r="AO917" s="178"/>
      <c r="AP917" s="178"/>
      <c r="AQ917" s="178"/>
      <c r="AR917" s="178"/>
      <c r="AS917" s="178"/>
      <c r="AT917" s="178"/>
      <c r="AU917" s="178"/>
      <c r="AV917" s="178"/>
      <c r="AW917" s="178"/>
      <c r="AX917" s="178"/>
      <c r="AY917" s="178"/>
      <c r="AZ917" s="178"/>
      <c r="BA917" s="178"/>
      <c r="BB917" s="178"/>
      <c r="BC917" s="178"/>
      <c r="BD917" s="178"/>
      <c r="BE917" s="178"/>
      <c r="BF917" s="178"/>
      <c r="BG917" s="178"/>
      <c r="BH917" s="178"/>
      <c r="BI917" s="178"/>
      <c r="BJ917" s="178"/>
      <c r="BK917" s="178"/>
      <c r="BL917" s="178"/>
      <c r="BM917" s="178"/>
      <c r="BN917" s="178"/>
      <c r="BO917" s="178"/>
      <c r="BP917" s="178"/>
      <c r="BQ917" s="178"/>
      <c r="BR917" s="178"/>
      <c r="BS917" s="178"/>
      <c r="BT917" s="178"/>
      <c r="BU917" s="178"/>
      <c r="BV917" s="178"/>
    </row>
    <row r="918" spans="1:74" ht="14.25" x14ac:dyDescent="0.2">
      <c r="A918" s="176"/>
      <c r="B918" s="177"/>
      <c r="C918" s="131"/>
      <c r="D918" s="178"/>
      <c r="E918" s="178"/>
      <c r="F918" s="178"/>
      <c r="G918" s="178"/>
      <c r="H918" s="178"/>
      <c r="I918" s="178"/>
      <c r="J918" s="178"/>
      <c r="K918" s="178"/>
      <c r="L918" s="178"/>
      <c r="M918" s="179"/>
      <c r="N918" s="179"/>
      <c r="O918" s="179"/>
      <c r="P918" s="178"/>
      <c r="Q918" s="178"/>
      <c r="R918" s="178"/>
      <c r="S918" s="178"/>
      <c r="T918" s="178"/>
      <c r="U918" s="178"/>
      <c r="V918" s="178"/>
      <c r="W918" s="178"/>
      <c r="X918" s="178"/>
      <c r="Y918" s="178"/>
      <c r="Z918" s="178"/>
      <c r="AA918" s="178"/>
      <c r="AB918" s="178"/>
      <c r="AC918" s="178"/>
      <c r="AD918" s="178"/>
      <c r="AE918" s="178"/>
      <c r="AF918" s="178"/>
      <c r="AG918" s="178"/>
      <c r="AH918" s="178"/>
      <c r="AI918" s="178"/>
      <c r="AJ918" s="178"/>
      <c r="AK918" s="178"/>
      <c r="AL918" s="178"/>
      <c r="AM918" s="178"/>
      <c r="AN918" s="178"/>
      <c r="AO918" s="178"/>
      <c r="AP918" s="178"/>
      <c r="AQ918" s="178"/>
      <c r="AR918" s="178"/>
      <c r="AS918" s="178"/>
      <c r="AT918" s="178"/>
      <c r="AU918" s="178"/>
      <c r="AV918" s="178"/>
      <c r="AW918" s="178"/>
      <c r="AX918" s="178"/>
      <c r="AY918" s="178"/>
      <c r="AZ918" s="178"/>
      <c r="BA918" s="178"/>
      <c r="BB918" s="178"/>
      <c r="BC918" s="178"/>
      <c r="BD918" s="178"/>
      <c r="BE918" s="178"/>
      <c r="BF918" s="178"/>
      <c r="BG918" s="178"/>
      <c r="BH918" s="178"/>
      <c r="BI918" s="178"/>
      <c r="BJ918" s="178"/>
      <c r="BK918" s="178"/>
      <c r="BL918" s="178"/>
      <c r="BM918" s="178"/>
      <c r="BN918" s="178"/>
      <c r="BO918" s="178"/>
      <c r="BP918" s="178"/>
      <c r="BQ918" s="178"/>
      <c r="BR918" s="178"/>
      <c r="BS918" s="178"/>
      <c r="BT918" s="178"/>
      <c r="BU918" s="178"/>
      <c r="BV918" s="178"/>
    </row>
    <row r="919" spans="1:74" ht="14.25" x14ac:dyDescent="0.2">
      <c r="A919" s="176"/>
      <c r="B919" s="177"/>
      <c r="C919" s="131"/>
      <c r="D919" s="178"/>
      <c r="E919" s="178"/>
      <c r="F919" s="178"/>
      <c r="G919" s="178"/>
      <c r="H919" s="178"/>
      <c r="I919" s="178"/>
      <c r="J919" s="178"/>
      <c r="K919" s="178"/>
      <c r="L919" s="178"/>
      <c r="M919" s="179"/>
      <c r="N919" s="179"/>
      <c r="O919" s="179"/>
      <c r="P919" s="178"/>
      <c r="Q919" s="178"/>
      <c r="R919" s="178"/>
      <c r="S919" s="178"/>
      <c r="T919" s="178"/>
      <c r="U919" s="178"/>
      <c r="V919" s="178"/>
      <c r="W919" s="178"/>
      <c r="X919" s="178"/>
      <c r="Y919" s="178"/>
      <c r="Z919" s="178"/>
      <c r="AA919" s="178"/>
      <c r="AB919" s="178"/>
      <c r="AC919" s="178"/>
      <c r="AD919" s="178"/>
      <c r="AE919" s="178"/>
      <c r="AF919" s="178"/>
      <c r="AG919" s="178"/>
      <c r="AH919" s="178"/>
      <c r="AI919" s="178"/>
      <c r="AJ919" s="178"/>
      <c r="AK919" s="178"/>
      <c r="AL919" s="178"/>
      <c r="AM919" s="178"/>
      <c r="AN919" s="178"/>
      <c r="AO919" s="178"/>
      <c r="AP919" s="178"/>
      <c r="AQ919" s="178"/>
      <c r="AR919" s="178"/>
      <c r="AS919" s="178"/>
      <c r="AT919" s="178"/>
      <c r="AU919" s="178"/>
      <c r="AV919" s="178"/>
      <c r="AW919" s="178"/>
      <c r="AX919" s="178"/>
      <c r="AY919" s="178"/>
      <c r="AZ919" s="178"/>
      <c r="BA919" s="178"/>
      <c r="BB919" s="178"/>
      <c r="BC919" s="178"/>
      <c r="BD919" s="178"/>
      <c r="BE919" s="178"/>
      <c r="BF919" s="178"/>
      <c r="BG919" s="178"/>
      <c r="BH919" s="178"/>
      <c r="BI919" s="178"/>
      <c r="BJ919" s="178"/>
      <c r="BK919" s="178"/>
      <c r="BL919" s="178"/>
      <c r="BM919" s="178"/>
      <c r="BN919" s="178"/>
      <c r="BO919" s="178"/>
      <c r="BP919" s="178"/>
      <c r="BQ919" s="178"/>
      <c r="BR919" s="178"/>
      <c r="BS919" s="178"/>
      <c r="BT919" s="178"/>
      <c r="BU919" s="178"/>
      <c r="BV919" s="178"/>
    </row>
    <row r="920" spans="1:74" ht="14.25" x14ac:dyDescent="0.2">
      <c r="A920" s="176"/>
      <c r="B920" s="177"/>
      <c r="C920" s="131"/>
      <c r="D920" s="178"/>
      <c r="E920" s="178"/>
      <c r="F920" s="178"/>
      <c r="G920" s="178"/>
      <c r="H920" s="178"/>
      <c r="I920" s="178"/>
      <c r="J920" s="178"/>
      <c r="K920" s="178"/>
      <c r="L920" s="178"/>
      <c r="M920" s="179"/>
      <c r="N920" s="179"/>
      <c r="O920" s="179"/>
      <c r="P920" s="178"/>
      <c r="Q920" s="178"/>
      <c r="R920" s="178"/>
      <c r="S920" s="178"/>
      <c r="T920" s="178"/>
      <c r="U920" s="178"/>
      <c r="V920" s="178"/>
      <c r="W920" s="178"/>
      <c r="X920" s="178"/>
      <c r="Y920" s="178"/>
      <c r="Z920" s="178"/>
      <c r="AA920" s="178"/>
      <c r="AB920" s="178"/>
      <c r="AC920" s="178"/>
      <c r="AD920" s="178"/>
      <c r="AE920" s="178"/>
      <c r="AF920" s="178"/>
      <c r="AG920" s="178"/>
      <c r="AH920" s="178"/>
      <c r="AI920" s="178"/>
      <c r="AJ920" s="178"/>
      <c r="AK920" s="178"/>
      <c r="AL920" s="178"/>
      <c r="AM920" s="178"/>
      <c r="AN920" s="178"/>
      <c r="AO920" s="178"/>
      <c r="AP920" s="178"/>
      <c r="AQ920" s="178"/>
      <c r="AR920" s="178"/>
      <c r="AS920" s="178"/>
      <c r="AT920" s="178"/>
      <c r="AU920" s="178"/>
      <c r="AV920" s="178"/>
      <c r="AW920" s="178"/>
      <c r="AX920" s="178"/>
      <c r="AY920" s="178"/>
      <c r="AZ920" s="178"/>
      <c r="BA920" s="178"/>
      <c r="BB920" s="178"/>
      <c r="BC920" s="178"/>
      <c r="BD920" s="178"/>
      <c r="BE920" s="178"/>
      <c r="BF920" s="178"/>
      <c r="BG920" s="178"/>
      <c r="BH920" s="178"/>
      <c r="BI920" s="178"/>
      <c r="BJ920" s="178"/>
      <c r="BK920" s="178"/>
      <c r="BL920" s="178"/>
      <c r="BM920" s="178"/>
      <c r="BN920" s="178"/>
      <c r="BO920" s="178"/>
      <c r="BP920" s="178"/>
      <c r="BQ920" s="178"/>
      <c r="BR920" s="178"/>
      <c r="BS920" s="178"/>
      <c r="BT920" s="178"/>
      <c r="BU920" s="178"/>
      <c r="BV920" s="178"/>
    </row>
    <row r="921" spans="1:74" ht="14.25" x14ac:dyDescent="0.2">
      <c r="A921" s="176"/>
      <c r="B921" s="177"/>
      <c r="C921" s="131"/>
      <c r="D921" s="178"/>
      <c r="E921" s="178"/>
      <c r="F921" s="178"/>
      <c r="G921" s="178"/>
      <c r="H921" s="178"/>
      <c r="I921" s="178"/>
      <c r="J921" s="178"/>
      <c r="K921" s="178"/>
      <c r="L921" s="178"/>
      <c r="M921" s="179"/>
      <c r="N921" s="179"/>
      <c r="O921" s="179"/>
      <c r="P921" s="178"/>
      <c r="Q921" s="178"/>
      <c r="R921" s="178"/>
      <c r="S921" s="178"/>
      <c r="T921" s="178"/>
      <c r="U921" s="178"/>
      <c r="V921" s="178"/>
      <c r="W921" s="178"/>
      <c r="X921" s="178"/>
      <c r="Y921" s="178"/>
      <c r="Z921" s="178"/>
      <c r="AA921" s="178"/>
      <c r="AB921" s="178"/>
      <c r="AC921" s="178"/>
      <c r="AD921" s="178"/>
      <c r="AE921" s="178"/>
      <c r="AF921" s="178"/>
      <c r="AG921" s="178"/>
      <c r="AH921" s="178"/>
      <c r="AI921" s="178"/>
      <c r="AJ921" s="178"/>
      <c r="AK921" s="178"/>
      <c r="AL921" s="178"/>
      <c r="AM921" s="178"/>
      <c r="AN921" s="178"/>
      <c r="AO921" s="178"/>
      <c r="AP921" s="178"/>
      <c r="AQ921" s="178"/>
      <c r="AR921" s="178"/>
      <c r="AS921" s="178"/>
      <c r="AT921" s="178"/>
      <c r="AU921" s="178"/>
      <c r="AV921" s="178"/>
      <c r="AW921" s="178"/>
      <c r="AX921" s="178"/>
      <c r="AY921" s="178"/>
      <c r="AZ921" s="178"/>
      <c r="BA921" s="178"/>
      <c r="BB921" s="178"/>
      <c r="BC921" s="178"/>
      <c r="BD921" s="178"/>
      <c r="BE921" s="178"/>
      <c r="BF921" s="178"/>
      <c r="BG921" s="178"/>
      <c r="BH921" s="178"/>
      <c r="BI921" s="178"/>
      <c r="BJ921" s="178"/>
      <c r="BK921" s="178"/>
      <c r="BL921" s="178"/>
      <c r="BM921" s="178"/>
      <c r="BN921" s="178"/>
      <c r="BO921" s="178"/>
      <c r="BP921" s="178"/>
      <c r="BQ921" s="178"/>
      <c r="BR921" s="178"/>
      <c r="BS921" s="178"/>
      <c r="BT921" s="178"/>
      <c r="BU921" s="178"/>
      <c r="BV921" s="178"/>
    </row>
    <row r="922" spans="1:74" ht="14.25" x14ac:dyDescent="0.2">
      <c r="A922" s="176"/>
      <c r="B922" s="177"/>
      <c r="C922" s="131"/>
      <c r="D922" s="178"/>
      <c r="E922" s="178"/>
      <c r="F922" s="178"/>
      <c r="G922" s="178"/>
      <c r="H922" s="178"/>
      <c r="I922" s="178"/>
      <c r="J922" s="178"/>
      <c r="K922" s="178"/>
      <c r="L922" s="178"/>
      <c r="M922" s="179"/>
      <c r="N922" s="179"/>
      <c r="O922" s="179"/>
      <c r="P922" s="178"/>
      <c r="Q922" s="178"/>
      <c r="R922" s="178"/>
      <c r="S922" s="178"/>
      <c r="T922" s="178"/>
      <c r="U922" s="178"/>
      <c r="V922" s="178"/>
      <c r="W922" s="178"/>
      <c r="X922" s="178"/>
      <c r="Y922" s="178"/>
      <c r="Z922" s="178"/>
      <c r="AA922" s="178"/>
      <c r="AB922" s="178"/>
      <c r="AC922" s="178"/>
      <c r="AD922" s="178"/>
      <c r="AE922" s="178"/>
      <c r="AF922" s="178"/>
      <c r="AG922" s="178"/>
      <c r="AH922" s="178"/>
      <c r="AI922" s="178"/>
      <c r="AJ922" s="178"/>
      <c r="AK922" s="178"/>
      <c r="AL922" s="178"/>
      <c r="AM922" s="178"/>
      <c r="AN922" s="178"/>
      <c r="AO922" s="178"/>
      <c r="AP922" s="178"/>
      <c r="AQ922" s="178"/>
      <c r="AR922" s="178"/>
      <c r="AS922" s="178"/>
      <c r="AT922" s="178"/>
      <c r="AU922" s="178"/>
      <c r="AV922" s="178"/>
      <c r="AW922" s="178"/>
      <c r="AX922" s="178"/>
      <c r="AY922" s="178"/>
      <c r="AZ922" s="178"/>
      <c r="BA922" s="178"/>
      <c r="BB922" s="178"/>
      <c r="BC922" s="178"/>
      <c r="BD922" s="178"/>
      <c r="BE922" s="178"/>
      <c r="BF922" s="178"/>
      <c r="BG922" s="178"/>
      <c r="BH922" s="178"/>
      <c r="BI922" s="178"/>
      <c r="BJ922" s="178"/>
      <c r="BK922" s="178"/>
      <c r="BL922" s="178"/>
      <c r="BM922" s="178"/>
      <c r="BN922" s="178"/>
      <c r="BO922" s="178"/>
      <c r="BP922" s="178"/>
      <c r="BQ922" s="178"/>
      <c r="BR922" s="178"/>
      <c r="BS922" s="178"/>
      <c r="BT922" s="178"/>
      <c r="BU922" s="178"/>
      <c r="BV922" s="178"/>
    </row>
    <row r="923" spans="1:74" ht="14.25" x14ac:dyDescent="0.2">
      <c r="A923" s="176"/>
      <c r="B923" s="177"/>
      <c r="C923" s="131"/>
      <c r="D923" s="178"/>
      <c r="E923" s="178"/>
      <c r="F923" s="178"/>
      <c r="G923" s="178"/>
      <c r="H923" s="178"/>
      <c r="I923" s="178"/>
      <c r="J923" s="178"/>
      <c r="K923" s="178"/>
      <c r="L923" s="178"/>
      <c r="M923" s="179"/>
      <c r="N923" s="179"/>
      <c r="O923" s="179"/>
      <c r="P923" s="178"/>
      <c r="Q923" s="178"/>
      <c r="R923" s="178"/>
      <c r="S923" s="178"/>
      <c r="T923" s="178"/>
      <c r="U923" s="178"/>
      <c r="V923" s="178"/>
      <c r="W923" s="178"/>
      <c r="X923" s="178"/>
      <c r="Y923" s="178"/>
      <c r="Z923" s="178"/>
      <c r="AA923" s="178"/>
      <c r="AB923" s="178"/>
      <c r="AC923" s="178"/>
      <c r="AD923" s="178"/>
      <c r="AE923" s="178"/>
      <c r="AF923" s="178"/>
      <c r="AG923" s="178"/>
      <c r="AH923" s="178"/>
      <c r="AI923" s="178"/>
      <c r="AJ923" s="178"/>
      <c r="AK923" s="178"/>
      <c r="AL923" s="178"/>
      <c r="AM923" s="178"/>
      <c r="AN923" s="178"/>
      <c r="AO923" s="178"/>
      <c r="AP923" s="178"/>
      <c r="AQ923" s="178"/>
      <c r="AR923" s="178"/>
      <c r="AS923" s="178"/>
      <c r="AT923" s="178"/>
      <c r="AU923" s="178"/>
      <c r="AV923" s="178"/>
      <c r="AW923" s="178"/>
      <c r="AX923" s="178"/>
      <c r="AY923" s="178"/>
      <c r="AZ923" s="178"/>
      <c r="BA923" s="178"/>
      <c r="BB923" s="178"/>
      <c r="BC923" s="178"/>
      <c r="BD923" s="178"/>
      <c r="BE923" s="178"/>
      <c r="BF923" s="178"/>
      <c r="BG923" s="178"/>
      <c r="BH923" s="178"/>
      <c r="BI923" s="178"/>
      <c r="BJ923" s="178"/>
      <c r="BK923" s="178"/>
      <c r="BL923" s="178"/>
      <c r="BM923" s="178"/>
      <c r="BN923" s="178"/>
      <c r="BO923" s="178"/>
      <c r="BP923" s="178"/>
      <c r="BQ923" s="178"/>
      <c r="BR923" s="178"/>
      <c r="BS923" s="178"/>
      <c r="BT923" s="178"/>
      <c r="BU923" s="178"/>
      <c r="BV923" s="178"/>
    </row>
    <row r="924" spans="1:74" ht="14.25" x14ac:dyDescent="0.2">
      <c r="A924" s="176"/>
      <c r="B924" s="177"/>
      <c r="C924" s="131"/>
      <c r="D924" s="178"/>
      <c r="E924" s="178"/>
      <c r="F924" s="178"/>
      <c r="G924" s="178"/>
      <c r="H924" s="178"/>
      <c r="I924" s="178"/>
      <c r="J924" s="178"/>
      <c r="K924" s="178"/>
      <c r="L924" s="178"/>
      <c r="M924" s="179"/>
      <c r="N924" s="179"/>
      <c r="O924" s="179"/>
      <c r="P924" s="178"/>
      <c r="Q924" s="178"/>
      <c r="R924" s="178"/>
      <c r="S924" s="178"/>
      <c r="T924" s="178"/>
      <c r="U924" s="178"/>
      <c r="V924" s="178"/>
      <c r="W924" s="178"/>
      <c r="X924" s="178"/>
      <c r="Y924" s="178"/>
      <c r="Z924" s="178"/>
      <c r="AA924" s="178"/>
      <c r="AB924" s="178"/>
      <c r="AC924" s="178"/>
      <c r="AD924" s="178"/>
      <c r="AE924" s="178"/>
      <c r="AF924" s="178"/>
      <c r="AG924" s="178"/>
      <c r="AH924" s="178"/>
      <c r="AI924" s="178"/>
      <c r="AJ924" s="178"/>
      <c r="AK924" s="178"/>
      <c r="AL924" s="178"/>
      <c r="AM924" s="178"/>
      <c r="AN924" s="178"/>
      <c r="AO924" s="178"/>
      <c r="AP924" s="178"/>
      <c r="AQ924" s="178"/>
      <c r="AR924" s="178"/>
      <c r="AS924" s="178"/>
      <c r="AT924" s="178"/>
      <c r="AU924" s="178"/>
      <c r="AV924" s="178"/>
      <c r="AW924" s="178"/>
      <c r="AX924" s="178"/>
      <c r="AY924" s="178"/>
      <c r="AZ924" s="178"/>
      <c r="BA924" s="178"/>
      <c r="BB924" s="178"/>
      <c r="BC924" s="178"/>
      <c r="BD924" s="178"/>
      <c r="BE924" s="178"/>
      <c r="BF924" s="178"/>
      <c r="BG924" s="178"/>
      <c r="BH924" s="178"/>
      <c r="BI924" s="178"/>
      <c r="BJ924" s="178"/>
      <c r="BK924" s="178"/>
      <c r="BL924" s="178"/>
      <c r="BM924" s="178"/>
      <c r="BN924" s="178"/>
      <c r="BO924" s="178"/>
      <c r="BP924" s="178"/>
      <c r="BQ924" s="178"/>
      <c r="BR924" s="178"/>
      <c r="BS924" s="178"/>
      <c r="BT924" s="178"/>
      <c r="BU924" s="178"/>
      <c r="BV924" s="178"/>
    </row>
    <row r="925" spans="1:74" ht="14.25" x14ac:dyDescent="0.2">
      <c r="A925" s="176"/>
      <c r="B925" s="177"/>
      <c r="C925" s="131"/>
      <c r="D925" s="178"/>
      <c r="E925" s="178"/>
      <c r="F925" s="178"/>
      <c r="G925" s="178"/>
      <c r="H925" s="178"/>
      <c r="I925" s="178"/>
      <c r="J925" s="178"/>
      <c r="K925" s="178"/>
      <c r="L925" s="178"/>
      <c r="M925" s="179"/>
      <c r="N925" s="179"/>
      <c r="O925" s="179"/>
      <c r="P925" s="178"/>
      <c r="Q925" s="178"/>
      <c r="R925" s="178"/>
      <c r="S925" s="178"/>
      <c r="T925" s="178"/>
      <c r="U925" s="178"/>
      <c r="V925" s="178"/>
      <c r="W925" s="178"/>
      <c r="X925" s="178"/>
      <c r="Y925" s="178"/>
      <c r="Z925" s="178"/>
      <c r="AA925" s="178"/>
      <c r="AB925" s="178"/>
      <c r="AC925" s="178"/>
      <c r="AD925" s="178"/>
      <c r="AE925" s="178"/>
      <c r="AF925" s="178"/>
      <c r="AG925" s="178"/>
      <c r="AH925" s="178"/>
      <c r="AI925" s="178"/>
      <c r="AJ925" s="178"/>
      <c r="AK925" s="178"/>
      <c r="AL925" s="178"/>
      <c r="AM925" s="178"/>
      <c r="AN925" s="178"/>
      <c r="AO925" s="178"/>
      <c r="AP925" s="178"/>
      <c r="AQ925" s="178"/>
      <c r="AR925" s="178"/>
      <c r="AS925" s="178"/>
      <c r="AT925" s="178"/>
      <c r="AU925" s="178"/>
      <c r="AV925" s="178"/>
      <c r="AW925" s="178"/>
      <c r="AX925" s="178"/>
      <c r="AY925" s="178"/>
      <c r="AZ925" s="178"/>
      <c r="BA925" s="178"/>
      <c r="BB925" s="178"/>
      <c r="BC925" s="178"/>
      <c r="BD925" s="178"/>
      <c r="BE925" s="178"/>
      <c r="BF925" s="178"/>
      <c r="BG925" s="178"/>
      <c r="BH925" s="178"/>
      <c r="BI925" s="178"/>
      <c r="BJ925" s="178"/>
      <c r="BK925" s="178"/>
      <c r="BL925" s="178"/>
      <c r="BM925" s="178"/>
      <c r="BN925" s="178"/>
      <c r="BO925" s="178"/>
      <c r="BP925" s="178"/>
      <c r="BQ925" s="178"/>
      <c r="BR925" s="178"/>
      <c r="BS925" s="178"/>
      <c r="BT925" s="178"/>
      <c r="BU925" s="178"/>
      <c r="BV925" s="178"/>
    </row>
    <row r="926" spans="1:74" ht="14.25" x14ac:dyDescent="0.2">
      <c r="A926" s="176"/>
      <c r="B926" s="177"/>
      <c r="C926" s="131"/>
      <c r="D926" s="178"/>
      <c r="E926" s="178"/>
      <c r="F926" s="178"/>
      <c r="G926" s="178"/>
      <c r="H926" s="178"/>
      <c r="I926" s="178"/>
      <c r="J926" s="178"/>
      <c r="K926" s="178"/>
      <c r="L926" s="178"/>
      <c r="M926" s="179"/>
      <c r="N926" s="179"/>
      <c r="O926" s="179"/>
      <c r="P926" s="178"/>
      <c r="Q926" s="178"/>
      <c r="R926" s="178"/>
      <c r="S926" s="178"/>
      <c r="T926" s="178"/>
      <c r="U926" s="178"/>
      <c r="V926" s="178"/>
      <c r="W926" s="178"/>
      <c r="X926" s="178"/>
      <c r="Y926" s="178"/>
      <c r="Z926" s="178"/>
      <c r="AA926" s="178"/>
      <c r="AB926" s="178"/>
      <c r="AC926" s="178"/>
      <c r="AD926" s="178"/>
      <c r="AE926" s="178"/>
      <c r="AF926" s="178"/>
      <c r="AG926" s="178"/>
      <c r="AH926" s="178"/>
      <c r="AI926" s="178"/>
      <c r="AJ926" s="178"/>
      <c r="AK926" s="178"/>
      <c r="AL926" s="178"/>
      <c r="AM926" s="178"/>
      <c r="AN926" s="178"/>
      <c r="AO926" s="178"/>
      <c r="AP926" s="178"/>
      <c r="AQ926" s="178"/>
      <c r="AR926" s="178"/>
      <c r="AS926" s="178"/>
      <c r="AT926" s="178"/>
      <c r="AU926" s="178"/>
      <c r="AV926" s="178"/>
      <c r="AW926" s="178"/>
      <c r="AX926" s="178"/>
      <c r="AY926" s="178"/>
      <c r="AZ926" s="178"/>
      <c r="BA926" s="178"/>
      <c r="BB926" s="178"/>
      <c r="BC926" s="178"/>
      <c r="BD926" s="178"/>
      <c r="BE926" s="178"/>
      <c r="BF926" s="178"/>
      <c r="BG926" s="178"/>
      <c r="BH926" s="178"/>
      <c r="BI926" s="178"/>
      <c r="BJ926" s="178"/>
      <c r="BK926" s="178"/>
      <c r="BL926" s="178"/>
      <c r="BM926" s="178"/>
      <c r="BN926" s="178"/>
      <c r="BO926" s="178"/>
      <c r="BP926" s="178"/>
      <c r="BQ926" s="178"/>
      <c r="BR926" s="178"/>
      <c r="BS926" s="178"/>
      <c r="BT926" s="178"/>
      <c r="BU926" s="178"/>
      <c r="BV926" s="178"/>
    </row>
    <row r="927" spans="1:74" ht="14.25" x14ac:dyDescent="0.2">
      <c r="A927" s="176"/>
      <c r="B927" s="177"/>
      <c r="C927" s="131"/>
      <c r="D927" s="178"/>
      <c r="E927" s="178"/>
      <c r="F927" s="178"/>
      <c r="G927" s="178"/>
      <c r="H927" s="178"/>
      <c r="I927" s="178"/>
      <c r="J927" s="178"/>
      <c r="K927" s="178"/>
      <c r="L927" s="178"/>
      <c r="M927" s="179"/>
      <c r="N927" s="179"/>
      <c r="O927" s="179"/>
      <c r="P927" s="178"/>
      <c r="Q927" s="178"/>
      <c r="R927" s="178"/>
      <c r="S927" s="178"/>
      <c r="T927" s="178"/>
      <c r="U927" s="178"/>
      <c r="V927" s="178"/>
      <c r="W927" s="178"/>
      <c r="X927" s="178"/>
      <c r="Y927" s="178"/>
      <c r="Z927" s="178"/>
      <c r="AA927" s="178"/>
      <c r="AB927" s="178"/>
      <c r="AC927" s="178"/>
      <c r="AD927" s="178"/>
      <c r="AE927" s="178"/>
      <c r="AF927" s="178"/>
      <c r="AG927" s="178"/>
      <c r="AH927" s="178"/>
      <c r="AI927" s="178"/>
      <c r="AJ927" s="178"/>
      <c r="AK927" s="178"/>
      <c r="AL927" s="178"/>
      <c r="AM927" s="178"/>
      <c r="AN927" s="178"/>
      <c r="AO927" s="178"/>
      <c r="AP927" s="178"/>
      <c r="AQ927" s="178"/>
      <c r="AR927" s="178"/>
      <c r="AS927" s="178"/>
      <c r="AT927" s="178"/>
      <c r="AU927" s="178"/>
      <c r="AV927" s="178"/>
      <c r="AW927" s="178"/>
      <c r="AX927" s="178"/>
      <c r="AY927" s="178"/>
      <c r="AZ927" s="178"/>
      <c r="BA927" s="178"/>
      <c r="BB927" s="178"/>
      <c r="BC927" s="178"/>
      <c r="BD927" s="178"/>
      <c r="BE927" s="178"/>
      <c r="BF927" s="178"/>
      <c r="BG927" s="178"/>
      <c r="BH927" s="178"/>
      <c r="BI927" s="178"/>
      <c r="BJ927" s="178"/>
      <c r="BK927" s="178"/>
      <c r="BL927" s="178"/>
      <c r="BM927" s="178"/>
      <c r="BN927" s="178"/>
      <c r="BO927" s="178"/>
      <c r="BP927" s="178"/>
      <c r="BQ927" s="178"/>
      <c r="BR927" s="178"/>
      <c r="BS927" s="178"/>
      <c r="BT927" s="178"/>
      <c r="BU927" s="178"/>
      <c r="BV927" s="178"/>
    </row>
    <row r="928" spans="1:74" ht="14.25" x14ac:dyDescent="0.2">
      <c r="A928" s="176"/>
      <c r="B928" s="177"/>
      <c r="C928" s="131"/>
      <c r="D928" s="178"/>
      <c r="E928" s="178"/>
      <c r="F928" s="178"/>
      <c r="G928" s="178"/>
      <c r="H928" s="178"/>
      <c r="I928" s="178"/>
      <c r="J928" s="178"/>
      <c r="K928" s="178"/>
      <c r="L928" s="178"/>
      <c r="M928" s="179"/>
      <c r="N928" s="179"/>
      <c r="O928" s="179"/>
      <c r="P928" s="178"/>
      <c r="Q928" s="178"/>
      <c r="R928" s="178"/>
      <c r="S928" s="178"/>
      <c r="T928" s="178"/>
      <c r="U928" s="178"/>
      <c r="V928" s="178"/>
      <c r="W928" s="178"/>
      <c r="X928" s="178"/>
      <c r="Y928" s="178"/>
      <c r="Z928" s="178"/>
      <c r="AA928" s="178"/>
      <c r="AB928" s="178"/>
      <c r="AC928" s="178"/>
      <c r="AD928" s="178"/>
      <c r="AE928" s="178"/>
      <c r="AF928" s="178"/>
      <c r="AG928" s="178"/>
      <c r="AH928" s="178"/>
      <c r="AI928" s="178"/>
      <c r="AJ928" s="178"/>
      <c r="AK928" s="178"/>
      <c r="AL928" s="178"/>
      <c r="AM928" s="178"/>
      <c r="AN928" s="178"/>
      <c r="AO928" s="178"/>
      <c r="AP928" s="178"/>
      <c r="AQ928" s="178"/>
      <c r="AR928" s="178"/>
      <c r="AS928" s="178"/>
      <c r="AT928" s="178"/>
      <c r="AU928" s="178"/>
      <c r="AV928" s="178"/>
      <c r="AW928" s="178"/>
      <c r="AX928" s="178"/>
      <c r="AY928" s="178"/>
      <c r="AZ928" s="178"/>
      <c r="BA928" s="178"/>
      <c r="BB928" s="178"/>
      <c r="BC928" s="178"/>
      <c r="BD928" s="178"/>
      <c r="BE928" s="178"/>
      <c r="BF928" s="178"/>
      <c r="BG928" s="178"/>
      <c r="BH928" s="178"/>
      <c r="BI928" s="178"/>
      <c r="BJ928" s="178"/>
      <c r="BK928" s="178"/>
      <c r="BL928" s="178"/>
      <c r="BM928" s="178"/>
      <c r="BN928" s="178"/>
      <c r="BO928" s="178"/>
      <c r="BP928" s="178"/>
      <c r="BQ928" s="178"/>
      <c r="BR928" s="178"/>
      <c r="BS928" s="178"/>
      <c r="BT928" s="178"/>
      <c r="BU928" s="178"/>
      <c r="BV928" s="178"/>
    </row>
    <row r="929" spans="1:74" ht="14.25" x14ac:dyDescent="0.2">
      <c r="A929" s="176"/>
      <c r="B929" s="177"/>
      <c r="C929" s="131"/>
      <c r="D929" s="178"/>
      <c r="E929" s="178"/>
      <c r="F929" s="178"/>
      <c r="G929" s="178"/>
      <c r="H929" s="178"/>
      <c r="I929" s="178"/>
      <c r="J929" s="178"/>
      <c r="K929" s="178"/>
      <c r="L929" s="178"/>
      <c r="M929" s="179"/>
      <c r="N929" s="179"/>
      <c r="O929" s="179"/>
      <c r="P929" s="178"/>
      <c r="Q929" s="178"/>
      <c r="R929" s="178"/>
      <c r="S929" s="178"/>
      <c r="T929" s="178"/>
      <c r="U929" s="178"/>
      <c r="V929" s="178"/>
      <c r="W929" s="178"/>
      <c r="X929" s="178"/>
      <c r="Y929" s="178"/>
      <c r="Z929" s="178"/>
      <c r="AA929" s="178"/>
      <c r="AB929" s="178"/>
      <c r="AC929" s="178"/>
      <c r="AD929" s="178"/>
      <c r="AE929" s="178"/>
      <c r="AF929" s="178"/>
      <c r="AG929" s="178"/>
      <c r="AH929" s="178"/>
      <c r="AI929" s="178"/>
      <c r="AJ929" s="178"/>
      <c r="AK929" s="178"/>
      <c r="AL929" s="178"/>
      <c r="AM929" s="178"/>
      <c r="AN929" s="178"/>
      <c r="AO929" s="178"/>
      <c r="AP929" s="178"/>
      <c r="AQ929" s="178"/>
      <c r="AR929" s="178"/>
      <c r="AS929" s="178"/>
      <c r="AT929" s="178"/>
      <c r="AU929" s="178"/>
      <c r="AV929" s="178"/>
      <c r="AW929" s="178"/>
      <c r="AX929" s="178"/>
      <c r="AY929" s="178"/>
      <c r="AZ929" s="178"/>
      <c r="BA929" s="178"/>
      <c r="BB929" s="178"/>
      <c r="BC929" s="178"/>
      <c r="BD929" s="178"/>
      <c r="BE929" s="178"/>
      <c r="BF929" s="178"/>
      <c r="BG929" s="178"/>
      <c r="BH929" s="178"/>
      <c r="BI929" s="178"/>
      <c r="BJ929" s="178"/>
      <c r="BK929" s="178"/>
      <c r="BL929" s="178"/>
      <c r="BM929" s="178"/>
      <c r="BN929" s="178"/>
      <c r="BO929" s="178"/>
      <c r="BP929" s="178"/>
      <c r="BQ929" s="178"/>
      <c r="BR929" s="178"/>
      <c r="BS929" s="178"/>
      <c r="BT929" s="178"/>
      <c r="BU929" s="178"/>
      <c r="BV929" s="178"/>
    </row>
    <row r="930" spans="1:74" ht="14.25" x14ac:dyDescent="0.2">
      <c r="A930" s="176"/>
      <c r="B930" s="177"/>
      <c r="C930" s="131"/>
      <c r="D930" s="178"/>
      <c r="E930" s="178"/>
      <c r="F930" s="178"/>
      <c r="G930" s="178"/>
      <c r="H930" s="178"/>
      <c r="I930" s="178"/>
      <c r="J930" s="178"/>
      <c r="K930" s="178"/>
      <c r="L930" s="178"/>
      <c r="M930" s="179"/>
      <c r="N930" s="179"/>
      <c r="O930" s="179"/>
      <c r="P930" s="178"/>
      <c r="Q930" s="178"/>
      <c r="R930" s="178"/>
      <c r="S930" s="178"/>
      <c r="T930" s="178"/>
      <c r="U930" s="178"/>
      <c r="V930" s="178"/>
      <c r="W930" s="178"/>
      <c r="X930" s="178"/>
      <c r="Y930" s="178"/>
      <c r="Z930" s="178"/>
      <c r="AA930" s="178"/>
      <c r="AB930" s="178"/>
      <c r="AC930" s="178"/>
      <c r="AD930" s="178"/>
      <c r="AE930" s="178"/>
      <c r="AF930" s="178"/>
      <c r="AG930" s="178"/>
      <c r="AH930" s="178"/>
      <c r="AI930" s="178"/>
      <c r="AJ930" s="178"/>
      <c r="AK930" s="178"/>
      <c r="AL930" s="178"/>
      <c r="AM930" s="178"/>
      <c r="AN930" s="178"/>
      <c r="AO930" s="178"/>
      <c r="AP930" s="178"/>
      <c r="AQ930" s="178"/>
      <c r="AR930" s="178"/>
      <c r="AS930" s="178"/>
      <c r="AT930" s="178"/>
      <c r="AU930" s="178"/>
      <c r="AV930" s="178"/>
      <c r="AW930" s="178"/>
      <c r="AX930" s="178"/>
      <c r="AY930" s="178"/>
      <c r="AZ930" s="178"/>
      <c r="BA930" s="178"/>
      <c r="BB930" s="178"/>
      <c r="BC930" s="178"/>
      <c r="BD930" s="178"/>
      <c r="BE930" s="178"/>
      <c r="BF930" s="178"/>
      <c r="BG930" s="178"/>
      <c r="BH930" s="178"/>
      <c r="BI930" s="178"/>
      <c r="BJ930" s="178"/>
      <c r="BK930" s="178"/>
      <c r="BL930" s="178"/>
      <c r="BM930" s="178"/>
      <c r="BN930" s="178"/>
      <c r="BO930" s="178"/>
      <c r="BP930" s="178"/>
      <c r="BQ930" s="178"/>
      <c r="BR930" s="178"/>
      <c r="BS930" s="178"/>
      <c r="BT930" s="178"/>
      <c r="BU930" s="178"/>
      <c r="BV930" s="178"/>
    </row>
    <row r="931" spans="1:74" ht="14.25" x14ac:dyDescent="0.2">
      <c r="A931" s="176"/>
      <c r="B931" s="177"/>
      <c r="C931" s="131"/>
      <c r="D931" s="178"/>
      <c r="E931" s="178"/>
      <c r="F931" s="178"/>
      <c r="G931" s="178"/>
      <c r="H931" s="178"/>
      <c r="I931" s="178"/>
      <c r="J931" s="178"/>
      <c r="K931" s="178"/>
      <c r="L931" s="178"/>
      <c r="M931" s="179"/>
      <c r="N931" s="179"/>
      <c r="O931" s="179"/>
      <c r="P931" s="178"/>
      <c r="Q931" s="178"/>
      <c r="R931" s="178"/>
      <c r="S931" s="178"/>
      <c r="T931" s="178"/>
      <c r="U931" s="178"/>
      <c r="V931" s="178"/>
      <c r="W931" s="178"/>
      <c r="X931" s="178"/>
      <c r="Y931" s="178"/>
      <c r="Z931" s="178"/>
      <c r="AA931" s="178"/>
      <c r="AB931" s="178"/>
      <c r="AC931" s="178"/>
      <c r="AD931" s="178"/>
      <c r="AE931" s="178"/>
      <c r="AF931" s="178"/>
      <c r="AG931" s="178"/>
      <c r="AH931" s="178"/>
      <c r="AI931" s="178"/>
      <c r="AJ931" s="178"/>
      <c r="AK931" s="178"/>
      <c r="AL931" s="178"/>
      <c r="AM931" s="178"/>
      <c r="AN931" s="178"/>
      <c r="AO931" s="178"/>
      <c r="AP931" s="178"/>
      <c r="AQ931" s="178"/>
      <c r="AR931" s="178"/>
      <c r="AS931" s="178"/>
      <c r="AT931" s="178"/>
      <c r="AU931" s="178"/>
      <c r="AV931" s="178"/>
      <c r="AW931" s="178"/>
      <c r="AX931" s="178"/>
      <c r="AY931" s="178"/>
      <c r="AZ931" s="178"/>
      <c r="BA931" s="178"/>
      <c r="BB931" s="178"/>
      <c r="BC931" s="178"/>
      <c r="BD931" s="178"/>
      <c r="BE931" s="178"/>
      <c r="BF931" s="178"/>
      <c r="BG931" s="178"/>
      <c r="BH931" s="178"/>
      <c r="BI931" s="178"/>
      <c r="BJ931" s="178"/>
      <c r="BK931" s="178"/>
      <c r="BL931" s="178"/>
      <c r="BM931" s="178"/>
      <c r="BN931" s="178"/>
      <c r="BO931" s="178"/>
      <c r="BP931" s="178"/>
      <c r="BQ931" s="178"/>
      <c r="BR931" s="178"/>
      <c r="BS931" s="178"/>
      <c r="BT931" s="178"/>
      <c r="BU931" s="178"/>
      <c r="BV931" s="178"/>
    </row>
    <row r="932" spans="1:74" ht="14.25" x14ac:dyDescent="0.2">
      <c r="A932" s="176"/>
      <c r="B932" s="177"/>
      <c r="C932" s="131"/>
      <c r="D932" s="178"/>
      <c r="E932" s="178"/>
      <c r="F932" s="178"/>
      <c r="G932" s="178"/>
      <c r="H932" s="178"/>
      <c r="I932" s="178"/>
      <c r="J932" s="178"/>
      <c r="K932" s="178"/>
      <c r="L932" s="178"/>
      <c r="M932" s="179"/>
      <c r="N932" s="179"/>
      <c r="O932" s="179"/>
      <c r="P932" s="178"/>
      <c r="Q932" s="178"/>
      <c r="R932" s="178"/>
      <c r="S932" s="178"/>
      <c r="T932" s="178"/>
      <c r="U932" s="178"/>
      <c r="V932" s="178"/>
      <c r="W932" s="178"/>
      <c r="X932" s="178"/>
      <c r="Y932" s="178"/>
      <c r="Z932" s="178"/>
      <c r="AA932" s="178"/>
      <c r="AB932" s="178"/>
      <c r="AC932" s="178"/>
      <c r="AD932" s="178"/>
      <c r="AE932" s="178"/>
      <c r="AF932" s="178"/>
      <c r="AG932" s="178"/>
      <c r="AH932" s="178"/>
      <c r="AI932" s="178"/>
      <c r="AJ932" s="178"/>
      <c r="AK932" s="178"/>
      <c r="AL932" s="178"/>
      <c r="AM932" s="178"/>
      <c r="AN932" s="178"/>
      <c r="AO932" s="178"/>
      <c r="AP932" s="178"/>
      <c r="AQ932" s="178"/>
      <c r="AR932" s="178"/>
      <c r="AS932" s="178"/>
      <c r="AT932" s="178"/>
      <c r="AU932" s="178"/>
      <c r="AV932" s="178"/>
      <c r="AW932" s="178"/>
      <c r="AX932" s="178"/>
      <c r="AY932" s="178"/>
      <c r="AZ932" s="178"/>
      <c r="BA932" s="178"/>
      <c r="BB932" s="178"/>
      <c r="BC932" s="178"/>
      <c r="BD932" s="178"/>
      <c r="BE932" s="178"/>
      <c r="BF932" s="178"/>
      <c r="BG932" s="178"/>
      <c r="BH932" s="178"/>
      <c r="BI932" s="178"/>
      <c r="BJ932" s="178"/>
      <c r="BK932" s="178"/>
      <c r="BL932" s="178"/>
      <c r="BM932" s="178"/>
      <c r="BN932" s="178"/>
      <c r="BO932" s="178"/>
      <c r="BP932" s="178"/>
      <c r="BQ932" s="178"/>
      <c r="BR932" s="178"/>
      <c r="BS932" s="178"/>
      <c r="BT932" s="178"/>
      <c r="BU932" s="178"/>
      <c r="BV932" s="178"/>
    </row>
    <row r="933" spans="1:74" ht="14.25" x14ac:dyDescent="0.2">
      <c r="A933" s="176"/>
      <c r="B933" s="177"/>
      <c r="C933" s="131"/>
      <c r="D933" s="178"/>
      <c r="E933" s="178"/>
      <c r="F933" s="178"/>
      <c r="G933" s="178"/>
      <c r="H933" s="178"/>
      <c r="I933" s="178"/>
      <c r="J933" s="178"/>
      <c r="K933" s="178"/>
      <c r="L933" s="178"/>
      <c r="M933" s="179"/>
      <c r="N933" s="179"/>
      <c r="O933" s="179"/>
      <c r="P933" s="178"/>
      <c r="Q933" s="178"/>
      <c r="R933" s="178"/>
      <c r="S933" s="178"/>
      <c r="T933" s="178"/>
      <c r="U933" s="178"/>
      <c r="V933" s="178"/>
      <c r="W933" s="178"/>
      <c r="X933" s="178"/>
      <c r="Y933" s="178"/>
      <c r="Z933" s="178"/>
      <c r="AA933" s="178"/>
      <c r="AB933" s="178"/>
      <c r="AC933" s="178"/>
      <c r="AD933" s="178"/>
      <c r="AE933" s="178"/>
      <c r="AF933" s="178"/>
      <c r="AG933" s="178"/>
      <c r="AH933" s="178"/>
      <c r="AI933" s="178"/>
      <c r="AJ933" s="178"/>
      <c r="AK933" s="178"/>
      <c r="AL933" s="178"/>
      <c r="AM933" s="178"/>
      <c r="AN933" s="178"/>
      <c r="AO933" s="178"/>
      <c r="AP933" s="178"/>
      <c r="AQ933" s="178"/>
      <c r="AR933" s="178"/>
      <c r="AS933" s="178"/>
      <c r="AT933" s="178"/>
      <c r="AU933" s="178"/>
      <c r="AV933" s="178"/>
      <c r="AW933" s="178"/>
      <c r="AX933" s="178"/>
      <c r="AY933" s="178"/>
      <c r="AZ933" s="178"/>
      <c r="BA933" s="178"/>
      <c r="BB933" s="178"/>
      <c r="BC933" s="178"/>
      <c r="BD933" s="178"/>
      <c r="BE933" s="178"/>
      <c r="BF933" s="178"/>
      <c r="BG933" s="178"/>
      <c r="BH933" s="178"/>
      <c r="BI933" s="178"/>
      <c r="BJ933" s="178"/>
      <c r="BK933" s="178"/>
      <c r="BL933" s="178"/>
      <c r="BM933" s="178"/>
      <c r="BN933" s="178"/>
      <c r="BO933" s="178"/>
      <c r="BP933" s="178"/>
      <c r="BQ933" s="178"/>
      <c r="BR933" s="178"/>
      <c r="BS933" s="178"/>
      <c r="BT933" s="178"/>
      <c r="BU933" s="178"/>
      <c r="BV933" s="178"/>
    </row>
    <row r="934" spans="1:74" ht="14.25" x14ac:dyDescent="0.2">
      <c r="A934" s="176"/>
      <c r="B934" s="177"/>
      <c r="C934" s="131"/>
      <c r="D934" s="178"/>
      <c r="E934" s="178"/>
      <c r="F934" s="178"/>
      <c r="G934" s="178"/>
      <c r="H934" s="178"/>
      <c r="I934" s="178"/>
      <c r="J934" s="178"/>
      <c r="K934" s="178"/>
      <c r="L934" s="178"/>
      <c r="M934" s="179"/>
      <c r="N934" s="179"/>
      <c r="O934" s="179"/>
      <c r="P934" s="178"/>
      <c r="Q934" s="178"/>
      <c r="R934" s="178"/>
      <c r="S934" s="178"/>
      <c r="T934" s="178"/>
      <c r="U934" s="178"/>
      <c r="V934" s="178"/>
      <c r="W934" s="178"/>
      <c r="X934" s="178"/>
      <c r="Y934" s="178"/>
      <c r="Z934" s="178"/>
      <c r="AA934" s="178"/>
      <c r="AB934" s="178"/>
      <c r="AC934" s="178"/>
      <c r="AD934" s="178"/>
      <c r="AE934" s="178"/>
      <c r="AF934" s="178"/>
      <c r="AG934" s="178"/>
      <c r="AH934" s="178"/>
      <c r="AI934" s="178"/>
      <c r="AJ934" s="178"/>
      <c r="AK934" s="178"/>
      <c r="AL934" s="178"/>
      <c r="AM934" s="178"/>
      <c r="AN934" s="178"/>
      <c r="AO934" s="178"/>
      <c r="AP934" s="178"/>
      <c r="AQ934" s="178"/>
      <c r="AR934" s="178"/>
      <c r="AS934" s="178"/>
      <c r="AT934" s="178"/>
      <c r="AU934" s="178"/>
      <c r="AV934" s="178"/>
      <c r="AW934" s="178"/>
      <c r="AX934" s="178"/>
      <c r="AY934" s="178"/>
      <c r="AZ934" s="178"/>
      <c r="BA934" s="178"/>
      <c r="BB934" s="178"/>
      <c r="BC934" s="178"/>
      <c r="BD934" s="178"/>
      <c r="BE934" s="178"/>
      <c r="BF934" s="178"/>
      <c r="BG934" s="178"/>
      <c r="BH934" s="178"/>
      <c r="BI934" s="178"/>
      <c r="BJ934" s="178"/>
      <c r="BK934" s="178"/>
      <c r="BL934" s="178"/>
      <c r="BM934" s="178"/>
      <c r="BN934" s="178"/>
      <c r="BO934" s="178"/>
      <c r="BP934" s="178"/>
      <c r="BQ934" s="178"/>
      <c r="BR934" s="178"/>
      <c r="BS934" s="178"/>
      <c r="BT934" s="178"/>
      <c r="BU934" s="178"/>
      <c r="BV934" s="178"/>
    </row>
    <row r="935" spans="1:74" ht="14.25" x14ac:dyDescent="0.2">
      <c r="A935" s="176"/>
      <c r="B935" s="177"/>
      <c r="C935" s="131"/>
      <c r="D935" s="178"/>
      <c r="E935" s="178"/>
      <c r="F935" s="178"/>
      <c r="G935" s="178"/>
      <c r="H935" s="178"/>
      <c r="I935" s="178"/>
      <c r="J935" s="178"/>
      <c r="K935" s="178"/>
      <c r="L935" s="178"/>
      <c r="M935" s="179"/>
      <c r="N935" s="179"/>
      <c r="O935" s="179"/>
      <c r="P935" s="178"/>
      <c r="Q935" s="178"/>
      <c r="R935" s="178"/>
      <c r="S935" s="178"/>
      <c r="T935" s="178"/>
      <c r="U935" s="178"/>
      <c r="V935" s="178"/>
      <c r="W935" s="178"/>
      <c r="X935" s="178"/>
      <c r="Y935" s="178"/>
      <c r="Z935" s="178"/>
      <c r="AA935" s="178"/>
      <c r="AB935" s="178"/>
      <c r="AC935" s="178"/>
      <c r="AD935" s="178"/>
      <c r="AE935" s="178"/>
      <c r="AF935" s="178"/>
      <c r="AG935" s="178"/>
      <c r="AH935" s="178"/>
      <c r="AI935" s="178"/>
      <c r="AJ935" s="178"/>
      <c r="AK935" s="178"/>
      <c r="AL935" s="178"/>
      <c r="AM935" s="178"/>
      <c r="AN935" s="178"/>
      <c r="AO935" s="178"/>
      <c r="AP935" s="178"/>
      <c r="AQ935" s="178"/>
      <c r="AR935" s="178"/>
      <c r="AS935" s="178"/>
      <c r="AT935" s="178"/>
      <c r="AU935" s="178"/>
      <c r="AV935" s="178"/>
      <c r="AW935" s="178"/>
      <c r="AX935" s="178"/>
      <c r="AY935" s="178"/>
      <c r="AZ935" s="178"/>
      <c r="BA935" s="178"/>
      <c r="BB935" s="178"/>
      <c r="BC935" s="178"/>
      <c r="BD935" s="178"/>
      <c r="BE935" s="178"/>
      <c r="BF935" s="178"/>
      <c r="BG935" s="178"/>
      <c r="BH935" s="178"/>
      <c r="BI935" s="178"/>
      <c r="BJ935" s="178"/>
      <c r="BK935" s="178"/>
      <c r="BL935" s="178"/>
      <c r="BM935" s="178"/>
      <c r="BN935" s="178"/>
      <c r="BO935" s="178"/>
      <c r="BP935" s="178"/>
      <c r="BQ935" s="178"/>
      <c r="BR935" s="178"/>
      <c r="BS935" s="178"/>
      <c r="BT935" s="178"/>
      <c r="BU935" s="178"/>
      <c r="BV935" s="178"/>
    </row>
    <row r="936" spans="1:74" ht="14.25" x14ac:dyDescent="0.2">
      <c r="A936" s="176"/>
      <c r="B936" s="177"/>
      <c r="C936" s="131"/>
      <c r="D936" s="178"/>
      <c r="E936" s="178"/>
      <c r="F936" s="178"/>
      <c r="G936" s="178"/>
      <c r="H936" s="178"/>
      <c r="I936" s="178"/>
      <c r="J936" s="178"/>
      <c r="K936" s="178"/>
      <c r="L936" s="178"/>
      <c r="M936" s="179"/>
      <c r="N936" s="179"/>
      <c r="O936" s="179"/>
      <c r="P936" s="178"/>
      <c r="Q936" s="178"/>
      <c r="R936" s="178"/>
      <c r="S936" s="178"/>
      <c r="T936" s="178"/>
      <c r="U936" s="178"/>
      <c r="V936" s="178"/>
      <c r="W936" s="178"/>
      <c r="X936" s="178"/>
      <c r="Y936" s="178"/>
      <c r="Z936" s="178"/>
      <c r="AA936" s="178"/>
      <c r="AB936" s="178"/>
      <c r="AC936" s="178"/>
      <c r="AD936" s="178"/>
      <c r="AE936" s="178"/>
      <c r="AF936" s="178"/>
      <c r="AG936" s="178"/>
      <c r="AH936" s="178"/>
      <c r="AI936" s="178"/>
      <c r="AJ936" s="178"/>
      <c r="AK936" s="178"/>
      <c r="AL936" s="178"/>
      <c r="AM936" s="178"/>
      <c r="AN936" s="178"/>
      <c r="AO936" s="178"/>
      <c r="AP936" s="178"/>
      <c r="AQ936" s="178"/>
      <c r="AR936" s="178"/>
      <c r="AS936" s="178"/>
      <c r="AT936" s="178"/>
      <c r="AU936" s="178"/>
      <c r="AV936" s="178"/>
      <c r="AW936" s="178"/>
      <c r="AX936" s="178"/>
      <c r="AY936" s="178"/>
      <c r="AZ936" s="178"/>
      <c r="BA936" s="178"/>
      <c r="BB936" s="178"/>
      <c r="BC936" s="178"/>
      <c r="BD936" s="178"/>
      <c r="BE936" s="178"/>
      <c r="BF936" s="178"/>
      <c r="BG936" s="178"/>
      <c r="BH936" s="178"/>
      <c r="BI936" s="178"/>
      <c r="BJ936" s="178"/>
      <c r="BK936" s="178"/>
      <c r="BL936" s="178"/>
      <c r="BM936" s="178"/>
      <c r="BN936" s="178"/>
      <c r="BO936" s="178"/>
      <c r="BP936" s="178"/>
      <c r="BQ936" s="178"/>
      <c r="BR936" s="178"/>
      <c r="BS936" s="178"/>
      <c r="BT936" s="178"/>
      <c r="BU936" s="178"/>
      <c r="BV936" s="178"/>
    </row>
    <row r="937" spans="1:74" ht="14.25" x14ac:dyDescent="0.2">
      <c r="A937" s="176"/>
      <c r="B937" s="177"/>
      <c r="C937" s="131"/>
      <c r="D937" s="178"/>
      <c r="E937" s="178"/>
      <c r="F937" s="178"/>
      <c r="G937" s="178"/>
      <c r="H937" s="178"/>
      <c r="I937" s="178"/>
      <c r="J937" s="178"/>
      <c r="K937" s="178"/>
      <c r="L937" s="178"/>
      <c r="M937" s="179"/>
      <c r="N937" s="179"/>
      <c r="O937" s="179"/>
      <c r="P937" s="178"/>
      <c r="Q937" s="178"/>
      <c r="R937" s="178"/>
      <c r="S937" s="178"/>
      <c r="T937" s="178"/>
      <c r="U937" s="178"/>
      <c r="V937" s="178"/>
      <c r="W937" s="178"/>
      <c r="X937" s="178"/>
      <c r="Y937" s="178"/>
      <c r="Z937" s="178"/>
      <c r="AA937" s="178"/>
      <c r="AB937" s="178"/>
      <c r="AC937" s="178"/>
      <c r="AD937" s="178"/>
      <c r="AE937" s="178"/>
      <c r="AF937" s="178"/>
      <c r="AG937" s="178"/>
      <c r="AH937" s="178"/>
      <c r="AI937" s="178"/>
      <c r="AJ937" s="178"/>
      <c r="AK937" s="178"/>
      <c r="AL937" s="178"/>
      <c r="AM937" s="178"/>
      <c r="AN937" s="178"/>
      <c r="AO937" s="178"/>
      <c r="AP937" s="178"/>
      <c r="AQ937" s="178"/>
      <c r="AR937" s="178"/>
      <c r="AS937" s="178"/>
      <c r="AT937" s="178"/>
      <c r="AU937" s="178"/>
      <c r="AV937" s="178"/>
      <c r="AW937" s="178"/>
      <c r="AX937" s="178"/>
      <c r="AY937" s="178"/>
      <c r="AZ937" s="178"/>
      <c r="BA937" s="178"/>
      <c r="BB937" s="178"/>
      <c r="BC937" s="178"/>
      <c r="BD937" s="178"/>
      <c r="BE937" s="178"/>
      <c r="BF937" s="178"/>
      <c r="BG937" s="178"/>
      <c r="BH937" s="178"/>
      <c r="BI937" s="178"/>
      <c r="BJ937" s="178"/>
      <c r="BK937" s="178"/>
      <c r="BL937" s="178"/>
      <c r="BM937" s="178"/>
      <c r="BN937" s="178"/>
      <c r="BO937" s="178"/>
      <c r="BP937" s="178"/>
      <c r="BQ937" s="178"/>
      <c r="BR937" s="178"/>
      <c r="BS937" s="178"/>
      <c r="BT937" s="178"/>
      <c r="BU937" s="178"/>
      <c r="BV937" s="178"/>
    </row>
    <row r="938" spans="1:74" ht="14.25" x14ac:dyDescent="0.2">
      <c r="A938" s="176"/>
      <c r="B938" s="177"/>
      <c r="C938" s="131"/>
      <c r="D938" s="178"/>
      <c r="E938" s="178"/>
      <c r="F938" s="178"/>
      <c r="G938" s="178"/>
      <c r="H938" s="178"/>
      <c r="I938" s="178"/>
      <c r="J938" s="178"/>
      <c r="K938" s="178"/>
      <c r="L938" s="178"/>
      <c r="M938" s="179"/>
      <c r="N938" s="179"/>
      <c r="O938" s="179"/>
      <c r="P938" s="178"/>
      <c r="Q938" s="178"/>
      <c r="R938" s="178"/>
      <c r="S938" s="178"/>
      <c r="T938" s="178"/>
      <c r="U938" s="178"/>
      <c r="V938" s="178"/>
      <c r="W938" s="178"/>
      <c r="X938" s="178"/>
      <c r="Y938" s="178"/>
      <c r="Z938" s="178"/>
      <c r="AA938" s="178"/>
      <c r="AB938" s="178"/>
      <c r="AC938" s="178"/>
      <c r="AD938" s="178"/>
      <c r="AE938" s="178"/>
      <c r="AF938" s="178"/>
      <c r="AG938" s="178"/>
      <c r="AH938" s="178"/>
      <c r="AI938" s="178"/>
      <c r="AJ938" s="178"/>
      <c r="AK938" s="178"/>
      <c r="AL938" s="178"/>
      <c r="AM938" s="178"/>
      <c r="AN938" s="178"/>
      <c r="AO938" s="178"/>
      <c r="AP938" s="178"/>
      <c r="AQ938" s="178"/>
      <c r="AR938" s="178"/>
      <c r="AS938" s="178"/>
      <c r="AT938" s="178"/>
      <c r="AU938" s="178"/>
      <c r="AV938" s="178"/>
      <c r="AW938" s="178"/>
      <c r="AX938" s="178"/>
      <c r="AY938" s="178"/>
      <c r="AZ938" s="178"/>
      <c r="BA938" s="178"/>
      <c r="BB938" s="178"/>
      <c r="BC938" s="178"/>
      <c r="BD938" s="178"/>
      <c r="BE938" s="178"/>
      <c r="BF938" s="178"/>
      <c r="BG938" s="178"/>
      <c r="BH938" s="178"/>
      <c r="BI938" s="178"/>
      <c r="BJ938" s="178"/>
      <c r="BK938" s="178"/>
      <c r="BL938" s="178"/>
      <c r="BM938" s="178"/>
      <c r="BN938" s="178"/>
      <c r="BO938" s="178"/>
      <c r="BP938" s="178"/>
      <c r="BQ938" s="178"/>
      <c r="BR938" s="178"/>
      <c r="BS938" s="178"/>
      <c r="BT938" s="178"/>
      <c r="BU938" s="178"/>
      <c r="BV938" s="178"/>
    </row>
    <row r="939" spans="1:74" ht="14.25" x14ac:dyDescent="0.2">
      <c r="A939" s="176"/>
      <c r="B939" s="177"/>
      <c r="C939" s="131"/>
      <c r="D939" s="178"/>
      <c r="E939" s="178"/>
      <c r="F939" s="178"/>
      <c r="G939" s="178"/>
      <c r="H939" s="178"/>
      <c r="I939" s="178"/>
      <c r="J939" s="178"/>
      <c r="K939" s="178"/>
      <c r="L939" s="178"/>
      <c r="M939" s="179"/>
      <c r="N939" s="179"/>
      <c r="O939" s="179"/>
      <c r="P939" s="178"/>
      <c r="Q939" s="178"/>
      <c r="R939" s="178"/>
      <c r="S939" s="178"/>
      <c r="T939" s="178"/>
      <c r="U939" s="178"/>
      <c r="V939" s="178"/>
      <c r="W939" s="178"/>
      <c r="X939" s="178"/>
      <c r="Y939" s="178"/>
      <c r="Z939" s="178"/>
      <c r="AA939" s="178"/>
      <c r="AB939" s="178"/>
      <c r="AC939" s="178"/>
      <c r="AD939" s="178"/>
      <c r="AE939" s="178"/>
      <c r="AF939" s="178"/>
      <c r="AG939" s="178"/>
      <c r="AH939" s="178"/>
      <c r="AI939" s="178"/>
      <c r="AJ939" s="178"/>
      <c r="AK939" s="178"/>
      <c r="AL939" s="178"/>
      <c r="AM939" s="178"/>
      <c r="AN939" s="178"/>
      <c r="AO939" s="178"/>
      <c r="AP939" s="178"/>
      <c r="AQ939" s="178"/>
      <c r="AR939" s="178"/>
      <c r="AS939" s="178"/>
      <c r="AT939" s="178"/>
      <c r="AU939" s="178"/>
      <c r="AV939" s="178"/>
      <c r="AW939" s="178"/>
      <c r="AX939" s="178"/>
      <c r="AY939" s="178"/>
      <c r="AZ939" s="178"/>
      <c r="BA939" s="178"/>
      <c r="BB939" s="178"/>
      <c r="BC939" s="178"/>
      <c r="BD939" s="178"/>
      <c r="BE939" s="178"/>
      <c r="BF939" s="178"/>
      <c r="BG939" s="178"/>
      <c r="BH939" s="178"/>
      <c r="BI939" s="178"/>
      <c r="BJ939" s="178"/>
      <c r="BK939" s="178"/>
      <c r="BL939" s="178"/>
      <c r="BM939" s="178"/>
      <c r="BN939" s="178"/>
      <c r="BO939" s="178"/>
      <c r="BP939" s="178"/>
      <c r="BQ939" s="178"/>
      <c r="BR939" s="178"/>
      <c r="BS939" s="178"/>
      <c r="BT939" s="178"/>
      <c r="BU939" s="178"/>
      <c r="BV939" s="178"/>
    </row>
    <row r="940" spans="1:74" ht="14.25" x14ac:dyDescent="0.2">
      <c r="A940" s="176"/>
      <c r="B940" s="177"/>
      <c r="C940" s="131"/>
      <c r="D940" s="178"/>
      <c r="E940" s="178"/>
      <c r="F940" s="178"/>
      <c r="G940" s="178"/>
      <c r="H940" s="178"/>
      <c r="I940" s="178"/>
      <c r="J940" s="178"/>
      <c r="K940" s="178"/>
      <c r="L940" s="178"/>
      <c r="M940" s="179"/>
      <c r="N940" s="179"/>
      <c r="O940" s="179"/>
      <c r="P940" s="178"/>
      <c r="Q940" s="178"/>
      <c r="R940" s="178"/>
      <c r="S940" s="178"/>
      <c r="T940" s="178"/>
      <c r="U940" s="178"/>
      <c r="V940" s="178"/>
      <c r="W940" s="178"/>
      <c r="X940" s="178"/>
      <c r="Y940" s="178"/>
      <c r="Z940" s="178"/>
      <c r="AA940" s="178"/>
      <c r="AB940" s="178"/>
      <c r="AC940" s="178"/>
      <c r="AD940" s="178"/>
      <c r="AE940" s="178"/>
      <c r="AF940" s="178"/>
      <c r="AG940" s="178"/>
      <c r="AH940" s="178"/>
      <c r="AI940" s="178"/>
      <c r="AJ940" s="178"/>
      <c r="AK940" s="178"/>
      <c r="AL940" s="178"/>
      <c r="AM940" s="178"/>
      <c r="AN940" s="178"/>
      <c r="AO940" s="178"/>
      <c r="AP940" s="178"/>
      <c r="AQ940" s="178"/>
      <c r="AR940" s="178"/>
      <c r="AS940" s="178"/>
      <c r="AT940" s="178"/>
      <c r="AU940" s="178"/>
      <c r="AV940" s="178"/>
      <c r="AW940" s="178"/>
      <c r="AX940" s="178"/>
      <c r="AY940" s="178"/>
      <c r="AZ940" s="178"/>
      <c r="BA940" s="178"/>
      <c r="BB940" s="178"/>
      <c r="BC940" s="178"/>
      <c r="BD940" s="178"/>
      <c r="BE940" s="178"/>
      <c r="BF940" s="178"/>
      <c r="BG940" s="178"/>
      <c r="BH940" s="178"/>
      <c r="BI940" s="178"/>
      <c r="BJ940" s="178"/>
      <c r="BK940" s="178"/>
      <c r="BL940" s="178"/>
      <c r="BM940" s="178"/>
      <c r="BN940" s="178"/>
      <c r="BO940" s="178"/>
      <c r="BP940" s="178"/>
      <c r="BQ940" s="178"/>
      <c r="BR940" s="178"/>
      <c r="BS940" s="178"/>
      <c r="BT940" s="178"/>
      <c r="BU940" s="178"/>
      <c r="BV940" s="178"/>
    </row>
    <row r="941" spans="1:74" ht="14.25" x14ac:dyDescent="0.2">
      <c r="A941" s="176"/>
      <c r="B941" s="177"/>
      <c r="C941" s="131"/>
      <c r="D941" s="178"/>
      <c r="E941" s="178"/>
      <c r="F941" s="178"/>
      <c r="G941" s="178"/>
      <c r="H941" s="178"/>
      <c r="I941" s="178"/>
      <c r="J941" s="178"/>
      <c r="K941" s="178"/>
      <c r="L941" s="178"/>
      <c r="M941" s="179"/>
      <c r="N941" s="179"/>
      <c r="O941" s="179"/>
      <c r="P941" s="178"/>
      <c r="Q941" s="178"/>
      <c r="R941" s="178"/>
      <c r="S941" s="178"/>
      <c r="T941" s="178"/>
      <c r="U941" s="178"/>
      <c r="V941" s="178"/>
      <c r="W941" s="178"/>
      <c r="X941" s="178"/>
      <c r="Y941" s="178"/>
      <c r="Z941" s="178"/>
      <c r="AA941" s="178"/>
      <c r="AB941" s="178"/>
      <c r="AC941" s="178"/>
      <c r="AD941" s="178"/>
      <c r="AE941" s="178"/>
      <c r="AF941" s="178"/>
      <c r="AG941" s="178"/>
      <c r="AH941" s="178"/>
      <c r="AI941" s="178"/>
      <c r="AJ941" s="178"/>
      <c r="AK941" s="178"/>
      <c r="AL941" s="178"/>
      <c r="AM941" s="178"/>
      <c r="AN941" s="178"/>
      <c r="AO941" s="178"/>
      <c r="AP941" s="178"/>
      <c r="AQ941" s="178"/>
      <c r="AR941" s="178"/>
      <c r="AS941" s="178"/>
      <c r="AT941" s="178"/>
      <c r="AU941" s="178"/>
      <c r="AV941" s="178"/>
      <c r="AW941" s="178"/>
      <c r="AX941" s="178"/>
      <c r="AY941" s="178"/>
      <c r="AZ941" s="178"/>
      <c r="BA941" s="178"/>
      <c r="BB941" s="178"/>
      <c r="BC941" s="178"/>
      <c r="BD941" s="178"/>
      <c r="BE941" s="178"/>
      <c r="BF941" s="178"/>
      <c r="BG941" s="178"/>
      <c r="BH941" s="178"/>
      <c r="BI941" s="178"/>
      <c r="BJ941" s="178"/>
      <c r="BK941" s="178"/>
      <c r="BL941" s="178"/>
      <c r="BM941" s="178"/>
      <c r="BN941" s="178"/>
      <c r="BO941" s="178"/>
      <c r="BP941" s="178"/>
      <c r="BQ941" s="178"/>
      <c r="BR941" s="178"/>
      <c r="BS941" s="178"/>
      <c r="BT941" s="178"/>
      <c r="BU941" s="178"/>
      <c r="BV941" s="178"/>
    </row>
    <row r="942" spans="1:74" ht="14.25" x14ac:dyDescent="0.2">
      <c r="A942" s="176"/>
      <c r="B942" s="177"/>
      <c r="C942" s="131"/>
      <c r="D942" s="178"/>
      <c r="E942" s="178"/>
      <c r="F942" s="178"/>
      <c r="G942" s="178"/>
      <c r="H942" s="178"/>
      <c r="I942" s="178"/>
      <c r="J942" s="178"/>
      <c r="K942" s="178"/>
      <c r="L942" s="178"/>
      <c r="M942" s="179"/>
      <c r="N942" s="179"/>
      <c r="O942" s="179"/>
      <c r="P942" s="178"/>
      <c r="Q942" s="178"/>
      <c r="R942" s="178"/>
      <c r="S942" s="178"/>
      <c r="T942" s="178"/>
      <c r="U942" s="178"/>
      <c r="V942" s="178"/>
      <c r="W942" s="178"/>
      <c r="X942" s="178"/>
      <c r="Y942" s="178"/>
      <c r="Z942" s="178"/>
      <c r="AA942" s="178"/>
      <c r="AB942" s="178"/>
      <c r="AC942" s="178"/>
      <c r="AD942" s="178"/>
      <c r="AE942" s="178"/>
      <c r="AF942" s="178"/>
      <c r="AG942" s="178"/>
      <c r="AH942" s="178"/>
      <c r="AI942" s="178"/>
      <c r="AJ942" s="178"/>
      <c r="AK942" s="178"/>
      <c r="AL942" s="178"/>
      <c r="AM942" s="178"/>
      <c r="AN942" s="178"/>
      <c r="AO942" s="178"/>
      <c r="AP942" s="178"/>
      <c r="AQ942" s="178"/>
      <c r="AR942" s="178"/>
      <c r="AS942" s="178"/>
      <c r="AT942" s="178"/>
      <c r="AU942" s="178"/>
      <c r="AV942" s="178"/>
      <c r="AW942" s="178"/>
      <c r="AX942" s="178"/>
      <c r="AY942" s="178"/>
      <c r="AZ942" s="178"/>
      <c r="BA942" s="178"/>
      <c r="BB942" s="178"/>
      <c r="BC942" s="178"/>
      <c r="BD942" s="178"/>
      <c r="BE942" s="178"/>
      <c r="BF942" s="178"/>
      <c r="BG942" s="178"/>
      <c r="BH942" s="178"/>
      <c r="BI942" s="178"/>
      <c r="BJ942" s="178"/>
      <c r="BK942" s="178"/>
      <c r="BL942" s="178"/>
      <c r="BM942" s="178"/>
      <c r="BN942" s="178"/>
      <c r="BO942" s="178"/>
      <c r="BP942" s="178"/>
      <c r="BQ942" s="178"/>
      <c r="BR942" s="178"/>
      <c r="BS942" s="178"/>
      <c r="BT942" s="178"/>
      <c r="BU942" s="178"/>
      <c r="BV942" s="178"/>
    </row>
    <row r="943" spans="1:74" ht="14.25" x14ac:dyDescent="0.2">
      <c r="A943" s="176"/>
      <c r="B943" s="177"/>
      <c r="C943" s="131"/>
      <c r="D943" s="178"/>
      <c r="E943" s="178"/>
      <c r="F943" s="178"/>
      <c r="G943" s="178"/>
      <c r="H943" s="178"/>
      <c r="I943" s="178"/>
      <c r="J943" s="178"/>
      <c r="K943" s="178"/>
      <c r="L943" s="178"/>
      <c r="M943" s="179"/>
      <c r="N943" s="179"/>
      <c r="O943" s="179"/>
      <c r="P943" s="178"/>
      <c r="Q943" s="178"/>
      <c r="R943" s="178"/>
      <c r="S943" s="178"/>
      <c r="T943" s="178"/>
      <c r="U943" s="178"/>
      <c r="V943" s="178"/>
      <c r="W943" s="178"/>
      <c r="X943" s="178"/>
      <c r="Y943" s="178"/>
      <c r="Z943" s="178"/>
      <c r="AA943" s="178"/>
      <c r="AB943" s="178"/>
      <c r="AC943" s="178"/>
      <c r="AD943" s="178"/>
      <c r="AE943" s="178"/>
      <c r="AF943" s="178"/>
      <c r="AG943" s="178"/>
      <c r="AH943" s="178"/>
      <c r="AI943" s="178"/>
      <c r="AJ943" s="178"/>
      <c r="AK943" s="178"/>
      <c r="AL943" s="178"/>
      <c r="AM943" s="178"/>
      <c r="AN943" s="178"/>
      <c r="AO943" s="178"/>
      <c r="AP943" s="178"/>
      <c r="AQ943" s="178"/>
      <c r="AR943" s="178"/>
      <c r="AS943" s="178"/>
      <c r="AT943" s="178"/>
      <c r="AU943" s="178"/>
      <c r="AV943" s="178"/>
      <c r="AW943" s="178"/>
      <c r="AX943" s="178"/>
      <c r="AY943" s="178"/>
      <c r="AZ943" s="178"/>
      <c r="BA943" s="178"/>
      <c r="BB943" s="178"/>
      <c r="BC943" s="178"/>
      <c r="BD943" s="178"/>
      <c r="BE943" s="178"/>
      <c r="BF943" s="178"/>
      <c r="BG943" s="178"/>
      <c r="BH943" s="178"/>
      <c r="BI943" s="178"/>
      <c r="BJ943" s="178"/>
      <c r="BK943" s="178"/>
      <c r="BL943" s="178"/>
      <c r="BM943" s="178"/>
      <c r="BN943" s="178"/>
      <c r="BO943" s="178"/>
      <c r="BP943" s="178"/>
      <c r="BQ943" s="178"/>
      <c r="BR943" s="178"/>
      <c r="BS943" s="178"/>
      <c r="BT943" s="178"/>
      <c r="BU943" s="178"/>
      <c r="BV943" s="178"/>
    </row>
    <row r="944" spans="1:74" ht="14.25" x14ac:dyDescent="0.2">
      <c r="A944" s="176"/>
      <c r="B944" s="177"/>
      <c r="C944" s="131"/>
      <c r="D944" s="178"/>
      <c r="E944" s="178"/>
      <c r="F944" s="178"/>
      <c r="G944" s="178"/>
      <c r="H944" s="178"/>
      <c r="I944" s="178"/>
      <c r="J944" s="178"/>
      <c r="K944" s="178"/>
      <c r="L944" s="178"/>
      <c r="M944" s="179"/>
      <c r="N944" s="179"/>
      <c r="O944" s="179"/>
      <c r="P944" s="178"/>
      <c r="Q944" s="178"/>
      <c r="R944" s="178"/>
      <c r="S944" s="178"/>
      <c r="T944" s="178"/>
      <c r="U944" s="178"/>
      <c r="V944" s="178"/>
      <c r="W944" s="178"/>
      <c r="X944" s="178"/>
      <c r="Y944" s="178"/>
      <c r="Z944" s="178"/>
      <c r="AA944" s="178"/>
      <c r="AB944" s="178"/>
      <c r="AC944" s="178"/>
      <c r="AD944" s="178"/>
      <c r="AE944" s="178"/>
      <c r="AF944" s="178"/>
      <c r="AG944" s="178"/>
      <c r="AH944" s="178"/>
      <c r="AI944" s="178"/>
      <c r="AJ944" s="178"/>
      <c r="AK944" s="178"/>
      <c r="AL944" s="178"/>
      <c r="AM944" s="178"/>
      <c r="AN944" s="178"/>
      <c r="AO944" s="178"/>
      <c r="AP944" s="178"/>
      <c r="AQ944" s="178"/>
      <c r="AR944" s="178"/>
      <c r="AS944" s="178"/>
      <c r="AT944" s="178"/>
      <c r="AU944" s="178"/>
      <c r="AV944" s="178"/>
      <c r="AW944" s="178"/>
      <c r="AX944" s="178"/>
      <c r="AY944" s="178"/>
      <c r="AZ944" s="178"/>
      <c r="BA944" s="178"/>
      <c r="BB944" s="178"/>
      <c r="BC944" s="178"/>
      <c r="BD944" s="178"/>
      <c r="BE944" s="178"/>
      <c r="BF944" s="178"/>
      <c r="BG944" s="178"/>
      <c r="BH944" s="178"/>
      <c r="BI944" s="178"/>
      <c r="BJ944" s="178"/>
      <c r="BK944" s="178"/>
      <c r="BL944" s="178"/>
      <c r="BM944" s="178"/>
      <c r="BN944" s="178"/>
      <c r="BO944" s="178"/>
      <c r="BP944" s="178"/>
      <c r="BQ944" s="178"/>
      <c r="BR944" s="178"/>
      <c r="BS944" s="178"/>
      <c r="BT944" s="178"/>
      <c r="BU944" s="178"/>
      <c r="BV944" s="178"/>
    </row>
    <row r="945" spans="1:74" ht="14.25" x14ac:dyDescent="0.2">
      <c r="A945" s="176"/>
      <c r="B945" s="177"/>
      <c r="C945" s="131"/>
      <c r="D945" s="178"/>
      <c r="E945" s="178"/>
      <c r="F945" s="178"/>
      <c r="G945" s="178"/>
      <c r="H945" s="178"/>
      <c r="I945" s="178"/>
      <c r="J945" s="178"/>
      <c r="K945" s="178"/>
      <c r="L945" s="178"/>
      <c r="M945" s="179"/>
      <c r="N945" s="179"/>
      <c r="O945" s="179"/>
      <c r="P945" s="178"/>
      <c r="Q945" s="178"/>
      <c r="R945" s="178"/>
      <c r="S945" s="178"/>
      <c r="T945" s="178"/>
      <c r="U945" s="178"/>
      <c r="V945" s="178"/>
      <c r="W945" s="178"/>
      <c r="X945" s="178"/>
      <c r="Y945" s="178"/>
      <c r="Z945" s="178"/>
      <c r="AA945" s="178"/>
      <c r="AB945" s="178"/>
      <c r="AC945" s="178"/>
      <c r="AD945" s="178"/>
      <c r="AE945" s="178"/>
      <c r="AF945" s="178"/>
      <c r="AG945" s="178"/>
      <c r="AH945" s="178"/>
      <c r="AI945" s="178"/>
      <c r="AJ945" s="178"/>
      <c r="AK945" s="178"/>
      <c r="AL945" s="178"/>
      <c r="AM945" s="178"/>
      <c r="AN945" s="178"/>
      <c r="AO945" s="178"/>
      <c r="AP945" s="178"/>
      <c r="AQ945" s="178"/>
      <c r="AR945" s="178"/>
      <c r="AS945" s="178"/>
      <c r="AT945" s="178"/>
      <c r="AU945" s="178"/>
      <c r="AV945" s="178"/>
      <c r="AW945" s="178"/>
      <c r="AX945" s="178"/>
      <c r="AY945" s="178"/>
      <c r="AZ945" s="178"/>
      <c r="BA945" s="178"/>
      <c r="BB945" s="178"/>
      <c r="BC945" s="178"/>
      <c r="BD945" s="178"/>
      <c r="BE945" s="178"/>
      <c r="BF945" s="178"/>
      <c r="BG945" s="178"/>
      <c r="BH945" s="178"/>
      <c r="BI945" s="178"/>
      <c r="BJ945" s="178"/>
      <c r="BK945" s="178"/>
      <c r="BL945" s="178"/>
      <c r="BM945" s="178"/>
      <c r="BN945" s="178"/>
      <c r="BO945" s="178"/>
      <c r="BP945" s="178"/>
      <c r="BQ945" s="178"/>
      <c r="BR945" s="178"/>
      <c r="BS945" s="178"/>
      <c r="BT945" s="178"/>
      <c r="BU945" s="178"/>
      <c r="BV945" s="178"/>
    </row>
    <row r="946" spans="1:74" ht="14.25" x14ac:dyDescent="0.2">
      <c r="A946" s="176"/>
      <c r="B946" s="177"/>
      <c r="C946" s="131"/>
      <c r="D946" s="178"/>
      <c r="E946" s="178"/>
      <c r="F946" s="178"/>
      <c r="G946" s="178"/>
      <c r="H946" s="178"/>
      <c r="I946" s="178"/>
      <c r="J946" s="178"/>
      <c r="K946" s="178"/>
      <c r="L946" s="178"/>
      <c r="M946" s="179"/>
      <c r="N946" s="179"/>
      <c r="O946" s="179"/>
      <c r="P946" s="178"/>
      <c r="Q946" s="178"/>
      <c r="R946" s="178"/>
      <c r="S946" s="178"/>
      <c r="T946" s="178"/>
      <c r="U946" s="178"/>
      <c r="V946" s="178"/>
      <c r="W946" s="178"/>
      <c r="X946" s="178"/>
      <c r="Y946" s="178"/>
      <c r="Z946" s="178"/>
      <c r="AA946" s="178"/>
      <c r="AB946" s="178"/>
      <c r="AC946" s="178"/>
      <c r="AD946" s="178"/>
      <c r="AE946" s="178"/>
      <c r="AF946" s="178"/>
      <c r="AG946" s="178"/>
      <c r="AH946" s="178"/>
      <c r="AI946" s="178"/>
      <c r="AJ946" s="178"/>
      <c r="AK946" s="178"/>
      <c r="AL946" s="178"/>
      <c r="AM946" s="178"/>
      <c r="AN946" s="178"/>
      <c r="AO946" s="178"/>
      <c r="AP946" s="178"/>
      <c r="AQ946" s="178"/>
      <c r="AR946" s="178"/>
      <c r="AS946" s="178"/>
      <c r="AT946" s="178"/>
      <c r="AU946" s="178"/>
      <c r="AV946" s="178"/>
      <c r="AW946" s="178"/>
      <c r="AX946" s="178"/>
      <c r="AY946" s="178"/>
      <c r="AZ946" s="178"/>
      <c r="BA946" s="178"/>
      <c r="BB946" s="178"/>
      <c r="BC946" s="178"/>
      <c r="BD946" s="178"/>
      <c r="BE946" s="178"/>
      <c r="BF946" s="178"/>
      <c r="BG946" s="178"/>
      <c r="BH946" s="178"/>
      <c r="BI946" s="178"/>
      <c r="BJ946" s="178"/>
      <c r="BK946" s="178"/>
      <c r="BL946" s="178"/>
      <c r="BM946" s="178"/>
      <c r="BN946" s="178"/>
      <c r="BO946" s="178"/>
      <c r="BP946" s="178"/>
      <c r="BQ946" s="178"/>
      <c r="BR946" s="178"/>
      <c r="BS946" s="178"/>
      <c r="BT946" s="178"/>
      <c r="BU946" s="178"/>
      <c r="BV946" s="178"/>
    </row>
    <row r="947" spans="1:74" ht="14.25" x14ac:dyDescent="0.2">
      <c r="A947" s="176"/>
      <c r="B947" s="177"/>
      <c r="C947" s="131"/>
      <c r="D947" s="178"/>
      <c r="E947" s="178"/>
      <c r="F947" s="178"/>
      <c r="G947" s="178"/>
      <c r="H947" s="178"/>
      <c r="I947" s="178"/>
      <c r="J947" s="178"/>
      <c r="K947" s="178"/>
      <c r="L947" s="178"/>
      <c r="M947" s="179"/>
      <c r="N947" s="179"/>
      <c r="O947" s="179"/>
      <c r="P947" s="178"/>
      <c r="Q947" s="178"/>
      <c r="R947" s="178"/>
      <c r="S947" s="178"/>
      <c r="T947" s="178"/>
      <c r="U947" s="178"/>
      <c r="V947" s="178"/>
      <c r="W947" s="178"/>
      <c r="X947" s="178"/>
      <c r="Y947" s="178"/>
      <c r="Z947" s="178"/>
      <c r="AA947" s="178"/>
      <c r="AB947" s="178"/>
      <c r="AC947" s="178"/>
      <c r="AD947" s="178"/>
      <c r="AE947" s="178"/>
      <c r="AF947" s="178"/>
      <c r="AG947" s="178"/>
      <c r="AH947" s="178"/>
      <c r="AI947" s="178"/>
      <c r="AJ947" s="178"/>
      <c r="AK947" s="178"/>
      <c r="AL947" s="178"/>
      <c r="AM947" s="178"/>
      <c r="AN947" s="178"/>
      <c r="AO947" s="178"/>
      <c r="AP947" s="178"/>
      <c r="AQ947" s="178"/>
      <c r="AR947" s="178"/>
      <c r="AS947" s="178"/>
      <c r="AT947" s="178"/>
      <c r="AU947" s="178"/>
      <c r="AV947" s="178"/>
      <c r="AW947" s="178"/>
      <c r="AX947" s="178"/>
      <c r="AY947" s="178"/>
      <c r="AZ947" s="178"/>
      <c r="BA947" s="178"/>
      <c r="BB947" s="178"/>
      <c r="BC947" s="178"/>
      <c r="BD947" s="178"/>
      <c r="BE947" s="178"/>
      <c r="BF947" s="178"/>
      <c r="BG947" s="178"/>
      <c r="BH947" s="178"/>
      <c r="BI947" s="178"/>
      <c r="BJ947" s="178"/>
      <c r="BK947" s="178"/>
      <c r="BL947" s="178"/>
      <c r="BM947" s="178"/>
      <c r="BN947" s="178"/>
      <c r="BO947" s="178"/>
      <c r="BP947" s="178"/>
      <c r="BQ947" s="178"/>
      <c r="BR947" s="178"/>
      <c r="BS947" s="178"/>
      <c r="BT947" s="178"/>
      <c r="BU947" s="178"/>
      <c r="BV947" s="178"/>
    </row>
    <row r="948" spans="1:74" ht="14.25" x14ac:dyDescent="0.2">
      <c r="A948" s="176"/>
      <c r="B948" s="177"/>
      <c r="C948" s="131"/>
      <c r="D948" s="178"/>
      <c r="E948" s="178"/>
      <c r="F948" s="178"/>
      <c r="G948" s="178"/>
      <c r="H948" s="178"/>
      <c r="I948" s="178"/>
      <c r="J948" s="178"/>
      <c r="K948" s="178"/>
      <c r="L948" s="178"/>
      <c r="M948" s="179"/>
      <c r="N948" s="179"/>
      <c r="O948" s="179"/>
      <c r="P948" s="178"/>
      <c r="Q948" s="178"/>
      <c r="R948" s="178"/>
      <c r="S948" s="178"/>
      <c r="T948" s="178"/>
      <c r="U948" s="178"/>
      <c r="V948" s="178"/>
      <c r="W948" s="178"/>
      <c r="X948" s="178"/>
      <c r="Y948" s="178"/>
      <c r="Z948" s="178"/>
      <c r="AA948" s="178"/>
      <c r="AB948" s="178"/>
      <c r="AC948" s="178"/>
      <c r="AD948" s="178"/>
      <c r="AE948" s="178"/>
      <c r="AF948" s="178"/>
      <c r="AG948" s="178"/>
      <c r="AH948" s="178"/>
      <c r="AI948" s="178"/>
      <c r="AJ948" s="178"/>
      <c r="AK948" s="178"/>
      <c r="AL948" s="178"/>
      <c r="AM948" s="178"/>
      <c r="AN948" s="178"/>
      <c r="AO948" s="178"/>
      <c r="AP948" s="178"/>
      <c r="AQ948" s="178"/>
      <c r="AR948" s="178"/>
      <c r="AS948" s="178"/>
      <c r="AT948" s="178"/>
      <c r="AU948" s="178"/>
      <c r="AV948" s="178"/>
      <c r="AW948" s="178"/>
      <c r="AX948" s="178"/>
      <c r="AY948" s="178"/>
      <c r="AZ948" s="178"/>
      <c r="BA948" s="178"/>
      <c r="BB948" s="178"/>
      <c r="BC948" s="178"/>
      <c r="BD948" s="178"/>
      <c r="BE948" s="178"/>
      <c r="BF948" s="178"/>
      <c r="BG948" s="178"/>
      <c r="BH948" s="178"/>
      <c r="BI948" s="178"/>
      <c r="BJ948" s="178"/>
      <c r="BK948" s="178"/>
      <c r="BL948" s="178"/>
      <c r="BM948" s="178"/>
      <c r="BN948" s="178"/>
      <c r="BO948" s="178"/>
      <c r="BP948" s="178"/>
      <c r="BQ948" s="178"/>
      <c r="BR948" s="178"/>
      <c r="BS948" s="178"/>
      <c r="BT948" s="178"/>
      <c r="BU948" s="178"/>
      <c r="BV948" s="178"/>
    </row>
    <row r="949" spans="1:74" ht="14.25" x14ac:dyDescent="0.2">
      <c r="A949" s="176"/>
      <c r="B949" s="177"/>
      <c r="C949" s="131"/>
      <c r="D949" s="178"/>
      <c r="E949" s="178"/>
      <c r="F949" s="178"/>
      <c r="G949" s="178"/>
      <c r="H949" s="178"/>
      <c r="I949" s="178"/>
      <c r="J949" s="178"/>
      <c r="K949" s="178"/>
      <c r="L949" s="178"/>
      <c r="M949" s="179"/>
      <c r="N949" s="179"/>
      <c r="O949" s="179"/>
      <c r="P949" s="178"/>
      <c r="Q949" s="178"/>
      <c r="R949" s="178"/>
      <c r="S949" s="178"/>
      <c r="T949" s="178"/>
      <c r="U949" s="178"/>
      <c r="V949" s="178"/>
      <c r="W949" s="178"/>
      <c r="X949" s="178"/>
      <c r="Y949" s="178"/>
      <c r="Z949" s="178"/>
      <c r="AA949" s="178"/>
      <c r="AB949" s="178"/>
      <c r="AC949" s="178"/>
      <c r="AD949" s="178"/>
      <c r="AE949" s="178"/>
      <c r="AF949" s="178"/>
      <c r="AG949" s="178"/>
      <c r="AH949" s="178"/>
      <c r="AI949" s="178"/>
      <c r="AJ949" s="178"/>
      <c r="AK949" s="178"/>
      <c r="AL949" s="178"/>
      <c r="AM949" s="178"/>
      <c r="AN949" s="178"/>
      <c r="AO949" s="178"/>
      <c r="AP949" s="178"/>
      <c r="AQ949" s="178"/>
      <c r="AR949" s="178"/>
      <c r="AS949" s="178"/>
      <c r="AT949" s="178"/>
      <c r="AU949" s="178"/>
      <c r="AV949" s="178"/>
      <c r="AW949" s="178"/>
      <c r="AX949" s="178"/>
      <c r="AY949" s="178"/>
      <c r="AZ949" s="178"/>
      <c r="BA949" s="178"/>
      <c r="BB949" s="178"/>
      <c r="BC949" s="178"/>
      <c r="BD949" s="178"/>
      <c r="BE949" s="178"/>
      <c r="BF949" s="178"/>
      <c r="BG949" s="178"/>
      <c r="BH949" s="178"/>
      <c r="BI949" s="178"/>
      <c r="BJ949" s="178"/>
      <c r="BK949" s="178"/>
      <c r="BL949" s="178"/>
      <c r="BM949" s="178"/>
      <c r="BN949" s="178"/>
      <c r="BO949" s="178"/>
      <c r="BP949" s="178"/>
      <c r="BQ949" s="178"/>
      <c r="BR949" s="178"/>
      <c r="BS949" s="178"/>
      <c r="BT949" s="178"/>
      <c r="BU949" s="178"/>
      <c r="BV949" s="178"/>
    </row>
    <row r="950" spans="1:74" ht="14.25" x14ac:dyDescent="0.2">
      <c r="A950" s="176"/>
      <c r="B950" s="177"/>
      <c r="C950" s="131"/>
      <c r="D950" s="178"/>
      <c r="E950" s="178"/>
      <c r="F950" s="178"/>
      <c r="G950" s="178"/>
      <c r="H950" s="178"/>
      <c r="I950" s="178"/>
      <c r="J950" s="178"/>
      <c r="K950" s="178"/>
      <c r="L950" s="178"/>
      <c r="M950" s="179"/>
      <c r="N950" s="179"/>
      <c r="O950" s="179"/>
      <c r="P950" s="178"/>
      <c r="Q950" s="178"/>
      <c r="R950" s="178"/>
      <c r="S950" s="178"/>
      <c r="T950" s="178"/>
      <c r="U950" s="178"/>
      <c r="V950" s="178"/>
      <c r="W950" s="178"/>
      <c r="X950" s="178"/>
      <c r="Y950" s="178"/>
      <c r="Z950" s="178"/>
      <c r="AA950" s="178"/>
      <c r="AB950" s="178"/>
      <c r="AC950" s="178"/>
      <c r="AD950" s="178"/>
      <c r="AE950" s="178"/>
      <c r="AF950" s="178"/>
      <c r="AG950" s="178"/>
      <c r="AH950" s="178"/>
      <c r="AI950" s="178"/>
      <c r="AJ950" s="178"/>
      <c r="AK950" s="178"/>
      <c r="AL950" s="178"/>
      <c r="AM950" s="178"/>
      <c r="AN950" s="178"/>
      <c r="AO950" s="178"/>
      <c r="AP950" s="178"/>
      <c r="AQ950" s="178"/>
      <c r="AR950" s="178"/>
      <c r="AS950" s="178"/>
      <c r="AT950" s="178"/>
      <c r="AU950" s="178"/>
      <c r="AV950" s="178"/>
      <c r="AW950" s="178"/>
      <c r="AX950" s="178"/>
      <c r="AY950" s="178"/>
      <c r="AZ950" s="178"/>
      <c r="BA950" s="178"/>
      <c r="BB950" s="178"/>
      <c r="BC950" s="178"/>
      <c r="BD950" s="178"/>
      <c r="BE950" s="178"/>
      <c r="BF950" s="178"/>
      <c r="BG950" s="178"/>
      <c r="BH950" s="178"/>
      <c r="BI950" s="178"/>
      <c r="BJ950" s="178"/>
      <c r="BK950" s="178"/>
      <c r="BL950" s="178"/>
      <c r="BM950" s="178"/>
      <c r="BN950" s="178"/>
      <c r="BO950" s="178"/>
      <c r="BP950" s="178"/>
      <c r="BQ950" s="178"/>
      <c r="BR950" s="178"/>
      <c r="BS950" s="178"/>
      <c r="BT950" s="178"/>
      <c r="BU950" s="178"/>
      <c r="BV950" s="178"/>
    </row>
    <row r="951" spans="1:74" ht="14.25" x14ac:dyDescent="0.2">
      <c r="A951" s="176"/>
      <c r="B951" s="177"/>
      <c r="C951" s="131"/>
      <c r="D951" s="178"/>
      <c r="E951" s="178"/>
      <c r="F951" s="178"/>
      <c r="G951" s="178"/>
      <c r="H951" s="178"/>
      <c r="I951" s="178"/>
      <c r="J951" s="178"/>
      <c r="K951" s="178"/>
      <c r="L951" s="178"/>
      <c r="M951" s="179"/>
      <c r="N951" s="179"/>
      <c r="O951" s="179"/>
      <c r="P951" s="178"/>
      <c r="Q951" s="178"/>
      <c r="R951" s="178"/>
      <c r="S951" s="178"/>
      <c r="T951" s="178"/>
      <c r="U951" s="178"/>
      <c r="V951" s="178"/>
      <c r="W951" s="178"/>
      <c r="X951" s="178"/>
      <c r="Y951" s="178"/>
      <c r="Z951" s="178"/>
      <c r="AA951" s="178"/>
      <c r="AB951" s="178"/>
      <c r="AC951" s="178"/>
      <c r="AD951" s="178"/>
      <c r="AE951" s="178"/>
      <c r="AF951" s="178"/>
      <c r="AG951" s="178"/>
      <c r="AH951" s="178"/>
      <c r="AI951" s="178"/>
      <c r="AJ951" s="178"/>
      <c r="AK951" s="178"/>
      <c r="AL951" s="178"/>
      <c r="AM951" s="178"/>
      <c r="AN951" s="178"/>
      <c r="AO951" s="178"/>
      <c r="AP951" s="178"/>
      <c r="AQ951" s="178"/>
      <c r="AR951" s="178"/>
      <c r="AS951" s="178"/>
      <c r="AT951" s="178"/>
      <c r="AU951" s="178"/>
      <c r="AV951" s="178"/>
      <c r="AW951" s="178"/>
      <c r="AX951" s="178"/>
      <c r="AY951" s="178"/>
      <c r="AZ951" s="178"/>
      <c r="BA951" s="178"/>
      <c r="BB951" s="178"/>
      <c r="BC951" s="178"/>
      <c r="BD951" s="178"/>
      <c r="BE951" s="178"/>
      <c r="BF951" s="178"/>
      <c r="BG951" s="178"/>
      <c r="BH951" s="178"/>
      <c r="BI951" s="178"/>
      <c r="BJ951" s="178"/>
      <c r="BK951" s="178"/>
      <c r="BL951" s="178"/>
      <c r="BM951" s="178"/>
      <c r="BN951" s="178"/>
      <c r="BO951" s="178"/>
      <c r="BP951" s="178"/>
      <c r="BQ951" s="178"/>
      <c r="BR951" s="178"/>
      <c r="BS951" s="178"/>
      <c r="BT951" s="178"/>
      <c r="BU951" s="178"/>
      <c r="BV951" s="178"/>
    </row>
    <row r="952" spans="1:74" ht="14.25" x14ac:dyDescent="0.2">
      <c r="A952" s="176"/>
      <c r="B952" s="177"/>
      <c r="C952" s="131"/>
      <c r="D952" s="178"/>
      <c r="E952" s="178"/>
      <c r="F952" s="178"/>
      <c r="G952" s="178"/>
      <c r="H952" s="178"/>
      <c r="I952" s="178"/>
      <c r="J952" s="178"/>
      <c r="K952" s="178"/>
      <c r="L952" s="178"/>
      <c r="M952" s="179"/>
      <c r="N952" s="179"/>
      <c r="O952" s="179"/>
      <c r="P952" s="178"/>
      <c r="Q952" s="178"/>
      <c r="R952" s="178"/>
      <c r="S952" s="178"/>
      <c r="T952" s="178"/>
      <c r="U952" s="178"/>
      <c r="V952" s="178"/>
      <c r="W952" s="178"/>
      <c r="X952" s="178"/>
      <c r="Y952" s="178"/>
      <c r="Z952" s="178"/>
      <c r="AA952" s="178"/>
      <c r="AB952" s="178"/>
      <c r="AC952" s="178"/>
      <c r="AD952" s="178"/>
      <c r="AE952" s="178"/>
      <c r="AF952" s="178"/>
      <c r="AG952" s="178"/>
      <c r="AH952" s="178"/>
      <c r="AI952" s="178"/>
      <c r="AJ952" s="178"/>
      <c r="AK952" s="178"/>
      <c r="AL952" s="178"/>
      <c r="AM952" s="178"/>
      <c r="AN952" s="178"/>
      <c r="AO952" s="178"/>
      <c r="AP952" s="178"/>
      <c r="AQ952" s="178"/>
      <c r="AR952" s="178"/>
      <c r="AS952" s="178"/>
      <c r="AT952" s="178"/>
      <c r="AU952" s="178"/>
      <c r="AV952" s="178"/>
      <c r="AW952" s="178"/>
      <c r="AX952" s="178"/>
      <c r="AY952" s="178"/>
      <c r="AZ952" s="178"/>
      <c r="BA952" s="178"/>
      <c r="BB952" s="178"/>
      <c r="BC952" s="178"/>
      <c r="BD952" s="178"/>
      <c r="BE952" s="178"/>
      <c r="BF952" s="178"/>
      <c r="BG952" s="178"/>
      <c r="BH952" s="178"/>
      <c r="BI952" s="178"/>
      <c r="BJ952" s="178"/>
      <c r="BK952" s="178"/>
      <c r="BL952" s="178"/>
      <c r="BM952" s="178"/>
      <c r="BN952" s="178"/>
      <c r="BO952" s="178"/>
      <c r="BP952" s="178"/>
      <c r="BQ952" s="178"/>
      <c r="BR952" s="178"/>
      <c r="BS952" s="178"/>
      <c r="BT952" s="178"/>
      <c r="BU952" s="178"/>
      <c r="BV952" s="178"/>
    </row>
    <row r="953" spans="1:74" ht="14.25" x14ac:dyDescent="0.2">
      <c r="A953" s="176"/>
      <c r="B953" s="177"/>
      <c r="C953" s="131"/>
      <c r="D953" s="178"/>
      <c r="E953" s="178"/>
      <c r="F953" s="178"/>
      <c r="G953" s="178"/>
      <c r="H953" s="178"/>
      <c r="I953" s="178"/>
      <c r="J953" s="178"/>
      <c r="K953" s="178"/>
      <c r="L953" s="178"/>
      <c r="M953" s="179"/>
      <c r="N953" s="179"/>
      <c r="O953" s="179"/>
      <c r="P953" s="178"/>
      <c r="Q953" s="178"/>
      <c r="R953" s="178"/>
      <c r="S953" s="178"/>
      <c r="T953" s="178"/>
      <c r="U953" s="178"/>
      <c r="V953" s="178"/>
      <c r="W953" s="178"/>
      <c r="X953" s="178"/>
      <c r="Y953" s="178"/>
      <c r="Z953" s="178"/>
      <c r="AA953" s="178"/>
      <c r="AB953" s="178"/>
      <c r="AC953" s="178"/>
      <c r="AD953" s="178"/>
      <c r="AE953" s="178"/>
      <c r="AF953" s="178"/>
      <c r="AG953" s="178"/>
      <c r="AH953" s="178"/>
      <c r="AI953" s="178"/>
      <c r="AJ953" s="178"/>
      <c r="AK953" s="178"/>
      <c r="AL953" s="178"/>
      <c r="AM953" s="178"/>
      <c r="AN953" s="178"/>
      <c r="AO953" s="178"/>
      <c r="AP953" s="178"/>
      <c r="AQ953" s="178"/>
      <c r="AR953" s="178"/>
      <c r="AS953" s="178"/>
      <c r="AT953" s="178"/>
      <c r="AU953" s="178"/>
      <c r="AV953" s="178"/>
      <c r="AW953" s="178"/>
      <c r="AX953" s="178"/>
      <c r="AY953" s="178"/>
      <c r="AZ953" s="178"/>
      <c r="BA953" s="178"/>
      <c r="BB953" s="178"/>
      <c r="BC953" s="178"/>
      <c r="BD953" s="178"/>
      <c r="BE953" s="178"/>
      <c r="BF953" s="178"/>
      <c r="BG953" s="178"/>
      <c r="BH953" s="178"/>
      <c r="BI953" s="178"/>
      <c r="BJ953" s="178"/>
      <c r="BK953" s="178"/>
      <c r="BL953" s="178"/>
      <c r="BM953" s="178"/>
      <c r="BN953" s="178"/>
      <c r="BO953" s="178"/>
      <c r="BP953" s="178"/>
      <c r="BQ953" s="178"/>
      <c r="BR953" s="178"/>
      <c r="BS953" s="178"/>
      <c r="BT953" s="178"/>
      <c r="BU953" s="178"/>
      <c r="BV953" s="178"/>
    </row>
    <row r="954" spans="1:74" ht="14.25" x14ac:dyDescent="0.2">
      <c r="A954" s="176"/>
      <c r="B954" s="177"/>
      <c r="C954" s="131"/>
      <c r="D954" s="178"/>
      <c r="E954" s="178"/>
      <c r="F954" s="178"/>
      <c r="G954" s="178"/>
      <c r="H954" s="178"/>
      <c r="I954" s="178"/>
      <c r="J954" s="178"/>
      <c r="K954" s="178"/>
      <c r="L954" s="178"/>
      <c r="M954" s="179"/>
      <c r="N954" s="179"/>
      <c r="O954" s="179"/>
      <c r="P954" s="178"/>
      <c r="Q954" s="178"/>
      <c r="R954" s="178"/>
      <c r="S954" s="178"/>
      <c r="T954" s="178"/>
      <c r="U954" s="178"/>
      <c r="V954" s="178"/>
      <c r="W954" s="178"/>
      <c r="X954" s="178"/>
      <c r="Y954" s="178"/>
      <c r="Z954" s="178"/>
      <c r="AA954" s="178"/>
      <c r="AB954" s="178"/>
      <c r="AC954" s="178"/>
      <c r="AD954" s="178"/>
      <c r="AE954" s="178"/>
      <c r="AF954" s="178"/>
      <c r="AG954" s="178"/>
      <c r="AH954" s="178"/>
      <c r="AI954" s="178"/>
      <c r="AJ954" s="178"/>
      <c r="AK954" s="178"/>
      <c r="AL954" s="178"/>
      <c r="AM954" s="178"/>
      <c r="AN954" s="178"/>
      <c r="AO954" s="178"/>
      <c r="AP954" s="178"/>
      <c r="AQ954" s="178"/>
      <c r="AR954" s="178"/>
      <c r="AS954" s="178"/>
      <c r="AT954" s="178"/>
      <c r="AU954" s="178"/>
      <c r="AV954" s="178"/>
      <c r="AW954" s="178"/>
      <c r="AX954" s="178"/>
      <c r="AY954" s="178"/>
      <c r="AZ954" s="178"/>
      <c r="BA954" s="178"/>
      <c r="BB954" s="178"/>
      <c r="BC954" s="178"/>
      <c r="BD954" s="178"/>
      <c r="BE954" s="178"/>
      <c r="BF954" s="178"/>
      <c r="BG954" s="178"/>
      <c r="BH954" s="178"/>
      <c r="BI954" s="178"/>
      <c r="BJ954" s="178"/>
      <c r="BK954" s="178"/>
      <c r="BL954" s="178"/>
      <c r="BM954" s="178"/>
      <c r="BN954" s="178"/>
      <c r="BO954" s="178"/>
      <c r="BP954" s="178"/>
      <c r="BQ954" s="178"/>
      <c r="BR954" s="178"/>
      <c r="BS954" s="178"/>
      <c r="BT954" s="178"/>
      <c r="BU954" s="178"/>
      <c r="BV954" s="178"/>
    </row>
    <row r="955" spans="1:74" ht="14.25" x14ac:dyDescent="0.2">
      <c r="A955" s="176"/>
      <c r="B955" s="177"/>
      <c r="C955" s="131"/>
      <c r="D955" s="178"/>
      <c r="E955" s="178"/>
      <c r="F955" s="178"/>
      <c r="G955" s="178"/>
      <c r="H955" s="178"/>
      <c r="I955" s="178"/>
      <c r="J955" s="178"/>
      <c r="K955" s="178"/>
      <c r="L955" s="178"/>
      <c r="M955" s="179"/>
      <c r="N955" s="179"/>
      <c r="O955" s="179"/>
      <c r="P955" s="178"/>
      <c r="Q955" s="178"/>
      <c r="R955" s="178"/>
      <c r="S955" s="178"/>
      <c r="T955" s="178"/>
      <c r="U955" s="178"/>
      <c r="V955" s="178"/>
      <c r="W955" s="178"/>
      <c r="X955" s="178"/>
      <c r="Y955" s="178"/>
      <c r="Z955" s="178"/>
      <c r="AA955" s="178"/>
      <c r="AB955" s="178"/>
      <c r="AC955" s="178"/>
      <c r="AD955" s="178"/>
      <c r="AE955" s="178"/>
      <c r="AF955" s="178"/>
      <c r="AG955" s="178"/>
      <c r="AH955" s="178"/>
      <c r="AI955" s="178"/>
      <c r="AJ955" s="178"/>
      <c r="AK955" s="178"/>
      <c r="AL955" s="178"/>
      <c r="AM955" s="178"/>
      <c r="AN955" s="178"/>
      <c r="AO955" s="178"/>
      <c r="AP955" s="178"/>
      <c r="AQ955" s="178"/>
      <c r="AR955" s="178"/>
      <c r="AS955" s="178"/>
      <c r="AT955" s="178"/>
      <c r="AU955" s="178"/>
      <c r="AV955" s="178"/>
      <c r="AW955" s="178"/>
      <c r="AX955" s="178"/>
      <c r="AY955" s="178"/>
      <c r="AZ955" s="178"/>
      <c r="BA955" s="178"/>
      <c r="BB955" s="178"/>
      <c r="BC955" s="178"/>
      <c r="BD955" s="178"/>
      <c r="BE955" s="178"/>
      <c r="BF955" s="178"/>
      <c r="BG955" s="178"/>
      <c r="BH955" s="178"/>
      <c r="BI955" s="178"/>
      <c r="BJ955" s="178"/>
      <c r="BK955" s="178"/>
      <c r="BL955" s="178"/>
      <c r="BM955" s="178"/>
      <c r="BN955" s="178"/>
      <c r="BO955" s="178"/>
      <c r="BP955" s="178"/>
      <c r="BQ955" s="178"/>
      <c r="BR955" s="178"/>
      <c r="BS955" s="178"/>
      <c r="BT955" s="178"/>
      <c r="BU955" s="178"/>
      <c r="BV955" s="178"/>
    </row>
    <row r="956" spans="1:74" ht="14.25" x14ac:dyDescent="0.2">
      <c r="A956" s="176"/>
      <c r="B956" s="177"/>
      <c r="C956" s="131"/>
      <c r="D956" s="178"/>
      <c r="E956" s="178"/>
      <c r="F956" s="178"/>
      <c r="G956" s="178"/>
      <c r="H956" s="178"/>
      <c r="I956" s="178"/>
      <c r="J956" s="178"/>
      <c r="K956" s="178"/>
      <c r="L956" s="178"/>
      <c r="M956" s="179"/>
      <c r="N956" s="179"/>
      <c r="O956" s="179"/>
      <c r="P956" s="178"/>
      <c r="Q956" s="178"/>
      <c r="R956" s="178"/>
      <c r="S956" s="178"/>
      <c r="T956" s="178"/>
      <c r="U956" s="178"/>
      <c r="V956" s="178"/>
      <c r="W956" s="178"/>
      <c r="X956" s="178"/>
      <c r="Y956" s="178"/>
      <c r="Z956" s="178"/>
      <c r="AA956" s="178"/>
      <c r="AB956" s="178"/>
      <c r="AC956" s="178"/>
      <c r="AD956" s="178"/>
      <c r="AE956" s="178"/>
      <c r="AF956" s="178"/>
      <c r="AG956" s="178"/>
      <c r="AH956" s="178"/>
      <c r="AI956" s="178"/>
      <c r="AJ956" s="178"/>
      <c r="AK956" s="178"/>
      <c r="AL956" s="178"/>
      <c r="AM956" s="178"/>
      <c r="AN956" s="178"/>
      <c r="AO956" s="178"/>
      <c r="AP956" s="178"/>
      <c r="AQ956" s="178"/>
      <c r="AR956" s="178"/>
      <c r="AS956" s="178"/>
      <c r="AT956" s="178"/>
      <c r="AU956" s="178"/>
      <c r="AV956" s="178"/>
      <c r="AW956" s="178"/>
      <c r="AX956" s="178"/>
      <c r="AY956" s="178"/>
      <c r="AZ956" s="178"/>
      <c r="BA956" s="178"/>
      <c r="BB956" s="178"/>
      <c r="BC956" s="178"/>
      <c r="BD956" s="178"/>
      <c r="BE956" s="178"/>
      <c r="BF956" s="178"/>
      <c r="BG956" s="178"/>
      <c r="BH956" s="178"/>
      <c r="BI956" s="178"/>
      <c r="BJ956" s="178"/>
      <c r="BK956" s="178"/>
      <c r="BL956" s="178"/>
      <c r="BM956" s="178"/>
      <c r="BN956" s="178"/>
      <c r="BO956" s="178"/>
      <c r="BP956" s="178"/>
      <c r="BQ956" s="178"/>
      <c r="BR956" s="178"/>
      <c r="BS956" s="178"/>
      <c r="BT956" s="178"/>
      <c r="BU956" s="178"/>
      <c r="BV956" s="178"/>
    </row>
    <row r="957" spans="1:74" ht="14.25" x14ac:dyDescent="0.2">
      <c r="A957" s="176"/>
      <c r="B957" s="177"/>
      <c r="C957" s="131"/>
      <c r="D957" s="178"/>
      <c r="E957" s="178"/>
      <c r="F957" s="178"/>
      <c r="G957" s="178"/>
      <c r="H957" s="178"/>
      <c r="I957" s="178"/>
      <c r="J957" s="178"/>
      <c r="K957" s="178"/>
      <c r="L957" s="178"/>
      <c r="M957" s="179"/>
      <c r="N957" s="179"/>
      <c r="O957" s="179"/>
      <c r="P957" s="178"/>
      <c r="Q957" s="178"/>
      <c r="R957" s="178"/>
      <c r="S957" s="178"/>
      <c r="T957" s="178"/>
      <c r="U957" s="178"/>
      <c r="V957" s="178"/>
      <c r="W957" s="178"/>
      <c r="X957" s="178"/>
      <c r="Y957" s="178"/>
      <c r="Z957" s="178"/>
      <c r="AA957" s="178"/>
      <c r="AB957" s="178"/>
      <c r="AC957" s="178"/>
      <c r="AD957" s="178"/>
      <c r="AE957" s="178"/>
      <c r="AF957" s="178"/>
      <c r="AG957" s="178"/>
      <c r="AH957" s="178"/>
      <c r="AI957" s="178"/>
      <c r="AJ957" s="178"/>
      <c r="AK957" s="178"/>
      <c r="AL957" s="178"/>
      <c r="AM957" s="178"/>
      <c r="AN957" s="178"/>
      <c r="AO957" s="178"/>
      <c r="AP957" s="178"/>
      <c r="AQ957" s="178"/>
      <c r="AR957" s="178"/>
      <c r="AS957" s="178"/>
      <c r="AT957" s="178"/>
      <c r="AU957" s="178"/>
      <c r="AV957" s="178"/>
      <c r="AW957" s="178"/>
      <c r="AX957" s="178"/>
      <c r="AY957" s="178"/>
      <c r="AZ957" s="178"/>
      <c r="BA957" s="178"/>
      <c r="BB957" s="178"/>
      <c r="BC957" s="178"/>
      <c r="BD957" s="178"/>
      <c r="BE957" s="178"/>
      <c r="BF957" s="178"/>
      <c r="BG957" s="178"/>
      <c r="BH957" s="178"/>
      <c r="BI957" s="178"/>
      <c r="BJ957" s="178"/>
      <c r="BK957" s="178"/>
      <c r="BL957" s="178"/>
      <c r="BM957" s="178"/>
      <c r="BN957" s="178"/>
      <c r="BO957" s="178"/>
      <c r="BP957" s="178"/>
      <c r="BQ957" s="178"/>
      <c r="BR957" s="178"/>
      <c r="BS957" s="178"/>
      <c r="BT957" s="178"/>
      <c r="BU957" s="178"/>
      <c r="BV957" s="178"/>
    </row>
    <row r="958" spans="1:74" ht="14.25" x14ac:dyDescent="0.2">
      <c r="A958" s="176"/>
      <c r="B958" s="177"/>
      <c r="C958" s="131"/>
      <c r="D958" s="178"/>
      <c r="E958" s="178"/>
      <c r="F958" s="178"/>
      <c r="G958" s="178"/>
      <c r="H958" s="178"/>
      <c r="I958" s="178"/>
      <c r="J958" s="178"/>
      <c r="K958" s="178"/>
      <c r="L958" s="178"/>
      <c r="M958" s="179"/>
      <c r="N958" s="179"/>
      <c r="O958" s="179"/>
      <c r="P958" s="178"/>
      <c r="Q958" s="178"/>
      <c r="R958" s="178"/>
      <c r="S958" s="178"/>
      <c r="T958" s="178"/>
      <c r="U958" s="178"/>
      <c r="V958" s="178"/>
      <c r="W958" s="178"/>
      <c r="X958" s="178"/>
      <c r="Y958" s="178"/>
      <c r="Z958" s="178"/>
      <c r="AA958" s="178"/>
      <c r="AB958" s="178"/>
      <c r="AC958" s="178"/>
      <c r="AD958" s="178"/>
      <c r="AE958" s="178"/>
      <c r="AF958" s="178"/>
      <c r="AG958" s="178"/>
      <c r="AH958" s="178"/>
      <c r="AI958" s="178"/>
      <c r="AJ958" s="178"/>
      <c r="AK958" s="178"/>
      <c r="AL958" s="178"/>
      <c r="AM958" s="178"/>
      <c r="AN958" s="178"/>
      <c r="AO958" s="178"/>
      <c r="AP958" s="178"/>
      <c r="AQ958" s="178"/>
      <c r="AR958" s="178"/>
      <c r="AS958" s="178"/>
      <c r="AT958" s="178"/>
      <c r="AU958" s="178"/>
      <c r="AV958" s="178"/>
      <c r="AW958" s="178"/>
      <c r="AX958" s="178"/>
      <c r="AY958" s="178"/>
      <c r="AZ958" s="178"/>
      <c r="BA958" s="178"/>
      <c r="BB958" s="178"/>
      <c r="BC958" s="178"/>
      <c r="BD958" s="178"/>
      <c r="BE958" s="178"/>
      <c r="BF958" s="178"/>
      <c r="BG958" s="178"/>
      <c r="BH958" s="178"/>
      <c r="BI958" s="178"/>
      <c r="BJ958" s="178"/>
      <c r="BK958" s="178"/>
      <c r="BL958" s="178"/>
      <c r="BM958" s="178"/>
      <c r="BN958" s="178"/>
      <c r="BO958" s="178"/>
      <c r="BP958" s="178"/>
      <c r="BQ958" s="178"/>
      <c r="BR958" s="178"/>
      <c r="BS958" s="178"/>
      <c r="BT958" s="178"/>
      <c r="BU958" s="178"/>
      <c r="BV958" s="178"/>
    </row>
    <row r="959" spans="1:74" ht="14.25" x14ac:dyDescent="0.2">
      <c r="A959" s="176"/>
      <c r="B959" s="177"/>
      <c r="C959" s="131"/>
      <c r="D959" s="178"/>
      <c r="E959" s="178"/>
      <c r="F959" s="178"/>
      <c r="G959" s="178"/>
      <c r="H959" s="178"/>
      <c r="I959" s="178"/>
      <c r="J959" s="178"/>
      <c r="K959" s="178"/>
      <c r="L959" s="178"/>
      <c r="M959" s="179"/>
      <c r="N959" s="179"/>
      <c r="O959" s="179"/>
      <c r="P959" s="178"/>
      <c r="Q959" s="178"/>
      <c r="R959" s="178"/>
      <c r="S959" s="178"/>
      <c r="T959" s="178"/>
      <c r="U959" s="178"/>
      <c r="V959" s="178"/>
      <c r="W959" s="178"/>
      <c r="X959" s="178"/>
      <c r="Y959" s="178"/>
      <c r="Z959" s="178"/>
      <c r="AA959" s="178"/>
      <c r="AB959" s="178"/>
      <c r="AC959" s="178"/>
      <c r="AD959" s="178"/>
      <c r="AE959" s="178"/>
      <c r="AF959" s="178"/>
      <c r="AG959" s="178"/>
      <c r="AH959" s="178"/>
      <c r="AI959" s="178"/>
      <c r="AJ959" s="178"/>
      <c r="AK959" s="178"/>
      <c r="AL959" s="178"/>
      <c r="AM959" s="178"/>
      <c r="AN959" s="178"/>
      <c r="AO959" s="178"/>
      <c r="AP959" s="178"/>
      <c r="AQ959" s="178"/>
      <c r="AR959" s="178"/>
      <c r="AS959" s="178"/>
      <c r="AT959" s="178"/>
      <c r="AU959" s="178"/>
      <c r="AV959" s="178"/>
      <c r="AW959" s="178"/>
      <c r="AX959" s="178"/>
      <c r="AY959" s="178"/>
      <c r="AZ959" s="178"/>
      <c r="BA959" s="178"/>
      <c r="BB959" s="178"/>
      <c r="BC959" s="178"/>
      <c r="BD959" s="178"/>
      <c r="BE959" s="178"/>
      <c r="BF959" s="178"/>
      <c r="BG959" s="178"/>
      <c r="BH959" s="178"/>
      <c r="BI959" s="178"/>
      <c r="BJ959" s="178"/>
      <c r="BK959" s="178"/>
      <c r="BL959" s="178"/>
      <c r="BM959" s="178"/>
      <c r="BN959" s="178"/>
      <c r="BO959" s="178"/>
      <c r="BP959" s="178"/>
      <c r="BQ959" s="178"/>
      <c r="BR959" s="178"/>
      <c r="BS959" s="178"/>
      <c r="BT959" s="178"/>
      <c r="BU959" s="178"/>
      <c r="BV959" s="178"/>
    </row>
    <row r="960" spans="1:74" ht="14.25" x14ac:dyDescent="0.2">
      <c r="A960" s="176"/>
      <c r="B960" s="177"/>
      <c r="C960" s="131"/>
      <c r="D960" s="178"/>
      <c r="E960" s="178"/>
      <c r="F960" s="178"/>
      <c r="G960" s="178"/>
      <c r="H960" s="178"/>
      <c r="I960" s="178"/>
      <c r="J960" s="178"/>
      <c r="K960" s="178"/>
      <c r="L960" s="178"/>
      <c r="M960" s="179"/>
      <c r="N960" s="179"/>
      <c r="O960" s="179"/>
      <c r="P960" s="178"/>
      <c r="Q960" s="178"/>
      <c r="R960" s="178"/>
      <c r="S960" s="178"/>
      <c r="T960" s="178"/>
      <c r="U960" s="178"/>
      <c r="V960" s="178"/>
      <c r="W960" s="178"/>
      <c r="X960" s="178"/>
      <c r="Y960" s="178"/>
      <c r="Z960" s="178"/>
      <c r="AA960" s="178"/>
      <c r="AB960" s="178"/>
      <c r="AC960" s="178"/>
      <c r="AD960" s="178"/>
      <c r="AE960" s="178"/>
      <c r="AF960" s="178"/>
      <c r="AG960" s="178"/>
      <c r="AH960" s="178"/>
      <c r="AI960" s="178"/>
      <c r="AJ960" s="178"/>
      <c r="AK960" s="178"/>
      <c r="AL960" s="178"/>
      <c r="AM960" s="178"/>
      <c r="AN960" s="178"/>
      <c r="AO960" s="178"/>
      <c r="AP960" s="178"/>
      <c r="AQ960" s="178"/>
      <c r="AR960" s="178"/>
      <c r="AS960" s="178"/>
      <c r="AT960" s="178"/>
      <c r="AU960" s="178"/>
      <c r="AV960" s="178"/>
      <c r="AW960" s="178"/>
      <c r="AX960" s="178"/>
      <c r="AY960" s="178"/>
      <c r="AZ960" s="178"/>
      <c r="BA960" s="178"/>
      <c r="BB960" s="178"/>
      <c r="BC960" s="178"/>
      <c r="BD960" s="178"/>
      <c r="BE960" s="178"/>
      <c r="BF960" s="178"/>
      <c r="BG960" s="178"/>
      <c r="BH960" s="178"/>
      <c r="BI960" s="178"/>
      <c r="BJ960" s="178"/>
      <c r="BK960" s="178"/>
      <c r="BL960" s="178"/>
      <c r="BM960" s="178"/>
      <c r="BN960" s="178"/>
      <c r="BO960" s="178"/>
      <c r="BP960" s="178"/>
      <c r="BQ960" s="178"/>
      <c r="BR960" s="178"/>
      <c r="BS960" s="178"/>
      <c r="BT960" s="178"/>
      <c r="BU960" s="178"/>
      <c r="BV960" s="178"/>
    </row>
    <row r="961" spans="1:74" ht="14.25" x14ac:dyDescent="0.2">
      <c r="A961" s="176"/>
      <c r="B961" s="177"/>
      <c r="C961" s="131"/>
      <c r="D961" s="178"/>
      <c r="E961" s="178"/>
      <c r="F961" s="178"/>
      <c r="G961" s="178"/>
      <c r="H961" s="178"/>
      <c r="I961" s="178"/>
      <c r="J961" s="178"/>
      <c r="K961" s="178"/>
      <c r="L961" s="178"/>
      <c r="M961" s="179"/>
      <c r="N961" s="179"/>
      <c r="O961" s="179"/>
      <c r="P961" s="178"/>
      <c r="Q961" s="178"/>
      <c r="R961" s="178"/>
      <c r="S961" s="178"/>
      <c r="T961" s="178"/>
      <c r="U961" s="178"/>
      <c r="V961" s="178"/>
      <c r="W961" s="178"/>
      <c r="X961" s="178"/>
      <c r="Y961" s="178"/>
      <c r="Z961" s="178"/>
      <c r="AA961" s="178"/>
      <c r="AB961" s="178"/>
      <c r="AC961" s="178"/>
      <c r="AD961" s="178"/>
      <c r="AE961" s="178"/>
      <c r="AF961" s="178"/>
      <c r="AG961" s="178"/>
      <c r="AH961" s="178"/>
      <c r="AI961" s="178"/>
      <c r="AJ961" s="178"/>
      <c r="AK961" s="178"/>
      <c r="AL961" s="178"/>
      <c r="AM961" s="178"/>
      <c r="AN961" s="178"/>
      <c r="AO961" s="178"/>
      <c r="AP961" s="178"/>
      <c r="AQ961" s="178"/>
      <c r="AR961" s="178"/>
      <c r="AS961" s="178"/>
      <c r="AT961" s="178"/>
      <c r="AU961" s="178"/>
      <c r="AV961" s="178"/>
      <c r="AW961" s="178"/>
      <c r="AX961" s="178"/>
      <c r="AY961" s="178"/>
      <c r="AZ961" s="178"/>
      <c r="BA961" s="178"/>
      <c r="BB961" s="178"/>
      <c r="BC961" s="178"/>
      <c r="BD961" s="178"/>
      <c r="BE961" s="178"/>
      <c r="BF961" s="178"/>
      <c r="BG961" s="178"/>
      <c r="BH961" s="178"/>
      <c r="BI961" s="178"/>
      <c r="BJ961" s="178"/>
      <c r="BK961" s="178"/>
      <c r="BL961" s="178"/>
      <c r="BM961" s="178"/>
      <c r="BN961" s="178"/>
      <c r="BO961" s="178"/>
      <c r="BP961" s="178"/>
      <c r="BQ961" s="178"/>
      <c r="BR961" s="178"/>
      <c r="BS961" s="178"/>
      <c r="BT961" s="178"/>
      <c r="BU961" s="178"/>
      <c r="BV961" s="178"/>
    </row>
    <row r="962" spans="1:74" ht="14.25" x14ac:dyDescent="0.2">
      <c r="A962" s="176"/>
      <c r="B962" s="177"/>
      <c r="C962" s="131"/>
      <c r="D962" s="178"/>
      <c r="E962" s="178"/>
      <c r="F962" s="178"/>
      <c r="G962" s="178"/>
      <c r="H962" s="178"/>
      <c r="I962" s="178"/>
      <c r="J962" s="178"/>
      <c r="K962" s="178"/>
      <c r="L962" s="178"/>
      <c r="M962" s="179"/>
      <c r="N962" s="179"/>
      <c r="O962" s="179"/>
      <c r="P962" s="178"/>
      <c r="Q962" s="178"/>
      <c r="R962" s="178"/>
      <c r="S962" s="178"/>
      <c r="T962" s="178"/>
      <c r="U962" s="178"/>
      <c r="V962" s="178"/>
      <c r="W962" s="178"/>
      <c r="X962" s="178"/>
      <c r="Y962" s="178"/>
      <c r="Z962" s="178"/>
      <c r="AA962" s="178"/>
      <c r="AB962" s="178"/>
      <c r="AC962" s="178"/>
      <c r="AD962" s="178"/>
      <c r="AE962" s="178"/>
      <c r="AF962" s="178"/>
      <c r="AG962" s="178"/>
      <c r="AH962" s="178"/>
      <c r="AI962" s="178"/>
      <c r="AJ962" s="178"/>
      <c r="AK962" s="178"/>
      <c r="AL962" s="178"/>
      <c r="AM962" s="178"/>
      <c r="AN962" s="178"/>
      <c r="AO962" s="178"/>
      <c r="AP962" s="178"/>
      <c r="AQ962" s="178"/>
      <c r="AR962" s="178"/>
      <c r="AS962" s="178"/>
      <c r="AT962" s="178"/>
      <c r="AU962" s="178"/>
      <c r="AV962" s="178"/>
      <c r="AW962" s="178"/>
      <c r="AX962" s="178"/>
      <c r="AY962" s="178"/>
      <c r="AZ962" s="178"/>
      <c r="BA962" s="178"/>
      <c r="BB962" s="178"/>
      <c r="BC962" s="178"/>
      <c r="BD962" s="178"/>
      <c r="BE962" s="178"/>
      <c r="BF962" s="178"/>
      <c r="BG962" s="178"/>
      <c r="BH962" s="178"/>
      <c r="BI962" s="178"/>
      <c r="BJ962" s="178"/>
      <c r="BK962" s="178"/>
      <c r="BL962" s="178"/>
      <c r="BM962" s="178"/>
      <c r="BN962" s="178"/>
      <c r="BO962" s="178"/>
      <c r="BP962" s="178"/>
      <c r="BQ962" s="178"/>
      <c r="BR962" s="178"/>
      <c r="BS962" s="178"/>
      <c r="BT962" s="178"/>
      <c r="BU962" s="178"/>
      <c r="BV962" s="178"/>
    </row>
    <row r="963" spans="1:74" ht="14.25" x14ac:dyDescent="0.2">
      <c r="A963" s="176"/>
      <c r="B963" s="177"/>
      <c r="C963" s="131"/>
      <c r="D963" s="178"/>
      <c r="E963" s="178"/>
      <c r="F963" s="178"/>
      <c r="G963" s="178"/>
      <c r="H963" s="178"/>
      <c r="I963" s="178"/>
      <c r="J963" s="178"/>
      <c r="K963" s="178"/>
      <c r="L963" s="178"/>
      <c r="M963" s="179"/>
      <c r="N963" s="179"/>
      <c r="O963" s="179"/>
      <c r="P963" s="178"/>
      <c r="Q963" s="178"/>
      <c r="R963" s="178"/>
      <c r="S963" s="178"/>
      <c r="T963" s="178"/>
      <c r="U963" s="178"/>
      <c r="V963" s="178"/>
      <c r="W963" s="178"/>
      <c r="X963" s="178"/>
      <c r="Y963" s="178"/>
      <c r="Z963" s="178"/>
      <c r="AA963" s="178"/>
      <c r="AB963" s="178"/>
      <c r="AC963" s="178"/>
      <c r="AD963" s="178"/>
      <c r="AE963" s="178"/>
      <c r="AF963" s="178"/>
      <c r="AG963" s="178"/>
      <c r="AH963" s="178"/>
      <c r="AI963" s="178"/>
      <c r="AJ963" s="178"/>
      <c r="AK963" s="178"/>
      <c r="AL963" s="178"/>
      <c r="AM963" s="178"/>
      <c r="AN963" s="178"/>
      <c r="AO963" s="178"/>
      <c r="AP963" s="178"/>
      <c r="AQ963" s="178"/>
      <c r="AR963" s="178"/>
      <c r="AS963" s="178"/>
      <c r="AT963" s="178"/>
      <c r="AU963" s="178"/>
      <c r="AV963" s="178"/>
      <c r="AW963" s="178"/>
      <c r="AX963" s="178"/>
      <c r="AY963" s="178"/>
      <c r="AZ963" s="178"/>
      <c r="BA963" s="178"/>
      <c r="BB963" s="178"/>
      <c r="BC963" s="178"/>
      <c r="BD963" s="178"/>
      <c r="BE963" s="178"/>
      <c r="BF963" s="178"/>
      <c r="BG963" s="178"/>
      <c r="BH963" s="178"/>
      <c r="BI963" s="178"/>
      <c r="BJ963" s="178"/>
      <c r="BK963" s="178"/>
      <c r="BL963" s="178"/>
      <c r="BM963" s="178"/>
      <c r="BN963" s="178"/>
      <c r="BO963" s="178"/>
      <c r="BP963" s="178"/>
      <c r="BQ963" s="178"/>
      <c r="BR963" s="178"/>
      <c r="BS963" s="178"/>
      <c r="BT963" s="178"/>
      <c r="BU963" s="178"/>
      <c r="BV963" s="178"/>
    </row>
    <row r="964" spans="1:74" ht="14.25" x14ac:dyDescent="0.2">
      <c r="A964" s="176"/>
      <c r="B964" s="177"/>
      <c r="C964" s="131"/>
      <c r="D964" s="178"/>
      <c r="E964" s="178"/>
      <c r="F964" s="178"/>
      <c r="G964" s="178"/>
      <c r="H964" s="178"/>
      <c r="I964" s="178"/>
      <c r="J964" s="178"/>
      <c r="K964" s="178"/>
      <c r="L964" s="178"/>
      <c r="M964" s="179"/>
      <c r="N964" s="179"/>
      <c r="O964" s="179"/>
      <c r="P964" s="178"/>
      <c r="Q964" s="178"/>
      <c r="R964" s="178"/>
      <c r="S964" s="178"/>
      <c r="T964" s="178"/>
      <c r="U964" s="178"/>
      <c r="V964" s="178"/>
      <c r="W964" s="178"/>
      <c r="X964" s="178"/>
      <c r="Y964" s="178"/>
      <c r="Z964" s="178"/>
      <c r="AA964" s="178"/>
      <c r="AB964" s="178"/>
      <c r="AC964" s="178"/>
      <c r="AD964" s="178"/>
      <c r="AE964" s="178"/>
      <c r="AF964" s="178"/>
      <c r="AG964" s="178"/>
      <c r="AH964" s="178"/>
      <c r="AI964" s="178"/>
      <c r="AJ964" s="178"/>
      <c r="AK964" s="178"/>
      <c r="AL964" s="178"/>
      <c r="AM964" s="178"/>
      <c r="AN964" s="178"/>
      <c r="AO964" s="178"/>
      <c r="AP964" s="178"/>
      <c r="AQ964" s="178"/>
      <c r="AR964" s="178"/>
      <c r="AS964" s="178"/>
      <c r="AT964" s="178"/>
      <c r="AU964" s="178"/>
      <c r="AV964" s="178"/>
      <c r="AW964" s="178"/>
      <c r="AX964" s="178"/>
      <c r="AY964" s="178"/>
      <c r="AZ964" s="178"/>
      <c r="BA964" s="178"/>
      <c r="BB964" s="178"/>
      <c r="BC964" s="178"/>
      <c r="BD964" s="178"/>
      <c r="BE964" s="178"/>
      <c r="BF964" s="178"/>
      <c r="BG964" s="178"/>
      <c r="BH964" s="178"/>
      <c r="BI964" s="178"/>
      <c r="BJ964" s="178"/>
      <c r="BK964" s="178"/>
      <c r="BL964" s="178"/>
      <c r="BM964" s="178"/>
      <c r="BN964" s="178"/>
      <c r="BO964" s="178"/>
      <c r="BP964" s="178"/>
      <c r="BQ964" s="178"/>
      <c r="BR964" s="178"/>
      <c r="BS964" s="178"/>
      <c r="BT964" s="178"/>
      <c r="BU964" s="178"/>
      <c r="BV964" s="178"/>
    </row>
    <row r="965" spans="1:74" ht="14.25" x14ac:dyDescent="0.2">
      <c r="A965" s="176"/>
      <c r="B965" s="177"/>
      <c r="C965" s="131"/>
      <c r="D965" s="178"/>
      <c r="E965" s="178"/>
      <c r="F965" s="178"/>
      <c r="G965" s="178"/>
      <c r="H965" s="178"/>
      <c r="I965" s="178"/>
      <c r="J965" s="178"/>
      <c r="K965" s="178"/>
      <c r="L965" s="178"/>
      <c r="M965" s="179"/>
      <c r="N965" s="179"/>
      <c r="O965" s="179"/>
      <c r="P965" s="178"/>
      <c r="Q965" s="178"/>
      <c r="R965" s="178"/>
      <c r="S965" s="178"/>
      <c r="T965" s="178"/>
      <c r="U965" s="178"/>
      <c r="V965" s="178"/>
      <c r="W965" s="178"/>
      <c r="X965" s="178"/>
      <c r="Y965" s="178"/>
      <c r="Z965" s="178"/>
      <c r="AA965" s="178"/>
      <c r="AB965" s="178"/>
      <c r="AC965" s="178"/>
      <c r="AD965" s="178"/>
      <c r="AE965" s="178"/>
      <c r="AF965" s="178"/>
      <c r="AG965" s="178"/>
      <c r="AH965" s="178"/>
      <c r="AI965" s="178"/>
      <c r="AJ965" s="178"/>
      <c r="AK965" s="178"/>
      <c r="AL965" s="178"/>
      <c r="AM965" s="178"/>
      <c r="AN965" s="178"/>
      <c r="AO965" s="178"/>
      <c r="AP965" s="178"/>
      <c r="AQ965" s="178"/>
      <c r="AR965" s="178"/>
      <c r="AS965" s="178"/>
      <c r="AT965" s="178"/>
      <c r="AU965" s="178"/>
      <c r="AV965" s="178"/>
      <c r="AW965" s="178"/>
      <c r="AX965" s="178"/>
      <c r="AY965" s="178"/>
      <c r="AZ965" s="178"/>
      <c r="BA965" s="178"/>
      <c r="BB965" s="178"/>
      <c r="BC965" s="178"/>
      <c r="BD965" s="178"/>
      <c r="BE965" s="178"/>
      <c r="BF965" s="178"/>
      <c r="BG965" s="178"/>
      <c r="BH965" s="178"/>
      <c r="BI965" s="178"/>
      <c r="BJ965" s="178"/>
      <c r="BK965" s="178"/>
      <c r="BL965" s="178"/>
      <c r="BM965" s="178"/>
      <c r="BN965" s="178"/>
      <c r="BO965" s="178"/>
      <c r="BP965" s="178"/>
      <c r="BQ965" s="178"/>
      <c r="BR965" s="178"/>
      <c r="BS965" s="178"/>
      <c r="BT965" s="178"/>
      <c r="BU965" s="178"/>
      <c r="BV965" s="178"/>
    </row>
    <row r="966" spans="1:74" ht="14.25" x14ac:dyDescent="0.2">
      <c r="A966" s="176"/>
      <c r="B966" s="177"/>
      <c r="C966" s="131"/>
      <c r="D966" s="178"/>
      <c r="E966" s="178"/>
      <c r="F966" s="178"/>
      <c r="G966" s="178"/>
      <c r="H966" s="178"/>
      <c r="I966" s="178"/>
      <c r="J966" s="178"/>
      <c r="K966" s="178"/>
      <c r="L966" s="178"/>
      <c r="M966" s="179"/>
      <c r="N966" s="179"/>
      <c r="O966" s="179"/>
      <c r="P966" s="178"/>
      <c r="Q966" s="178"/>
      <c r="R966" s="178"/>
      <c r="S966" s="178"/>
      <c r="T966" s="178"/>
      <c r="U966" s="178"/>
      <c r="V966" s="178"/>
      <c r="W966" s="178"/>
      <c r="X966" s="178"/>
      <c r="Y966" s="178"/>
      <c r="Z966" s="178"/>
      <c r="AA966" s="178"/>
      <c r="AB966" s="178"/>
      <c r="AC966" s="178"/>
      <c r="AD966" s="178"/>
      <c r="AE966" s="178"/>
      <c r="AF966" s="178"/>
      <c r="AG966" s="178"/>
      <c r="AH966" s="178"/>
      <c r="AI966" s="178"/>
      <c r="AJ966" s="178"/>
      <c r="AK966" s="178"/>
      <c r="AL966" s="178"/>
      <c r="AM966" s="178"/>
      <c r="AN966" s="178"/>
      <c r="AO966" s="178"/>
      <c r="AP966" s="178"/>
      <c r="AQ966" s="178"/>
      <c r="AR966" s="178"/>
      <c r="AS966" s="178"/>
      <c r="AT966" s="178"/>
      <c r="AU966" s="178"/>
      <c r="AV966" s="178"/>
      <c r="AW966" s="178"/>
      <c r="AX966" s="178"/>
      <c r="AY966" s="178"/>
      <c r="AZ966" s="178"/>
      <c r="BA966" s="178"/>
      <c r="BB966" s="178"/>
      <c r="BC966" s="178"/>
      <c r="BD966" s="178"/>
      <c r="BE966" s="178"/>
      <c r="BF966" s="178"/>
      <c r="BG966" s="178"/>
      <c r="BH966" s="178"/>
      <c r="BI966" s="178"/>
      <c r="BJ966" s="178"/>
      <c r="BK966" s="178"/>
      <c r="BL966" s="178"/>
      <c r="BM966" s="178"/>
      <c r="BN966" s="178"/>
      <c r="BO966" s="178"/>
      <c r="BP966" s="178"/>
      <c r="BQ966" s="178"/>
      <c r="BR966" s="178"/>
      <c r="BS966" s="178"/>
      <c r="BT966" s="178"/>
      <c r="BU966" s="178"/>
      <c r="BV966" s="178"/>
    </row>
    <row r="967" spans="1:74" ht="14.25" x14ac:dyDescent="0.2">
      <c r="A967" s="176"/>
      <c r="B967" s="177"/>
      <c r="C967" s="131"/>
      <c r="D967" s="178"/>
      <c r="E967" s="178"/>
      <c r="F967" s="178"/>
      <c r="G967" s="178"/>
      <c r="H967" s="178"/>
      <c r="I967" s="178"/>
      <c r="J967" s="178"/>
      <c r="K967" s="178"/>
      <c r="L967" s="178"/>
      <c r="M967" s="179"/>
      <c r="N967" s="179"/>
      <c r="O967" s="179"/>
      <c r="P967" s="178"/>
      <c r="Q967" s="178"/>
      <c r="R967" s="178"/>
      <c r="S967" s="178"/>
      <c r="T967" s="178"/>
      <c r="U967" s="178"/>
      <c r="V967" s="178"/>
      <c r="W967" s="178"/>
      <c r="X967" s="178"/>
      <c r="Y967" s="178"/>
      <c r="Z967" s="178"/>
      <c r="AA967" s="178"/>
      <c r="AB967" s="178"/>
      <c r="AC967" s="178"/>
      <c r="AD967" s="178"/>
      <c r="AE967" s="178"/>
      <c r="AF967" s="178"/>
      <c r="AG967" s="178"/>
      <c r="AH967" s="178"/>
      <c r="AI967" s="178"/>
      <c r="AJ967" s="178"/>
      <c r="AK967" s="178"/>
      <c r="AL967" s="178"/>
      <c r="AM967" s="178"/>
      <c r="AN967" s="178"/>
      <c r="AO967" s="178"/>
      <c r="AP967" s="178"/>
      <c r="AQ967" s="178"/>
      <c r="AR967" s="178"/>
      <c r="AS967" s="178"/>
      <c r="AT967" s="178"/>
      <c r="AU967" s="178"/>
      <c r="AV967" s="178"/>
      <c r="AW967" s="178"/>
      <c r="AX967" s="178"/>
      <c r="AY967" s="178"/>
      <c r="AZ967" s="178"/>
      <c r="BA967" s="178"/>
      <c r="BB967" s="178"/>
      <c r="BC967" s="178"/>
      <c r="BD967" s="178"/>
      <c r="BE967" s="178"/>
      <c r="BF967" s="178"/>
      <c r="BG967" s="178"/>
      <c r="BH967" s="178"/>
      <c r="BI967" s="178"/>
      <c r="BJ967" s="178"/>
      <c r="BK967" s="178"/>
      <c r="BL967" s="178"/>
      <c r="BM967" s="178"/>
      <c r="BN967" s="178"/>
      <c r="BO967" s="178"/>
      <c r="BP967" s="178"/>
      <c r="BQ967" s="178"/>
      <c r="BR967" s="178"/>
      <c r="BS967" s="178"/>
      <c r="BT967" s="178"/>
      <c r="BU967" s="178"/>
      <c r="BV967" s="178"/>
    </row>
    <row r="968" spans="1:74" ht="14.25" x14ac:dyDescent="0.2">
      <c r="A968" s="176"/>
      <c r="B968" s="177"/>
      <c r="C968" s="131"/>
      <c r="D968" s="178"/>
      <c r="E968" s="178"/>
      <c r="F968" s="178"/>
      <c r="G968" s="178"/>
      <c r="H968" s="178"/>
      <c r="I968" s="178"/>
      <c r="J968" s="178"/>
      <c r="K968" s="178"/>
      <c r="L968" s="178"/>
      <c r="M968" s="179"/>
      <c r="N968" s="179"/>
      <c r="O968" s="179"/>
      <c r="P968" s="178"/>
      <c r="Q968" s="178"/>
      <c r="R968" s="178"/>
      <c r="S968" s="178"/>
      <c r="T968" s="178"/>
      <c r="U968" s="178"/>
      <c r="V968" s="178"/>
      <c r="W968" s="178"/>
      <c r="X968" s="178"/>
      <c r="Y968" s="178"/>
      <c r="Z968" s="178"/>
      <c r="AA968" s="178"/>
      <c r="AB968" s="178"/>
      <c r="AC968" s="178"/>
      <c r="AD968" s="178"/>
      <c r="AE968" s="178"/>
      <c r="AF968" s="178"/>
      <c r="AG968" s="178"/>
      <c r="AH968" s="178"/>
      <c r="AI968" s="178"/>
      <c r="AJ968" s="178"/>
      <c r="AK968" s="178"/>
      <c r="AL968" s="178"/>
      <c r="AM968" s="178"/>
      <c r="AN968" s="178"/>
      <c r="AO968" s="178"/>
      <c r="AP968" s="178"/>
      <c r="AQ968" s="178"/>
      <c r="AR968" s="178"/>
      <c r="AS968" s="178"/>
      <c r="AT968" s="178"/>
      <c r="AU968" s="178"/>
      <c r="AV968" s="178"/>
      <c r="AW968" s="178"/>
      <c r="AX968" s="178"/>
      <c r="AY968" s="178"/>
      <c r="AZ968" s="178"/>
      <c r="BA968" s="178"/>
      <c r="BB968" s="178"/>
      <c r="BC968" s="178"/>
      <c r="BD968" s="178"/>
      <c r="BE968" s="178"/>
      <c r="BF968" s="178"/>
      <c r="BG968" s="178"/>
      <c r="BH968" s="178"/>
      <c r="BI968" s="178"/>
      <c r="BJ968" s="178"/>
      <c r="BK968" s="178"/>
      <c r="BL968" s="178"/>
      <c r="BM968" s="178"/>
      <c r="BN968" s="178"/>
      <c r="BO968" s="178"/>
      <c r="BP968" s="178"/>
      <c r="BQ968" s="178"/>
      <c r="BR968" s="178"/>
      <c r="BS968" s="178"/>
      <c r="BT968" s="178"/>
      <c r="BU968" s="178"/>
      <c r="BV968" s="178"/>
    </row>
    <row r="969" spans="1:74" ht="14.25" x14ac:dyDescent="0.2">
      <c r="A969" s="176"/>
      <c r="B969" s="177"/>
      <c r="C969" s="131"/>
      <c r="D969" s="178"/>
      <c r="E969" s="178"/>
      <c r="F969" s="178"/>
      <c r="G969" s="178"/>
      <c r="H969" s="178"/>
      <c r="I969" s="178"/>
      <c r="J969" s="178"/>
      <c r="K969" s="178"/>
      <c r="L969" s="178"/>
      <c r="M969" s="179"/>
      <c r="N969" s="179"/>
      <c r="O969" s="179"/>
      <c r="P969" s="178"/>
      <c r="Q969" s="178"/>
      <c r="R969" s="178"/>
      <c r="S969" s="178"/>
      <c r="T969" s="178"/>
      <c r="U969" s="178"/>
      <c r="V969" s="178"/>
      <c r="W969" s="178"/>
      <c r="X969" s="178"/>
      <c r="Y969" s="178"/>
      <c r="Z969" s="178"/>
      <c r="AA969" s="178"/>
      <c r="AB969" s="178"/>
      <c r="AC969" s="178"/>
      <c r="AD969" s="178"/>
      <c r="AE969" s="178"/>
      <c r="AF969" s="178"/>
      <c r="AG969" s="178"/>
      <c r="AH969" s="178"/>
      <c r="AI969" s="178"/>
      <c r="AJ969" s="178"/>
      <c r="AK969" s="178"/>
      <c r="AL969" s="178"/>
      <c r="AM969" s="178"/>
      <c r="AN969" s="178"/>
      <c r="AO969" s="178"/>
      <c r="AP969" s="178"/>
      <c r="AQ969" s="178"/>
      <c r="AR969" s="178"/>
      <c r="AS969" s="178"/>
      <c r="AT969" s="178"/>
      <c r="AU969" s="178"/>
      <c r="AV969" s="178"/>
      <c r="AW969" s="178"/>
      <c r="AX969" s="178"/>
      <c r="AY969" s="178"/>
      <c r="AZ969" s="178"/>
      <c r="BA969" s="178"/>
      <c r="BB969" s="178"/>
      <c r="BC969" s="178"/>
      <c r="BD969" s="178"/>
      <c r="BE969" s="178"/>
      <c r="BF969" s="178"/>
      <c r="BG969" s="178"/>
      <c r="BH969" s="178"/>
      <c r="BI969" s="178"/>
      <c r="BJ969" s="178"/>
      <c r="BK969" s="178"/>
      <c r="BL969" s="178"/>
      <c r="BM969" s="178"/>
      <c r="BN969" s="178"/>
      <c r="BO969" s="178"/>
      <c r="BP969" s="178"/>
      <c r="BQ969" s="178"/>
      <c r="BR969" s="178"/>
      <c r="BS969" s="178"/>
      <c r="BT969" s="178"/>
      <c r="BU969" s="178"/>
      <c r="BV969" s="178"/>
    </row>
    <row r="970" spans="1:74" ht="14.25" x14ac:dyDescent="0.2">
      <c r="A970" s="176"/>
      <c r="B970" s="177"/>
      <c r="C970" s="131"/>
      <c r="D970" s="178"/>
      <c r="E970" s="178"/>
      <c r="F970" s="178"/>
      <c r="G970" s="178"/>
      <c r="H970" s="178"/>
      <c r="I970" s="178"/>
      <c r="J970" s="178"/>
      <c r="K970" s="178"/>
      <c r="L970" s="178"/>
      <c r="M970" s="179"/>
      <c r="N970" s="179"/>
      <c r="O970" s="179"/>
      <c r="P970" s="178"/>
      <c r="Q970" s="178"/>
      <c r="R970" s="178"/>
      <c r="S970" s="178"/>
      <c r="T970" s="178"/>
      <c r="U970" s="178"/>
      <c r="V970" s="178"/>
      <c r="W970" s="178"/>
      <c r="X970" s="178"/>
      <c r="Y970" s="178"/>
      <c r="Z970" s="178"/>
      <c r="AA970" s="178"/>
      <c r="AB970" s="178"/>
      <c r="AC970" s="178"/>
      <c r="AD970" s="178"/>
      <c r="AE970" s="178"/>
      <c r="AF970" s="178"/>
      <c r="AG970" s="178"/>
      <c r="AH970" s="178"/>
      <c r="AI970" s="178"/>
      <c r="AJ970" s="178"/>
      <c r="AK970" s="178"/>
      <c r="AL970" s="178"/>
      <c r="AM970" s="178"/>
      <c r="AN970" s="178"/>
      <c r="AO970" s="178"/>
      <c r="AP970" s="178"/>
      <c r="AQ970" s="178"/>
      <c r="AR970" s="178"/>
      <c r="AS970" s="178"/>
      <c r="AT970" s="178"/>
      <c r="AU970" s="178"/>
      <c r="AV970" s="178"/>
      <c r="AW970" s="178"/>
      <c r="AX970" s="178"/>
      <c r="AY970" s="178"/>
      <c r="AZ970" s="178"/>
      <c r="BA970" s="178"/>
      <c r="BB970" s="178"/>
      <c r="BC970" s="178"/>
      <c r="BD970" s="178"/>
      <c r="BE970" s="178"/>
      <c r="BF970" s="178"/>
      <c r="BG970" s="178"/>
      <c r="BH970" s="178"/>
      <c r="BI970" s="178"/>
      <c r="BJ970" s="178"/>
      <c r="BK970" s="178"/>
      <c r="BL970" s="178"/>
      <c r="BM970" s="178"/>
      <c r="BN970" s="178"/>
      <c r="BO970" s="178"/>
      <c r="BP970" s="178"/>
      <c r="BQ970" s="178"/>
      <c r="BR970" s="178"/>
      <c r="BS970" s="178"/>
      <c r="BT970" s="178"/>
      <c r="BU970" s="178"/>
      <c r="BV970" s="178"/>
    </row>
    <row r="971" spans="1:74" ht="14.25" x14ac:dyDescent="0.2">
      <c r="A971" s="176"/>
      <c r="B971" s="177"/>
      <c r="C971" s="131"/>
      <c r="D971" s="178"/>
      <c r="E971" s="178"/>
      <c r="F971" s="178"/>
      <c r="G971" s="178"/>
      <c r="H971" s="178"/>
      <c r="I971" s="178"/>
      <c r="J971" s="178"/>
      <c r="K971" s="178"/>
      <c r="L971" s="178"/>
      <c r="M971" s="179"/>
      <c r="N971" s="179"/>
      <c r="O971" s="179"/>
      <c r="P971" s="178"/>
      <c r="Q971" s="178"/>
      <c r="R971" s="178"/>
      <c r="S971" s="178"/>
      <c r="T971" s="178"/>
      <c r="U971" s="178"/>
      <c r="V971" s="178"/>
      <c r="W971" s="178"/>
      <c r="X971" s="178"/>
      <c r="Y971" s="178"/>
      <c r="Z971" s="178"/>
      <c r="AA971" s="178"/>
      <c r="AB971" s="178"/>
      <c r="AC971" s="178"/>
      <c r="AD971" s="178"/>
      <c r="AE971" s="178"/>
      <c r="AF971" s="178"/>
      <c r="AG971" s="178"/>
      <c r="AH971" s="178"/>
      <c r="AI971" s="178"/>
      <c r="AJ971" s="178"/>
      <c r="AK971" s="178"/>
      <c r="AL971" s="178"/>
      <c r="AM971" s="178"/>
      <c r="AN971" s="178"/>
      <c r="AO971" s="178"/>
      <c r="AP971" s="178"/>
      <c r="AQ971" s="178"/>
      <c r="AR971" s="178"/>
      <c r="AS971" s="178"/>
      <c r="AT971" s="178"/>
      <c r="AU971" s="178"/>
      <c r="AV971" s="178"/>
      <c r="AW971" s="178"/>
      <c r="AX971" s="178"/>
      <c r="AY971" s="178"/>
      <c r="AZ971" s="178"/>
      <c r="BA971" s="178"/>
      <c r="BB971" s="178"/>
      <c r="BC971" s="178"/>
      <c r="BD971" s="178"/>
      <c r="BE971" s="178"/>
      <c r="BF971" s="178"/>
      <c r="BG971" s="178"/>
      <c r="BH971" s="178"/>
      <c r="BI971" s="178"/>
      <c r="BJ971" s="178"/>
      <c r="BK971" s="178"/>
      <c r="BL971" s="178"/>
      <c r="BM971" s="178"/>
      <c r="BN971" s="178"/>
      <c r="BO971" s="178"/>
      <c r="BP971" s="178"/>
      <c r="BQ971" s="178"/>
      <c r="BR971" s="178"/>
      <c r="BS971" s="178"/>
      <c r="BT971" s="178"/>
      <c r="BU971" s="178"/>
      <c r="BV971" s="178"/>
    </row>
    <row r="972" spans="1:74" ht="14.25" x14ac:dyDescent="0.2">
      <c r="A972" s="176"/>
      <c r="B972" s="177"/>
      <c r="C972" s="131"/>
      <c r="D972" s="178"/>
      <c r="E972" s="178"/>
      <c r="F972" s="178"/>
      <c r="G972" s="178"/>
      <c r="H972" s="178"/>
      <c r="I972" s="178"/>
      <c r="J972" s="178"/>
      <c r="K972" s="178"/>
      <c r="L972" s="178"/>
      <c r="M972" s="179"/>
      <c r="N972" s="179"/>
      <c r="O972" s="179"/>
      <c r="P972" s="178"/>
      <c r="Q972" s="178"/>
      <c r="R972" s="178"/>
      <c r="S972" s="178"/>
      <c r="T972" s="178"/>
      <c r="U972" s="178"/>
      <c r="V972" s="178"/>
      <c r="W972" s="178"/>
      <c r="X972" s="178"/>
      <c r="Y972" s="178"/>
      <c r="Z972" s="178"/>
      <c r="AA972" s="178"/>
      <c r="AB972" s="178"/>
      <c r="AC972" s="178"/>
      <c r="AD972" s="178"/>
      <c r="AE972" s="178"/>
      <c r="AF972" s="178"/>
      <c r="AG972" s="178"/>
      <c r="AH972" s="178"/>
      <c r="AI972" s="178"/>
      <c r="AJ972" s="178"/>
      <c r="AK972" s="178"/>
      <c r="AL972" s="178"/>
      <c r="AM972" s="178"/>
      <c r="AN972" s="178"/>
      <c r="AO972" s="178"/>
      <c r="AP972" s="178"/>
      <c r="AQ972" s="178"/>
      <c r="AR972" s="178"/>
      <c r="AS972" s="178"/>
      <c r="AT972" s="178"/>
      <c r="AU972" s="178"/>
      <c r="AV972" s="178"/>
      <c r="AW972" s="178"/>
      <c r="AX972" s="178"/>
      <c r="AY972" s="178"/>
      <c r="AZ972" s="178"/>
      <c r="BA972" s="178"/>
      <c r="BB972" s="178"/>
      <c r="BC972" s="178"/>
      <c r="BD972" s="178"/>
      <c r="BE972" s="178"/>
      <c r="BF972" s="178"/>
      <c r="BG972" s="178"/>
      <c r="BH972" s="178"/>
      <c r="BI972" s="178"/>
      <c r="BJ972" s="178"/>
      <c r="BK972" s="178"/>
      <c r="BL972" s="178"/>
      <c r="BM972" s="178"/>
      <c r="BN972" s="178"/>
      <c r="BO972" s="178"/>
      <c r="BP972" s="178"/>
      <c r="BQ972" s="178"/>
      <c r="BR972" s="178"/>
      <c r="BS972" s="178"/>
      <c r="BT972" s="178"/>
      <c r="BU972" s="178"/>
      <c r="BV972" s="178"/>
    </row>
    <row r="973" spans="1:74" ht="14.25" x14ac:dyDescent="0.2">
      <c r="A973" s="176"/>
      <c r="B973" s="177"/>
      <c r="C973" s="131"/>
      <c r="D973" s="178"/>
      <c r="E973" s="178"/>
      <c r="F973" s="178"/>
      <c r="G973" s="178"/>
      <c r="H973" s="178"/>
      <c r="I973" s="178"/>
      <c r="J973" s="178"/>
      <c r="K973" s="178"/>
      <c r="L973" s="178"/>
      <c r="M973" s="179"/>
      <c r="N973" s="179"/>
      <c r="O973" s="179"/>
      <c r="P973" s="178"/>
      <c r="Q973" s="178"/>
      <c r="R973" s="178"/>
      <c r="S973" s="178"/>
      <c r="T973" s="178"/>
      <c r="U973" s="178"/>
      <c r="V973" s="178"/>
      <c r="W973" s="178"/>
      <c r="X973" s="178"/>
      <c r="Y973" s="178"/>
      <c r="Z973" s="178"/>
      <c r="AA973" s="178"/>
      <c r="AB973" s="178"/>
      <c r="AC973" s="178"/>
      <c r="AD973" s="178"/>
      <c r="AE973" s="178"/>
      <c r="AF973" s="178"/>
      <c r="AG973" s="178"/>
      <c r="AH973" s="178"/>
      <c r="AI973" s="178"/>
      <c r="AJ973" s="178"/>
      <c r="AK973" s="178"/>
      <c r="AL973" s="178"/>
      <c r="AM973" s="178"/>
      <c r="AN973" s="178"/>
      <c r="AO973" s="178"/>
      <c r="AP973" s="178"/>
      <c r="AQ973" s="178"/>
      <c r="AR973" s="178"/>
      <c r="AS973" s="178"/>
      <c r="AT973" s="178"/>
      <c r="AU973" s="178"/>
      <c r="AV973" s="178"/>
      <c r="AW973" s="178"/>
      <c r="AX973" s="178"/>
      <c r="AY973" s="178"/>
      <c r="AZ973" s="178"/>
      <c r="BA973" s="178"/>
      <c r="BB973" s="178"/>
      <c r="BC973" s="178"/>
      <c r="BD973" s="178"/>
      <c r="BE973" s="178"/>
      <c r="BF973" s="178"/>
      <c r="BG973" s="178"/>
      <c r="BH973" s="178"/>
      <c r="BI973" s="178"/>
      <c r="BJ973" s="178"/>
      <c r="BK973" s="178"/>
      <c r="BL973" s="178"/>
      <c r="BM973" s="178"/>
      <c r="BN973" s="178"/>
      <c r="BO973" s="178"/>
      <c r="BP973" s="178"/>
      <c r="BQ973" s="178"/>
      <c r="BR973" s="178"/>
      <c r="BS973" s="178"/>
      <c r="BT973" s="178"/>
      <c r="BU973" s="178"/>
      <c r="BV973" s="178"/>
    </row>
    <row r="974" spans="1:74" ht="14.25" x14ac:dyDescent="0.2">
      <c r="A974" s="176"/>
      <c r="B974" s="177"/>
      <c r="C974" s="131"/>
      <c r="D974" s="178"/>
      <c r="E974" s="178"/>
      <c r="F974" s="178"/>
      <c r="G974" s="178"/>
      <c r="H974" s="178"/>
      <c r="I974" s="178"/>
      <c r="J974" s="178"/>
      <c r="K974" s="178"/>
      <c r="L974" s="178"/>
      <c r="M974" s="179"/>
      <c r="N974" s="179"/>
      <c r="O974" s="179"/>
      <c r="P974" s="178"/>
      <c r="Q974" s="178"/>
      <c r="R974" s="178"/>
      <c r="S974" s="178"/>
      <c r="T974" s="178"/>
      <c r="U974" s="178"/>
      <c r="V974" s="178"/>
      <c r="W974" s="178"/>
      <c r="X974" s="178"/>
      <c r="Y974" s="178"/>
      <c r="Z974" s="178"/>
      <c r="AA974" s="178"/>
      <c r="AB974" s="178"/>
      <c r="AC974" s="178"/>
      <c r="AD974" s="178"/>
      <c r="AE974" s="178"/>
      <c r="AF974" s="178"/>
      <c r="AG974" s="178"/>
      <c r="AH974" s="178"/>
      <c r="AI974" s="178"/>
      <c r="AJ974" s="178"/>
      <c r="AK974" s="178"/>
      <c r="AL974" s="178"/>
      <c r="AM974" s="178"/>
      <c r="AN974" s="178"/>
      <c r="AO974" s="178"/>
      <c r="AP974" s="178"/>
      <c r="AQ974" s="178"/>
      <c r="AR974" s="178"/>
      <c r="AS974" s="178"/>
      <c r="AT974" s="178"/>
      <c r="AU974" s="178"/>
      <c r="AV974" s="178"/>
      <c r="AW974" s="178"/>
      <c r="AX974" s="178"/>
      <c r="AY974" s="178"/>
      <c r="AZ974" s="178"/>
      <c r="BA974" s="178"/>
      <c r="BB974" s="178"/>
      <c r="BC974" s="178"/>
      <c r="BD974" s="178"/>
      <c r="BE974" s="178"/>
      <c r="BF974" s="178"/>
      <c r="BG974" s="178"/>
      <c r="BH974" s="178"/>
      <c r="BI974" s="178"/>
      <c r="BJ974" s="178"/>
      <c r="BK974" s="178"/>
      <c r="BL974" s="178"/>
      <c r="BM974" s="178"/>
      <c r="BN974" s="178"/>
      <c r="BO974" s="178"/>
      <c r="BP974" s="178"/>
      <c r="BQ974" s="178"/>
      <c r="BR974" s="178"/>
      <c r="BS974" s="178"/>
      <c r="BT974" s="178"/>
      <c r="BU974" s="178"/>
      <c r="BV974" s="178"/>
    </row>
    <row r="975" spans="1:74" ht="14.25" x14ac:dyDescent="0.2">
      <c r="A975" s="176"/>
      <c r="B975" s="177"/>
      <c r="C975" s="131"/>
      <c r="D975" s="178"/>
      <c r="E975" s="178"/>
      <c r="F975" s="178"/>
      <c r="G975" s="178"/>
      <c r="H975" s="178"/>
      <c r="I975" s="178"/>
      <c r="J975" s="178"/>
      <c r="K975" s="178"/>
      <c r="L975" s="178"/>
      <c r="M975" s="179"/>
      <c r="N975" s="179"/>
      <c r="O975" s="179"/>
      <c r="P975" s="178"/>
      <c r="Q975" s="178"/>
      <c r="R975" s="178"/>
      <c r="S975" s="178"/>
      <c r="T975" s="178"/>
      <c r="U975" s="178"/>
      <c r="V975" s="178"/>
      <c r="W975" s="178"/>
      <c r="X975" s="178"/>
      <c r="Y975" s="178"/>
      <c r="Z975" s="178"/>
      <c r="AA975" s="178"/>
      <c r="AB975" s="178"/>
      <c r="AC975" s="178"/>
      <c r="AD975" s="178"/>
      <c r="AE975" s="178"/>
      <c r="AF975" s="178"/>
      <c r="AG975" s="178"/>
      <c r="AH975" s="178"/>
      <c r="AI975" s="178"/>
      <c r="AJ975" s="178"/>
      <c r="AK975" s="178"/>
      <c r="AL975" s="178"/>
      <c r="AM975" s="178"/>
      <c r="AN975" s="178"/>
      <c r="AO975" s="178"/>
      <c r="AP975" s="178"/>
      <c r="AQ975" s="178"/>
      <c r="AR975" s="178"/>
      <c r="AS975" s="178"/>
      <c r="AT975" s="178"/>
      <c r="AU975" s="178"/>
      <c r="AV975" s="178"/>
      <c r="AW975" s="178"/>
      <c r="AX975" s="178"/>
      <c r="AY975" s="178"/>
      <c r="AZ975" s="178"/>
      <c r="BA975" s="178"/>
      <c r="BB975" s="178"/>
      <c r="BC975" s="178"/>
      <c r="BD975" s="178"/>
      <c r="BE975" s="178"/>
      <c r="BF975" s="178"/>
      <c r="BG975" s="178"/>
      <c r="BH975" s="178"/>
      <c r="BI975" s="178"/>
      <c r="BJ975" s="178"/>
      <c r="BK975" s="178"/>
      <c r="BL975" s="178"/>
      <c r="BM975" s="178"/>
      <c r="BN975" s="178"/>
      <c r="BO975" s="178"/>
      <c r="BP975" s="178"/>
      <c r="BQ975" s="178"/>
      <c r="BR975" s="178"/>
      <c r="BS975" s="178"/>
      <c r="BT975" s="178"/>
      <c r="BU975" s="178"/>
      <c r="BV975" s="178"/>
    </row>
    <row r="976" spans="1:74" ht="14.25" x14ac:dyDescent="0.2">
      <c r="A976" s="176"/>
      <c r="B976" s="177"/>
      <c r="C976" s="131"/>
      <c r="D976" s="178"/>
      <c r="E976" s="178"/>
      <c r="F976" s="178"/>
      <c r="G976" s="178"/>
      <c r="H976" s="178"/>
      <c r="I976" s="178"/>
      <c r="J976" s="178"/>
      <c r="K976" s="178"/>
      <c r="L976" s="178"/>
      <c r="M976" s="179"/>
      <c r="N976" s="179"/>
      <c r="O976" s="179"/>
      <c r="P976" s="178"/>
      <c r="Q976" s="178"/>
      <c r="R976" s="178"/>
      <c r="S976" s="178"/>
      <c r="T976" s="178"/>
      <c r="U976" s="178"/>
      <c r="V976" s="178"/>
      <c r="W976" s="178"/>
      <c r="X976" s="178"/>
      <c r="Y976" s="178"/>
      <c r="Z976" s="178"/>
      <c r="AA976" s="178"/>
      <c r="AB976" s="178"/>
      <c r="AC976" s="178"/>
      <c r="AD976" s="178"/>
      <c r="AE976" s="178"/>
      <c r="AF976" s="178"/>
      <c r="AG976" s="178"/>
      <c r="AH976" s="178"/>
      <c r="AI976" s="178"/>
      <c r="AJ976" s="178"/>
      <c r="AK976" s="178"/>
      <c r="AL976" s="178"/>
      <c r="AM976" s="178"/>
      <c r="AN976" s="178"/>
      <c r="AO976" s="178"/>
      <c r="AP976" s="178"/>
      <c r="AQ976" s="178"/>
      <c r="AR976" s="178"/>
      <c r="AS976" s="178"/>
      <c r="AT976" s="178"/>
      <c r="AU976" s="178"/>
      <c r="AV976" s="178"/>
      <c r="AW976" s="178"/>
      <c r="AX976" s="178"/>
      <c r="AY976" s="178"/>
      <c r="AZ976" s="178"/>
      <c r="BA976" s="178"/>
      <c r="BB976" s="178"/>
      <c r="BC976" s="178"/>
      <c r="BD976" s="178"/>
      <c r="BE976" s="178"/>
      <c r="BF976" s="178"/>
      <c r="BG976" s="178"/>
      <c r="BH976" s="178"/>
      <c r="BI976" s="178"/>
      <c r="BJ976" s="178"/>
      <c r="BK976" s="178"/>
      <c r="BL976" s="178"/>
      <c r="BM976" s="178"/>
      <c r="BN976" s="178"/>
      <c r="BO976" s="178"/>
      <c r="BP976" s="178"/>
      <c r="BQ976" s="178"/>
      <c r="BR976" s="178"/>
      <c r="BS976" s="178"/>
      <c r="BT976" s="178"/>
      <c r="BU976" s="178"/>
      <c r="BV976" s="178"/>
    </row>
    <row r="977" spans="1:74" ht="14.25" x14ac:dyDescent="0.2">
      <c r="A977" s="176"/>
      <c r="B977" s="177"/>
      <c r="C977" s="131"/>
      <c r="D977" s="178"/>
      <c r="E977" s="178"/>
      <c r="F977" s="178"/>
      <c r="G977" s="178"/>
      <c r="H977" s="178"/>
      <c r="I977" s="178"/>
      <c r="J977" s="178"/>
      <c r="K977" s="178"/>
      <c r="L977" s="178"/>
      <c r="M977" s="179"/>
      <c r="N977" s="179"/>
      <c r="O977" s="179"/>
      <c r="P977" s="178"/>
      <c r="Q977" s="178"/>
      <c r="R977" s="178"/>
      <c r="S977" s="178"/>
      <c r="T977" s="178"/>
      <c r="U977" s="178"/>
      <c r="V977" s="178"/>
      <c r="W977" s="178"/>
      <c r="X977" s="178"/>
      <c r="Y977" s="178"/>
      <c r="Z977" s="178"/>
      <c r="AA977" s="178"/>
      <c r="AB977" s="178"/>
      <c r="AC977" s="178"/>
      <c r="AD977" s="178"/>
      <c r="AE977" s="178"/>
      <c r="AF977" s="178"/>
      <c r="AG977" s="178"/>
      <c r="AH977" s="178"/>
      <c r="AI977" s="178"/>
      <c r="AJ977" s="178"/>
      <c r="AK977" s="178"/>
      <c r="AL977" s="178"/>
      <c r="AM977" s="178"/>
      <c r="AN977" s="178"/>
      <c r="AO977" s="178"/>
      <c r="AP977" s="178"/>
      <c r="AQ977" s="178"/>
      <c r="AR977" s="178"/>
      <c r="AS977" s="178"/>
      <c r="AT977" s="178"/>
      <c r="AU977" s="178"/>
      <c r="AV977" s="178"/>
      <c r="AW977" s="178"/>
      <c r="AX977" s="178"/>
      <c r="AY977" s="178"/>
      <c r="AZ977" s="178"/>
      <c r="BA977" s="178"/>
      <c r="BB977" s="178"/>
      <c r="BC977" s="178"/>
      <c r="BD977" s="178"/>
      <c r="BE977" s="178"/>
      <c r="BF977" s="178"/>
      <c r="BG977" s="178"/>
      <c r="BH977" s="178"/>
      <c r="BI977" s="178"/>
      <c r="BJ977" s="178"/>
      <c r="BK977" s="178"/>
      <c r="BL977" s="178"/>
      <c r="BM977" s="178"/>
      <c r="BN977" s="178"/>
      <c r="BO977" s="178"/>
      <c r="BP977" s="178"/>
      <c r="BQ977" s="178"/>
      <c r="BR977" s="178"/>
      <c r="BS977" s="178"/>
      <c r="BT977" s="178"/>
      <c r="BU977" s="178"/>
      <c r="BV977" s="178"/>
    </row>
    <row r="978" spans="1:74" ht="14.25" x14ac:dyDescent="0.2">
      <c r="A978" s="176"/>
      <c r="B978" s="177"/>
      <c r="C978" s="131"/>
      <c r="D978" s="178"/>
      <c r="E978" s="178"/>
      <c r="F978" s="178"/>
      <c r="G978" s="178"/>
      <c r="H978" s="178"/>
      <c r="I978" s="178"/>
      <c r="J978" s="178"/>
      <c r="K978" s="178"/>
      <c r="L978" s="178"/>
      <c r="M978" s="179"/>
      <c r="N978" s="179"/>
      <c r="O978" s="179"/>
      <c r="P978" s="178"/>
      <c r="Q978" s="178"/>
      <c r="R978" s="178"/>
      <c r="S978" s="178"/>
      <c r="T978" s="178"/>
      <c r="U978" s="178"/>
      <c r="V978" s="178"/>
      <c r="W978" s="178"/>
      <c r="X978" s="178"/>
      <c r="Y978" s="178"/>
      <c r="Z978" s="178"/>
      <c r="AA978" s="178"/>
      <c r="AB978" s="178"/>
      <c r="AC978" s="178"/>
      <c r="AD978" s="178"/>
      <c r="AE978" s="178"/>
      <c r="AF978" s="178"/>
      <c r="AG978" s="178"/>
      <c r="AH978" s="178"/>
      <c r="AI978" s="178"/>
      <c r="AJ978" s="178"/>
      <c r="AK978" s="178"/>
      <c r="AL978" s="178"/>
      <c r="AM978" s="178"/>
      <c r="AN978" s="178"/>
      <c r="AO978" s="178"/>
      <c r="AP978" s="178"/>
      <c r="AQ978" s="178"/>
      <c r="AR978" s="178"/>
      <c r="AS978" s="178"/>
      <c r="AT978" s="178"/>
      <c r="AU978" s="178"/>
      <c r="AV978" s="178"/>
      <c r="AW978" s="178"/>
      <c r="AX978" s="178"/>
      <c r="AY978" s="178"/>
      <c r="AZ978" s="178"/>
      <c r="BA978" s="178"/>
      <c r="BB978" s="178"/>
      <c r="BC978" s="178"/>
      <c r="BD978" s="178"/>
      <c r="BE978" s="178"/>
      <c r="BF978" s="178"/>
      <c r="BG978" s="178"/>
      <c r="BH978" s="178"/>
      <c r="BI978" s="178"/>
      <c r="BJ978" s="178"/>
      <c r="BK978" s="178"/>
      <c r="BL978" s="178"/>
      <c r="BM978" s="178"/>
      <c r="BN978" s="178"/>
      <c r="BO978" s="178"/>
      <c r="BP978" s="178"/>
      <c r="BQ978" s="178"/>
      <c r="BR978" s="178"/>
      <c r="BS978" s="178"/>
      <c r="BT978" s="178"/>
      <c r="BU978" s="178"/>
      <c r="BV978" s="178"/>
    </row>
    <row r="979" spans="1:74" ht="14.25" x14ac:dyDescent="0.2">
      <c r="A979" s="176"/>
      <c r="B979" s="177"/>
      <c r="C979" s="131"/>
      <c r="D979" s="178"/>
      <c r="E979" s="178"/>
      <c r="F979" s="178"/>
      <c r="G979" s="178"/>
      <c r="H979" s="178"/>
      <c r="I979" s="178"/>
      <c r="J979" s="178"/>
      <c r="K979" s="178"/>
      <c r="L979" s="178"/>
      <c r="M979" s="179"/>
      <c r="N979" s="179"/>
      <c r="O979" s="179"/>
      <c r="P979" s="178"/>
      <c r="Q979" s="178"/>
      <c r="R979" s="178"/>
      <c r="S979" s="178"/>
      <c r="T979" s="178"/>
      <c r="U979" s="178"/>
      <c r="V979" s="178"/>
      <c r="W979" s="178"/>
      <c r="X979" s="178"/>
      <c r="Y979" s="178"/>
      <c r="Z979" s="178"/>
      <c r="AA979" s="178"/>
      <c r="AB979" s="178"/>
      <c r="AC979" s="178"/>
      <c r="AD979" s="178"/>
      <c r="AE979" s="178"/>
      <c r="AF979" s="178"/>
      <c r="AG979" s="178"/>
      <c r="AH979" s="178"/>
      <c r="AI979" s="178"/>
      <c r="AJ979" s="178"/>
      <c r="AK979" s="178"/>
      <c r="AL979" s="178"/>
      <c r="AM979" s="178"/>
      <c r="AN979" s="178"/>
      <c r="AO979" s="178"/>
      <c r="AP979" s="178"/>
      <c r="AQ979" s="178"/>
      <c r="AR979" s="178"/>
      <c r="AS979" s="178"/>
      <c r="AT979" s="178"/>
      <c r="AU979" s="178"/>
      <c r="AV979" s="178"/>
      <c r="AW979" s="178"/>
      <c r="AX979" s="178"/>
      <c r="AY979" s="178"/>
      <c r="AZ979" s="178"/>
      <c r="BA979" s="178"/>
      <c r="BB979" s="178"/>
      <c r="BC979" s="178"/>
      <c r="BD979" s="178"/>
      <c r="BE979" s="178"/>
      <c r="BF979" s="178"/>
      <c r="BG979" s="178"/>
      <c r="BH979" s="178"/>
      <c r="BI979" s="178"/>
      <c r="BJ979" s="178"/>
      <c r="BK979" s="178"/>
      <c r="BL979" s="178"/>
      <c r="BM979" s="178"/>
      <c r="BN979" s="178"/>
      <c r="BO979" s="178"/>
      <c r="BP979" s="178"/>
      <c r="BQ979" s="178"/>
      <c r="BR979" s="178"/>
      <c r="BS979" s="178"/>
      <c r="BT979" s="178"/>
      <c r="BU979" s="178"/>
      <c r="BV979" s="178"/>
    </row>
    <row r="980" spans="1:74" ht="14.25" x14ac:dyDescent="0.2">
      <c r="A980" s="176"/>
      <c r="B980" s="177"/>
      <c r="C980" s="131"/>
      <c r="D980" s="178"/>
      <c r="E980" s="178"/>
      <c r="F980" s="178"/>
      <c r="G980" s="178"/>
      <c r="H980" s="178"/>
      <c r="I980" s="178"/>
      <c r="J980" s="178"/>
      <c r="K980" s="178"/>
      <c r="L980" s="178"/>
      <c r="M980" s="179"/>
      <c r="N980" s="179"/>
      <c r="O980" s="179"/>
      <c r="P980" s="178"/>
      <c r="Q980" s="178"/>
      <c r="R980" s="178"/>
      <c r="S980" s="178"/>
      <c r="T980" s="178"/>
      <c r="U980" s="178"/>
      <c r="V980" s="178"/>
      <c r="W980" s="178"/>
      <c r="X980" s="178"/>
      <c r="Y980" s="178"/>
      <c r="Z980" s="178"/>
      <c r="AA980" s="178"/>
      <c r="AB980" s="178"/>
      <c r="AC980" s="178"/>
      <c r="AD980" s="178"/>
      <c r="AE980" s="178"/>
      <c r="AF980" s="178"/>
      <c r="AG980" s="178"/>
      <c r="AH980" s="178"/>
      <c r="AI980" s="178"/>
      <c r="AJ980" s="178"/>
      <c r="AK980" s="178"/>
      <c r="AL980" s="178"/>
      <c r="AM980" s="178"/>
      <c r="AN980" s="178"/>
      <c r="AO980" s="178"/>
      <c r="AP980" s="178"/>
      <c r="AQ980" s="178"/>
      <c r="AR980" s="178"/>
      <c r="AS980" s="178"/>
      <c r="AT980" s="178"/>
      <c r="AU980" s="178"/>
      <c r="AV980" s="178"/>
      <c r="AW980" s="178"/>
      <c r="AX980" s="178"/>
      <c r="AY980" s="178"/>
      <c r="AZ980" s="178"/>
      <c r="BA980" s="178"/>
      <c r="BB980" s="178"/>
      <c r="BC980" s="178"/>
      <c r="BD980" s="178"/>
      <c r="BE980" s="178"/>
      <c r="BF980" s="178"/>
      <c r="BG980" s="178"/>
      <c r="BH980" s="178"/>
      <c r="BI980" s="178"/>
      <c r="BJ980" s="178"/>
      <c r="BK980" s="178"/>
      <c r="BL980" s="178"/>
      <c r="BM980" s="178"/>
      <c r="BN980" s="178"/>
      <c r="BO980" s="178"/>
      <c r="BP980" s="178"/>
      <c r="BQ980" s="178"/>
      <c r="BR980" s="178"/>
      <c r="BS980" s="178"/>
      <c r="BT980" s="178"/>
      <c r="BU980" s="178"/>
      <c r="BV980" s="178"/>
    </row>
    <row r="981" spans="1:74" ht="14.25" x14ac:dyDescent="0.2">
      <c r="A981" s="176"/>
      <c r="B981" s="177"/>
      <c r="C981" s="131"/>
      <c r="D981" s="178"/>
      <c r="E981" s="178"/>
      <c r="F981" s="178"/>
      <c r="G981" s="178"/>
      <c r="H981" s="178"/>
      <c r="I981" s="178"/>
      <c r="J981" s="178"/>
      <c r="K981" s="178"/>
      <c r="L981" s="178"/>
      <c r="M981" s="179"/>
      <c r="N981" s="179"/>
      <c r="O981" s="179"/>
      <c r="P981" s="178"/>
      <c r="Q981" s="178"/>
      <c r="R981" s="178"/>
      <c r="S981" s="178"/>
      <c r="T981" s="178"/>
      <c r="U981" s="178"/>
      <c r="V981" s="178"/>
      <c r="W981" s="178"/>
      <c r="X981" s="178"/>
      <c r="Y981" s="178"/>
      <c r="Z981" s="178"/>
      <c r="AA981" s="178"/>
      <c r="AB981" s="178"/>
      <c r="AC981" s="178"/>
      <c r="AD981" s="178"/>
      <c r="AE981" s="178"/>
      <c r="AF981" s="178"/>
      <c r="AG981" s="178"/>
      <c r="AH981" s="178"/>
      <c r="AI981" s="178"/>
      <c r="AJ981" s="178"/>
      <c r="AK981" s="178"/>
      <c r="AL981" s="178"/>
      <c r="AM981" s="178"/>
      <c r="AN981" s="178"/>
      <c r="AO981" s="178"/>
      <c r="AP981" s="178"/>
      <c r="AQ981" s="178"/>
      <c r="AR981" s="178"/>
      <c r="AS981" s="178"/>
      <c r="AT981" s="178"/>
      <c r="AU981" s="178"/>
      <c r="AV981" s="178"/>
      <c r="AW981" s="178"/>
      <c r="AX981" s="178"/>
      <c r="AY981" s="178"/>
      <c r="AZ981" s="178"/>
      <c r="BA981" s="178"/>
      <c r="BB981" s="178"/>
      <c r="BC981" s="178"/>
      <c r="BD981" s="178"/>
      <c r="BE981" s="178"/>
      <c r="BF981" s="178"/>
      <c r="BG981" s="178"/>
      <c r="BH981" s="178"/>
      <c r="BI981" s="178"/>
      <c r="BJ981" s="178"/>
      <c r="BK981" s="178"/>
      <c r="BL981" s="178"/>
      <c r="BM981" s="178"/>
      <c r="BN981" s="178"/>
      <c r="BO981" s="178"/>
      <c r="BP981" s="178"/>
      <c r="BQ981" s="178"/>
      <c r="BR981" s="178"/>
      <c r="BS981" s="178"/>
      <c r="BT981" s="178"/>
      <c r="BU981" s="178"/>
      <c r="BV981" s="178"/>
    </row>
    <row r="982" spans="1:74" ht="14.25" x14ac:dyDescent="0.2">
      <c r="A982" s="176"/>
      <c r="B982" s="177"/>
      <c r="C982" s="131"/>
      <c r="D982" s="178"/>
      <c r="E982" s="178"/>
      <c r="F982" s="178"/>
      <c r="G982" s="178"/>
      <c r="H982" s="178"/>
      <c r="I982" s="178"/>
      <c r="J982" s="178"/>
      <c r="K982" s="178"/>
      <c r="L982" s="178"/>
      <c r="M982" s="179"/>
      <c r="N982" s="179"/>
      <c r="O982" s="179"/>
      <c r="P982" s="178"/>
      <c r="Q982" s="178"/>
      <c r="R982" s="178"/>
      <c r="S982" s="178"/>
      <c r="T982" s="178"/>
      <c r="U982" s="178"/>
      <c r="V982" s="178"/>
      <c r="W982" s="178"/>
      <c r="X982" s="178"/>
      <c r="Y982" s="178"/>
      <c r="Z982" s="178"/>
      <c r="AA982" s="178"/>
      <c r="AB982" s="178"/>
      <c r="AC982" s="178"/>
      <c r="AD982" s="178"/>
      <c r="AE982" s="178"/>
      <c r="AF982" s="178"/>
      <c r="AG982" s="178"/>
      <c r="AH982" s="178"/>
      <c r="AI982" s="178"/>
      <c r="AJ982" s="178"/>
      <c r="AK982" s="178"/>
      <c r="AL982" s="178"/>
      <c r="AM982" s="178"/>
      <c r="AN982" s="178"/>
      <c r="AO982" s="178"/>
      <c r="AP982" s="178"/>
      <c r="AQ982" s="178"/>
      <c r="AR982" s="178"/>
      <c r="AS982" s="178"/>
      <c r="AT982" s="178"/>
      <c r="AU982" s="178"/>
      <c r="AV982" s="178"/>
      <c r="AW982" s="178"/>
      <c r="AX982" s="178"/>
      <c r="AY982" s="178"/>
      <c r="AZ982" s="178"/>
      <c r="BA982" s="178"/>
      <c r="BB982" s="178"/>
      <c r="BC982" s="178"/>
      <c r="BD982" s="178"/>
      <c r="BE982" s="178"/>
      <c r="BF982" s="178"/>
      <c r="BG982" s="178"/>
      <c r="BH982" s="178"/>
      <c r="BI982" s="178"/>
      <c r="BJ982" s="178"/>
      <c r="BK982" s="178"/>
      <c r="BL982" s="178"/>
      <c r="BM982" s="178"/>
      <c r="BN982" s="178"/>
      <c r="BO982" s="178"/>
      <c r="BP982" s="178"/>
      <c r="BQ982" s="178"/>
      <c r="BR982" s="178"/>
      <c r="BS982" s="178"/>
      <c r="BT982" s="178"/>
      <c r="BU982" s="178"/>
      <c r="BV982" s="178"/>
    </row>
    <row r="983" spans="1:74" ht="14.25" x14ac:dyDescent="0.2">
      <c r="A983" s="176"/>
      <c r="B983" s="177"/>
      <c r="C983" s="131"/>
      <c r="D983" s="178"/>
      <c r="E983" s="178"/>
      <c r="F983" s="178"/>
      <c r="G983" s="178"/>
      <c r="H983" s="178"/>
      <c r="I983" s="178"/>
      <c r="J983" s="178"/>
      <c r="K983" s="178"/>
      <c r="L983" s="178"/>
      <c r="M983" s="179"/>
      <c r="N983" s="179"/>
      <c r="O983" s="179"/>
      <c r="P983" s="178"/>
      <c r="Q983" s="178"/>
      <c r="R983" s="178"/>
      <c r="S983" s="178"/>
      <c r="T983" s="178"/>
      <c r="U983" s="178"/>
      <c r="V983" s="178"/>
      <c r="W983" s="178"/>
      <c r="X983" s="178"/>
      <c r="Y983" s="178"/>
      <c r="Z983" s="178"/>
      <c r="AA983" s="178"/>
      <c r="AB983" s="178"/>
      <c r="AC983" s="178"/>
      <c r="AD983" s="178"/>
      <c r="AE983" s="178"/>
      <c r="AF983" s="178"/>
      <c r="AG983" s="178"/>
      <c r="AH983" s="178"/>
      <c r="AI983" s="178"/>
      <c r="AJ983" s="178"/>
      <c r="AK983" s="178"/>
      <c r="AL983" s="178"/>
      <c r="AM983" s="178"/>
      <c r="AN983" s="178"/>
      <c r="AO983" s="178"/>
      <c r="AP983" s="178"/>
      <c r="AQ983" s="178"/>
      <c r="AR983" s="178"/>
      <c r="AS983" s="178"/>
      <c r="AT983" s="178"/>
      <c r="AU983" s="178"/>
      <c r="AV983" s="178"/>
      <c r="AW983" s="178"/>
      <c r="AX983" s="178"/>
      <c r="AY983" s="178"/>
      <c r="AZ983" s="178"/>
      <c r="BA983" s="178"/>
      <c r="BB983" s="178"/>
      <c r="BC983" s="178"/>
      <c r="BD983" s="178"/>
      <c r="BE983" s="178"/>
      <c r="BF983" s="178"/>
      <c r="BG983" s="178"/>
      <c r="BH983" s="178"/>
      <c r="BI983" s="178"/>
      <c r="BJ983" s="178"/>
      <c r="BK983" s="178"/>
      <c r="BL983" s="178"/>
      <c r="BM983" s="178"/>
      <c r="BN983" s="178"/>
      <c r="BO983" s="178"/>
      <c r="BP983" s="178"/>
      <c r="BQ983" s="178"/>
      <c r="BR983" s="178"/>
      <c r="BS983" s="178"/>
      <c r="BT983" s="178"/>
      <c r="BU983" s="178"/>
      <c r="BV983" s="178"/>
    </row>
    <row r="984" spans="1:74" ht="14.25" x14ac:dyDescent="0.2">
      <c r="A984" s="176"/>
      <c r="B984" s="177"/>
      <c r="C984" s="131"/>
      <c r="D984" s="178"/>
      <c r="E984" s="178"/>
      <c r="F984" s="178"/>
      <c r="G984" s="178"/>
      <c r="H984" s="178"/>
      <c r="I984" s="178"/>
      <c r="J984" s="178"/>
      <c r="K984" s="178"/>
      <c r="L984" s="178"/>
      <c r="M984" s="179"/>
      <c r="N984" s="179"/>
      <c r="O984" s="179"/>
      <c r="P984" s="178"/>
      <c r="Q984" s="178"/>
      <c r="R984" s="178"/>
      <c r="S984" s="178"/>
      <c r="T984" s="178"/>
      <c r="U984" s="178"/>
      <c r="V984" s="178"/>
      <c r="W984" s="178"/>
      <c r="X984" s="178"/>
      <c r="Y984" s="178"/>
      <c r="Z984" s="178"/>
      <c r="AA984" s="178"/>
      <c r="AB984" s="178"/>
      <c r="AC984" s="178"/>
      <c r="AD984" s="178"/>
      <c r="AE984" s="178"/>
      <c r="AF984" s="178"/>
      <c r="AG984" s="178"/>
      <c r="AH984" s="178"/>
      <c r="AI984" s="178"/>
      <c r="AJ984" s="178"/>
      <c r="AK984" s="178"/>
      <c r="AL984" s="178"/>
      <c r="AM984" s="178"/>
      <c r="AN984" s="178"/>
      <c r="AO984" s="178"/>
      <c r="AP984" s="178"/>
      <c r="AQ984" s="178"/>
      <c r="AR984" s="178"/>
      <c r="AS984" s="178"/>
      <c r="AT984" s="178"/>
      <c r="AU984" s="178"/>
      <c r="AV984" s="178"/>
      <c r="AW984" s="178"/>
      <c r="AX984" s="178"/>
      <c r="AY984" s="178"/>
      <c r="AZ984" s="178"/>
      <c r="BA984" s="178"/>
      <c r="BB984" s="178"/>
      <c r="BC984" s="178"/>
      <c r="BD984" s="178"/>
      <c r="BE984" s="178"/>
      <c r="BF984" s="178"/>
      <c r="BG984" s="178"/>
      <c r="BH984" s="178"/>
      <c r="BI984" s="178"/>
      <c r="BJ984" s="178"/>
      <c r="BK984" s="178"/>
      <c r="BL984" s="178"/>
      <c r="BM984" s="178"/>
      <c r="BN984" s="178"/>
      <c r="BO984" s="178"/>
      <c r="BP984" s="178"/>
      <c r="BQ984" s="178"/>
      <c r="BR984" s="178"/>
      <c r="BS984" s="178"/>
      <c r="BT984" s="178"/>
      <c r="BU984" s="178"/>
      <c r="BV984" s="178"/>
    </row>
    <row r="985" spans="1:74" ht="14.25" x14ac:dyDescent="0.2">
      <c r="A985" s="176"/>
      <c r="B985" s="177"/>
      <c r="C985" s="131"/>
      <c r="D985" s="178"/>
      <c r="E985" s="178"/>
      <c r="F985" s="178"/>
      <c r="G985" s="178"/>
      <c r="H985" s="178"/>
      <c r="I985" s="178"/>
      <c r="J985" s="178"/>
      <c r="K985" s="178"/>
      <c r="L985" s="178"/>
      <c r="M985" s="179"/>
      <c r="N985" s="179"/>
      <c r="O985" s="179"/>
      <c r="P985" s="178"/>
      <c r="Q985" s="178"/>
      <c r="R985" s="178"/>
      <c r="S985" s="178"/>
      <c r="T985" s="178"/>
      <c r="U985" s="178"/>
      <c r="V985" s="178"/>
      <c r="W985" s="178"/>
      <c r="X985" s="178"/>
      <c r="Y985" s="178"/>
      <c r="Z985" s="178"/>
      <c r="AA985" s="178"/>
      <c r="AB985" s="178"/>
      <c r="AC985" s="178"/>
      <c r="AD985" s="178"/>
      <c r="AE985" s="178"/>
      <c r="AF985" s="178"/>
      <c r="AG985" s="178"/>
      <c r="AH985" s="178"/>
      <c r="AI985" s="178"/>
      <c r="AJ985" s="178"/>
      <c r="AK985" s="178"/>
      <c r="AL985" s="178"/>
      <c r="AM985" s="178"/>
      <c r="AN985" s="178"/>
      <c r="AO985" s="178"/>
      <c r="AP985" s="178"/>
      <c r="AQ985" s="178"/>
      <c r="AR985" s="178"/>
      <c r="AS985" s="178"/>
      <c r="AT985" s="178"/>
      <c r="AU985" s="178"/>
      <c r="AV985" s="178"/>
      <c r="AW985" s="178"/>
      <c r="AX985" s="178"/>
      <c r="AY985" s="178"/>
      <c r="AZ985" s="178"/>
      <c r="BA985" s="178"/>
      <c r="BB985" s="178"/>
      <c r="BC985" s="178"/>
      <c r="BD985" s="178"/>
      <c r="BE985" s="178"/>
      <c r="BF985" s="178"/>
      <c r="BG985" s="178"/>
      <c r="BH985" s="178"/>
      <c r="BI985" s="178"/>
      <c r="BJ985" s="178"/>
      <c r="BK985" s="178"/>
      <c r="BL985" s="178"/>
      <c r="BM985" s="178"/>
      <c r="BN985" s="178"/>
      <c r="BO985" s="178"/>
      <c r="BP985" s="178"/>
      <c r="BQ985" s="178"/>
      <c r="BR985" s="178"/>
      <c r="BS985" s="178"/>
      <c r="BT985" s="178"/>
      <c r="BU985" s="178"/>
      <c r="BV985" s="178"/>
    </row>
    <row r="986" spans="1:74" ht="14.25" x14ac:dyDescent="0.2">
      <c r="A986" s="176"/>
      <c r="B986" s="177"/>
      <c r="C986" s="131"/>
      <c r="D986" s="178"/>
      <c r="E986" s="178"/>
      <c r="F986" s="178"/>
      <c r="G986" s="178"/>
      <c r="H986" s="178"/>
      <c r="I986" s="178"/>
      <c r="J986" s="178"/>
      <c r="K986" s="178"/>
      <c r="L986" s="178"/>
      <c r="M986" s="179"/>
      <c r="N986" s="179"/>
      <c r="O986" s="179"/>
      <c r="P986" s="178"/>
      <c r="Q986" s="178"/>
      <c r="R986" s="178"/>
      <c r="S986" s="178"/>
      <c r="T986" s="178"/>
      <c r="U986" s="178"/>
      <c r="V986" s="178"/>
      <c r="W986" s="178"/>
      <c r="X986" s="178"/>
      <c r="Y986" s="178"/>
      <c r="Z986" s="178"/>
      <c r="AA986" s="178"/>
      <c r="AB986" s="178"/>
      <c r="AC986" s="178"/>
      <c r="AD986" s="178"/>
      <c r="AE986" s="178"/>
      <c r="AF986" s="178"/>
      <c r="AG986" s="178"/>
      <c r="AH986" s="178"/>
      <c r="AI986" s="178"/>
      <c r="AJ986" s="178"/>
      <c r="AK986" s="178"/>
      <c r="AL986" s="178"/>
      <c r="AM986" s="178"/>
      <c r="AN986" s="178"/>
      <c r="AO986" s="178"/>
      <c r="AP986" s="178"/>
      <c r="AQ986" s="178"/>
      <c r="AR986" s="178"/>
      <c r="AS986" s="178"/>
      <c r="AT986" s="178"/>
      <c r="AU986" s="178"/>
      <c r="AV986" s="178"/>
      <c r="AW986" s="178"/>
      <c r="AX986" s="178"/>
      <c r="AY986" s="178"/>
      <c r="AZ986" s="178"/>
      <c r="BA986" s="178"/>
      <c r="BB986" s="178"/>
      <c r="BC986" s="178"/>
      <c r="BD986" s="178"/>
      <c r="BE986" s="178"/>
      <c r="BF986" s="178"/>
      <c r="BG986" s="178"/>
      <c r="BH986" s="178"/>
      <c r="BI986" s="178"/>
      <c r="BJ986" s="178"/>
      <c r="BK986" s="178"/>
      <c r="BL986" s="178"/>
      <c r="BM986" s="178"/>
      <c r="BN986" s="178"/>
      <c r="BO986" s="178"/>
      <c r="BP986" s="178"/>
      <c r="BQ986" s="178"/>
      <c r="BR986" s="178"/>
      <c r="BS986" s="178"/>
      <c r="BT986" s="178"/>
      <c r="BU986" s="178"/>
      <c r="BV986" s="178"/>
    </row>
    <row r="987" spans="1:74" ht="14.25" x14ac:dyDescent="0.2">
      <c r="A987" s="176"/>
      <c r="B987" s="177"/>
      <c r="C987" s="131"/>
      <c r="D987" s="178"/>
      <c r="E987" s="178"/>
      <c r="F987" s="178"/>
      <c r="G987" s="178"/>
      <c r="H987" s="178"/>
      <c r="I987" s="178"/>
      <c r="J987" s="178"/>
      <c r="K987" s="178"/>
      <c r="L987" s="178"/>
      <c r="M987" s="179"/>
      <c r="N987" s="179"/>
      <c r="O987" s="179"/>
      <c r="P987" s="178"/>
      <c r="Q987" s="178"/>
      <c r="R987" s="178"/>
      <c r="S987" s="178"/>
      <c r="T987" s="178"/>
      <c r="U987" s="178"/>
      <c r="V987" s="178"/>
      <c r="W987" s="178"/>
      <c r="X987" s="178"/>
      <c r="Y987" s="178"/>
      <c r="Z987" s="178"/>
      <c r="AA987" s="178"/>
      <c r="AB987" s="178"/>
      <c r="AC987" s="178"/>
      <c r="AD987" s="178"/>
      <c r="AE987" s="178"/>
      <c r="AF987" s="178"/>
      <c r="AG987" s="178"/>
      <c r="AH987" s="178"/>
      <c r="AI987" s="178"/>
      <c r="AJ987" s="178"/>
      <c r="AK987" s="178"/>
      <c r="AL987" s="178"/>
      <c r="AM987" s="178"/>
      <c r="AN987" s="178"/>
      <c r="AO987" s="178"/>
      <c r="AP987" s="178"/>
      <c r="AQ987" s="178"/>
      <c r="AR987" s="178"/>
      <c r="AS987" s="178"/>
      <c r="AT987" s="178"/>
      <c r="AU987" s="178"/>
      <c r="AV987" s="178"/>
      <c r="AW987" s="178"/>
      <c r="AX987" s="178"/>
      <c r="AY987" s="178"/>
      <c r="AZ987" s="178"/>
      <c r="BA987" s="178"/>
      <c r="BB987" s="178"/>
      <c r="BC987" s="178"/>
      <c r="BD987" s="178"/>
      <c r="BE987" s="178"/>
      <c r="BF987" s="178"/>
      <c r="BG987" s="178"/>
      <c r="BH987" s="178"/>
      <c r="BI987" s="178"/>
      <c r="BJ987" s="178"/>
      <c r="BK987" s="178"/>
      <c r="BL987" s="178"/>
      <c r="BM987" s="178"/>
      <c r="BN987" s="178"/>
      <c r="BO987" s="178"/>
      <c r="BP987" s="178"/>
      <c r="BQ987" s="178"/>
      <c r="BR987" s="178"/>
      <c r="BS987" s="178"/>
      <c r="BT987" s="178"/>
      <c r="BU987" s="178"/>
      <c r="BV987" s="178"/>
    </row>
    <row r="988" spans="1:74" ht="14.25" x14ac:dyDescent="0.2">
      <c r="A988" s="176"/>
      <c r="B988" s="177"/>
      <c r="C988" s="131"/>
      <c r="D988" s="178"/>
      <c r="E988" s="178"/>
      <c r="F988" s="178"/>
      <c r="G988" s="178"/>
      <c r="H988" s="178"/>
      <c r="I988" s="178"/>
      <c r="J988" s="178"/>
      <c r="K988" s="178"/>
      <c r="L988" s="178"/>
      <c r="M988" s="179"/>
      <c r="N988" s="179"/>
      <c r="O988" s="179"/>
      <c r="P988" s="178"/>
      <c r="Q988" s="178"/>
      <c r="R988" s="178"/>
      <c r="S988" s="178"/>
      <c r="T988" s="178"/>
      <c r="U988" s="178"/>
      <c r="V988" s="178"/>
      <c r="W988" s="178"/>
      <c r="X988" s="178"/>
      <c r="Y988" s="178"/>
      <c r="Z988" s="178"/>
      <c r="AA988" s="178"/>
      <c r="AB988" s="178"/>
      <c r="AC988" s="178"/>
      <c r="AD988" s="178"/>
      <c r="AE988" s="178"/>
      <c r="AF988" s="178"/>
      <c r="AG988" s="178"/>
      <c r="AH988" s="178"/>
      <c r="AI988" s="178"/>
      <c r="AJ988" s="178"/>
      <c r="AK988" s="178"/>
      <c r="AL988" s="178"/>
      <c r="AM988" s="178"/>
      <c r="AN988" s="178"/>
      <c r="AO988" s="178"/>
      <c r="AP988" s="178"/>
      <c r="AQ988" s="178"/>
      <c r="AR988" s="178"/>
      <c r="AS988" s="178"/>
      <c r="AT988" s="178"/>
      <c r="AU988" s="178"/>
      <c r="AV988" s="178"/>
      <c r="AW988" s="178"/>
      <c r="AX988" s="178"/>
      <c r="AY988" s="178"/>
      <c r="AZ988" s="178"/>
      <c r="BA988" s="178"/>
      <c r="BB988" s="178"/>
      <c r="BC988" s="178"/>
      <c r="BD988" s="178"/>
      <c r="BE988" s="178"/>
      <c r="BF988" s="178"/>
      <c r="BG988" s="178"/>
      <c r="BH988" s="178"/>
      <c r="BI988" s="178"/>
      <c r="BJ988" s="178"/>
      <c r="BK988" s="178"/>
      <c r="BL988" s="178"/>
      <c r="BM988" s="178"/>
      <c r="BN988" s="178"/>
      <c r="BO988" s="178"/>
      <c r="BP988" s="178"/>
      <c r="BQ988" s="178"/>
      <c r="BR988" s="178"/>
      <c r="BS988" s="178"/>
      <c r="BT988" s="178"/>
      <c r="BU988" s="178"/>
      <c r="BV988" s="178"/>
    </row>
    <row r="989" spans="1:74" ht="14.25" x14ac:dyDescent="0.2">
      <c r="A989" s="176"/>
      <c r="B989" s="177"/>
      <c r="C989" s="131"/>
      <c r="D989" s="178"/>
      <c r="E989" s="178"/>
      <c r="F989" s="178"/>
      <c r="G989" s="178"/>
      <c r="H989" s="178"/>
      <c r="I989" s="178"/>
      <c r="J989" s="178"/>
      <c r="K989" s="178"/>
      <c r="L989" s="178"/>
      <c r="M989" s="179"/>
      <c r="N989" s="179"/>
      <c r="O989" s="179"/>
      <c r="P989" s="178"/>
      <c r="Q989" s="178"/>
      <c r="R989" s="178"/>
      <c r="S989" s="178"/>
      <c r="T989" s="178"/>
      <c r="U989" s="178"/>
      <c r="V989" s="178"/>
      <c r="W989" s="178"/>
      <c r="X989" s="178"/>
      <c r="Y989" s="178"/>
      <c r="Z989" s="178"/>
      <c r="AA989" s="178"/>
      <c r="AB989" s="178"/>
      <c r="AC989" s="178"/>
      <c r="AD989" s="178"/>
      <c r="AE989" s="178"/>
      <c r="AF989" s="178"/>
      <c r="AG989" s="178"/>
      <c r="AH989" s="178"/>
      <c r="AI989" s="178"/>
      <c r="AJ989" s="178"/>
      <c r="AK989" s="178"/>
      <c r="AL989" s="178"/>
      <c r="AM989" s="178"/>
      <c r="AN989" s="178"/>
      <c r="AO989" s="178"/>
      <c r="AP989" s="178"/>
      <c r="AQ989" s="178"/>
      <c r="AR989" s="178"/>
      <c r="AS989" s="178"/>
      <c r="AT989" s="178"/>
      <c r="AU989" s="178"/>
      <c r="AV989" s="178"/>
      <c r="AW989" s="178"/>
      <c r="AX989" s="178"/>
      <c r="AY989" s="178"/>
      <c r="AZ989" s="178"/>
      <c r="BA989" s="178"/>
      <c r="BB989" s="178"/>
      <c r="BC989" s="178"/>
      <c r="BD989" s="178"/>
      <c r="BE989" s="178"/>
      <c r="BF989" s="178"/>
      <c r="BG989" s="178"/>
      <c r="BH989" s="178"/>
      <c r="BI989" s="178"/>
      <c r="BJ989" s="178"/>
      <c r="BK989" s="178"/>
      <c r="BL989" s="178"/>
      <c r="BM989" s="178"/>
      <c r="BN989" s="178"/>
      <c r="BO989" s="178"/>
      <c r="BP989" s="178"/>
      <c r="BQ989" s="178"/>
      <c r="BR989" s="178"/>
      <c r="BS989" s="178"/>
      <c r="BT989" s="178"/>
      <c r="BU989" s="178"/>
      <c r="BV989" s="178"/>
    </row>
    <row r="990" spans="1:74" ht="14.25" x14ac:dyDescent="0.2">
      <c r="A990" s="176"/>
      <c r="B990" s="177"/>
      <c r="C990" s="131"/>
      <c r="D990" s="178"/>
      <c r="E990" s="178"/>
      <c r="F990" s="178"/>
      <c r="G990" s="178"/>
      <c r="H990" s="178"/>
      <c r="I990" s="178"/>
      <c r="J990" s="178"/>
      <c r="K990" s="178"/>
      <c r="L990" s="178"/>
      <c r="M990" s="179"/>
      <c r="N990" s="179"/>
      <c r="O990" s="179"/>
      <c r="P990" s="178"/>
      <c r="Q990" s="178"/>
      <c r="R990" s="178"/>
      <c r="S990" s="178"/>
      <c r="T990" s="178"/>
      <c r="U990" s="178"/>
      <c r="V990" s="178"/>
      <c r="W990" s="178"/>
      <c r="X990" s="178"/>
      <c r="Y990" s="178"/>
      <c r="Z990" s="178"/>
      <c r="AA990" s="178"/>
      <c r="AB990" s="178"/>
      <c r="AC990" s="178"/>
      <c r="AD990" s="178"/>
      <c r="AE990" s="178"/>
      <c r="AF990" s="178"/>
      <c r="AG990" s="178"/>
      <c r="AH990" s="178"/>
      <c r="AI990" s="178"/>
      <c r="AJ990" s="178"/>
      <c r="AK990" s="178"/>
      <c r="AL990" s="178"/>
      <c r="AM990" s="178"/>
      <c r="AN990" s="178"/>
      <c r="AO990" s="178"/>
      <c r="AP990" s="178"/>
      <c r="AQ990" s="178"/>
      <c r="AR990" s="178"/>
      <c r="AS990" s="178"/>
      <c r="AT990" s="178"/>
      <c r="AU990" s="178"/>
      <c r="AV990" s="178"/>
      <c r="AW990" s="178"/>
      <c r="AX990" s="178"/>
      <c r="AY990" s="178"/>
      <c r="AZ990" s="178"/>
      <c r="BA990" s="178"/>
      <c r="BB990" s="178"/>
      <c r="BC990" s="178"/>
      <c r="BD990" s="178"/>
      <c r="BE990" s="178"/>
      <c r="BF990" s="178"/>
      <c r="BG990" s="178"/>
      <c r="BH990" s="178"/>
      <c r="BI990" s="178"/>
      <c r="BJ990" s="178"/>
      <c r="BK990" s="178"/>
      <c r="BL990" s="178"/>
      <c r="BM990" s="178"/>
      <c r="BN990" s="178"/>
      <c r="BO990" s="178"/>
      <c r="BP990" s="178"/>
      <c r="BQ990" s="178"/>
      <c r="BR990" s="178"/>
      <c r="BS990" s="178"/>
      <c r="BT990" s="178"/>
      <c r="BU990" s="178"/>
      <c r="BV990" s="178"/>
    </row>
    <row r="991" spans="1:74" ht="14.25" x14ac:dyDescent="0.2">
      <c r="A991" s="176"/>
      <c r="B991" s="177"/>
      <c r="C991" s="131"/>
      <c r="D991" s="178"/>
      <c r="E991" s="178"/>
      <c r="F991" s="178"/>
      <c r="G991" s="178"/>
      <c r="H991" s="178"/>
      <c r="I991" s="178"/>
      <c r="J991" s="178"/>
      <c r="K991" s="178"/>
      <c r="L991" s="178"/>
      <c r="M991" s="179"/>
      <c r="N991" s="179"/>
      <c r="O991" s="179"/>
      <c r="P991" s="178"/>
      <c r="Q991" s="178"/>
      <c r="R991" s="178"/>
      <c r="S991" s="178"/>
      <c r="T991" s="178"/>
      <c r="U991" s="178"/>
      <c r="V991" s="178"/>
      <c r="W991" s="178"/>
      <c r="X991" s="178"/>
      <c r="Y991" s="178"/>
      <c r="Z991" s="178"/>
      <c r="AA991" s="178"/>
      <c r="AB991" s="178"/>
      <c r="AC991" s="178"/>
      <c r="AD991" s="178"/>
      <c r="AE991" s="178"/>
      <c r="AF991" s="178"/>
      <c r="AG991" s="178"/>
      <c r="AH991" s="178"/>
      <c r="AI991" s="178"/>
      <c r="AJ991" s="178"/>
      <c r="AK991" s="178"/>
      <c r="AL991" s="178"/>
      <c r="AM991" s="178"/>
      <c r="AN991" s="178"/>
      <c r="AO991" s="178"/>
      <c r="AP991" s="178"/>
      <c r="AQ991" s="178"/>
      <c r="AR991" s="178"/>
      <c r="AS991" s="178"/>
      <c r="AT991" s="178"/>
      <c r="AU991" s="178"/>
      <c r="AV991" s="178"/>
      <c r="AW991" s="178"/>
      <c r="AX991" s="178"/>
      <c r="AY991" s="178"/>
      <c r="AZ991" s="178"/>
      <c r="BA991" s="178"/>
      <c r="BB991" s="178"/>
      <c r="BC991" s="178"/>
      <c r="BD991" s="178"/>
      <c r="BE991" s="178"/>
      <c r="BF991" s="178"/>
      <c r="BG991" s="178"/>
      <c r="BH991" s="178"/>
      <c r="BI991" s="178"/>
      <c r="BJ991" s="178"/>
      <c r="BK991" s="178"/>
      <c r="BL991" s="178"/>
      <c r="BM991" s="178"/>
      <c r="BN991" s="178"/>
      <c r="BO991" s="178"/>
      <c r="BP991" s="178"/>
      <c r="BQ991" s="178"/>
      <c r="BR991" s="178"/>
      <c r="BS991" s="178"/>
      <c r="BT991" s="178"/>
      <c r="BU991" s="178"/>
      <c r="BV991" s="178"/>
    </row>
    <row r="992" spans="1:74" ht="14.25" x14ac:dyDescent="0.2">
      <c r="A992" s="176"/>
      <c r="B992" s="177"/>
      <c r="C992" s="131"/>
      <c r="D992" s="178"/>
      <c r="E992" s="178"/>
      <c r="F992" s="178"/>
      <c r="G992" s="178"/>
      <c r="H992" s="178"/>
      <c r="I992" s="178"/>
      <c r="J992" s="178"/>
      <c r="K992" s="178"/>
      <c r="L992" s="178"/>
      <c r="M992" s="179"/>
      <c r="N992" s="179"/>
      <c r="O992" s="179"/>
      <c r="P992" s="178"/>
      <c r="Q992" s="178"/>
      <c r="R992" s="178"/>
      <c r="S992" s="178"/>
      <c r="T992" s="178"/>
      <c r="U992" s="178"/>
      <c r="V992" s="178"/>
      <c r="W992" s="178"/>
      <c r="X992" s="178"/>
      <c r="Y992" s="178"/>
      <c r="Z992" s="178"/>
      <c r="AA992" s="178"/>
      <c r="AB992" s="178"/>
      <c r="AC992" s="178"/>
      <c r="AD992" s="178"/>
      <c r="AE992" s="178"/>
      <c r="AF992" s="178"/>
      <c r="AG992" s="178"/>
      <c r="AH992" s="178"/>
      <c r="AI992" s="178"/>
      <c r="AJ992" s="178"/>
      <c r="AK992" s="178"/>
      <c r="AL992" s="178"/>
      <c r="AM992" s="178"/>
      <c r="AN992" s="178"/>
      <c r="AO992" s="178"/>
      <c r="AP992" s="178"/>
      <c r="AQ992" s="178"/>
      <c r="AR992" s="178"/>
      <c r="AS992" s="178"/>
      <c r="AT992" s="178"/>
      <c r="AU992" s="178"/>
      <c r="AV992" s="178"/>
      <c r="AW992" s="178"/>
      <c r="AX992" s="178"/>
      <c r="AY992" s="178"/>
      <c r="AZ992" s="178"/>
      <c r="BA992" s="178"/>
      <c r="BB992" s="178"/>
      <c r="BC992" s="178"/>
      <c r="BD992" s="178"/>
      <c r="BE992" s="178"/>
      <c r="BF992" s="178"/>
      <c r="BG992" s="178"/>
      <c r="BH992" s="178"/>
      <c r="BI992" s="178"/>
      <c r="BJ992" s="178"/>
      <c r="BK992" s="178"/>
      <c r="BL992" s="178"/>
      <c r="BM992" s="178"/>
      <c r="BN992" s="178"/>
      <c r="BO992" s="178"/>
      <c r="BP992" s="178"/>
      <c r="BQ992" s="178"/>
      <c r="BR992" s="178"/>
      <c r="BS992" s="178"/>
      <c r="BT992" s="178"/>
      <c r="BU992" s="178"/>
      <c r="BV992" s="178"/>
    </row>
    <row r="993" spans="1:74" ht="14.25" x14ac:dyDescent="0.2">
      <c r="A993" s="176"/>
      <c r="B993" s="177"/>
      <c r="C993" s="131"/>
      <c r="D993" s="178"/>
      <c r="E993" s="178"/>
      <c r="F993" s="178"/>
      <c r="G993" s="178"/>
      <c r="H993" s="178"/>
      <c r="I993" s="178"/>
      <c r="J993" s="178"/>
      <c r="K993" s="178"/>
      <c r="L993" s="178"/>
      <c r="M993" s="179"/>
      <c r="N993" s="179"/>
      <c r="O993" s="179"/>
      <c r="P993" s="178"/>
      <c r="Q993" s="178"/>
      <c r="R993" s="178"/>
      <c r="S993" s="178"/>
      <c r="T993" s="178"/>
      <c r="U993" s="178"/>
      <c r="V993" s="178"/>
      <c r="W993" s="178"/>
      <c r="X993" s="178"/>
      <c r="Y993" s="178"/>
      <c r="Z993" s="178"/>
      <c r="AA993" s="178"/>
      <c r="AB993" s="178"/>
      <c r="AC993" s="178"/>
      <c r="AD993" s="178"/>
      <c r="AE993" s="178"/>
      <c r="AF993" s="178"/>
      <c r="AG993" s="178"/>
      <c r="AH993" s="178"/>
      <c r="AI993" s="178"/>
      <c r="AJ993" s="178"/>
      <c r="AK993" s="178"/>
      <c r="AL993" s="178"/>
      <c r="AM993" s="178"/>
      <c r="AN993" s="178"/>
      <c r="AO993" s="178"/>
      <c r="AP993" s="178"/>
      <c r="AQ993" s="178"/>
      <c r="AR993" s="178"/>
      <c r="AS993" s="178"/>
      <c r="AT993" s="178"/>
      <c r="AU993" s="178"/>
      <c r="AV993" s="178"/>
      <c r="AW993" s="178"/>
      <c r="AX993" s="178"/>
      <c r="AY993" s="178"/>
      <c r="AZ993" s="178"/>
      <c r="BA993" s="178"/>
      <c r="BB993" s="178"/>
      <c r="BC993" s="178"/>
      <c r="BD993" s="178"/>
      <c r="BE993" s="178"/>
      <c r="BF993" s="178"/>
      <c r="BG993" s="178"/>
      <c r="BH993" s="178"/>
      <c r="BI993" s="178"/>
      <c r="BJ993" s="178"/>
      <c r="BK993" s="178"/>
      <c r="BL993" s="178"/>
      <c r="BM993" s="178"/>
      <c r="BN993" s="178"/>
      <c r="BO993" s="178"/>
      <c r="BP993" s="178"/>
      <c r="BQ993" s="178"/>
      <c r="BR993" s="178"/>
      <c r="BS993" s="178"/>
      <c r="BT993" s="178"/>
      <c r="BU993" s="178"/>
      <c r="BV993" s="178"/>
    </row>
    <row r="994" spans="1:74" ht="14.25" x14ac:dyDescent="0.2">
      <c r="A994" s="176"/>
      <c r="B994" s="177"/>
      <c r="C994" s="131"/>
      <c r="D994" s="178"/>
      <c r="E994" s="178"/>
      <c r="F994" s="178"/>
      <c r="G994" s="178"/>
      <c r="H994" s="178"/>
      <c r="I994" s="178"/>
      <c r="J994" s="178"/>
      <c r="K994" s="178"/>
      <c r="L994" s="178"/>
      <c r="M994" s="179"/>
      <c r="N994" s="179"/>
      <c r="O994" s="179"/>
      <c r="P994" s="178"/>
      <c r="Q994" s="178"/>
      <c r="R994" s="178"/>
      <c r="S994" s="178"/>
      <c r="T994" s="178"/>
      <c r="U994" s="178"/>
      <c r="V994" s="178"/>
      <c r="W994" s="178"/>
      <c r="X994" s="178"/>
      <c r="Y994" s="178"/>
      <c r="Z994" s="178"/>
      <c r="AA994" s="178"/>
      <c r="AB994" s="178"/>
      <c r="AC994" s="178"/>
      <c r="AD994" s="178"/>
      <c r="AE994" s="178"/>
      <c r="AF994" s="178"/>
      <c r="AG994" s="178"/>
      <c r="AH994" s="178"/>
      <c r="AI994" s="178"/>
      <c r="AJ994" s="178"/>
      <c r="AK994" s="178"/>
      <c r="AL994" s="178"/>
      <c r="AM994" s="178"/>
      <c r="AN994" s="178"/>
      <c r="AO994" s="178"/>
      <c r="AP994" s="178"/>
      <c r="AQ994" s="178"/>
      <c r="AR994" s="178"/>
      <c r="AS994" s="178"/>
      <c r="AT994" s="178"/>
      <c r="AU994" s="178"/>
      <c r="AV994" s="178"/>
      <c r="AW994" s="178"/>
      <c r="AX994" s="178"/>
      <c r="AY994" s="178"/>
      <c r="AZ994" s="178"/>
      <c r="BA994" s="178"/>
      <c r="BB994" s="178"/>
      <c r="BC994" s="178"/>
      <c r="BD994" s="178"/>
      <c r="BE994" s="178"/>
      <c r="BF994" s="178"/>
      <c r="BG994" s="178"/>
      <c r="BH994" s="178"/>
      <c r="BI994" s="178"/>
      <c r="BJ994" s="178"/>
      <c r="BK994" s="178"/>
      <c r="BL994" s="178"/>
      <c r="BM994" s="178"/>
      <c r="BN994" s="178"/>
      <c r="BO994" s="178"/>
      <c r="BP994" s="178"/>
      <c r="BQ994" s="178"/>
      <c r="BR994" s="178"/>
      <c r="BS994" s="178"/>
      <c r="BT994" s="178"/>
      <c r="BU994" s="178"/>
      <c r="BV994" s="178"/>
    </row>
    <row r="995" spans="1:74" ht="14.25" x14ac:dyDescent="0.2">
      <c r="A995" s="176"/>
      <c r="B995" s="177"/>
      <c r="C995" s="131"/>
      <c r="D995" s="178"/>
      <c r="E995" s="178"/>
      <c r="F995" s="178"/>
      <c r="G995" s="178"/>
      <c r="H995" s="178"/>
      <c r="I995" s="178"/>
      <c r="J995" s="178"/>
      <c r="K995" s="178"/>
      <c r="L995" s="178"/>
      <c r="M995" s="179"/>
      <c r="N995" s="179"/>
      <c r="O995" s="179"/>
      <c r="P995" s="178"/>
      <c r="Q995" s="178"/>
      <c r="R995" s="178"/>
      <c r="S995" s="178"/>
      <c r="T995" s="178"/>
      <c r="U995" s="178"/>
      <c r="V995" s="178"/>
      <c r="W995" s="178"/>
      <c r="X995" s="178"/>
      <c r="Y995" s="178"/>
      <c r="Z995" s="178"/>
      <c r="AA995" s="178"/>
      <c r="AB995" s="178"/>
      <c r="AC995" s="178"/>
      <c r="AD995" s="178"/>
      <c r="AE995" s="178"/>
      <c r="AF995" s="178"/>
      <c r="AG995" s="178"/>
      <c r="AH995" s="178"/>
      <c r="AI995" s="178"/>
      <c r="AJ995" s="178"/>
      <c r="AK995" s="178"/>
      <c r="AL995" s="178"/>
      <c r="AM995" s="178"/>
      <c r="AN995" s="178"/>
      <c r="AO995" s="178"/>
      <c r="AP995" s="178"/>
      <c r="AQ995" s="178"/>
      <c r="AR995" s="178"/>
      <c r="AS995" s="178"/>
      <c r="AT995" s="178"/>
      <c r="AU995" s="178"/>
      <c r="AV995" s="178"/>
      <c r="AW995" s="178"/>
      <c r="AX995" s="178"/>
      <c r="AY995" s="178"/>
      <c r="AZ995" s="178"/>
      <c r="BA995" s="178"/>
      <c r="BB995" s="178"/>
      <c r="BC995" s="178"/>
      <c r="BD995" s="178"/>
      <c r="BE995" s="178"/>
      <c r="BF995" s="178"/>
      <c r="BG995" s="178"/>
      <c r="BH995" s="178"/>
      <c r="BI995" s="178"/>
      <c r="BJ995" s="178"/>
      <c r="BK995" s="178"/>
      <c r="BL995" s="178"/>
      <c r="BM995" s="178"/>
      <c r="BN995" s="178"/>
      <c r="BO995" s="178"/>
      <c r="BP995" s="178"/>
      <c r="BQ995" s="178"/>
      <c r="BR995" s="178"/>
      <c r="BS995" s="178"/>
      <c r="BT995" s="178"/>
      <c r="BU995" s="178"/>
      <c r="BV995" s="178"/>
    </row>
    <row r="996" spans="1:74" ht="14.25" x14ac:dyDescent="0.2">
      <c r="A996" s="176"/>
      <c r="B996" s="177"/>
      <c r="C996" s="131"/>
      <c r="D996" s="178"/>
      <c r="E996" s="178"/>
      <c r="F996" s="178"/>
      <c r="G996" s="178"/>
      <c r="H996" s="178"/>
      <c r="I996" s="178"/>
      <c r="J996" s="178"/>
      <c r="K996" s="178"/>
      <c r="L996" s="178"/>
      <c r="M996" s="179"/>
      <c r="N996" s="179"/>
      <c r="O996" s="179"/>
      <c r="P996" s="178"/>
      <c r="Q996" s="178"/>
      <c r="R996" s="178"/>
      <c r="S996" s="178"/>
      <c r="T996" s="178"/>
      <c r="U996" s="178"/>
      <c r="V996" s="178"/>
      <c r="W996" s="178"/>
      <c r="X996" s="178"/>
      <c r="Y996" s="178"/>
      <c r="Z996" s="178"/>
      <c r="AA996" s="178"/>
      <c r="AB996" s="178"/>
      <c r="AC996" s="178"/>
      <c r="AD996" s="178"/>
      <c r="AE996" s="178"/>
      <c r="AF996" s="178"/>
      <c r="AG996" s="178"/>
      <c r="AH996" s="178"/>
      <c r="AI996" s="178"/>
      <c r="AJ996" s="178"/>
      <c r="AK996" s="178"/>
      <c r="AL996" s="178"/>
      <c r="AM996" s="178"/>
      <c r="AN996" s="178"/>
      <c r="AO996" s="178"/>
      <c r="AP996" s="178"/>
      <c r="AQ996" s="178"/>
      <c r="AR996" s="178"/>
      <c r="AS996" s="178"/>
      <c r="AT996" s="178"/>
      <c r="AU996" s="178"/>
      <c r="AV996" s="178"/>
      <c r="AW996" s="178"/>
      <c r="AX996" s="178"/>
      <c r="AY996" s="178"/>
      <c r="AZ996" s="178"/>
      <c r="BA996" s="178"/>
      <c r="BB996" s="178"/>
      <c r="BC996" s="178"/>
      <c r="BD996" s="178"/>
      <c r="BE996" s="178"/>
      <c r="BF996" s="178"/>
      <c r="BG996" s="178"/>
      <c r="BH996" s="178"/>
      <c r="BI996" s="178"/>
      <c r="BJ996" s="178"/>
      <c r="BK996" s="178"/>
      <c r="BL996" s="178"/>
      <c r="BM996" s="178"/>
      <c r="BN996" s="178"/>
      <c r="BO996" s="178"/>
      <c r="BP996" s="178"/>
      <c r="BQ996" s="178"/>
      <c r="BR996" s="178"/>
      <c r="BS996" s="178"/>
      <c r="BT996" s="178"/>
      <c r="BU996" s="178"/>
      <c r="BV996" s="178"/>
    </row>
    <row r="997" spans="1:74" ht="14.25" x14ac:dyDescent="0.2">
      <c r="A997" s="176"/>
      <c r="B997" s="177"/>
      <c r="C997" s="131"/>
      <c r="D997" s="178"/>
      <c r="E997" s="178"/>
      <c r="F997" s="178"/>
      <c r="G997" s="178"/>
      <c r="H997" s="178"/>
      <c r="I997" s="178"/>
      <c r="J997" s="178"/>
      <c r="K997" s="178"/>
      <c r="L997" s="178"/>
      <c r="M997" s="179"/>
      <c r="N997" s="179"/>
      <c r="O997" s="179"/>
      <c r="P997" s="178"/>
      <c r="Q997" s="178"/>
      <c r="R997" s="178"/>
      <c r="S997" s="178"/>
      <c r="T997" s="178"/>
      <c r="U997" s="178"/>
      <c r="V997" s="178"/>
      <c r="W997" s="178"/>
      <c r="X997" s="178"/>
      <c r="Y997" s="178"/>
      <c r="Z997" s="178"/>
      <c r="AA997" s="178"/>
      <c r="AB997" s="178"/>
      <c r="AC997" s="178"/>
      <c r="AD997" s="178"/>
      <c r="AE997" s="178"/>
      <c r="AF997" s="178"/>
      <c r="AG997" s="178"/>
      <c r="AH997" s="178"/>
      <c r="AI997" s="178"/>
      <c r="AJ997" s="178"/>
      <c r="AK997" s="178"/>
      <c r="AL997" s="178"/>
      <c r="AM997" s="178"/>
      <c r="AN997" s="178"/>
      <c r="AO997" s="178"/>
      <c r="AP997" s="178"/>
      <c r="AQ997" s="178"/>
      <c r="AR997" s="178"/>
      <c r="AS997" s="178"/>
      <c r="AT997" s="178"/>
      <c r="AU997" s="178"/>
      <c r="AV997" s="178"/>
      <c r="AW997" s="178"/>
      <c r="AX997" s="178"/>
      <c r="AY997" s="178"/>
      <c r="AZ997" s="178"/>
      <c r="BA997" s="178"/>
      <c r="BB997" s="178"/>
      <c r="BC997" s="178"/>
      <c r="BD997" s="178"/>
      <c r="BE997" s="178"/>
      <c r="BF997" s="178"/>
      <c r="BG997" s="178"/>
      <c r="BH997" s="178"/>
      <c r="BI997" s="178"/>
      <c r="BJ997" s="178"/>
      <c r="BK997" s="178"/>
      <c r="BL997" s="178"/>
      <c r="BM997" s="178"/>
      <c r="BN997" s="178"/>
      <c r="BO997" s="178"/>
      <c r="BP997" s="178"/>
      <c r="BQ997" s="178"/>
      <c r="BR997" s="178"/>
      <c r="BS997" s="178"/>
      <c r="BT997" s="178"/>
      <c r="BU997" s="178"/>
      <c r="BV997" s="178"/>
    </row>
    <row r="998" spans="1:74" ht="14.25" x14ac:dyDescent="0.2">
      <c r="A998" s="176"/>
      <c r="B998" s="177"/>
      <c r="C998" s="131"/>
      <c r="D998" s="178"/>
      <c r="E998" s="178"/>
      <c r="F998" s="178"/>
      <c r="G998" s="178"/>
      <c r="H998" s="178"/>
      <c r="I998" s="178"/>
      <c r="J998" s="178"/>
      <c r="K998" s="178"/>
      <c r="L998" s="178"/>
      <c r="M998" s="179"/>
      <c r="N998" s="179"/>
      <c r="O998" s="179"/>
      <c r="P998" s="178"/>
      <c r="Q998" s="178"/>
      <c r="R998" s="178"/>
      <c r="S998" s="178"/>
      <c r="T998" s="178"/>
      <c r="U998" s="178"/>
      <c r="V998" s="178"/>
      <c r="W998" s="178"/>
      <c r="X998" s="178"/>
      <c r="Y998" s="178"/>
      <c r="Z998" s="178"/>
      <c r="AA998" s="178"/>
      <c r="AB998" s="178"/>
      <c r="AC998" s="178"/>
      <c r="AD998" s="178"/>
      <c r="AE998" s="178"/>
      <c r="AF998" s="178"/>
      <c r="AG998" s="178"/>
      <c r="AH998" s="178"/>
      <c r="AI998" s="178"/>
      <c r="AJ998" s="178"/>
      <c r="AK998" s="178"/>
      <c r="AL998" s="178"/>
      <c r="AM998" s="178"/>
      <c r="AN998" s="178"/>
      <c r="AO998" s="178"/>
      <c r="AP998" s="178"/>
      <c r="AQ998" s="178"/>
      <c r="AR998" s="178"/>
      <c r="AS998" s="178"/>
      <c r="AT998" s="178"/>
      <c r="AU998" s="178"/>
      <c r="AV998" s="178"/>
      <c r="AW998" s="178"/>
      <c r="AX998" s="178"/>
      <c r="AY998" s="178"/>
      <c r="AZ998" s="178"/>
      <c r="BA998" s="178"/>
      <c r="BB998" s="178"/>
      <c r="BC998" s="178"/>
      <c r="BD998" s="178"/>
      <c r="BE998" s="178"/>
      <c r="BF998" s="178"/>
      <c r="BG998" s="178"/>
      <c r="BH998" s="178"/>
      <c r="BI998" s="178"/>
      <c r="BJ998" s="178"/>
      <c r="BK998" s="178"/>
      <c r="BL998" s="178"/>
      <c r="BM998" s="178"/>
      <c r="BN998" s="178"/>
      <c r="BO998" s="178"/>
      <c r="BP998" s="178"/>
      <c r="BQ998" s="178"/>
      <c r="BR998" s="178"/>
      <c r="BS998" s="178"/>
      <c r="BT998" s="178"/>
      <c r="BU998" s="178"/>
      <c r="BV998" s="178"/>
    </row>
    <row r="999" spans="1:74" ht="14.25" x14ac:dyDescent="0.2">
      <c r="A999" s="176"/>
      <c r="B999" s="177"/>
      <c r="C999" s="131"/>
      <c r="D999" s="178"/>
      <c r="E999" s="178"/>
      <c r="F999" s="178"/>
      <c r="G999" s="178"/>
      <c r="H999" s="178"/>
      <c r="I999" s="178"/>
      <c r="J999" s="178"/>
      <c r="K999" s="178"/>
      <c r="L999" s="178"/>
      <c r="M999" s="179"/>
      <c r="N999" s="179"/>
      <c r="O999" s="179"/>
      <c r="P999" s="178"/>
      <c r="Q999" s="178"/>
      <c r="R999" s="178"/>
      <c r="S999" s="178"/>
      <c r="T999" s="178"/>
      <c r="U999" s="178"/>
      <c r="V999" s="178"/>
      <c r="W999" s="178"/>
      <c r="X999" s="178"/>
      <c r="Y999" s="178"/>
      <c r="Z999" s="178"/>
      <c r="AA999" s="178"/>
      <c r="AB999" s="178"/>
      <c r="AC999" s="178"/>
      <c r="AD999" s="178"/>
      <c r="AE999" s="178"/>
      <c r="AF999" s="178"/>
      <c r="AG999" s="178"/>
      <c r="AH999" s="178"/>
      <c r="AI999" s="178"/>
      <c r="AJ999" s="178"/>
      <c r="AK999" s="178"/>
      <c r="AL999" s="178"/>
      <c r="AM999" s="178"/>
      <c r="AN999" s="178"/>
      <c r="AO999" s="178"/>
      <c r="AP999" s="178"/>
      <c r="AQ999" s="178"/>
      <c r="AR999" s="178"/>
      <c r="AS999" s="178"/>
      <c r="AT999" s="178"/>
      <c r="AU999" s="178"/>
      <c r="AV999" s="178"/>
      <c r="AW999" s="178"/>
      <c r="AX999" s="178"/>
      <c r="AY999" s="178"/>
      <c r="AZ999" s="178"/>
      <c r="BA999" s="178"/>
      <c r="BB999" s="178"/>
      <c r="BC999" s="178"/>
      <c r="BD999" s="178"/>
      <c r="BE999" s="178"/>
      <c r="BF999" s="178"/>
      <c r="BG999" s="178"/>
      <c r="BH999" s="178"/>
      <c r="BI999" s="178"/>
      <c r="BJ999" s="178"/>
      <c r="BK999" s="178"/>
      <c r="BL999" s="178"/>
      <c r="BM999" s="178"/>
      <c r="BN999" s="178"/>
      <c r="BO999" s="178"/>
      <c r="BP999" s="178"/>
      <c r="BQ999" s="178"/>
      <c r="BR999" s="178"/>
      <c r="BS999" s="178"/>
      <c r="BT999" s="178"/>
      <c r="BU999" s="178"/>
      <c r="BV999" s="178"/>
    </row>
    <row r="1000" spans="1:74" ht="14.25" x14ac:dyDescent="0.2">
      <c r="A1000" s="176"/>
      <c r="B1000" s="177"/>
      <c r="C1000" s="131"/>
      <c r="D1000" s="178"/>
      <c r="E1000" s="178"/>
      <c r="F1000" s="178"/>
      <c r="G1000" s="178"/>
      <c r="H1000" s="178"/>
      <c r="I1000" s="178"/>
      <c r="J1000" s="178"/>
      <c r="K1000" s="178"/>
      <c r="L1000" s="178"/>
      <c r="M1000" s="179"/>
      <c r="N1000" s="179"/>
      <c r="O1000" s="179"/>
      <c r="P1000" s="178"/>
      <c r="Q1000" s="178"/>
      <c r="R1000" s="178"/>
      <c r="S1000" s="178"/>
      <c r="T1000" s="178"/>
      <c r="U1000" s="178"/>
      <c r="V1000" s="178"/>
      <c r="W1000" s="178"/>
      <c r="X1000" s="178"/>
      <c r="Y1000" s="178"/>
      <c r="Z1000" s="178"/>
      <c r="AA1000" s="178"/>
      <c r="AB1000" s="178"/>
      <c r="AC1000" s="178"/>
      <c r="AD1000" s="178"/>
      <c r="AE1000" s="178"/>
      <c r="AF1000" s="178"/>
      <c r="AG1000" s="178"/>
      <c r="AH1000" s="178"/>
      <c r="AI1000" s="178"/>
      <c r="AJ1000" s="178"/>
      <c r="AK1000" s="178"/>
      <c r="AL1000" s="178"/>
      <c r="AM1000" s="178"/>
      <c r="AN1000" s="178"/>
      <c r="AO1000" s="178"/>
      <c r="AP1000" s="178"/>
      <c r="AQ1000" s="178"/>
      <c r="AR1000" s="178"/>
      <c r="AS1000" s="178"/>
      <c r="AT1000" s="178"/>
      <c r="AU1000" s="178"/>
      <c r="AV1000" s="178"/>
      <c r="AW1000" s="178"/>
      <c r="AX1000" s="178"/>
      <c r="AY1000" s="178"/>
      <c r="AZ1000" s="178"/>
      <c r="BA1000" s="178"/>
      <c r="BB1000" s="178"/>
      <c r="BC1000" s="178"/>
      <c r="BD1000" s="178"/>
      <c r="BE1000" s="178"/>
      <c r="BF1000" s="178"/>
      <c r="BG1000" s="178"/>
      <c r="BH1000" s="178"/>
      <c r="BI1000" s="178"/>
      <c r="BJ1000" s="178"/>
      <c r="BK1000" s="178"/>
      <c r="BL1000" s="178"/>
      <c r="BM1000" s="178"/>
      <c r="BN1000" s="178"/>
      <c r="BO1000" s="178"/>
      <c r="BP1000" s="178"/>
      <c r="BQ1000" s="178"/>
      <c r="BR1000" s="178"/>
      <c r="BS1000" s="178"/>
      <c r="BT1000" s="178"/>
      <c r="BU1000" s="178"/>
      <c r="BV1000" s="178"/>
    </row>
    <row r="1001" spans="1:74" ht="14.25" x14ac:dyDescent="0.2">
      <c r="A1001" s="176"/>
      <c r="B1001" s="177"/>
      <c r="C1001" s="131"/>
      <c r="D1001" s="178"/>
      <c r="E1001" s="178"/>
      <c r="F1001" s="178"/>
      <c r="G1001" s="178"/>
      <c r="H1001" s="178"/>
      <c r="I1001" s="178"/>
      <c r="J1001" s="178"/>
      <c r="K1001" s="178"/>
      <c r="L1001" s="178"/>
      <c r="M1001" s="179"/>
      <c r="N1001" s="179"/>
      <c r="O1001" s="179"/>
      <c r="P1001" s="178"/>
      <c r="Q1001" s="178"/>
      <c r="R1001" s="178"/>
      <c r="S1001" s="178"/>
      <c r="T1001" s="178"/>
      <c r="U1001" s="178"/>
      <c r="V1001" s="178"/>
      <c r="W1001" s="178"/>
      <c r="X1001" s="178"/>
      <c r="Y1001" s="178"/>
      <c r="Z1001" s="178"/>
      <c r="AA1001" s="178"/>
      <c r="AB1001" s="178"/>
      <c r="AC1001" s="178"/>
      <c r="AD1001" s="178"/>
      <c r="AE1001" s="178"/>
      <c r="AF1001" s="178"/>
      <c r="AG1001" s="178"/>
      <c r="AH1001" s="178"/>
      <c r="AI1001" s="178"/>
      <c r="AJ1001" s="178"/>
      <c r="AK1001" s="178"/>
      <c r="AL1001" s="178"/>
      <c r="AM1001" s="178"/>
      <c r="AN1001" s="178"/>
      <c r="AO1001" s="178"/>
      <c r="AP1001" s="178"/>
      <c r="AQ1001" s="178"/>
      <c r="AR1001" s="178"/>
      <c r="AS1001" s="178"/>
      <c r="AT1001" s="178"/>
      <c r="AU1001" s="178"/>
      <c r="AV1001" s="178"/>
      <c r="AW1001" s="178"/>
      <c r="AX1001" s="178"/>
      <c r="AY1001" s="178"/>
      <c r="AZ1001" s="178"/>
      <c r="BA1001" s="178"/>
      <c r="BB1001" s="178"/>
      <c r="BC1001" s="178"/>
      <c r="BD1001" s="178"/>
      <c r="BE1001" s="178"/>
      <c r="BF1001" s="178"/>
      <c r="BG1001" s="178"/>
      <c r="BH1001" s="178"/>
      <c r="BI1001" s="178"/>
      <c r="BJ1001" s="178"/>
      <c r="BK1001" s="178"/>
      <c r="BL1001" s="178"/>
      <c r="BM1001" s="178"/>
      <c r="BN1001" s="178"/>
      <c r="BO1001" s="178"/>
      <c r="BP1001" s="178"/>
      <c r="BQ1001" s="178"/>
      <c r="BR1001" s="178"/>
      <c r="BS1001" s="178"/>
      <c r="BT1001" s="178"/>
      <c r="BU1001" s="178"/>
      <c r="BV1001" s="178"/>
    </row>
    <row r="1002" spans="1:74" ht="14.25" x14ac:dyDescent="0.2">
      <c r="A1002" s="176"/>
      <c r="B1002" s="177"/>
      <c r="C1002" s="131"/>
      <c r="D1002" s="178"/>
      <c r="E1002" s="178"/>
      <c r="F1002" s="178"/>
      <c r="G1002" s="178"/>
      <c r="H1002" s="178"/>
      <c r="I1002" s="178"/>
      <c r="J1002" s="178"/>
      <c r="K1002" s="178"/>
      <c r="L1002" s="178"/>
      <c r="M1002" s="179"/>
      <c r="N1002" s="179"/>
      <c r="O1002" s="179"/>
      <c r="P1002" s="178"/>
      <c r="Q1002" s="178"/>
      <c r="R1002" s="178"/>
      <c r="S1002" s="178"/>
      <c r="T1002" s="178"/>
      <c r="U1002" s="178"/>
      <c r="V1002" s="178"/>
      <c r="W1002" s="178"/>
      <c r="X1002" s="178"/>
      <c r="Y1002" s="178"/>
      <c r="Z1002" s="178"/>
      <c r="AA1002" s="178"/>
      <c r="AB1002" s="178"/>
      <c r="AC1002" s="178"/>
      <c r="AD1002" s="178"/>
      <c r="AE1002" s="178"/>
      <c r="AF1002" s="178"/>
      <c r="AG1002" s="178"/>
      <c r="AH1002" s="178"/>
      <c r="AI1002" s="178"/>
      <c r="AJ1002" s="178"/>
      <c r="AK1002" s="178"/>
      <c r="AL1002" s="178"/>
      <c r="AM1002" s="178"/>
      <c r="AN1002" s="178"/>
      <c r="AO1002" s="178"/>
      <c r="AP1002" s="178"/>
      <c r="AQ1002" s="178"/>
      <c r="AR1002" s="178"/>
      <c r="AS1002" s="178"/>
      <c r="AT1002" s="178"/>
      <c r="AU1002" s="178"/>
      <c r="AV1002" s="178"/>
      <c r="AW1002" s="178"/>
      <c r="AX1002" s="178"/>
      <c r="AY1002" s="178"/>
      <c r="AZ1002" s="178"/>
      <c r="BA1002" s="178"/>
      <c r="BB1002" s="178"/>
      <c r="BC1002" s="178"/>
      <c r="BD1002" s="178"/>
      <c r="BE1002" s="178"/>
      <c r="BF1002" s="178"/>
      <c r="BG1002" s="178"/>
      <c r="BH1002" s="178"/>
      <c r="BI1002" s="178"/>
      <c r="BJ1002" s="178"/>
      <c r="BK1002" s="178"/>
      <c r="BL1002" s="178"/>
      <c r="BM1002" s="178"/>
      <c r="BN1002" s="178"/>
      <c r="BO1002" s="178"/>
      <c r="BP1002" s="178"/>
      <c r="BQ1002" s="178"/>
      <c r="BR1002" s="178"/>
      <c r="BS1002" s="178"/>
      <c r="BT1002" s="178"/>
      <c r="BU1002" s="178"/>
      <c r="BV1002" s="178"/>
    </row>
    <row r="1003" spans="1:74" ht="14.25" x14ac:dyDescent="0.2">
      <c r="A1003" s="176"/>
      <c r="B1003" s="177"/>
      <c r="C1003" s="131"/>
      <c r="D1003" s="178"/>
      <c r="E1003" s="178"/>
      <c r="F1003" s="178"/>
      <c r="G1003" s="178"/>
      <c r="H1003" s="178"/>
      <c r="I1003" s="178"/>
      <c r="J1003" s="178"/>
      <c r="K1003" s="178"/>
      <c r="L1003" s="178"/>
      <c r="M1003" s="179"/>
      <c r="N1003" s="179"/>
      <c r="O1003" s="179"/>
      <c r="P1003" s="178"/>
      <c r="Q1003" s="178"/>
      <c r="R1003" s="178"/>
      <c r="S1003" s="178"/>
      <c r="T1003" s="178"/>
      <c r="U1003" s="178"/>
      <c r="V1003" s="178"/>
      <c r="W1003" s="178"/>
      <c r="X1003" s="178"/>
      <c r="Y1003" s="178"/>
      <c r="Z1003" s="178"/>
      <c r="AA1003" s="178"/>
      <c r="AB1003" s="178"/>
      <c r="AC1003" s="178"/>
      <c r="AD1003" s="178"/>
      <c r="AE1003" s="178"/>
      <c r="AF1003" s="178"/>
      <c r="AG1003" s="178"/>
      <c r="AH1003" s="178"/>
      <c r="AI1003" s="178"/>
      <c r="AJ1003" s="178"/>
      <c r="AK1003" s="178"/>
      <c r="AL1003" s="178"/>
      <c r="AM1003" s="178"/>
      <c r="AN1003" s="178"/>
      <c r="AO1003" s="178"/>
      <c r="AP1003" s="178"/>
      <c r="AQ1003" s="178"/>
      <c r="AR1003" s="178"/>
      <c r="AS1003" s="178"/>
      <c r="AT1003" s="178"/>
      <c r="AU1003" s="178"/>
      <c r="AV1003" s="178"/>
      <c r="AW1003" s="178"/>
      <c r="AX1003" s="178"/>
      <c r="AY1003" s="178"/>
      <c r="AZ1003" s="178"/>
      <c r="BA1003" s="178"/>
      <c r="BB1003" s="178"/>
      <c r="BC1003" s="178"/>
      <c r="BD1003" s="178"/>
      <c r="BE1003" s="178"/>
      <c r="BF1003" s="178"/>
      <c r="BG1003" s="178"/>
      <c r="BH1003" s="178"/>
      <c r="BI1003" s="178"/>
      <c r="BJ1003" s="178"/>
      <c r="BK1003" s="178"/>
      <c r="BL1003" s="178"/>
      <c r="BM1003" s="178"/>
      <c r="BN1003" s="178"/>
      <c r="BO1003" s="178"/>
      <c r="BP1003" s="178"/>
      <c r="BQ1003" s="178"/>
      <c r="BR1003" s="178"/>
      <c r="BS1003" s="178"/>
      <c r="BT1003" s="178"/>
      <c r="BU1003" s="178"/>
      <c r="BV1003" s="178"/>
    </row>
    <row r="1004" spans="1:74" ht="14.25" x14ac:dyDescent="0.2">
      <c r="A1004" s="176"/>
      <c r="B1004" s="177"/>
      <c r="C1004" s="131"/>
      <c r="D1004" s="178"/>
      <c r="E1004" s="178"/>
      <c r="F1004" s="178"/>
      <c r="G1004" s="178"/>
      <c r="H1004" s="178"/>
      <c r="I1004" s="178"/>
      <c r="J1004" s="178"/>
      <c r="K1004" s="178"/>
      <c r="L1004" s="178"/>
      <c r="M1004" s="179"/>
      <c r="N1004" s="179"/>
      <c r="O1004" s="179"/>
      <c r="P1004" s="178"/>
      <c r="Q1004" s="178"/>
      <c r="R1004" s="178"/>
      <c r="S1004" s="178"/>
      <c r="T1004" s="178"/>
      <c r="U1004" s="178"/>
      <c r="V1004" s="178"/>
      <c r="W1004" s="178"/>
      <c r="X1004" s="178"/>
      <c r="Y1004" s="178"/>
      <c r="Z1004" s="178"/>
      <c r="AA1004" s="178"/>
      <c r="AB1004" s="178"/>
      <c r="AC1004" s="178"/>
      <c r="AD1004" s="178"/>
      <c r="AE1004" s="178"/>
      <c r="AF1004" s="178"/>
      <c r="AG1004" s="178"/>
      <c r="AH1004" s="178"/>
      <c r="AI1004" s="178"/>
      <c r="AJ1004" s="178"/>
      <c r="AK1004" s="178"/>
      <c r="AL1004" s="178"/>
      <c r="AM1004" s="178"/>
      <c r="AN1004" s="178"/>
      <c r="AO1004" s="178"/>
      <c r="AP1004" s="178"/>
      <c r="AQ1004" s="178"/>
      <c r="AR1004" s="178"/>
      <c r="AS1004" s="178"/>
      <c r="AT1004" s="178"/>
      <c r="AU1004" s="178"/>
      <c r="AV1004" s="178"/>
      <c r="AW1004" s="178"/>
      <c r="AX1004" s="178"/>
      <c r="AY1004" s="178"/>
      <c r="AZ1004" s="178"/>
      <c r="BA1004" s="178"/>
      <c r="BB1004" s="178"/>
      <c r="BC1004" s="178"/>
      <c r="BD1004" s="178"/>
      <c r="BE1004" s="178"/>
      <c r="BF1004" s="178"/>
      <c r="BG1004" s="178"/>
      <c r="BH1004" s="178"/>
      <c r="BI1004" s="178"/>
      <c r="BJ1004" s="178"/>
      <c r="BK1004" s="178"/>
      <c r="BL1004" s="178"/>
      <c r="BM1004" s="178"/>
      <c r="BN1004" s="178"/>
      <c r="BO1004" s="178"/>
      <c r="BP1004" s="178"/>
      <c r="BQ1004" s="178"/>
      <c r="BR1004" s="178"/>
      <c r="BS1004" s="178"/>
      <c r="BT1004" s="178"/>
      <c r="BU1004" s="178"/>
      <c r="BV1004" s="178"/>
    </row>
    <row r="1005" spans="1:74" ht="14.25" x14ac:dyDescent="0.2">
      <c r="A1005" s="176"/>
      <c r="B1005" s="177"/>
      <c r="C1005" s="131"/>
      <c r="D1005" s="178"/>
      <c r="E1005" s="178"/>
      <c r="F1005" s="178"/>
      <c r="G1005" s="178"/>
      <c r="H1005" s="178"/>
      <c r="I1005" s="178"/>
      <c r="J1005" s="178"/>
      <c r="K1005" s="178"/>
      <c r="L1005" s="178"/>
      <c r="M1005" s="179"/>
      <c r="N1005" s="179"/>
      <c r="O1005" s="179"/>
      <c r="P1005" s="178"/>
      <c r="Q1005" s="178"/>
      <c r="R1005" s="178"/>
      <c r="S1005" s="178"/>
      <c r="T1005" s="178"/>
      <c r="U1005" s="178"/>
      <c r="V1005" s="178"/>
      <c r="W1005" s="178"/>
      <c r="X1005" s="178"/>
      <c r="Y1005" s="178"/>
      <c r="Z1005" s="178"/>
      <c r="AA1005" s="178"/>
      <c r="AB1005" s="178"/>
      <c r="AC1005" s="178"/>
      <c r="AD1005" s="178"/>
      <c r="AE1005" s="178"/>
      <c r="AF1005" s="178"/>
      <c r="AG1005" s="178"/>
      <c r="AH1005" s="178"/>
      <c r="AI1005" s="178"/>
      <c r="AJ1005" s="178"/>
      <c r="AK1005" s="178"/>
      <c r="AL1005" s="178"/>
      <c r="AM1005" s="178"/>
      <c r="AN1005" s="178"/>
      <c r="AO1005" s="178"/>
      <c r="AP1005" s="178"/>
      <c r="AQ1005" s="178"/>
      <c r="AR1005" s="178"/>
      <c r="AS1005" s="178"/>
      <c r="AT1005" s="178"/>
      <c r="AU1005" s="178"/>
      <c r="AV1005" s="178"/>
      <c r="AW1005" s="178"/>
      <c r="AX1005" s="178"/>
      <c r="AY1005" s="178"/>
      <c r="AZ1005" s="178"/>
      <c r="BA1005" s="178"/>
      <c r="BB1005" s="178"/>
      <c r="BC1005" s="178"/>
      <c r="BD1005" s="178"/>
      <c r="BE1005" s="178"/>
      <c r="BF1005" s="178"/>
      <c r="BG1005" s="178"/>
      <c r="BH1005" s="178"/>
      <c r="BI1005" s="178"/>
      <c r="BJ1005" s="178"/>
      <c r="BK1005" s="178"/>
      <c r="BL1005" s="178"/>
      <c r="BM1005" s="178"/>
      <c r="BN1005" s="178"/>
      <c r="BO1005" s="178"/>
      <c r="BP1005" s="178"/>
      <c r="BQ1005" s="178"/>
      <c r="BR1005" s="178"/>
      <c r="BS1005" s="178"/>
      <c r="BT1005" s="178"/>
      <c r="BU1005" s="178"/>
      <c r="BV1005" s="178"/>
    </row>
    <row r="1006" spans="1:74" ht="14.25" x14ac:dyDescent="0.2">
      <c r="A1006" s="176"/>
      <c r="B1006" s="177"/>
      <c r="C1006" s="131"/>
      <c r="D1006" s="178"/>
      <c r="E1006" s="178"/>
      <c r="F1006" s="178"/>
      <c r="G1006" s="178"/>
      <c r="H1006" s="178"/>
      <c r="I1006" s="178"/>
      <c r="J1006" s="178"/>
      <c r="K1006" s="178"/>
      <c r="L1006" s="178"/>
      <c r="M1006" s="179"/>
      <c r="N1006" s="179"/>
      <c r="O1006" s="179"/>
      <c r="P1006" s="178"/>
      <c r="Q1006" s="178"/>
      <c r="R1006" s="178"/>
      <c r="S1006" s="178"/>
      <c r="T1006" s="178"/>
      <c r="U1006" s="178"/>
      <c r="V1006" s="178"/>
      <c r="W1006" s="178"/>
      <c r="X1006" s="178"/>
      <c r="Y1006" s="178"/>
      <c r="Z1006" s="178"/>
      <c r="AA1006" s="178"/>
      <c r="AB1006" s="178"/>
      <c r="AC1006" s="178"/>
      <c r="AD1006" s="178"/>
      <c r="AE1006" s="178"/>
      <c r="AF1006" s="178"/>
      <c r="AG1006" s="178"/>
      <c r="AH1006" s="178"/>
      <c r="AI1006" s="178"/>
      <c r="AJ1006" s="178"/>
      <c r="AK1006" s="178"/>
      <c r="AL1006" s="178"/>
      <c r="AM1006" s="178"/>
      <c r="AN1006" s="178"/>
      <c r="AO1006" s="178"/>
      <c r="AP1006" s="178"/>
      <c r="AQ1006" s="178"/>
      <c r="AR1006" s="178"/>
      <c r="AS1006" s="178"/>
      <c r="AT1006" s="178"/>
      <c r="AU1006" s="178"/>
      <c r="AV1006" s="178"/>
      <c r="AW1006" s="178"/>
      <c r="AX1006" s="178"/>
      <c r="AY1006" s="178"/>
      <c r="AZ1006" s="178"/>
      <c r="BA1006" s="178"/>
      <c r="BB1006" s="178"/>
      <c r="BC1006" s="178"/>
      <c r="BD1006" s="178"/>
      <c r="BE1006" s="178"/>
      <c r="BF1006" s="178"/>
      <c r="BG1006" s="178"/>
      <c r="BH1006" s="178"/>
      <c r="BI1006" s="178"/>
      <c r="BJ1006" s="178"/>
      <c r="BK1006" s="178"/>
      <c r="BL1006" s="178"/>
      <c r="BM1006" s="178"/>
      <c r="BN1006" s="178"/>
      <c r="BO1006" s="178"/>
      <c r="BP1006" s="178"/>
      <c r="BQ1006" s="178"/>
      <c r="BR1006" s="178"/>
      <c r="BS1006" s="178"/>
      <c r="BT1006" s="178"/>
      <c r="BU1006" s="178"/>
      <c r="BV1006" s="178"/>
    </row>
    <row r="1007" spans="1:74" ht="14.25" x14ac:dyDescent="0.2">
      <c r="A1007" s="176"/>
      <c r="B1007" s="177"/>
      <c r="C1007" s="131"/>
      <c r="D1007" s="178"/>
      <c r="E1007" s="178"/>
      <c r="F1007" s="178"/>
      <c r="G1007" s="178"/>
      <c r="H1007" s="178"/>
      <c r="I1007" s="178"/>
      <c r="J1007" s="178"/>
      <c r="K1007" s="178"/>
      <c r="L1007" s="178"/>
      <c r="M1007" s="179"/>
      <c r="N1007" s="179"/>
      <c r="O1007" s="179"/>
      <c r="P1007" s="178"/>
      <c r="Q1007" s="178"/>
      <c r="R1007" s="178"/>
      <c r="S1007" s="178"/>
      <c r="T1007" s="178"/>
      <c r="U1007" s="178"/>
      <c r="V1007" s="178"/>
      <c r="W1007" s="178"/>
      <c r="X1007" s="178"/>
      <c r="Y1007" s="178"/>
      <c r="Z1007" s="178"/>
      <c r="AA1007" s="178"/>
      <c r="AB1007" s="178"/>
      <c r="AC1007" s="178"/>
      <c r="AD1007" s="178"/>
      <c r="AE1007" s="178"/>
      <c r="AF1007" s="178"/>
      <c r="AG1007" s="178"/>
      <c r="AH1007" s="178"/>
      <c r="AI1007" s="178"/>
      <c r="AJ1007" s="178"/>
      <c r="AK1007" s="178"/>
      <c r="AL1007" s="178"/>
      <c r="AM1007" s="178"/>
      <c r="AN1007" s="178"/>
      <c r="AO1007" s="178"/>
      <c r="AP1007" s="178"/>
      <c r="AQ1007" s="178"/>
      <c r="AR1007" s="178"/>
      <c r="AS1007" s="178"/>
      <c r="AT1007" s="178"/>
      <c r="AU1007" s="178"/>
      <c r="AV1007" s="178"/>
      <c r="AW1007" s="178"/>
      <c r="AX1007" s="178"/>
      <c r="AY1007" s="178"/>
      <c r="AZ1007" s="178"/>
      <c r="BA1007" s="178"/>
      <c r="BB1007" s="178"/>
      <c r="BC1007" s="178"/>
      <c r="BD1007" s="178"/>
      <c r="BE1007" s="178"/>
      <c r="BF1007" s="178"/>
      <c r="BG1007" s="178"/>
      <c r="BH1007" s="178"/>
      <c r="BI1007" s="178"/>
      <c r="BJ1007" s="178"/>
      <c r="BK1007" s="178"/>
      <c r="BL1007" s="178"/>
      <c r="BM1007" s="178"/>
      <c r="BN1007" s="178"/>
      <c r="BO1007" s="178"/>
      <c r="BP1007" s="178"/>
      <c r="BQ1007" s="178"/>
      <c r="BR1007" s="178"/>
      <c r="BS1007" s="178"/>
      <c r="BT1007" s="178"/>
      <c r="BU1007" s="178"/>
      <c r="BV1007" s="178"/>
    </row>
    <row r="1008" spans="1:74" ht="14.25" x14ac:dyDescent="0.2">
      <c r="A1008" s="176"/>
      <c r="B1008" s="177"/>
      <c r="C1008" s="131"/>
      <c r="D1008" s="178"/>
      <c r="E1008" s="178"/>
      <c r="F1008" s="178"/>
      <c r="G1008" s="178"/>
      <c r="H1008" s="178"/>
      <c r="I1008" s="178"/>
      <c r="J1008" s="178"/>
      <c r="K1008" s="178"/>
      <c r="L1008" s="178"/>
      <c r="M1008" s="179"/>
      <c r="N1008" s="179"/>
      <c r="O1008" s="179"/>
      <c r="P1008" s="178"/>
      <c r="Q1008" s="178"/>
      <c r="R1008" s="178"/>
      <c r="S1008" s="178"/>
      <c r="T1008" s="178"/>
      <c r="U1008" s="178"/>
      <c r="V1008" s="178"/>
      <c r="W1008" s="178"/>
      <c r="X1008" s="178"/>
      <c r="Y1008" s="178"/>
      <c r="Z1008" s="178"/>
      <c r="AA1008" s="178"/>
      <c r="AB1008" s="178"/>
      <c r="AC1008" s="178"/>
      <c r="AD1008" s="178"/>
      <c r="AE1008" s="178"/>
      <c r="AF1008" s="178"/>
      <c r="AG1008" s="178"/>
      <c r="AH1008" s="178"/>
      <c r="AI1008" s="178"/>
      <c r="AJ1008" s="178"/>
      <c r="AK1008" s="178"/>
      <c r="AL1008" s="178"/>
      <c r="AM1008" s="178"/>
      <c r="AN1008" s="178"/>
      <c r="AO1008" s="178"/>
      <c r="AP1008" s="178"/>
      <c r="AQ1008" s="178"/>
      <c r="AR1008" s="178"/>
      <c r="AS1008" s="178"/>
      <c r="AT1008" s="178"/>
      <c r="AU1008" s="178"/>
      <c r="AV1008" s="178"/>
      <c r="AW1008" s="178"/>
      <c r="AX1008" s="178"/>
      <c r="AY1008" s="178"/>
      <c r="AZ1008" s="178"/>
      <c r="BA1008" s="178"/>
      <c r="BB1008" s="178"/>
      <c r="BC1008" s="178"/>
      <c r="BD1008" s="178"/>
      <c r="BE1008" s="178"/>
      <c r="BF1008" s="178"/>
      <c r="BG1008" s="178"/>
      <c r="BH1008" s="178"/>
      <c r="BI1008" s="178"/>
      <c r="BJ1008" s="178"/>
      <c r="BK1008" s="178"/>
      <c r="BL1008" s="178"/>
      <c r="BM1008" s="178"/>
      <c r="BN1008" s="178"/>
      <c r="BO1008" s="178"/>
      <c r="BP1008" s="178"/>
      <c r="BQ1008" s="178"/>
      <c r="BR1008" s="178"/>
      <c r="BS1008" s="178"/>
      <c r="BT1008" s="178"/>
      <c r="BU1008" s="178"/>
      <c r="BV1008" s="178"/>
    </row>
    <row r="1009" spans="1:74" ht="14.25" x14ac:dyDescent="0.2">
      <c r="A1009" s="176"/>
      <c r="B1009" s="177"/>
      <c r="C1009" s="131"/>
      <c r="D1009" s="178"/>
      <c r="E1009" s="178"/>
      <c r="F1009" s="178"/>
      <c r="G1009" s="178"/>
      <c r="H1009" s="178"/>
      <c r="I1009" s="178"/>
      <c r="J1009" s="178"/>
      <c r="K1009" s="178"/>
      <c r="L1009" s="178"/>
      <c r="M1009" s="179"/>
      <c r="N1009" s="179"/>
      <c r="O1009" s="179"/>
      <c r="P1009" s="178"/>
      <c r="Q1009" s="178"/>
      <c r="R1009" s="178"/>
      <c r="S1009" s="178"/>
      <c r="T1009" s="178"/>
      <c r="U1009" s="178"/>
      <c r="V1009" s="178"/>
      <c r="W1009" s="178"/>
      <c r="X1009" s="178"/>
      <c r="Y1009" s="178"/>
      <c r="Z1009" s="178"/>
      <c r="AA1009" s="178"/>
      <c r="AB1009" s="178"/>
      <c r="AC1009" s="178"/>
      <c r="AD1009" s="178"/>
      <c r="AE1009" s="178"/>
      <c r="AF1009" s="178"/>
      <c r="AG1009" s="178"/>
      <c r="AH1009" s="178"/>
      <c r="AI1009" s="178"/>
      <c r="AJ1009" s="178"/>
      <c r="AK1009" s="178"/>
      <c r="AL1009" s="178"/>
      <c r="AM1009" s="178"/>
      <c r="AN1009" s="178"/>
      <c r="AO1009" s="178"/>
      <c r="AP1009" s="178"/>
      <c r="AQ1009" s="178"/>
      <c r="AR1009" s="178"/>
      <c r="AS1009" s="178"/>
      <c r="AT1009" s="178"/>
      <c r="AU1009" s="178"/>
      <c r="AV1009" s="178"/>
      <c r="AW1009" s="178"/>
      <c r="AX1009" s="178"/>
      <c r="AY1009" s="178"/>
      <c r="AZ1009" s="178"/>
      <c r="BA1009" s="178"/>
      <c r="BB1009" s="178"/>
      <c r="BC1009" s="178"/>
      <c r="BD1009" s="178"/>
      <c r="BE1009" s="178"/>
      <c r="BF1009" s="178"/>
      <c r="BG1009" s="178"/>
      <c r="BH1009" s="178"/>
      <c r="BI1009" s="178"/>
      <c r="BJ1009" s="178"/>
      <c r="BK1009" s="178"/>
      <c r="BL1009" s="178"/>
      <c r="BM1009" s="178"/>
      <c r="BN1009" s="178"/>
      <c r="BO1009" s="178"/>
      <c r="BP1009" s="178"/>
      <c r="BQ1009" s="178"/>
      <c r="BR1009" s="178"/>
      <c r="BS1009" s="178"/>
      <c r="BT1009" s="178"/>
      <c r="BU1009" s="178"/>
      <c r="BV1009" s="178"/>
    </row>
    <row r="1010" spans="1:74" ht="14.25" x14ac:dyDescent="0.2">
      <c r="A1010" s="176"/>
      <c r="B1010" s="177"/>
      <c r="C1010" s="131"/>
      <c r="D1010" s="178"/>
      <c r="E1010" s="178"/>
      <c r="F1010" s="178"/>
      <c r="G1010" s="178"/>
      <c r="H1010" s="178"/>
      <c r="I1010" s="178"/>
      <c r="J1010" s="178"/>
      <c r="K1010" s="178"/>
      <c r="L1010" s="178"/>
      <c r="M1010" s="179"/>
      <c r="N1010" s="179"/>
      <c r="O1010" s="179"/>
      <c r="P1010" s="178"/>
      <c r="Q1010" s="178"/>
      <c r="R1010" s="178"/>
      <c r="S1010" s="178"/>
      <c r="T1010" s="178"/>
      <c r="U1010" s="178"/>
      <c r="V1010" s="178"/>
      <c r="W1010" s="178"/>
      <c r="X1010" s="178"/>
      <c r="Y1010" s="178"/>
      <c r="Z1010" s="178"/>
      <c r="AA1010" s="178"/>
      <c r="AB1010" s="178"/>
      <c r="AC1010" s="178"/>
      <c r="AD1010" s="178"/>
      <c r="AE1010" s="178"/>
      <c r="AF1010" s="178"/>
      <c r="AG1010" s="178"/>
      <c r="AH1010" s="178"/>
      <c r="AI1010" s="178"/>
      <c r="AJ1010" s="178"/>
      <c r="AK1010" s="178"/>
      <c r="AL1010" s="178"/>
      <c r="AM1010" s="178"/>
      <c r="AN1010" s="178"/>
      <c r="AO1010" s="178"/>
      <c r="AP1010" s="178"/>
      <c r="AQ1010" s="178"/>
      <c r="AR1010" s="178"/>
      <c r="AS1010" s="178"/>
      <c r="AT1010" s="178"/>
      <c r="AU1010" s="178"/>
      <c r="AV1010" s="178"/>
      <c r="AW1010" s="178"/>
      <c r="AX1010" s="178"/>
      <c r="AY1010" s="178"/>
      <c r="AZ1010" s="178"/>
      <c r="BA1010" s="178"/>
      <c r="BB1010" s="178"/>
      <c r="BC1010" s="178"/>
      <c r="BD1010" s="178"/>
      <c r="BE1010" s="178"/>
      <c r="BF1010" s="178"/>
      <c r="BG1010" s="178"/>
      <c r="BH1010" s="178"/>
      <c r="BI1010" s="178"/>
      <c r="BJ1010" s="178"/>
      <c r="BK1010" s="178"/>
      <c r="BL1010" s="178"/>
      <c r="BM1010" s="178"/>
      <c r="BN1010" s="178"/>
      <c r="BO1010" s="178"/>
      <c r="BP1010" s="178"/>
      <c r="BQ1010" s="178"/>
      <c r="BR1010" s="178"/>
      <c r="BS1010" s="178"/>
      <c r="BT1010" s="178"/>
      <c r="BU1010" s="178"/>
      <c r="BV1010" s="178"/>
    </row>
    <row r="1011" spans="1:74" ht="14.25" x14ac:dyDescent="0.2">
      <c r="A1011" s="176"/>
      <c r="B1011" s="177"/>
      <c r="C1011" s="131"/>
      <c r="D1011" s="178"/>
      <c r="E1011" s="178"/>
      <c r="F1011" s="178"/>
      <c r="G1011" s="178"/>
      <c r="H1011" s="178"/>
      <c r="I1011" s="178"/>
      <c r="J1011" s="178"/>
      <c r="K1011" s="178"/>
      <c r="L1011" s="178"/>
      <c r="M1011" s="179"/>
      <c r="N1011" s="179"/>
      <c r="O1011" s="179"/>
      <c r="P1011" s="178"/>
      <c r="Q1011" s="178"/>
      <c r="R1011" s="178"/>
      <c r="S1011" s="178"/>
      <c r="T1011" s="178"/>
      <c r="U1011" s="178"/>
      <c r="V1011" s="178"/>
      <c r="W1011" s="178"/>
      <c r="X1011" s="178"/>
      <c r="Y1011" s="178"/>
      <c r="Z1011" s="178"/>
      <c r="AA1011" s="178"/>
      <c r="AB1011" s="178"/>
      <c r="AC1011" s="178"/>
      <c r="AD1011" s="178"/>
      <c r="AE1011" s="178"/>
      <c r="AF1011" s="178"/>
      <c r="AG1011" s="178"/>
      <c r="AH1011" s="178"/>
      <c r="AI1011" s="178"/>
      <c r="AJ1011" s="178"/>
      <c r="AK1011" s="178"/>
      <c r="AL1011" s="178"/>
      <c r="AM1011" s="178"/>
      <c r="AN1011" s="178"/>
      <c r="AO1011" s="178"/>
      <c r="AP1011" s="178"/>
      <c r="AQ1011" s="178"/>
      <c r="AR1011" s="178"/>
      <c r="AS1011" s="178"/>
      <c r="AT1011" s="178"/>
      <c r="AU1011" s="178"/>
      <c r="AV1011" s="178"/>
      <c r="AW1011" s="178"/>
      <c r="AX1011" s="178"/>
      <c r="AY1011" s="178"/>
      <c r="AZ1011" s="178"/>
      <c r="BA1011" s="178"/>
      <c r="BB1011" s="178"/>
      <c r="BC1011" s="178"/>
      <c r="BD1011" s="178"/>
      <c r="BE1011" s="178"/>
      <c r="BF1011" s="178"/>
      <c r="BG1011" s="178"/>
      <c r="BH1011" s="178"/>
      <c r="BI1011" s="178"/>
      <c r="BJ1011" s="178"/>
      <c r="BK1011" s="178"/>
      <c r="BL1011" s="178"/>
      <c r="BM1011" s="178"/>
      <c r="BN1011" s="178"/>
      <c r="BO1011" s="178"/>
      <c r="BP1011" s="178"/>
      <c r="BQ1011" s="178"/>
      <c r="BR1011" s="178"/>
      <c r="BS1011" s="178"/>
      <c r="BT1011" s="178"/>
      <c r="BU1011" s="178"/>
      <c r="BV1011" s="178"/>
    </row>
    <row r="1012" spans="1:74" ht="14.25" x14ac:dyDescent="0.2">
      <c r="A1012" s="176"/>
      <c r="B1012" s="177"/>
      <c r="C1012" s="131"/>
      <c r="D1012" s="178"/>
      <c r="E1012" s="178"/>
      <c r="F1012" s="178"/>
      <c r="G1012" s="178"/>
      <c r="H1012" s="178"/>
      <c r="I1012" s="178"/>
      <c r="J1012" s="178"/>
      <c r="K1012" s="178"/>
      <c r="L1012" s="178"/>
      <c r="M1012" s="179"/>
      <c r="N1012" s="179"/>
      <c r="O1012" s="179"/>
      <c r="P1012" s="178"/>
      <c r="Q1012" s="178"/>
      <c r="R1012" s="178"/>
      <c r="S1012" s="178"/>
      <c r="T1012" s="178"/>
      <c r="U1012" s="178"/>
      <c r="V1012" s="178"/>
      <c r="W1012" s="178"/>
      <c r="X1012" s="178"/>
      <c r="Y1012" s="178"/>
      <c r="Z1012" s="178"/>
      <c r="AA1012" s="178"/>
      <c r="AB1012" s="178"/>
      <c r="AC1012" s="178"/>
      <c r="AD1012" s="178"/>
      <c r="AE1012" s="178"/>
      <c r="AF1012" s="178"/>
      <c r="AG1012" s="178"/>
      <c r="AH1012" s="178"/>
      <c r="AI1012" s="178"/>
      <c r="AJ1012" s="178"/>
      <c r="AK1012" s="178"/>
      <c r="AL1012" s="178"/>
      <c r="AM1012" s="178"/>
      <c r="AN1012" s="178"/>
      <c r="AO1012" s="178"/>
      <c r="AP1012" s="178"/>
      <c r="AQ1012" s="178"/>
      <c r="AR1012" s="178"/>
      <c r="AS1012" s="178"/>
      <c r="AT1012" s="178"/>
      <c r="AU1012" s="178"/>
      <c r="AV1012" s="178"/>
      <c r="AW1012" s="178"/>
      <c r="AX1012" s="178"/>
      <c r="AY1012" s="178"/>
      <c r="AZ1012" s="178"/>
      <c r="BA1012" s="178"/>
      <c r="BB1012" s="178"/>
      <c r="BC1012" s="178"/>
      <c r="BD1012" s="178"/>
      <c r="BE1012" s="178"/>
      <c r="BF1012" s="178"/>
      <c r="BG1012" s="178"/>
      <c r="BH1012" s="178"/>
      <c r="BI1012" s="178"/>
      <c r="BJ1012" s="178"/>
      <c r="BK1012" s="178"/>
      <c r="BL1012" s="178"/>
      <c r="BM1012" s="178"/>
      <c r="BN1012" s="178"/>
      <c r="BO1012" s="178"/>
      <c r="BP1012" s="178"/>
      <c r="BQ1012" s="178"/>
      <c r="BR1012" s="178"/>
      <c r="BS1012" s="178"/>
      <c r="BT1012" s="178"/>
      <c r="BU1012" s="178"/>
      <c r="BV1012" s="178"/>
    </row>
    <row r="1013" spans="1:74" ht="14.25" x14ac:dyDescent="0.2">
      <c r="A1013" s="176"/>
      <c r="B1013" s="177"/>
      <c r="C1013" s="131"/>
      <c r="D1013" s="178"/>
      <c r="E1013" s="178"/>
      <c r="F1013" s="178"/>
      <c r="G1013" s="178"/>
      <c r="H1013" s="178"/>
      <c r="I1013" s="178"/>
      <c r="J1013" s="178"/>
      <c r="K1013" s="178"/>
      <c r="L1013" s="178"/>
      <c r="M1013" s="179"/>
      <c r="N1013" s="179"/>
      <c r="O1013" s="179"/>
      <c r="P1013" s="178"/>
      <c r="Q1013" s="178"/>
      <c r="R1013" s="178"/>
      <c r="S1013" s="178"/>
      <c r="T1013" s="178"/>
      <c r="U1013" s="178"/>
      <c r="V1013" s="178"/>
      <c r="W1013" s="178"/>
      <c r="X1013" s="178"/>
      <c r="Y1013" s="178"/>
      <c r="Z1013" s="178"/>
      <c r="AA1013" s="178"/>
      <c r="AB1013" s="178"/>
      <c r="AC1013" s="178"/>
      <c r="AD1013" s="178"/>
      <c r="AE1013" s="178"/>
      <c r="AF1013" s="178"/>
      <c r="AG1013" s="178"/>
      <c r="AH1013" s="178"/>
      <c r="AI1013" s="178"/>
      <c r="AJ1013" s="178"/>
      <c r="AK1013" s="178"/>
      <c r="AL1013" s="178"/>
      <c r="AM1013" s="178"/>
      <c r="AN1013" s="178"/>
      <c r="AO1013" s="178"/>
      <c r="AP1013" s="178"/>
      <c r="AQ1013" s="178"/>
      <c r="AR1013" s="178"/>
      <c r="AS1013" s="178"/>
      <c r="AT1013" s="178"/>
      <c r="AU1013" s="178"/>
      <c r="AV1013" s="178"/>
      <c r="AW1013" s="178"/>
      <c r="AX1013" s="178"/>
      <c r="AY1013" s="178"/>
      <c r="AZ1013" s="178"/>
      <c r="BA1013" s="178"/>
      <c r="BB1013" s="178"/>
      <c r="BC1013" s="178"/>
      <c r="BD1013" s="178"/>
      <c r="BE1013" s="178"/>
      <c r="BF1013" s="178"/>
      <c r="BG1013" s="178"/>
      <c r="BH1013" s="178"/>
      <c r="BI1013" s="178"/>
      <c r="BJ1013" s="178"/>
      <c r="BK1013" s="178"/>
      <c r="BL1013" s="178"/>
      <c r="BM1013" s="178"/>
      <c r="BN1013" s="178"/>
      <c r="BO1013" s="178"/>
      <c r="BP1013" s="178"/>
      <c r="BQ1013" s="178"/>
      <c r="BR1013" s="178"/>
      <c r="BS1013" s="178"/>
      <c r="BT1013" s="178"/>
      <c r="BU1013" s="178"/>
      <c r="BV1013" s="178"/>
    </row>
    <row r="1014" spans="1:74" ht="14.25" x14ac:dyDescent="0.2">
      <c r="A1014" s="176"/>
      <c r="B1014" s="177"/>
      <c r="C1014" s="131"/>
      <c r="D1014" s="178"/>
      <c r="E1014" s="178"/>
      <c r="F1014" s="178"/>
      <c r="G1014" s="178"/>
      <c r="H1014" s="178"/>
      <c r="I1014" s="178"/>
      <c r="J1014" s="178"/>
      <c r="K1014" s="178"/>
      <c r="L1014" s="178"/>
      <c r="M1014" s="179"/>
      <c r="N1014" s="179"/>
      <c r="O1014" s="179"/>
      <c r="P1014" s="178"/>
      <c r="Q1014" s="178"/>
      <c r="R1014" s="178"/>
      <c r="S1014" s="178"/>
      <c r="T1014" s="178"/>
      <c r="U1014" s="178"/>
      <c r="V1014" s="178"/>
      <c r="W1014" s="178"/>
      <c r="X1014" s="178"/>
      <c r="Y1014" s="178"/>
      <c r="Z1014" s="178"/>
      <c r="AA1014" s="178"/>
      <c r="AB1014" s="178"/>
      <c r="AC1014" s="178"/>
      <c r="AD1014" s="178"/>
      <c r="AE1014" s="178"/>
      <c r="AF1014" s="178"/>
      <c r="AG1014" s="178"/>
      <c r="AH1014" s="178"/>
      <c r="AI1014" s="178"/>
      <c r="AJ1014" s="178"/>
      <c r="AK1014" s="178"/>
      <c r="AL1014" s="178"/>
      <c r="AM1014" s="178"/>
      <c r="AN1014" s="178"/>
      <c r="AO1014" s="178"/>
      <c r="AP1014" s="178"/>
      <c r="AQ1014" s="178"/>
      <c r="AR1014" s="178"/>
      <c r="AS1014" s="178"/>
      <c r="AT1014" s="178"/>
      <c r="AU1014" s="178"/>
      <c r="AV1014" s="178"/>
      <c r="AW1014" s="178"/>
      <c r="AX1014" s="178"/>
      <c r="AY1014" s="178"/>
      <c r="AZ1014" s="178"/>
      <c r="BA1014" s="178"/>
      <c r="BB1014" s="178"/>
      <c r="BC1014" s="178"/>
      <c r="BD1014" s="178"/>
      <c r="BE1014" s="178"/>
      <c r="BF1014" s="178"/>
      <c r="BG1014" s="178"/>
      <c r="BH1014" s="178"/>
      <c r="BI1014" s="178"/>
      <c r="BJ1014" s="178"/>
      <c r="BK1014" s="178"/>
      <c r="BL1014" s="178"/>
      <c r="BM1014" s="178"/>
      <c r="BN1014" s="178"/>
      <c r="BO1014" s="178"/>
      <c r="BP1014" s="178"/>
      <c r="BQ1014" s="178"/>
      <c r="BR1014" s="178"/>
      <c r="BS1014" s="178"/>
      <c r="BT1014" s="178"/>
      <c r="BU1014" s="178"/>
      <c r="BV1014" s="178"/>
    </row>
    <row r="1015" spans="1:74" ht="14.25" x14ac:dyDescent="0.2">
      <c r="A1015" s="176"/>
      <c r="B1015" s="177"/>
      <c r="C1015" s="131"/>
      <c r="D1015" s="178"/>
      <c r="E1015" s="178"/>
      <c r="F1015" s="178"/>
      <c r="G1015" s="178"/>
      <c r="H1015" s="178"/>
      <c r="I1015" s="178"/>
      <c r="J1015" s="178"/>
      <c r="K1015" s="178"/>
      <c r="L1015" s="178"/>
      <c r="M1015" s="179"/>
      <c r="N1015" s="179"/>
      <c r="O1015" s="179"/>
      <c r="P1015" s="178"/>
      <c r="Q1015" s="178"/>
      <c r="R1015" s="178"/>
      <c r="S1015" s="178"/>
      <c r="T1015" s="178"/>
      <c r="U1015" s="178"/>
      <c r="V1015" s="178"/>
      <c r="W1015" s="178"/>
      <c r="X1015" s="178"/>
      <c r="Y1015" s="178"/>
      <c r="Z1015" s="178"/>
      <c r="AA1015" s="178"/>
      <c r="AB1015" s="178"/>
      <c r="AC1015" s="178"/>
      <c r="AD1015" s="178"/>
      <c r="AE1015" s="178"/>
      <c r="AF1015" s="178"/>
      <c r="AG1015" s="178"/>
      <c r="AH1015" s="178"/>
      <c r="AI1015" s="178"/>
      <c r="AJ1015" s="178"/>
      <c r="AK1015" s="178"/>
      <c r="AL1015" s="178"/>
      <c r="AM1015" s="178"/>
      <c r="AN1015" s="178"/>
      <c r="AO1015" s="178"/>
      <c r="AP1015" s="178"/>
      <c r="AQ1015" s="178"/>
      <c r="AR1015" s="178"/>
      <c r="AS1015" s="178"/>
      <c r="AT1015" s="178"/>
      <c r="AU1015" s="178"/>
      <c r="AV1015" s="178"/>
      <c r="AW1015" s="178"/>
      <c r="AX1015" s="178"/>
      <c r="AY1015" s="178"/>
      <c r="AZ1015" s="178"/>
      <c r="BA1015" s="178"/>
      <c r="BB1015" s="178"/>
      <c r="BC1015" s="178"/>
      <c r="BD1015" s="178"/>
      <c r="BE1015" s="178"/>
      <c r="BF1015" s="178"/>
      <c r="BG1015" s="178"/>
      <c r="BH1015" s="178"/>
      <c r="BI1015" s="178"/>
      <c r="BJ1015" s="178"/>
      <c r="BK1015" s="178"/>
      <c r="BL1015" s="178"/>
      <c r="BM1015" s="178"/>
      <c r="BN1015" s="178"/>
      <c r="BO1015" s="178"/>
      <c r="BP1015" s="178"/>
      <c r="BQ1015" s="178"/>
      <c r="BR1015" s="178"/>
      <c r="BS1015" s="178"/>
      <c r="BT1015" s="178"/>
      <c r="BU1015" s="178"/>
      <c r="BV1015" s="178"/>
    </row>
    <row r="1016" spans="1:74" ht="14.25" x14ac:dyDescent="0.2">
      <c r="A1016" s="176"/>
      <c r="B1016" s="177"/>
      <c r="C1016" s="131"/>
      <c r="D1016" s="178"/>
      <c r="E1016" s="178"/>
      <c r="F1016" s="178"/>
      <c r="G1016" s="178"/>
      <c r="H1016" s="178"/>
      <c r="I1016" s="178"/>
      <c r="J1016" s="178"/>
      <c r="K1016" s="178"/>
      <c r="L1016" s="178"/>
      <c r="M1016" s="179"/>
      <c r="N1016" s="179"/>
      <c r="O1016" s="179"/>
      <c r="P1016" s="178"/>
      <c r="Q1016" s="178"/>
      <c r="R1016" s="178"/>
      <c r="S1016" s="178"/>
      <c r="T1016" s="178"/>
      <c r="U1016" s="178"/>
      <c r="V1016" s="178"/>
      <c r="W1016" s="178"/>
      <c r="X1016" s="178"/>
      <c r="Y1016" s="178"/>
      <c r="Z1016" s="178"/>
      <c r="AA1016" s="178"/>
      <c r="AB1016" s="178"/>
      <c r="AC1016" s="178"/>
      <c r="AD1016" s="178"/>
      <c r="AE1016" s="178"/>
      <c r="AF1016" s="178"/>
      <c r="AG1016" s="178"/>
      <c r="AH1016" s="178"/>
      <c r="AI1016" s="178"/>
      <c r="AJ1016" s="178"/>
      <c r="AK1016" s="178"/>
      <c r="AL1016" s="178"/>
      <c r="AM1016" s="178"/>
      <c r="AN1016" s="178"/>
      <c r="AO1016" s="178"/>
      <c r="AP1016" s="178"/>
      <c r="AQ1016" s="178"/>
      <c r="AR1016" s="178"/>
      <c r="AS1016" s="178"/>
      <c r="AT1016" s="178"/>
      <c r="AU1016" s="178"/>
      <c r="AV1016" s="178"/>
      <c r="AW1016" s="178"/>
      <c r="AX1016" s="178"/>
      <c r="AY1016" s="178"/>
      <c r="AZ1016" s="178"/>
      <c r="BA1016" s="178"/>
      <c r="BB1016" s="178"/>
      <c r="BC1016" s="178"/>
      <c r="BD1016" s="178"/>
      <c r="BE1016" s="178"/>
      <c r="BF1016" s="178"/>
      <c r="BG1016" s="178"/>
      <c r="BH1016" s="178"/>
      <c r="BI1016" s="178"/>
      <c r="BJ1016" s="178"/>
      <c r="BK1016" s="178"/>
      <c r="BL1016" s="178"/>
      <c r="BM1016" s="178"/>
      <c r="BN1016" s="178"/>
      <c r="BO1016" s="178"/>
      <c r="BP1016" s="178"/>
      <c r="BQ1016" s="178"/>
      <c r="BR1016" s="178"/>
      <c r="BS1016" s="178"/>
      <c r="BT1016" s="178"/>
      <c r="BU1016" s="178"/>
      <c r="BV1016" s="178"/>
    </row>
    <row r="1017" spans="1:74" ht="14.25" x14ac:dyDescent="0.2">
      <c r="A1017" s="176"/>
      <c r="B1017" s="177"/>
      <c r="C1017" s="131"/>
      <c r="D1017" s="178"/>
      <c r="E1017" s="178"/>
      <c r="F1017" s="178"/>
      <c r="G1017" s="178"/>
      <c r="H1017" s="178"/>
      <c r="I1017" s="178"/>
      <c r="J1017" s="178"/>
      <c r="K1017" s="178"/>
      <c r="L1017" s="178"/>
      <c r="M1017" s="179"/>
      <c r="N1017" s="179"/>
      <c r="O1017" s="179"/>
      <c r="P1017" s="178"/>
      <c r="Q1017" s="178"/>
      <c r="R1017" s="178"/>
      <c r="S1017" s="178"/>
      <c r="T1017" s="178"/>
      <c r="U1017" s="178"/>
      <c r="V1017" s="178"/>
      <c r="W1017" s="178"/>
      <c r="X1017" s="178"/>
      <c r="Y1017" s="178"/>
      <c r="Z1017" s="178"/>
      <c r="AA1017" s="178"/>
      <c r="AB1017" s="178"/>
      <c r="AC1017" s="178"/>
      <c r="AD1017" s="178"/>
      <c r="AE1017" s="178"/>
      <c r="AF1017" s="178"/>
      <c r="AG1017" s="178"/>
      <c r="AH1017" s="178"/>
      <c r="AI1017" s="178"/>
      <c r="AJ1017" s="178"/>
      <c r="AK1017" s="178"/>
      <c r="AL1017" s="178"/>
      <c r="AM1017" s="178"/>
      <c r="AN1017" s="178"/>
      <c r="AO1017" s="178"/>
      <c r="AP1017" s="178"/>
      <c r="AQ1017" s="178"/>
      <c r="AR1017" s="178"/>
      <c r="AS1017" s="178"/>
      <c r="AT1017" s="178"/>
      <c r="AU1017" s="178"/>
      <c r="AV1017" s="178"/>
      <c r="AW1017" s="178"/>
      <c r="AX1017" s="178"/>
      <c r="AY1017" s="178"/>
      <c r="AZ1017" s="178"/>
      <c r="BA1017" s="178"/>
      <c r="BB1017" s="178"/>
      <c r="BC1017" s="178"/>
      <c r="BD1017" s="178"/>
      <c r="BE1017" s="178"/>
      <c r="BF1017" s="178"/>
      <c r="BG1017" s="178"/>
      <c r="BH1017" s="178"/>
      <c r="BI1017" s="178"/>
      <c r="BJ1017" s="178"/>
      <c r="BK1017" s="178"/>
      <c r="BL1017" s="178"/>
      <c r="BM1017" s="178"/>
      <c r="BN1017" s="178"/>
      <c r="BO1017" s="178"/>
      <c r="BP1017" s="178"/>
      <c r="BQ1017" s="178"/>
      <c r="BR1017" s="178"/>
      <c r="BS1017" s="178"/>
      <c r="BT1017" s="178"/>
      <c r="BU1017" s="178"/>
      <c r="BV1017" s="178"/>
    </row>
    <row r="1018" spans="1:74" ht="14.25" x14ac:dyDescent="0.2">
      <c r="A1018" s="176"/>
      <c r="B1018" s="177"/>
      <c r="C1018" s="131"/>
      <c r="D1018" s="178"/>
      <c r="E1018" s="178"/>
      <c r="F1018" s="178"/>
      <c r="G1018" s="178"/>
      <c r="H1018" s="178"/>
      <c r="I1018" s="178"/>
      <c r="J1018" s="178"/>
      <c r="K1018" s="178"/>
      <c r="L1018" s="178"/>
      <c r="M1018" s="179"/>
      <c r="N1018" s="179"/>
      <c r="O1018" s="179"/>
      <c r="P1018" s="178"/>
      <c r="Q1018" s="178"/>
      <c r="R1018" s="178"/>
      <c r="S1018" s="178"/>
      <c r="T1018" s="178"/>
      <c r="U1018" s="178"/>
      <c r="V1018" s="178"/>
      <c r="W1018" s="178"/>
      <c r="X1018" s="178"/>
      <c r="Y1018" s="178"/>
      <c r="Z1018" s="178"/>
      <c r="AA1018" s="178"/>
      <c r="AB1018" s="178"/>
      <c r="AC1018" s="178"/>
      <c r="AD1018" s="178"/>
      <c r="AE1018" s="178"/>
      <c r="AF1018" s="178"/>
      <c r="AG1018" s="178"/>
      <c r="AH1018" s="178"/>
      <c r="AI1018" s="178"/>
      <c r="AJ1018" s="178"/>
      <c r="AK1018" s="178"/>
      <c r="AL1018" s="178"/>
      <c r="AM1018" s="178"/>
      <c r="AN1018" s="178"/>
      <c r="AO1018" s="178"/>
      <c r="AP1018" s="178"/>
      <c r="AQ1018" s="178"/>
      <c r="AR1018" s="178"/>
      <c r="AS1018" s="178"/>
      <c r="AT1018" s="178"/>
      <c r="AU1018" s="178"/>
      <c r="AV1018" s="178"/>
      <c r="AW1018" s="178"/>
      <c r="AX1018" s="178"/>
      <c r="AY1018" s="178"/>
      <c r="AZ1018" s="178"/>
      <c r="BA1018" s="178"/>
      <c r="BB1018" s="178"/>
      <c r="BC1018" s="178"/>
      <c r="BD1018" s="178"/>
      <c r="BE1018" s="178"/>
      <c r="BF1018" s="178"/>
      <c r="BG1018" s="178"/>
      <c r="BH1018" s="178"/>
      <c r="BI1018" s="178"/>
      <c r="BJ1018" s="178"/>
      <c r="BK1018" s="178"/>
      <c r="BL1018" s="178"/>
      <c r="BM1018" s="178"/>
      <c r="BN1018" s="178"/>
      <c r="BO1018" s="178"/>
      <c r="BP1018" s="178"/>
      <c r="BQ1018" s="178"/>
      <c r="BR1018" s="178"/>
      <c r="BS1018" s="178"/>
      <c r="BT1018" s="178"/>
      <c r="BU1018" s="178"/>
      <c r="BV1018" s="178"/>
    </row>
    <row r="1019" spans="1:74" ht="14.25" x14ac:dyDescent="0.2">
      <c r="A1019" s="176"/>
      <c r="B1019" s="177"/>
      <c r="C1019" s="131"/>
      <c r="D1019" s="178"/>
      <c r="E1019" s="178"/>
      <c r="F1019" s="178"/>
      <c r="G1019" s="178"/>
      <c r="H1019" s="178"/>
      <c r="I1019" s="178"/>
      <c r="J1019" s="178"/>
      <c r="K1019" s="178"/>
      <c r="L1019" s="178"/>
      <c r="M1019" s="179"/>
      <c r="N1019" s="179"/>
      <c r="O1019" s="179"/>
      <c r="P1019" s="178"/>
      <c r="Q1019" s="178"/>
      <c r="R1019" s="178"/>
      <c r="S1019" s="178"/>
      <c r="T1019" s="178"/>
      <c r="U1019" s="178"/>
      <c r="V1019" s="178"/>
      <c r="W1019" s="178"/>
      <c r="X1019" s="178"/>
      <c r="Y1019" s="178"/>
      <c r="Z1019" s="178"/>
      <c r="AA1019" s="178"/>
      <c r="AB1019" s="178"/>
      <c r="AC1019" s="178"/>
      <c r="AD1019" s="178"/>
      <c r="AE1019" s="178"/>
      <c r="AF1019" s="178"/>
      <c r="AG1019" s="178"/>
      <c r="AH1019" s="178"/>
      <c r="AI1019" s="178"/>
      <c r="AJ1019" s="178"/>
      <c r="AK1019" s="178"/>
      <c r="AL1019" s="178"/>
      <c r="AM1019" s="178"/>
      <c r="AN1019" s="178"/>
      <c r="AO1019" s="178"/>
      <c r="AP1019" s="178"/>
      <c r="AQ1019" s="178"/>
      <c r="AR1019" s="178"/>
      <c r="AS1019" s="178"/>
      <c r="AT1019" s="178"/>
      <c r="AU1019" s="178"/>
      <c r="AV1019" s="178"/>
      <c r="AW1019" s="178"/>
      <c r="AX1019" s="178"/>
      <c r="AY1019" s="178"/>
      <c r="AZ1019" s="178"/>
      <c r="BA1019" s="178"/>
      <c r="BB1019" s="178"/>
      <c r="BC1019" s="178"/>
      <c r="BD1019" s="178"/>
      <c r="BE1019" s="178"/>
      <c r="BF1019" s="178"/>
      <c r="BG1019" s="178"/>
      <c r="BH1019" s="178"/>
      <c r="BI1019" s="178"/>
      <c r="BJ1019" s="178"/>
      <c r="BK1019" s="178"/>
      <c r="BL1019" s="178"/>
      <c r="BM1019" s="178"/>
      <c r="BN1019" s="178"/>
      <c r="BO1019" s="178"/>
      <c r="BP1019" s="178"/>
      <c r="BQ1019" s="178"/>
      <c r="BR1019" s="178"/>
      <c r="BS1019" s="178"/>
      <c r="BT1019" s="178"/>
      <c r="BU1019" s="178"/>
      <c r="BV1019" s="178"/>
    </row>
    <row r="1020" spans="1:74" ht="14.25" x14ac:dyDescent="0.2">
      <c r="A1020" s="176"/>
      <c r="B1020" s="177"/>
      <c r="C1020" s="131"/>
      <c r="D1020" s="178"/>
      <c r="E1020" s="178"/>
      <c r="F1020" s="178"/>
      <c r="G1020" s="178"/>
      <c r="H1020" s="178"/>
      <c r="I1020" s="178"/>
      <c r="J1020" s="178"/>
      <c r="K1020" s="178"/>
      <c r="L1020" s="178"/>
      <c r="M1020" s="179"/>
      <c r="N1020" s="179"/>
      <c r="O1020" s="179"/>
      <c r="P1020" s="178"/>
      <c r="Q1020" s="178"/>
      <c r="R1020" s="178"/>
      <c r="S1020" s="178"/>
      <c r="T1020" s="178"/>
      <c r="U1020" s="178"/>
      <c r="V1020" s="178"/>
      <c r="W1020" s="178"/>
      <c r="X1020" s="178"/>
      <c r="Y1020" s="178"/>
      <c r="Z1020" s="178"/>
      <c r="AA1020" s="178"/>
      <c r="AB1020" s="178"/>
      <c r="AC1020" s="178"/>
      <c r="AD1020" s="178"/>
      <c r="AE1020" s="178"/>
      <c r="AF1020" s="178"/>
      <c r="AG1020" s="178"/>
      <c r="AH1020" s="178"/>
      <c r="AI1020" s="178"/>
      <c r="AJ1020" s="178"/>
      <c r="AK1020" s="178"/>
      <c r="AL1020" s="178"/>
      <c r="AM1020" s="178"/>
      <c r="AN1020" s="178"/>
      <c r="AO1020" s="178"/>
      <c r="AP1020" s="178"/>
      <c r="AQ1020" s="178"/>
      <c r="AR1020" s="178"/>
      <c r="AS1020" s="178"/>
      <c r="AT1020" s="178"/>
      <c r="AU1020" s="178"/>
      <c r="AV1020" s="178"/>
      <c r="AW1020" s="178"/>
      <c r="AX1020" s="178"/>
      <c r="AY1020" s="178"/>
      <c r="AZ1020" s="178"/>
      <c r="BA1020" s="178"/>
      <c r="BB1020" s="178"/>
      <c r="BC1020" s="178"/>
      <c r="BD1020" s="178"/>
      <c r="BE1020" s="178"/>
      <c r="BF1020" s="178"/>
      <c r="BG1020" s="178"/>
      <c r="BH1020" s="178"/>
      <c r="BI1020" s="178"/>
      <c r="BJ1020" s="178"/>
      <c r="BK1020" s="178"/>
      <c r="BL1020" s="178"/>
      <c r="BM1020" s="178"/>
      <c r="BN1020" s="178"/>
      <c r="BO1020" s="178"/>
      <c r="BP1020" s="178"/>
      <c r="BQ1020" s="178"/>
      <c r="BR1020" s="178"/>
      <c r="BS1020" s="178"/>
      <c r="BT1020" s="178"/>
      <c r="BU1020" s="178"/>
      <c r="BV1020" s="178"/>
    </row>
    <row r="1021" spans="1:74" ht="14.25" x14ac:dyDescent="0.2">
      <c r="A1021" s="176"/>
      <c r="B1021" s="177"/>
      <c r="C1021" s="131"/>
      <c r="D1021" s="178"/>
      <c r="E1021" s="178"/>
      <c r="F1021" s="178"/>
      <c r="G1021" s="178"/>
      <c r="H1021" s="178"/>
      <c r="I1021" s="178"/>
      <c r="J1021" s="178"/>
      <c r="K1021" s="178"/>
      <c r="L1021" s="178"/>
      <c r="M1021" s="179"/>
      <c r="N1021" s="179"/>
      <c r="O1021" s="179"/>
      <c r="P1021" s="178"/>
      <c r="Q1021" s="178"/>
      <c r="R1021" s="178"/>
      <c r="S1021" s="178"/>
      <c r="T1021" s="178"/>
      <c r="U1021" s="178"/>
      <c r="V1021" s="178"/>
      <c r="W1021" s="178"/>
      <c r="X1021" s="178"/>
      <c r="Y1021" s="178"/>
      <c r="Z1021" s="178"/>
      <c r="AA1021" s="178"/>
      <c r="AB1021" s="178"/>
      <c r="AC1021" s="178"/>
      <c r="AD1021" s="178"/>
      <c r="AE1021" s="178"/>
      <c r="AF1021" s="178"/>
      <c r="AG1021" s="178"/>
      <c r="AH1021" s="178"/>
      <c r="AI1021" s="178"/>
      <c r="AJ1021" s="178"/>
      <c r="AK1021" s="178"/>
      <c r="AL1021" s="178"/>
      <c r="AM1021" s="178"/>
      <c r="AN1021" s="178"/>
      <c r="AO1021" s="178"/>
      <c r="AP1021" s="178"/>
      <c r="AQ1021" s="178"/>
      <c r="AR1021" s="178"/>
      <c r="AS1021" s="178"/>
      <c r="AT1021" s="178"/>
      <c r="AU1021" s="178"/>
      <c r="AV1021" s="178"/>
      <c r="AW1021" s="178"/>
      <c r="AX1021" s="178"/>
      <c r="AY1021" s="178"/>
      <c r="AZ1021" s="178"/>
      <c r="BA1021" s="178"/>
      <c r="BB1021" s="178"/>
      <c r="BC1021" s="178"/>
      <c r="BD1021" s="178"/>
      <c r="BE1021" s="178"/>
      <c r="BF1021" s="178"/>
      <c r="BG1021" s="178"/>
      <c r="BH1021" s="178"/>
      <c r="BI1021" s="178"/>
      <c r="BJ1021" s="178"/>
      <c r="BK1021" s="178"/>
      <c r="BL1021" s="178"/>
      <c r="BM1021" s="178"/>
      <c r="BN1021" s="178"/>
      <c r="BO1021" s="178"/>
      <c r="BP1021" s="178"/>
      <c r="BQ1021" s="178"/>
      <c r="BR1021" s="178"/>
      <c r="BS1021" s="178"/>
      <c r="BT1021" s="178"/>
      <c r="BU1021" s="178"/>
      <c r="BV1021" s="178"/>
    </row>
    <row r="1022" spans="1:74" ht="14.25" x14ac:dyDescent="0.2">
      <c r="A1022" s="176"/>
      <c r="B1022" s="177"/>
      <c r="C1022" s="131"/>
      <c r="D1022" s="178"/>
      <c r="E1022" s="178"/>
      <c r="F1022" s="178"/>
      <c r="G1022" s="178"/>
      <c r="H1022" s="178"/>
      <c r="I1022" s="178"/>
      <c r="J1022" s="178"/>
      <c r="K1022" s="178"/>
      <c r="L1022" s="178"/>
      <c r="M1022" s="179"/>
      <c r="N1022" s="179"/>
      <c r="O1022" s="179"/>
      <c r="P1022" s="178"/>
      <c r="Q1022" s="178"/>
      <c r="R1022" s="178"/>
      <c r="S1022" s="178"/>
      <c r="T1022" s="178"/>
      <c r="U1022" s="178"/>
      <c r="V1022" s="178"/>
      <c r="W1022" s="178"/>
      <c r="X1022" s="178"/>
      <c r="Y1022" s="178"/>
      <c r="Z1022" s="178"/>
      <c r="AA1022" s="178"/>
      <c r="AB1022" s="178"/>
      <c r="AC1022" s="178"/>
      <c r="AD1022" s="178"/>
      <c r="AE1022" s="178"/>
      <c r="AF1022" s="178"/>
      <c r="AG1022" s="178"/>
      <c r="AH1022" s="178"/>
      <c r="AI1022" s="178"/>
      <c r="AJ1022" s="178"/>
      <c r="AK1022" s="178"/>
      <c r="AL1022" s="178"/>
      <c r="AM1022" s="178"/>
      <c r="AN1022" s="178"/>
      <c r="AO1022" s="178"/>
      <c r="AP1022" s="178"/>
      <c r="AQ1022" s="178"/>
      <c r="AR1022" s="178"/>
      <c r="AS1022" s="178"/>
      <c r="AT1022" s="178"/>
      <c r="AU1022" s="178"/>
      <c r="AV1022" s="178"/>
      <c r="AW1022" s="178"/>
      <c r="AX1022" s="178"/>
      <c r="AY1022" s="178"/>
      <c r="AZ1022" s="178"/>
      <c r="BA1022" s="178"/>
      <c r="BB1022" s="178"/>
      <c r="BC1022" s="178"/>
      <c r="BD1022" s="178"/>
      <c r="BE1022" s="178"/>
      <c r="BF1022" s="178"/>
      <c r="BG1022" s="178"/>
      <c r="BH1022" s="178"/>
      <c r="BI1022" s="178"/>
      <c r="BJ1022" s="178"/>
      <c r="BK1022" s="178"/>
      <c r="BL1022" s="178"/>
      <c r="BM1022" s="178"/>
      <c r="BN1022" s="178"/>
      <c r="BO1022" s="178"/>
      <c r="BP1022" s="178"/>
      <c r="BQ1022" s="178"/>
      <c r="BR1022" s="178"/>
      <c r="BS1022" s="178"/>
      <c r="BT1022" s="178"/>
      <c r="BU1022" s="178"/>
      <c r="BV1022" s="178"/>
    </row>
    <row r="1023" spans="1:74" ht="14.25" x14ac:dyDescent="0.2">
      <c r="A1023" s="176"/>
      <c r="B1023" s="177"/>
      <c r="C1023" s="131"/>
      <c r="D1023" s="178"/>
      <c r="E1023" s="178"/>
      <c r="F1023" s="178"/>
      <c r="G1023" s="178"/>
      <c r="H1023" s="178"/>
      <c r="I1023" s="178"/>
      <c r="J1023" s="178"/>
      <c r="K1023" s="178"/>
      <c r="L1023" s="178"/>
      <c r="M1023" s="179"/>
      <c r="N1023" s="179"/>
      <c r="O1023" s="179"/>
      <c r="P1023" s="178"/>
      <c r="Q1023" s="178"/>
      <c r="R1023" s="178"/>
      <c r="S1023" s="178"/>
      <c r="T1023" s="178"/>
      <c r="U1023" s="178"/>
      <c r="V1023" s="178"/>
      <c r="W1023" s="178"/>
      <c r="X1023" s="178"/>
      <c r="Y1023" s="178"/>
      <c r="Z1023" s="178"/>
      <c r="AA1023" s="178"/>
      <c r="AB1023" s="178"/>
      <c r="AC1023" s="178"/>
      <c r="AD1023" s="178"/>
      <c r="AE1023" s="178"/>
      <c r="AF1023" s="178"/>
      <c r="AG1023" s="178"/>
      <c r="AH1023" s="178"/>
      <c r="AI1023" s="178"/>
      <c r="AJ1023" s="178"/>
      <c r="AK1023" s="178"/>
      <c r="AL1023" s="178"/>
      <c r="AM1023" s="178"/>
      <c r="AN1023" s="178"/>
      <c r="AO1023" s="178"/>
      <c r="AP1023" s="178"/>
      <c r="AQ1023" s="178"/>
      <c r="AR1023" s="178"/>
      <c r="AS1023" s="178"/>
      <c r="AT1023" s="178"/>
      <c r="AU1023" s="178"/>
      <c r="AV1023" s="178"/>
      <c r="AW1023" s="178"/>
      <c r="AX1023" s="178"/>
      <c r="AY1023" s="178"/>
      <c r="AZ1023" s="178"/>
      <c r="BA1023" s="178"/>
      <c r="BB1023" s="178"/>
      <c r="BC1023" s="178"/>
      <c r="BD1023" s="178"/>
      <c r="BE1023" s="178"/>
      <c r="BF1023" s="178"/>
      <c r="BG1023" s="178"/>
      <c r="BH1023" s="178"/>
      <c r="BI1023" s="178"/>
      <c r="BJ1023" s="178"/>
      <c r="BK1023" s="178"/>
      <c r="BL1023" s="178"/>
      <c r="BM1023" s="178"/>
      <c r="BN1023" s="178"/>
      <c r="BO1023" s="178"/>
      <c r="BP1023" s="178"/>
      <c r="BQ1023" s="178"/>
      <c r="BR1023" s="178"/>
      <c r="BS1023" s="178"/>
      <c r="BT1023" s="178"/>
      <c r="BU1023" s="178"/>
      <c r="BV1023" s="178"/>
    </row>
    <row r="1024" spans="1:74" ht="14.25" x14ac:dyDescent="0.2">
      <c r="A1024" s="176"/>
      <c r="B1024" s="177"/>
      <c r="C1024" s="131"/>
      <c r="D1024" s="178"/>
      <c r="E1024" s="178"/>
      <c r="F1024" s="178"/>
      <c r="G1024" s="178"/>
      <c r="H1024" s="178"/>
      <c r="I1024" s="178"/>
      <c r="J1024" s="178"/>
      <c r="K1024" s="178"/>
      <c r="L1024" s="178"/>
      <c r="M1024" s="179"/>
      <c r="N1024" s="179"/>
      <c r="O1024" s="179"/>
      <c r="P1024" s="178"/>
      <c r="Q1024" s="178"/>
      <c r="R1024" s="178"/>
      <c r="S1024" s="178"/>
      <c r="T1024" s="178"/>
      <c r="U1024" s="178"/>
      <c r="V1024" s="178"/>
      <c r="W1024" s="178"/>
      <c r="X1024" s="178"/>
      <c r="Y1024" s="178"/>
      <c r="Z1024" s="178"/>
      <c r="AA1024" s="178"/>
      <c r="AB1024" s="178"/>
      <c r="AC1024" s="178"/>
      <c r="AD1024" s="178"/>
      <c r="AE1024" s="178"/>
      <c r="AF1024" s="178"/>
      <c r="AG1024" s="178"/>
      <c r="AH1024" s="178"/>
      <c r="AI1024" s="178"/>
      <c r="AJ1024" s="178"/>
      <c r="AK1024" s="178"/>
      <c r="AL1024" s="178"/>
      <c r="AM1024" s="178"/>
      <c r="AN1024" s="178"/>
      <c r="AO1024" s="178"/>
      <c r="AP1024" s="178"/>
      <c r="AQ1024" s="178"/>
      <c r="AR1024" s="178"/>
      <c r="AS1024" s="178"/>
      <c r="AT1024" s="178"/>
      <c r="AU1024" s="178"/>
      <c r="AV1024" s="178"/>
      <c r="AW1024" s="178"/>
      <c r="AX1024" s="178"/>
      <c r="AY1024" s="178"/>
      <c r="AZ1024" s="178"/>
      <c r="BA1024" s="178"/>
      <c r="BB1024" s="178"/>
      <c r="BC1024" s="178"/>
      <c r="BD1024" s="178"/>
      <c r="BE1024" s="178"/>
      <c r="BF1024" s="178"/>
      <c r="BG1024" s="178"/>
      <c r="BH1024" s="178"/>
      <c r="BI1024" s="178"/>
      <c r="BJ1024" s="178"/>
      <c r="BK1024" s="178"/>
      <c r="BL1024" s="178"/>
      <c r="BM1024" s="178"/>
      <c r="BN1024" s="178"/>
      <c r="BO1024" s="178"/>
      <c r="BP1024" s="178"/>
      <c r="BQ1024" s="178"/>
      <c r="BR1024" s="178"/>
      <c r="BS1024" s="178"/>
      <c r="BT1024" s="178"/>
      <c r="BU1024" s="178"/>
      <c r="BV1024" s="178"/>
    </row>
    <row r="1025" spans="1:74" ht="14.25" x14ac:dyDescent="0.2">
      <c r="A1025" s="176"/>
      <c r="B1025" s="177"/>
      <c r="C1025" s="131"/>
      <c r="D1025" s="178"/>
      <c r="E1025" s="178"/>
      <c r="F1025" s="178"/>
      <c r="G1025" s="178"/>
      <c r="H1025" s="178"/>
      <c r="I1025" s="178"/>
      <c r="J1025" s="178"/>
      <c r="K1025" s="178"/>
      <c r="L1025" s="178"/>
      <c r="M1025" s="179"/>
      <c r="N1025" s="179"/>
      <c r="O1025" s="179"/>
      <c r="P1025" s="178"/>
      <c r="Q1025" s="178"/>
      <c r="R1025" s="178"/>
      <c r="S1025" s="178"/>
      <c r="T1025" s="178"/>
      <c r="U1025" s="178"/>
      <c r="V1025" s="178"/>
      <c r="W1025" s="178"/>
      <c r="X1025" s="178"/>
      <c r="Y1025" s="178"/>
      <c r="Z1025" s="178"/>
      <c r="AA1025" s="178"/>
      <c r="AB1025" s="178"/>
      <c r="AC1025" s="178"/>
      <c r="AD1025" s="178"/>
      <c r="AE1025" s="178"/>
      <c r="AF1025" s="178"/>
      <c r="AG1025" s="178"/>
      <c r="AH1025" s="178"/>
      <c r="AI1025" s="178"/>
      <c r="AJ1025" s="178"/>
      <c r="AK1025" s="178"/>
      <c r="AL1025" s="178"/>
      <c r="AM1025" s="178"/>
      <c r="AN1025" s="178"/>
      <c r="AO1025" s="178"/>
      <c r="AP1025" s="178"/>
      <c r="AQ1025" s="178"/>
      <c r="AR1025" s="178"/>
      <c r="AS1025" s="178"/>
      <c r="AT1025" s="178"/>
      <c r="AU1025" s="178"/>
      <c r="AV1025" s="178"/>
      <c r="AW1025" s="178"/>
      <c r="AX1025" s="178"/>
      <c r="AY1025" s="178"/>
      <c r="AZ1025" s="178"/>
      <c r="BA1025" s="178"/>
      <c r="BB1025" s="178"/>
      <c r="BC1025" s="178"/>
      <c r="BD1025" s="178"/>
      <c r="BE1025" s="178"/>
      <c r="BF1025" s="178"/>
      <c r="BG1025" s="178"/>
      <c r="BH1025" s="178"/>
      <c r="BI1025" s="178"/>
      <c r="BJ1025" s="178"/>
      <c r="BK1025" s="178"/>
      <c r="BL1025" s="178"/>
      <c r="BM1025" s="178"/>
      <c r="BN1025" s="178"/>
      <c r="BO1025" s="178"/>
      <c r="BP1025" s="178"/>
      <c r="BQ1025" s="178"/>
      <c r="BR1025" s="178"/>
      <c r="BS1025" s="178"/>
      <c r="BT1025" s="178"/>
      <c r="BU1025" s="178"/>
      <c r="BV1025" s="178"/>
    </row>
    <row r="1026" spans="1:74" ht="14.25" x14ac:dyDescent="0.2">
      <c r="A1026" s="176"/>
      <c r="B1026" s="177"/>
      <c r="C1026" s="131"/>
      <c r="D1026" s="178"/>
      <c r="E1026" s="178"/>
      <c r="F1026" s="178"/>
      <c r="G1026" s="178"/>
      <c r="H1026" s="178"/>
      <c r="I1026" s="178"/>
      <c r="J1026" s="178"/>
      <c r="K1026" s="178"/>
      <c r="L1026" s="178"/>
      <c r="M1026" s="179"/>
      <c r="N1026" s="179"/>
      <c r="O1026" s="179"/>
      <c r="P1026" s="178"/>
      <c r="Q1026" s="178"/>
      <c r="R1026" s="178"/>
      <c r="S1026" s="178"/>
      <c r="T1026" s="178"/>
      <c r="U1026" s="178"/>
      <c r="V1026" s="178"/>
      <c r="W1026" s="178"/>
      <c r="X1026" s="178"/>
      <c r="Y1026" s="178"/>
      <c r="Z1026" s="178"/>
      <c r="AA1026" s="178"/>
      <c r="AB1026" s="178"/>
      <c r="AC1026" s="178"/>
      <c r="AD1026" s="178"/>
      <c r="AE1026" s="178"/>
      <c r="AF1026" s="178"/>
      <c r="AG1026" s="178"/>
      <c r="AH1026" s="178"/>
      <c r="AI1026" s="178"/>
      <c r="AJ1026" s="178"/>
      <c r="AK1026" s="178"/>
      <c r="AL1026" s="178"/>
      <c r="AM1026" s="178"/>
      <c r="AN1026" s="178"/>
      <c r="AO1026" s="178"/>
      <c r="AP1026" s="178"/>
      <c r="AQ1026" s="178"/>
      <c r="AR1026" s="178"/>
      <c r="AS1026" s="178"/>
      <c r="AT1026" s="178"/>
      <c r="AU1026" s="178"/>
      <c r="AV1026" s="178"/>
      <c r="AW1026" s="178"/>
      <c r="AX1026" s="178"/>
      <c r="AY1026" s="178"/>
      <c r="AZ1026" s="178"/>
      <c r="BA1026" s="178"/>
      <c r="BB1026" s="178"/>
      <c r="BC1026" s="178"/>
      <c r="BD1026" s="178"/>
      <c r="BE1026" s="178"/>
      <c r="BF1026" s="178"/>
      <c r="BG1026" s="178"/>
      <c r="BH1026" s="178"/>
      <c r="BI1026" s="178"/>
      <c r="BJ1026" s="178"/>
      <c r="BK1026" s="178"/>
      <c r="BL1026" s="178"/>
      <c r="BM1026" s="178"/>
      <c r="BN1026" s="178"/>
      <c r="BO1026" s="178"/>
      <c r="BP1026" s="178"/>
      <c r="BQ1026" s="178"/>
      <c r="BR1026" s="178"/>
      <c r="BS1026" s="178"/>
      <c r="BT1026" s="178"/>
      <c r="BU1026" s="178"/>
      <c r="BV1026" s="178"/>
    </row>
    <row r="1027" spans="1:74" ht="14.25" x14ac:dyDescent="0.2">
      <c r="A1027" s="176"/>
      <c r="B1027" s="177"/>
      <c r="C1027" s="131"/>
      <c r="D1027" s="178"/>
      <c r="E1027" s="178"/>
      <c r="F1027" s="178"/>
      <c r="G1027" s="178"/>
      <c r="H1027" s="178"/>
      <c r="I1027" s="178"/>
      <c r="J1027" s="178"/>
      <c r="K1027" s="178"/>
      <c r="L1027" s="178"/>
      <c r="M1027" s="179"/>
      <c r="N1027" s="179"/>
      <c r="O1027" s="179"/>
      <c r="P1027" s="178"/>
      <c r="Q1027" s="178"/>
      <c r="R1027" s="178"/>
      <c r="S1027" s="178"/>
      <c r="T1027" s="178"/>
      <c r="U1027" s="178"/>
      <c r="V1027" s="178"/>
      <c r="W1027" s="178"/>
      <c r="X1027" s="178"/>
      <c r="Y1027" s="178"/>
      <c r="Z1027" s="178"/>
      <c r="AA1027" s="178"/>
      <c r="AB1027" s="178"/>
      <c r="AC1027" s="178"/>
      <c r="AD1027" s="178"/>
      <c r="AE1027" s="178"/>
      <c r="AF1027" s="178"/>
      <c r="AG1027" s="178"/>
      <c r="AH1027" s="178"/>
      <c r="AI1027" s="178"/>
      <c r="AJ1027" s="178"/>
      <c r="AK1027" s="178"/>
      <c r="AL1027" s="178"/>
      <c r="AM1027" s="178"/>
      <c r="AN1027" s="178"/>
      <c r="AO1027" s="178"/>
      <c r="AP1027" s="178"/>
      <c r="AQ1027" s="178"/>
      <c r="AR1027" s="178"/>
      <c r="AS1027" s="178"/>
      <c r="AT1027" s="178"/>
      <c r="AU1027" s="178"/>
      <c r="AV1027" s="178"/>
      <c r="AW1027" s="178"/>
      <c r="AX1027" s="178"/>
      <c r="AY1027" s="178"/>
      <c r="AZ1027" s="178"/>
      <c r="BA1027" s="178"/>
      <c r="BB1027" s="178"/>
      <c r="BC1027" s="178"/>
      <c r="BD1027" s="178"/>
      <c r="BE1027" s="178"/>
      <c r="BF1027" s="178"/>
      <c r="BG1027" s="178"/>
      <c r="BH1027" s="178"/>
      <c r="BI1027" s="178"/>
      <c r="BJ1027" s="178"/>
      <c r="BK1027" s="178"/>
      <c r="BL1027" s="178"/>
      <c r="BM1027" s="178"/>
      <c r="BN1027" s="178"/>
      <c r="BO1027" s="178"/>
      <c r="BP1027" s="178"/>
      <c r="BQ1027" s="178"/>
      <c r="BR1027" s="178"/>
      <c r="BS1027" s="178"/>
      <c r="BT1027" s="178"/>
      <c r="BU1027" s="178"/>
      <c r="BV1027" s="178"/>
    </row>
    <row r="1028" spans="1:74" ht="14.25" x14ac:dyDescent="0.2">
      <c r="A1028" s="176"/>
      <c r="B1028" s="177"/>
      <c r="C1028" s="131"/>
      <c r="D1028" s="178"/>
      <c r="E1028" s="178"/>
      <c r="F1028" s="178"/>
      <c r="G1028" s="178"/>
      <c r="H1028" s="178"/>
      <c r="I1028" s="178"/>
      <c r="J1028" s="178"/>
      <c r="K1028" s="178"/>
      <c r="L1028" s="178"/>
      <c r="M1028" s="179"/>
      <c r="N1028" s="179"/>
      <c r="O1028" s="179"/>
      <c r="P1028" s="178"/>
      <c r="Q1028" s="178"/>
      <c r="R1028" s="178"/>
      <c r="S1028" s="178"/>
      <c r="T1028" s="178"/>
      <c r="U1028" s="178"/>
      <c r="V1028" s="178"/>
      <c r="W1028" s="178"/>
      <c r="X1028" s="178"/>
      <c r="Y1028" s="178"/>
      <c r="Z1028" s="178"/>
      <c r="AA1028" s="178"/>
      <c r="AB1028" s="178"/>
      <c r="AC1028" s="178"/>
      <c r="AD1028" s="178"/>
      <c r="AE1028" s="178"/>
      <c r="AF1028" s="178"/>
      <c r="AG1028" s="178"/>
      <c r="AH1028" s="178"/>
      <c r="AI1028" s="178"/>
      <c r="AJ1028" s="178"/>
      <c r="AK1028" s="178"/>
      <c r="AL1028" s="178"/>
      <c r="AM1028" s="178"/>
      <c r="AN1028" s="178"/>
      <c r="AO1028" s="178"/>
      <c r="AP1028" s="178"/>
      <c r="AQ1028" s="178"/>
      <c r="AR1028" s="178"/>
      <c r="AS1028" s="178"/>
      <c r="AT1028" s="178"/>
      <c r="AU1028" s="178"/>
      <c r="AV1028" s="178"/>
      <c r="AW1028" s="178"/>
      <c r="AX1028" s="178"/>
      <c r="AY1028" s="178"/>
      <c r="AZ1028" s="178"/>
      <c r="BA1028" s="178"/>
      <c r="BB1028" s="178"/>
      <c r="BC1028" s="178"/>
      <c r="BD1028" s="178"/>
      <c r="BE1028" s="178"/>
      <c r="BF1028" s="178"/>
      <c r="BG1028" s="178"/>
      <c r="BH1028" s="178"/>
      <c r="BI1028" s="178"/>
      <c r="BJ1028" s="178"/>
      <c r="BK1028" s="178"/>
      <c r="BL1028" s="178"/>
      <c r="BM1028" s="178"/>
      <c r="BN1028" s="178"/>
      <c r="BO1028" s="178"/>
      <c r="BP1028" s="178"/>
      <c r="BQ1028" s="178"/>
      <c r="BR1028" s="178"/>
      <c r="BS1028" s="178"/>
      <c r="BT1028" s="178"/>
      <c r="BU1028" s="178"/>
      <c r="BV1028" s="178"/>
    </row>
    <row r="1029" spans="1:74" ht="14.25" x14ac:dyDescent="0.2">
      <c r="A1029" s="176"/>
      <c r="B1029" s="177"/>
      <c r="C1029" s="131"/>
      <c r="D1029" s="178"/>
      <c r="E1029" s="178"/>
      <c r="F1029" s="178"/>
      <c r="G1029" s="178"/>
      <c r="H1029" s="178"/>
      <c r="I1029" s="178"/>
      <c r="J1029" s="178"/>
      <c r="K1029" s="178"/>
      <c r="L1029" s="178"/>
      <c r="M1029" s="179"/>
      <c r="N1029" s="179"/>
      <c r="O1029" s="179"/>
      <c r="P1029" s="178"/>
      <c r="Q1029" s="178"/>
      <c r="R1029" s="178"/>
      <c r="S1029" s="178"/>
      <c r="T1029" s="178"/>
      <c r="U1029" s="178"/>
      <c r="V1029" s="178"/>
      <c r="W1029" s="178"/>
      <c r="X1029" s="178"/>
      <c r="Y1029" s="178"/>
      <c r="Z1029" s="178"/>
      <c r="AA1029" s="178"/>
      <c r="AB1029" s="178"/>
      <c r="AC1029" s="178"/>
      <c r="AD1029" s="178"/>
      <c r="AE1029" s="178"/>
      <c r="AF1029" s="178"/>
      <c r="AG1029" s="178"/>
      <c r="AH1029" s="178"/>
      <c r="AI1029" s="178"/>
      <c r="AJ1029" s="178"/>
      <c r="AK1029" s="178"/>
      <c r="AL1029" s="178"/>
      <c r="AM1029" s="178"/>
      <c r="AN1029" s="178"/>
      <c r="AO1029" s="178"/>
      <c r="AP1029" s="178"/>
      <c r="AQ1029" s="178"/>
      <c r="AR1029" s="178"/>
      <c r="AS1029" s="178"/>
      <c r="AT1029" s="178"/>
      <c r="AU1029" s="178"/>
      <c r="AV1029" s="178"/>
      <c r="AW1029" s="178"/>
      <c r="AX1029" s="178"/>
      <c r="AY1029" s="178"/>
      <c r="AZ1029" s="178"/>
      <c r="BA1029" s="178"/>
      <c r="BB1029" s="178"/>
      <c r="BC1029" s="178"/>
      <c r="BD1029" s="178"/>
      <c r="BE1029" s="178"/>
      <c r="BF1029" s="178"/>
      <c r="BG1029" s="178"/>
      <c r="BH1029" s="178"/>
      <c r="BI1029" s="178"/>
      <c r="BJ1029" s="178"/>
      <c r="BK1029" s="178"/>
      <c r="BL1029" s="178"/>
      <c r="BM1029" s="178"/>
      <c r="BN1029" s="178"/>
      <c r="BO1029" s="178"/>
      <c r="BP1029" s="178"/>
      <c r="BQ1029" s="178"/>
      <c r="BR1029" s="178"/>
      <c r="BS1029" s="178"/>
      <c r="BT1029" s="178"/>
      <c r="BU1029" s="178"/>
      <c r="BV1029" s="178"/>
    </row>
    <row r="1030" spans="1:74" ht="14.25" x14ac:dyDescent="0.2">
      <c r="A1030" s="176"/>
      <c r="B1030" s="177"/>
      <c r="C1030" s="131"/>
      <c r="D1030" s="178"/>
      <c r="E1030" s="178"/>
      <c r="F1030" s="178"/>
      <c r="G1030" s="178"/>
      <c r="H1030" s="178"/>
      <c r="I1030" s="178"/>
      <c r="J1030" s="178"/>
      <c r="K1030" s="178"/>
      <c r="L1030" s="178"/>
      <c r="M1030" s="179"/>
      <c r="N1030" s="179"/>
      <c r="O1030" s="179"/>
      <c r="P1030" s="178"/>
      <c r="Q1030" s="178"/>
      <c r="R1030" s="178"/>
      <c r="S1030" s="178"/>
      <c r="T1030" s="178"/>
      <c r="U1030" s="178"/>
      <c r="V1030" s="178"/>
      <c r="W1030" s="178"/>
      <c r="X1030" s="178"/>
      <c r="Y1030" s="178"/>
      <c r="Z1030" s="178"/>
      <c r="AA1030" s="178"/>
      <c r="AB1030" s="178"/>
      <c r="AC1030" s="178"/>
      <c r="AD1030" s="178"/>
      <c r="AE1030" s="178"/>
      <c r="AF1030" s="178"/>
      <c r="AG1030" s="178"/>
      <c r="AH1030" s="178"/>
      <c r="AI1030" s="178"/>
      <c r="AJ1030" s="178"/>
      <c r="AK1030" s="178"/>
      <c r="AL1030" s="178"/>
      <c r="AM1030" s="178"/>
      <c r="AN1030" s="178"/>
      <c r="AO1030" s="178"/>
      <c r="AP1030" s="178"/>
      <c r="AQ1030" s="178"/>
      <c r="AR1030" s="178"/>
      <c r="AS1030" s="178"/>
      <c r="AT1030" s="178"/>
      <c r="AU1030" s="178"/>
      <c r="AV1030" s="178"/>
      <c r="AW1030" s="178"/>
      <c r="AX1030" s="178"/>
      <c r="AY1030" s="178"/>
      <c r="AZ1030" s="178"/>
      <c r="BA1030" s="178"/>
      <c r="BB1030" s="178"/>
      <c r="BC1030" s="178"/>
      <c r="BD1030" s="178"/>
      <c r="BE1030" s="178"/>
      <c r="BF1030" s="178"/>
      <c r="BG1030" s="178"/>
      <c r="BH1030" s="178"/>
      <c r="BI1030" s="178"/>
      <c r="BJ1030" s="178"/>
      <c r="BK1030" s="178"/>
      <c r="BL1030" s="178"/>
      <c r="BM1030" s="178"/>
      <c r="BN1030" s="178"/>
      <c r="BO1030" s="178"/>
      <c r="BP1030" s="178"/>
      <c r="BQ1030" s="178"/>
      <c r="BR1030" s="178"/>
      <c r="BS1030" s="178"/>
      <c r="BT1030" s="178"/>
      <c r="BU1030" s="178"/>
      <c r="BV1030" s="178"/>
    </row>
    <row r="1031" spans="1:74" ht="14.25" x14ac:dyDescent="0.2">
      <c r="A1031" s="176"/>
      <c r="B1031" s="177"/>
      <c r="C1031" s="131"/>
      <c r="D1031" s="178"/>
      <c r="E1031" s="178"/>
      <c r="F1031" s="178"/>
      <c r="G1031" s="178"/>
      <c r="H1031" s="178"/>
      <c r="I1031" s="178"/>
      <c r="J1031" s="178"/>
      <c r="K1031" s="178"/>
      <c r="L1031" s="178"/>
      <c r="M1031" s="179"/>
      <c r="N1031" s="179"/>
      <c r="O1031" s="179"/>
      <c r="P1031" s="178"/>
      <c r="Q1031" s="178"/>
      <c r="R1031" s="178"/>
      <c r="S1031" s="178"/>
      <c r="T1031" s="178"/>
      <c r="U1031" s="178"/>
      <c r="V1031" s="178"/>
      <c r="W1031" s="178"/>
      <c r="X1031" s="178"/>
      <c r="Y1031" s="178"/>
      <c r="Z1031" s="178"/>
      <c r="AA1031" s="178"/>
      <c r="AB1031" s="178"/>
      <c r="AC1031" s="178"/>
      <c r="AD1031" s="178"/>
      <c r="AE1031" s="178"/>
      <c r="AF1031" s="178"/>
      <c r="AG1031" s="178"/>
      <c r="AH1031" s="178"/>
      <c r="AI1031" s="178"/>
      <c r="AJ1031" s="178"/>
      <c r="AK1031" s="178"/>
      <c r="AL1031" s="178"/>
      <c r="AM1031" s="178"/>
      <c r="AN1031" s="178"/>
      <c r="AO1031" s="178"/>
      <c r="AP1031" s="178"/>
      <c r="AQ1031" s="178"/>
      <c r="AR1031" s="178"/>
      <c r="AS1031" s="178"/>
      <c r="AT1031" s="178"/>
      <c r="AU1031" s="178"/>
      <c r="AV1031" s="178"/>
      <c r="AW1031" s="178"/>
      <c r="AX1031" s="178"/>
      <c r="AY1031" s="178"/>
      <c r="AZ1031" s="178"/>
      <c r="BA1031" s="178"/>
      <c r="BB1031" s="178"/>
      <c r="BC1031" s="178"/>
      <c r="BD1031" s="178"/>
      <c r="BE1031" s="178"/>
      <c r="BF1031" s="178"/>
      <c r="BG1031" s="178"/>
      <c r="BH1031" s="178"/>
      <c r="BI1031" s="178"/>
      <c r="BJ1031" s="178"/>
      <c r="BK1031" s="178"/>
      <c r="BL1031" s="178"/>
      <c r="BM1031" s="178"/>
      <c r="BN1031" s="178"/>
      <c r="BO1031" s="178"/>
      <c r="BP1031" s="178"/>
      <c r="BQ1031" s="178"/>
      <c r="BR1031" s="178"/>
      <c r="BS1031" s="178"/>
      <c r="BT1031" s="178"/>
      <c r="BU1031" s="178"/>
      <c r="BV1031" s="178"/>
    </row>
    <row r="1032" spans="1:74" ht="14.25" x14ac:dyDescent="0.2">
      <c r="A1032" s="176"/>
      <c r="B1032" s="177"/>
      <c r="C1032" s="131"/>
      <c r="D1032" s="178"/>
      <c r="E1032" s="178"/>
      <c r="F1032" s="178"/>
      <c r="G1032" s="178"/>
      <c r="H1032" s="178"/>
      <c r="I1032" s="178"/>
      <c r="J1032" s="178"/>
      <c r="K1032" s="178"/>
      <c r="L1032" s="178"/>
      <c r="M1032" s="179"/>
      <c r="N1032" s="179"/>
      <c r="O1032" s="179"/>
      <c r="P1032" s="178"/>
      <c r="Q1032" s="178"/>
      <c r="R1032" s="178"/>
      <c r="S1032" s="178"/>
      <c r="T1032" s="178"/>
      <c r="U1032" s="178"/>
      <c r="V1032" s="178"/>
      <c r="W1032" s="178"/>
      <c r="X1032" s="178"/>
      <c r="Y1032" s="178"/>
      <c r="Z1032" s="178"/>
      <c r="AA1032" s="178"/>
      <c r="AB1032" s="178"/>
      <c r="AC1032" s="178"/>
      <c r="AD1032" s="178"/>
      <c r="AE1032" s="178"/>
      <c r="AF1032" s="178"/>
      <c r="AG1032" s="178"/>
      <c r="AH1032" s="178"/>
      <c r="AI1032" s="178"/>
      <c r="AJ1032" s="178"/>
      <c r="AK1032" s="178"/>
      <c r="AL1032" s="178"/>
      <c r="AM1032" s="178"/>
      <c r="AN1032" s="178"/>
      <c r="AO1032" s="178"/>
      <c r="AP1032" s="178"/>
      <c r="AQ1032" s="178"/>
      <c r="AR1032" s="178"/>
      <c r="AS1032" s="178"/>
      <c r="AT1032" s="178"/>
      <c r="AU1032" s="178"/>
      <c r="AV1032" s="178"/>
      <c r="AW1032" s="178"/>
      <c r="AX1032" s="178"/>
      <c r="AY1032" s="178"/>
      <c r="AZ1032" s="178"/>
      <c r="BA1032" s="178"/>
      <c r="BB1032" s="178"/>
      <c r="BC1032" s="178"/>
      <c r="BD1032" s="178"/>
      <c r="BE1032" s="178"/>
      <c r="BF1032" s="178"/>
      <c r="BG1032" s="178"/>
      <c r="BH1032" s="178"/>
      <c r="BI1032" s="178"/>
      <c r="BJ1032" s="178"/>
      <c r="BK1032" s="178"/>
      <c r="BL1032" s="178"/>
      <c r="BM1032" s="178"/>
      <c r="BN1032" s="178"/>
      <c r="BO1032" s="178"/>
      <c r="BP1032" s="178"/>
      <c r="BQ1032" s="178"/>
      <c r="BR1032" s="178"/>
      <c r="BS1032" s="178"/>
      <c r="BT1032" s="178"/>
      <c r="BU1032" s="178"/>
      <c r="BV1032" s="178"/>
    </row>
    <row r="1033" spans="1:74" ht="14.25" x14ac:dyDescent="0.2">
      <c r="A1033" s="176"/>
      <c r="B1033" s="177"/>
      <c r="C1033" s="131"/>
      <c r="D1033" s="178"/>
      <c r="E1033" s="178"/>
      <c r="F1033" s="178"/>
      <c r="G1033" s="178"/>
      <c r="H1033" s="178"/>
      <c r="I1033" s="178"/>
      <c r="J1033" s="178"/>
      <c r="K1033" s="178"/>
      <c r="L1033" s="178"/>
      <c r="M1033" s="179"/>
      <c r="N1033" s="179"/>
      <c r="O1033" s="179"/>
      <c r="P1033" s="178"/>
      <c r="Q1033" s="178"/>
      <c r="R1033" s="178"/>
      <c r="S1033" s="178"/>
      <c r="T1033" s="178"/>
      <c r="U1033" s="178"/>
      <c r="V1033" s="178"/>
      <c r="W1033" s="178"/>
      <c r="X1033" s="178"/>
      <c r="Y1033" s="178"/>
      <c r="Z1033" s="178"/>
      <c r="AA1033" s="178"/>
      <c r="AB1033" s="178"/>
      <c r="AC1033" s="178"/>
      <c r="AD1033" s="178"/>
      <c r="AE1033" s="178"/>
      <c r="AF1033" s="178"/>
      <c r="AG1033" s="178"/>
      <c r="AH1033" s="178"/>
      <c r="AI1033" s="178"/>
      <c r="AJ1033" s="178"/>
      <c r="AK1033" s="178"/>
      <c r="AL1033" s="178"/>
      <c r="AM1033" s="178"/>
      <c r="AN1033" s="178"/>
      <c r="AO1033" s="178"/>
      <c r="AP1033" s="178"/>
      <c r="AQ1033" s="178"/>
      <c r="AR1033" s="178"/>
      <c r="AS1033" s="178"/>
      <c r="AT1033" s="178"/>
      <c r="AU1033" s="178"/>
      <c r="AV1033" s="178"/>
      <c r="AW1033" s="178"/>
      <c r="AX1033" s="178"/>
      <c r="AY1033" s="178"/>
      <c r="AZ1033" s="178"/>
      <c r="BA1033" s="178"/>
      <c r="BB1033" s="178"/>
      <c r="BC1033" s="178"/>
      <c r="BD1033" s="178"/>
      <c r="BE1033" s="178"/>
      <c r="BF1033" s="178"/>
      <c r="BG1033" s="178"/>
      <c r="BH1033" s="178"/>
      <c r="BI1033" s="178"/>
      <c r="BJ1033" s="178"/>
      <c r="BK1033" s="178"/>
      <c r="BL1033" s="178"/>
      <c r="BM1033" s="178"/>
      <c r="BN1033" s="178"/>
      <c r="BO1033" s="178"/>
      <c r="BP1033" s="178"/>
      <c r="BQ1033" s="178"/>
      <c r="BR1033" s="178"/>
      <c r="BS1033" s="178"/>
      <c r="BT1033" s="178"/>
      <c r="BU1033" s="178"/>
      <c r="BV1033" s="178"/>
    </row>
    <row r="1034" spans="1:74" ht="14.25" x14ac:dyDescent="0.2">
      <c r="A1034" s="176"/>
      <c r="B1034" s="177"/>
      <c r="C1034" s="131"/>
      <c r="D1034" s="178"/>
      <c r="E1034" s="178"/>
      <c r="F1034" s="178"/>
      <c r="G1034" s="178"/>
      <c r="H1034" s="178"/>
      <c r="I1034" s="178"/>
      <c r="J1034" s="178"/>
      <c r="K1034" s="178"/>
      <c r="L1034" s="178"/>
      <c r="M1034" s="179"/>
      <c r="N1034" s="179"/>
      <c r="O1034" s="179"/>
      <c r="P1034" s="178"/>
      <c r="Q1034" s="178"/>
      <c r="R1034" s="178"/>
      <c r="S1034" s="178"/>
      <c r="T1034" s="178"/>
      <c r="U1034" s="178"/>
      <c r="V1034" s="178"/>
      <c r="W1034" s="178"/>
      <c r="X1034" s="178"/>
      <c r="Y1034" s="178"/>
      <c r="Z1034" s="178"/>
      <c r="AA1034" s="178"/>
      <c r="AB1034" s="178"/>
      <c r="AC1034" s="178"/>
      <c r="AD1034" s="178"/>
      <c r="AE1034" s="178"/>
      <c r="AF1034" s="178"/>
      <c r="AG1034" s="178"/>
      <c r="AH1034" s="178"/>
      <c r="AI1034" s="178"/>
      <c r="AJ1034" s="178"/>
      <c r="AK1034" s="178"/>
      <c r="AL1034" s="178"/>
      <c r="AM1034" s="178"/>
      <c r="AN1034" s="178"/>
      <c r="AO1034" s="178"/>
      <c r="AP1034" s="178"/>
      <c r="AQ1034" s="178"/>
      <c r="AR1034" s="178"/>
      <c r="AS1034" s="178"/>
      <c r="AT1034" s="178"/>
      <c r="AU1034" s="178"/>
      <c r="AV1034" s="178"/>
      <c r="AW1034" s="178"/>
      <c r="AX1034" s="178"/>
      <c r="AY1034" s="178"/>
      <c r="AZ1034" s="178"/>
      <c r="BA1034" s="178"/>
      <c r="BB1034" s="178"/>
      <c r="BC1034" s="178"/>
      <c r="BD1034" s="178"/>
      <c r="BE1034" s="178"/>
      <c r="BF1034" s="178"/>
      <c r="BG1034" s="178"/>
      <c r="BH1034" s="178"/>
      <c r="BI1034" s="178"/>
      <c r="BJ1034" s="178"/>
      <c r="BK1034" s="178"/>
      <c r="BL1034" s="178"/>
      <c r="BM1034" s="178"/>
      <c r="BN1034" s="178"/>
      <c r="BO1034" s="178"/>
      <c r="BP1034" s="178"/>
      <c r="BQ1034" s="178"/>
      <c r="BR1034" s="178"/>
      <c r="BS1034" s="178"/>
      <c r="BT1034" s="178"/>
      <c r="BU1034" s="178"/>
      <c r="BV1034" s="178"/>
    </row>
    <row r="1035" spans="1:74" ht="14.25" x14ac:dyDescent="0.2">
      <c r="A1035" s="176"/>
      <c r="B1035" s="177"/>
      <c r="C1035" s="131"/>
      <c r="D1035" s="178"/>
      <c r="E1035" s="178"/>
      <c r="F1035" s="178"/>
      <c r="G1035" s="178"/>
      <c r="H1035" s="178"/>
      <c r="I1035" s="178"/>
      <c r="J1035" s="178"/>
      <c r="K1035" s="178"/>
      <c r="L1035" s="178"/>
      <c r="M1035" s="179"/>
      <c r="N1035" s="179"/>
      <c r="O1035" s="179"/>
      <c r="P1035" s="178"/>
      <c r="Q1035" s="178"/>
      <c r="R1035" s="178"/>
      <c r="S1035" s="178"/>
      <c r="T1035" s="178"/>
      <c r="U1035" s="178"/>
      <c r="V1035" s="178"/>
      <c r="W1035" s="178"/>
      <c r="X1035" s="178"/>
      <c r="Y1035" s="178"/>
      <c r="Z1035" s="178"/>
      <c r="AA1035" s="178"/>
      <c r="AB1035" s="178"/>
      <c r="AC1035" s="178"/>
      <c r="AD1035" s="178"/>
      <c r="AE1035" s="178"/>
      <c r="AF1035" s="178"/>
      <c r="AG1035" s="178"/>
      <c r="AH1035" s="178"/>
      <c r="AI1035" s="178"/>
      <c r="AJ1035" s="178"/>
      <c r="AK1035" s="178"/>
      <c r="AL1035" s="178"/>
      <c r="AM1035" s="178"/>
      <c r="AN1035" s="178"/>
      <c r="AO1035" s="178"/>
      <c r="AP1035" s="178"/>
      <c r="AQ1035" s="178"/>
      <c r="AR1035" s="178"/>
      <c r="AS1035" s="178"/>
      <c r="AT1035" s="178"/>
      <c r="AU1035" s="178"/>
      <c r="AV1035" s="178"/>
      <c r="AW1035" s="178"/>
      <c r="AX1035" s="178"/>
      <c r="AY1035" s="178"/>
      <c r="AZ1035" s="178"/>
      <c r="BA1035" s="178"/>
      <c r="BB1035" s="178"/>
      <c r="BC1035" s="178"/>
      <c r="BD1035" s="178"/>
      <c r="BE1035" s="178"/>
      <c r="BF1035" s="178"/>
      <c r="BG1035" s="178"/>
      <c r="BH1035" s="178"/>
      <c r="BI1035" s="178"/>
      <c r="BJ1035" s="178"/>
      <c r="BK1035" s="178"/>
      <c r="BL1035" s="178"/>
      <c r="BM1035" s="178"/>
      <c r="BN1035" s="178"/>
      <c r="BO1035" s="178"/>
      <c r="BP1035" s="178"/>
      <c r="BQ1035" s="178"/>
      <c r="BR1035" s="178"/>
      <c r="BS1035" s="178"/>
      <c r="BT1035" s="178"/>
      <c r="BU1035" s="178"/>
      <c r="BV1035" s="178"/>
    </row>
    <row r="1036" spans="1:74" ht="14.25" x14ac:dyDescent="0.2">
      <c r="A1036" s="176"/>
      <c r="B1036" s="177"/>
      <c r="C1036" s="131"/>
      <c r="D1036" s="178"/>
      <c r="E1036" s="178"/>
      <c r="F1036" s="178"/>
      <c r="G1036" s="178"/>
      <c r="H1036" s="178"/>
      <c r="I1036" s="178"/>
      <c r="J1036" s="178"/>
      <c r="K1036" s="178"/>
      <c r="L1036" s="178"/>
      <c r="M1036" s="179"/>
      <c r="N1036" s="179"/>
      <c r="O1036" s="179"/>
      <c r="P1036" s="178"/>
      <c r="Q1036" s="178"/>
      <c r="R1036" s="178"/>
      <c r="S1036" s="178"/>
      <c r="T1036" s="178"/>
      <c r="U1036" s="178"/>
      <c r="V1036" s="178"/>
      <c r="W1036" s="178"/>
      <c r="X1036" s="178"/>
      <c r="Y1036" s="178"/>
      <c r="Z1036" s="178"/>
      <c r="AA1036" s="178"/>
      <c r="AB1036" s="178"/>
      <c r="AC1036" s="178"/>
      <c r="AD1036" s="178"/>
      <c r="AE1036" s="178"/>
      <c r="AF1036" s="178"/>
      <c r="AG1036" s="178"/>
      <c r="AH1036" s="178"/>
      <c r="AI1036" s="178"/>
      <c r="AJ1036" s="178"/>
      <c r="AK1036" s="178"/>
      <c r="AL1036" s="178"/>
      <c r="AM1036" s="178"/>
      <c r="AN1036" s="178"/>
      <c r="AO1036" s="178"/>
      <c r="AP1036" s="178"/>
      <c r="AQ1036" s="178"/>
      <c r="AR1036" s="178"/>
      <c r="AS1036" s="178"/>
      <c r="AT1036" s="178"/>
      <c r="AU1036" s="178"/>
      <c r="AV1036" s="178"/>
      <c r="AW1036" s="178"/>
      <c r="AX1036" s="178"/>
      <c r="AY1036" s="178"/>
      <c r="AZ1036" s="178"/>
      <c r="BA1036" s="178"/>
      <c r="BB1036" s="178"/>
      <c r="BC1036" s="178"/>
      <c r="BD1036" s="178"/>
      <c r="BE1036" s="178"/>
      <c r="BF1036" s="178"/>
      <c r="BG1036" s="178"/>
      <c r="BH1036" s="178"/>
      <c r="BI1036" s="178"/>
      <c r="BJ1036" s="178"/>
      <c r="BK1036" s="178"/>
      <c r="BL1036" s="178"/>
      <c r="BM1036" s="178"/>
      <c r="BN1036" s="178"/>
      <c r="BO1036" s="178"/>
      <c r="BP1036" s="178"/>
      <c r="BQ1036" s="178"/>
      <c r="BR1036" s="178"/>
      <c r="BS1036" s="178"/>
      <c r="BT1036" s="178"/>
      <c r="BU1036" s="178"/>
      <c r="BV1036" s="178"/>
    </row>
    <row r="1037" spans="1:74" ht="14.25" x14ac:dyDescent="0.2">
      <c r="A1037" s="176"/>
      <c r="B1037" s="177"/>
      <c r="C1037" s="131"/>
      <c r="D1037" s="178"/>
      <c r="E1037" s="178"/>
      <c r="F1037" s="178"/>
      <c r="G1037" s="178"/>
      <c r="H1037" s="178"/>
      <c r="I1037" s="178"/>
      <c r="J1037" s="178"/>
      <c r="K1037" s="178"/>
      <c r="L1037" s="178"/>
      <c r="M1037" s="179"/>
      <c r="N1037" s="179"/>
      <c r="O1037" s="179"/>
      <c r="P1037" s="178"/>
      <c r="Q1037" s="178"/>
      <c r="R1037" s="178"/>
      <c r="S1037" s="178"/>
      <c r="T1037" s="178"/>
      <c r="U1037" s="178"/>
      <c r="V1037" s="178"/>
      <c r="W1037" s="178"/>
      <c r="X1037" s="178"/>
      <c r="Y1037" s="178"/>
      <c r="Z1037" s="178"/>
      <c r="AA1037" s="178"/>
      <c r="AB1037" s="178"/>
      <c r="AC1037" s="178"/>
      <c r="AD1037" s="178"/>
      <c r="AE1037" s="178"/>
      <c r="AF1037" s="178"/>
      <c r="AG1037" s="178"/>
      <c r="AH1037" s="178"/>
      <c r="AI1037" s="178"/>
      <c r="AJ1037" s="178"/>
      <c r="AK1037" s="178"/>
      <c r="AL1037" s="178"/>
      <c r="AM1037" s="178"/>
      <c r="AN1037" s="178"/>
      <c r="AO1037" s="178"/>
      <c r="AP1037" s="178"/>
      <c r="AQ1037" s="178"/>
      <c r="AR1037" s="178"/>
      <c r="AS1037" s="178"/>
      <c r="AT1037" s="178"/>
      <c r="AU1037" s="178"/>
      <c r="AV1037" s="178"/>
      <c r="AW1037" s="178"/>
      <c r="AX1037" s="178"/>
      <c r="AY1037" s="178"/>
      <c r="AZ1037" s="178"/>
      <c r="BA1037" s="178"/>
      <c r="BB1037" s="178"/>
      <c r="BC1037" s="178"/>
      <c r="BD1037" s="178"/>
      <c r="BE1037" s="178"/>
      <c r="BF1037" s="178"/>
      <c r="BG1037" s="178"/>
      <c r="BH1037" s="178"/>
      <c r="BI1037" s="178"/>
      <c r="BJ1037" s="178"/>
      <c r="BK1037" s="178"/>
      <c r="BL1037" s="178"/>
      <c r="BM1037" s="178"/>
      <c r="BN1037" s="178"/>
      <c r="BO1037" s="178"/>
      <c r="BP1037" s="178"/>
      <c r="BQ1037" s="178"/>
      <c r="BR1037" s="178"/>
      <c r="BS1037" s="178"/>
      <c r="BT1037" s="178"/>
      <c r="BU1037" s="178"/>
      <c r="BV1037" s="178"/>
    </row>
    <row r="1038" spans="1:74" ht="14.25" x14ac:dyDescent="0.2">
      <c r="A1038" s="176"/>
      <c r="B1038" s="177"/>
      <c r="C1038" s="131"/>
      <c r="D1038" s="178"/>
      <c r="E1038" s="178"/>
      <c r="F1038" s="178"/>
      <c r="G1038" s="178"/>
      <c r="H1038" s="178"/>
      <c r="I1038" s="178"/>
      <c r="J1038" s="178"/>
      <c r="K1038" s="178"/>
      <c r="L1038" s="178"/>
      <c r="M1038" s="179"/>
      <c r="N1038" s="179"/>
      <c r="O1038" s="179"/>
      <c r="P1038" s="178"/>
      <c r="Q1038" s="178"/>
      <c r="R1038" s="178"/>
      <c r="S1038" s="178"/>
      <c r="T1038" s="178"/>
      <c r="U1038" s="178"/>
      <c r="V1038" s="178"/>
      <c r="W1038" s="178"/>
      <c r="X1038" s="178"/>
      <c r="Y1038" s="178"/>
      <c r="Z1038" s="178"/>
      <c r="AA1038" s="178"/>
      <c r="AB1038" s="178"/>
      <c r="AC1038" s="178"/>
      <c r="AD1038" s="178"/>
      <c r="AE1038" s="178"/>
      <c r="AF1038" s="178"/>
      <c r="AG1038" s="178"/>
      <c r="AH1038" s="178"/>
      <c r="AI1038" s="178"/>
      <c r="AJ1038" s="178"/>
      <c r="AK1038" s="178"/>
      <c r="AL1038" s="178"/>
      <c r="AM1038" s="178"/>
      <c r="AN1038" s="178"/>
      <c r="AO1038" s="178"/>
      <c r="AP1038" s="178"/>
      <c r="AQ1038" s="178"/>
      <c r="AR1038" s="178"/>
      <c r="AS1038" s="178"/>
      <c r="AT1038" s="178"/>
      <c r="AU1038" s="178"/>
      <c r="AV1038" s="178"/>
      <c r="AW1038" s="178"/>
      <c r="AX1038" s="178"/>
      <c r="AY1038" s="178"/>
      <c r="AZ1038" s="178"/>
      <c r="BA1038" s="178"/>
      <c r="BB1038" s="178"/>
      <c r="BC1038" s="178"/>
      <c r="BD1038" s="178"/>
      <c r="BE1038" s="178"/>
      <c r="BF1038" s="178"/>
      <c r="BG1038" s="178"/>
      <c r="BH1038" s="178"/>
      <c r="BI1038" s="178"/>
      <c r="BJ1038" s="178"/>
      <c r="BK1038" s="178"/>
      <c r="BL1038" s="178"/>
      <c r="BM1038" s="178"/>
      <c r="BN1038" s="178"/>
      <c r="BO1038" s="178"/>
      <c r="BP1038" s="178"/>
      <c r="BQ1038" s="178"/>
      <c r="BR1038" s="178"/>
      <c r="BS1038" s="178"/>
      <c r="BT1038" s="178"/>
      <c r="BU1038" s="178"/>
      <c r="BV1038" s="178"/>
    </row>
    <row r="1039" spans="1:74" ht="14.25" x14ac:dyDescent="0.2">
      <c r="A1039" s="176"/>
      <c r="B1039" s="177"/>
      <c r="C1039" s="131"/>
      <c r="D1039" s="178"/>
      <c r="E1039" s="178"/>
      <c r="F1039" s="178"/>
      <c r="G1039" s="178"/>
      <c r="H1039" s="178"/>
      <c r="I1039" s="178"/>
      <c r="J1039" s="178"/>
      <c r="K1039" s="178"/>
      <c r="L1039" s="178"/>
      <c r="M1039" s="179"/>
      <c r="N1039" s="179"/>
      <c r="O1039" s="179"/>
      <c r="P1039" s="178"/>
      <c r="Q1039" s="178"/>
      <c r="R1039" s="178"/>
      <c r="S1039" s="178"/>
      <c r="T1039" s="178"/>
      <c r="U1039" s="178"/>
      <c r="V1039" s="178"/>
      <c r="W1039" s="178"/>
      <c r="X1039" s="178"/>
      <c r="Y1039" s="178"/>
      <c r="Z1039" s="178"/>
      <c r="AA1039" s="178"/>
      <c r="AB1039" s="178"/>
      <c r="AC1039" s="178"/>
      <c r="AD1039" s="178"/>
      <c r="AE1039" s="178"/>
      <c r="AF1039" s="178"/>
      <c r="AG1039" s="178"/>
      <c r="AH1039" s="178"/>
      <c r="AI1039" s="178"/>
      <c r="AJ1039" s="178"/>
      <c r="AK1039" s="178"/>
      <c r="AL1039" s="178"/>
      <c r="AM1039" s="178"/>
      <c r="AN1039" s="178"/>
      <c r="AO1039" s="178"/>
      <c r="AP1039" s="178"/>
      <c r="AQ1039" s="178"/>
      <c r="AR1039" s="178"/>
      <c r="AS1039" s="178"/>
      <c r="AT1039" s="178"/>
      <c r="AU1039" s="178"/>
      <c r="AV1039" s="178"/>
      <c r="AW1039" s="178"/>
      <c r="AX1039" s="178"/>
      <c r="AY1039" s="178"/>
      <c r="AZ1039" s="178"/>
      <c r="BA1039" s="178"/>
      <c r="BB1039" s="178"/>
      <c r="BC1039" s="178"/>
      <c r="BD1039" s="178"/>
      <c r="BE1039" s="178"/>
      <c r="BF1039" s="178"/>
      <c r="BG1039" s="178"/>
      <c r="BH1039" s="178"/>
      <c r="BI1039" s="178"/>
      <c r="BJ1039" s="178"/>
      <c r="BK1039" s="178"/>
      <c r="BL1039" s="178"/>
      <c r="BM1039" s="178"/>
      <c r="BN1039" s="178"/>
      <c r="BO1039" s="178"/>
      <c r="BP1039" s="178"/>
      <c r="BQ1039" s="178"/>
      <c r="BR1039" s="178"/>
      <c r="BS1039" s="178"/>
      <c r="BT1039" s="178"/>
      <c r="BU1039" s="178"/>
      <c r="BV1039" s="178"/>
    </row>
    <row r="1040" spans="1:74" ht="14.25" x14ac:dyDescent="0.2">
      <c r="A1040" s="176"/>
      <c r="B1040" s="177"/>
      <c r="C1040" s="131"/>
      <c r="D1040" s="178"/>
      <c r="E1040" s="178"/>
      <c r="F1040" s="178"/>
      <c r="G1040" s="178"/>
      <c r="H1040" s="178"/>
      <c r="I1040" s="178"/>
      <c r="J1040" s="178"/>
      <c r="K1040" s="178"/>
      <c r="L1040" s="178"/>
      <c r="M1040" s="179"/>
      <c r="N1040" s="179"/>
      <c r="O1040" s="179"/>
      <c r="P1040" s="178"/>
      <c r="Q1040" s="178"/>
      <c r="R1040" s="178"/>
      <c r="S1040" s="178"/>
      <c r="T1040" s="178"/>
      <c r="U1040" s="178"/>
      <c r="V1040" s="178"/>
      <c r="W1040" s="178"/>
      <c r="X1040" s="178"/>
      <c r="Y1040" s="178"/>
      <c r="Z1040" s="178"/>
      <c r="AA1040" s="178"/>
      <c r="AB1040" s="178"/>
      <c r="AC1040" s="178"/>
      <c r="AD1040" s="178"/>
      <c r="AE1040" s="178"/>
      <c r="AF1040" s="178"/>
      <c r="AG1040" s="178"/>
      <c r="AH1040" s="178"/>
      <c r="AI1040" s="178"/>
      <c r="AJ1040" s="178"/>
      <c r="AK1040" s="178"/>
      <c r="AL1040" s="178"/>
      <c r="AM1040" s="178"/>
      <c r="AN1040" s="178"/>
      <c r="AO1040" s="178"/>
      <c r="AP1040" s="178"/>
      <c r="AQ1040" s="178"/>
      <c r="AR1040" s="178"/>
      <c r="AS1040" s="178"/>
      <c r="AT1040" s="178"/>
      <c r="AU1040" s="178"/>
      <c r="AV1040" s="178"/>
      <c r="AW1040" s="178"/>
      <c r="AX1040" s="178"/>
      <c r="AY1040" s="178"/>
      <c r="AZ1040" s="178"/>
      <c r="BA1040" s="178"/>
      <c r="BB1040" s="178"/>
      <c r="BC1040" s="178"/>
      <c r="BD1040" s="178"/>
      <c r="BE1040" s="178"/>
      <c r="BF1040" s="178"/>
      <c r="BG1040" s="178"/>
      <c r="BH1040" s="178"/>
      <c r="BI1040" s="178"/>
      <c r="BJ1040" s="178"/>
      <c r="BK1040" s="178"/>
      <c r="BL1040" s="178"/>
      <c r="BM1040" s="178"/>
      <c r="BN1040" s="178"/>
      <c r="BO1040" s="178"/>
      <c r="BP1040" s="178"/>
      <c r="BQ1040" s="178"/>
      <c r="BR1040" s="178"/>
      <c r="BS1040" s="178"/>
      <c r="BT1040" s="178"/>
      <c r="BU1040" s="178"/>
      <c r="BV1040" s="178"/>
    </row>
    <row r="1041" spans="1:74" ht="14.25" x14ac:dyDescent="0.2">
      <c r="A1041" s="176"/>
      <c r="B1041" s="177"/>
      <c r="C1041" s="131"/>
      <c r="D1041" s="178"/>
      <c r="E1041" s="178"/>
      <c r="F1041" s="178"/>
      <c r="G1041" s="178"/>
      <c r="H1041" s="178"/>
      <c r="I1041" s="178"/>
      <c r="J1041" s="178"/>
      <c r="K1041" s="178"/>
      <c r="L1041" s="178"/>
      <c r="M1041" s="179"/>
      <c r="N1041" s="179"/>
      <c r="O1041" s="179"/>
      <c r="P1041" s="178"/>
      <c r="Q1041" s="178"/>
      <c r="R1041" s="178"/>
      <c r="S1041" s="178"/>
      <c r="T1041" s="178"/>
      <c r="U1041" s="178"/>
      <c r="V1041" s="178"/>
      <c r="W1041" s="178"/>
      <c r="X1041" s="178"/>
      <c r="Y1041" s="178"/>
      <c r="Z1041" s="178"/>
      <c r="AA1041" s="178"/>
      <c r="AB1041" s="178"/>
      <c r="AC1041" s="178"/>
      <c r="AD1041" s="178"/>
      <c r="AE1041" s="178"/>
      <c r="AF1041" s="178"/>
      <c r="AG1041" s="178"/>
      <c r="AH1041" s="178"/>
      <c r="AI1041" s="178"/>
      <c r="AJ1041" s="178"/>
      <c r="AK1041" s="178"/>
      <c r="AL1041" s="178"/>
      <c r="AM1041" s="178"/>
      <c r="AN1041" s="178"/>
      <c r="AO1041" s="178"/>
      <c r="AP1041" s="178"/>
      <c r="AQ1041" s="178"/>
      <c r="AR1041" s="178"/>
      <c r="AS1041" s="178"/>
      <c r="AT1041" s="178"/>
      <c r="AU1041" s="178"/>
      <c r="AV1041" s="178"/>
      <c r="AW1041" s="178"/>
      <c r="AX1041" s="178"/>
      <c r="AY1041" s="178"/>
      <c r="AZ1041" s="178"/>
      <c r="BA1041" s="178"/>
      <c r="BB1041" s="178"/>
      <c r="BC1041" s="178"/>
      <c r="BD1041" s="178"/>
      <c r="BE1041" s="178"/>
      <c r="BF1041" s="178"/>
      <c r="BG1041" s="178"/>
      <c r="BH1041" s="178"/>
      <c r="BI1041" s="178"/>
      <c r="BJ1041" s="178"/>
      <c r="BK1041" s="178"/>
      <c r="BL1041" s="178"/>
      <c r="BM1041" s="178"/>
      <c r="BN1041" s="178"/>
      <c r="BO1041" s="178"/>
      <c r="BP1041" s="178"/>
      <c r="BQ1041" s="178"/>
      <c r="BR1041" s="178"/>
      <c r="BS1041" s="178"/>
      <c r="BT1041" s="178"/>
      <c r="BU1041" s="178"/>
      <c r="BV1041" s="178"/>
    </row>
    <row r="1042" spans="1:74" ht="14.25" x14ac:dyDescent="0.2">
      <c r="A1042" s="176"/>
      <c r="B1042" s="177"/>
      <c r="C1042" s="131"/>
      <c r="D1042" s="178"/>
      <c r="E1042" s="178"/>
      <c r="F1042" s="178"/>
      <c r="G1042" s="178"/>
      <c r="H1042" s="178"/>
      <c r="I1042" s="178"/>
      <c r="J1042" s="178"/>
      <c r="K1042" s="178"/>
      <c r="L1042" s="178"/>
      <c r="M1042" s="179"/>
      <c r="N1042" s="179"/>
      <c r="O1042" s="179"/>
      <c r="P1042" s="178"/>
      <c r="Q1042" s="178"/>
      <c r="R1042" s="178"/>
      <c r="S1042" s="178"/>
      <c r="T1042" s="178"/>
      <c r="U1042" s="178"/>
      <c r="V1042" s="178"/>
      <c r="W1042" s="178"/>
      <c r="X1042" s="178"/>
      <c r="Y1042" s="178"/>
      <c r="Z1042" s="178"/>
      <c r="AA1042" s="178"/>
      <c r="AB1042" s="178"/>
      <c r="AC1042" s="178"/>
      <c r="AD1042" s="178"/>
      <c r="AE1042" s="178"/>
      <c r="AF1042" s="178"/>
      <c r="AG1042" s="178"/>
      <c r="AH1042" s="178"/>
      <c r="AI1042" s="178"/>
      <c r="AJ1042" s="178"/>
      <c r="AK1042" s="178"/>
      <c r="AL1042" s="178"/>
      <c r="AM1042" s="178"/>
      <c r="AN1042" s="178"/>
      <c r="AO1042" s="178"/>
      <c r="AP1042" s="178"/>
      <c r="AQ1042" s="178"/>
      <c r="AR1042" s="178"/>
      <c r="AS1042" s="178"/>
      <c r="AT1042" s="178"/>
      <c r="AU1042" s="178"/>
      <c r="AV1042" s="178"/>
      <c r="AW1042" s="178"/>
      <c r="AX1042" s="178"/>
      <c r="AY1042" s="178"/>
      <c r="AZ1042" s="178"/>
      <c r="BA1042" s="178"/>
      <c r="BB1042" s="178"/>
      <c r="BC1042" s="178"/>
      <c r="BD1042" s="178"/>
      <c r="BE1042" s="178"/>
      <c r="BF1042" s="178"/>
      <c r="BG1042" s="178"/>
      <c r="BH1042" s="178"/>
      <c r="BI1042" s="178"/>
      <c r="BJ1042" s="178"/>
      <c r="BK1042" s="178"/>
      <c r="BL1042" s="178"/>
      <c r="BM1042" s="178"/>
      <c r="BN1042" s="178"/>
      <c r="BO1042" s="178"/>
      <c r="BP1042" s="178"/>
      <c r="BQ1042" s="178"/>
      <c r="BR1042" s="178"/>
      <c r="BS1042" s="178"/>
      <c r="BT1042" s="178"/>
      <c r="BU1042" s="178"/>
      <c r="BV1042" s="178"/>
    </row>
    <row r="1043" spans="1:74" ht="14.25" x14ac:dyDescent="0.2">
      <c r="A1043" s="176"/>
      <c r="B1043" s="177"/>
      <c r="C1043" s="131"/>
      <c r="D1043" s="178"/>
      <c r="E1043" s="178"/>
      <c r="F1043" s="178"/>
      <c r="G1043" s="178"/>
      <c r="H1043" s="178"/>
      <c r="I1043" s="178"/>
      <c r="J1043" s="178"/>
      <c r="K1043" s="178"/>
      <c r="L1043" s="178"/>
      <c r="M1043" s="179"/>
      <c r="N1043" s="179"/>
      <c r="O1043" s="179"/>
      <c r="P1043" s="178"/>
      <c r="Q1043" s="178"/>
      <c r="R1043" s="178"/>
      <c r="S1043" s="178"/>
      <c r="T1043" s="178"/>
      <c r="U1043" s="178"/>
      <c r="V1043" s="178"/>
      <c r="W1043" s="178"/>
      <c r="X1043" s="178"/>
      <c r="Y1043" s="178"/>
      <c r="Z1043" s="178"/>
      <c r="AA1043" s="178"/>
      <c r="AB1043" s="178"/>
      <c r="AC1043" s="178"/>
      <c r="AD1043" s="178"/>
      <c r="AE1043" s="178"/>
      <c r="AF1043" s="178"/>
      <c r="AG1043" s="178"/>
      <c r="AH1043" s="178"/>
      <c r="AI1043" s="178"/>
      <c r="AJ1043" s="178"/>
      <c r="AK1043" s="178"/>
      <c r="AL1043" s="178"/>
      <c r="AM1043" s="178"/>
      <c r="AN1043" s="178"/>
      <c r="AO1043" s="178"/>
      <c r="AP1043" s="178"/>
      <c r="AQ1043" s="178"/>
      <c r="AR1043" s="178"/>
      <c r="AS1043" s="178"/>
      <c r="AT1043" s="178"/>
      <c r="AU1043" s="178"/>
      <c r="AV1043" s="178"/>
      <c r="AW1043" s="178"/>
      <c r="AX1043" s="178"/>
      <c r="AY1043" s="178"/>
      <c r="AZ1043" s="178"/>
      <c r="BA1043" s="178"/>
      <c r="BB1043" s="178"/>
      <c r="BC1043" s="178"/>
      <c r="BD1043" s="178"/>
      <c r="BE1043" s="178"/>
      <c r="BF1043" s="178"/>
      <c r="BG1043" s="178"/>
      <c r="BH1043" s="178"/>
      <c r="BI1043" s="178"/>
      <c r="BJ1043" s="178"/>
      <c r="BK1043" s="178"/>
      <c r="BL1043" s="178"/>
      <c r="BM1043" s="178"/>
      <c r="BN1043" s="178"/>
      <c r="BO1043" s="178"/>
      <c r="BP1043" s="178"/>
      <c r="BQ1043" s="178"/>
      <c r="BR1043" s="178"/>
      <c r="BS1043" s="178"/>
      <c r="BT1043" s="178"/>
      <c r="BU1043" s="178"/>
      <c r="BV1043" s="178"/>
    </row>
    <row r="1044" spans="1:74" ht="14.25" x14ac:dyDescent="0.2">
      <c r="A1044" s="176"/>
      <c r="B1044" s="177"/>
      <c r="C1044" s="131"/>
      <c r="D1044" s="178"/>
      <c r="E1044" s="178"/>
      <c r="F1044" s="178"/>
      <c r="G1044" s="178"/>
      <c r="H1044" s="178"/>
      <c r="I1044" s="178"/>
      <c r="J1044" s="178"/>
      <c r="K1044" s="178"/>
      <c r="L1044" s="178"/>
      <c r="M1044" s="179"/>
      <c r="N1044" s="179"/>
      <c r="O1044" s="179"/>
      <c r="P1044" s="178"/>
      <c r="Q1044" s="178"/>
      <c r="R1044" s="178"/>
      <c r="S1044" s="178"/>
      <c r="T1044" s="178"/>
      <c r="U1044" s="178"/>
      <c r="V1044" s="178"/>
      <c r="W1044" s="178"/>
      <c r="X1044" s="178"/>
      <c r="Y1044" s="178"/>
      <c r="Z1044" s="178"/>
      <c r="AA1044" s="178"/>
      <c r="AB1044" s="178"/>
      <c r="AC1044" s="178"/>
      <c r="AD1044" s="178"/>
      <c r="AE1044" s="178"/>
      <c r="AF1044" s="178"/>
      <c r="AG1044" s="178"/>
      <c r="AH1044" s="178"/>
      <c r="AI1044" s="178"/>
      <c r="AJ1044" s="178"/>
      <c r="AK1044" s="178"/>
      <c r="AL1044" s="178"/>
      <c r="AM1044" s="178"/>
      <c r="AN1044" s="178"/>
      <c r="AO1044" s="178"/>
      <c r="AP1044" s="178"/>
      <c r="AQ1044" s="178"/>
      <c r="AR1044" s="178"/>
      <c r="AS1044" s="178"/>
      <c r="AT1044" s="178"/>
      <c r="AU1044" s="178"/>
      <c r="AV1044" s="178"/>
      <c r="AW1044" s="178"/>
      <c r="AX1044" s="178"/>
      <c r="AY1044" s="178"/>
      <c r="AZ1044" s="178"/>
      <c r="BA1044" s="178"/>
      <c r="BB1044" s="178"/>
      <c r="BC1044" s="178"/>
      <c r="BD1044" s="178"/>
      <c r="BE1044" s="178"/>
      <c r="BF1044" s="178"/>
      <c r="BG1044" s="178"/>
      <c r="BH1044" s="178"/>
      <c r="BI1044" s="178"/>
      <c r="BJ1044" s="178"/>
      <c r="BK1044" s="178"/>
      <c r="BL1044" s="178"/>
      <c r="BM1044" s="178"/>
      <c r="BN1044" s="178"/>
      <c r="BO1044" s="178"/>
      <c r="BP1044" s="178"/>
      <c r="BQ1044" s="178"/>
      <c r="BR1044" s="178"/>
      <c r="BS1044" s="178"/>
      <c r="BT1044" s="178"/>
      <c r="BU1044" s="178"/>
      <c r="BV1044" s="178"/>
    </row>
    <row r="1045" spans="1:74" ht="14.25" x14ac:dyDescent="0.2">
      <c r="A1045" s="176"/>
      <c r="B1045" s="177"/>
      <c r="C1045" s="131"/>
      <c r="D1045" s="178"/>
      <c r="E1045" s="178"/>
      <c r="F1045" s="178"/>
      <c r="G1045" s="178"/>
      <c r="H1045" s="178"/>
      <c r="I1045" s="178"/>
      <c r="J1045" s="178"/>
      <c r="K1045" s="178"/>
      <c r="L1045" s="178"/>
      <c r="M1045" s="179"/>
      <c r="N1045" s="179"/>
      <c r="O1045" s="179"/>
      <c r="P1045" s="178"/>
      <c r="Q1045" s="178"/>
      <c r="R1045" s="178"/>
      <c r="S1045" s="178"/>
      <c r="T1045" s="178"/>
      <c r="U1045" s="178"/>
      <c r="V1045" s="178"/>
      <c r="W1045" s="178"/>
      <c r="X1045" s="178"/>
      <c r="Y1045" s="178"/>
      <c r="Z1045" s="178"/>
      <c r="AA1045" s="178"/>
      <c r="AB1045" s="178"/>
      <c r="AC1045" s="178"/>
      <c r="AD1045" s="178"/>
      <c r="AE1045" s="178"/>
      <c r="AF1045" s="178"/>
      <c r="AG1045" s="178"/>
      <c r="AH1045" s="178"/>
      <c r="AI1045" s="178"/>
      <c r="AJ1045" s="178"/>
      <c r="AK1045" s="178"/>
      <c r="AL1045" s="178"/>
      <c r="AM1045" s="178"/>
      <c r="AN1045" s="178"/>
      <c r="AO1045" s="178"/>
      <c r="AP1045" s="178"/>
      <c r="AQ1045" s="178"/>
      <c r="AR1045" s="178"/>
      <c r="AS1045" s="178"/>
      <c r="AT1045" s="178"/>
      <c r="AU1045" s="178"/>
      <c r="AV1045" s="178"/>
      <c r="AW1045" s="178"/>
      <c r="AX1045" s="178"/>
      <c r="AY1045" s="178"/>
      <c r="AZ1045" s="178"/>
      <c r="BA1045" s="178"/>
      <c r="BB1045" s="178"/>
      <c r="BC1045" s="178"/>
      <c r="BD1045" s="178"/>
      <c r="BE1045" s="178"/>
      <c r="BF1045" s="178"/>
      <c r="BG1045" s="178"/>
      <c r="BH1045" s="178"/>
      <c r="BI1045" s="178"/>
      <c r="BJ1045" s="178"/>
      <c r="BK1045" s="178"/>
      <c r="BL1045" s="178"/>
      <c r="BM1045" s="178"/>
      <c r="BN1045" s="178"/>
      <c r="BO1045" s="178"/>
      <c r="BP1045" s="178"/>
      <c r="BQ1045" s="178"/>
      <c r="BR1045" s="178"/>
      <c r="BS1045" s="178"/>
      <c r="BT1045" s="178"/>
      <c r="BU1045" s="178"/>
      <c r="BV1045" s="178"/>
    </row>
    <row r="1046" spans="1:74" ht="14.25" x14ac:dyDescent="0.2">
      <c r="A1046" s="176"/>
      <c r="B1046" s="177"/>
      <c r="C1046" s="131"/>
      <c r="D1046" s="178"/>
      <c r="E1046" s="178"/>
      <c r="F1046" s="178"/>
      <c r="G1046" s="178"/>
      <c r="H1046" s="178"/>
      <c r="I1046" s="178"/>
      <c r="J1046" s="178"/>
      <c r="K1046" s="178"/>
      <c r="L1046" s="178"/>
      <c r="M1046" s="179"/>
      <c r="N1046" s="179"/>
      <c r="O1046" s="179"/>
      <c r="P1046" s="178"/>
      <c r="Q1046" s="178"/>
      <c r="R1046" s="178"/>
      <c r="S1046" s="178"/>
      <c r="T1046" s="178"/>
      <c r="U1046" s="178"/>
      <c r="V1046" s="178"/>
      <c r="W1046" s="178"/>
      <c r="X1046" s="178"/>
      <c r="Y1046" s="178"/>
      <c r="Z1046" s="178"/>
      <c r="AA1046" s="178"/>
      <c r="AB1046" s="178"/>
      <c r="AC1046" s="178"/>
      <c r="AD1046" s="178"/>
      <c r="AE1046" s="178"/>
      <c r="AF1046" s="178"/>
      <c r="AG1046" s="178"/>
      <c r="AH1046" s="178"/>
      <c r="AI1046" s="178"/>
      <c r="AJ1046" s="178"/>
      <c r="AK1046" s="178"/>
      <c r="AL1046" s="178"/>
      <c r="AM1046" s="178"/>
      <c r="AN1046" s="178"/>
      <c r="AO1046" s="178"/>
      <c r="AP1046" s="178"/>
      <c r="AQ1046" s="178"/>
      <c r="AR1046" s="178"/>
      <c r="AS1046" s="178"/>
      <c r="AT1046" s="178"/>
      <c r="AU1046" s="178"/>
      <c r="AV1046" s="178"/>
      <c r="AW1046" s="178"/>
      <c r="AX1046" s="178"/>
      <c r="AY1046" s="178"/>
      <c r="AZ1046" s="178"/>
      <c r="BA1046" s="178"/>
      <c r="BB1046" s="178"/>
      <c r="BC1046" s="178"/>
      <c r="BD1046" s="178"/>
      <c r="BE1046" s="178"/>
      <c r="BF1046" s="178"/>
      <c r="BG1046" s="178"/>
      <c r="BH1046" s="178"/>
      <c r="BI1046" s="178"/>
      <c r="BJ1046" s="178"/>
      <c r="BK1046" s="178"/>
      <c r="BL1046" s="178"/>
      <c r="BM1046" s="178"/>
      <c r="BN1046" s="178"/>
      <c r="BO1046" s="178"/>
      <c r="BP1046" s="178"/>
      <c r="BQ1046" s="178"/>
      <c r="BR1046" s="178"/>
      <c r="BS1046" s="178"/>
      <c r="BT1046" s="178"/>
      <c r="BU1046" s="178"/>
      <c r="BV1046" s="178"/>
    </row>
    <row r="1047" spans="1:74" ht="14.25" x14ac:dyDescent="0.2">
      <c r="A1047" s="176"/>
      <c r="B1047" s="177"/>
      <c r="C1047" s="131"/>
      <c r="D1047" s="178"/>
      <c r="E1047" s="178"/>
      <c r="F1047" s="178"/>
      <c r="G1047" s="178"/>
      <c r="H1047" s="178"/>
      <c r="I1047" s="178"/>
      <c r="J1047" s="178"/>
      <c r="K1047" s="178"/>
      <c r="L1047" s="178"/>
      <c r="M1047" s="179"/>
      <c r="N1047" s="179"/>
      <c r="O1047" s="179"/>
      <c r="P1047" s="178"/>
      <c r="Q1047" s="178"/>
      <c r="R1047" s="178"/>
      <c r="S1047" s="178"/>
      <c r="T1047" s="178"/>
      <c r="U1047" s="178"/>
      <c r="V1047" s="178"/>
      <c r="W1047" s="178"/>
      <c r="X1047" s="178"/>
      <c r="Y1047" s="178"/>
      <c r="Z1047" s="178"/>
      <c r="AA1047" s="178"/>
      <c r="AB1047" s="178"/>
      <c r="AC1047" s="178"/>
      <c r="AD1047" s="178"/>
      <c r="AE1047" s="178"/>
      <c r="AF1047" s="178"/>
      <c r="AG1047" s="178"/>
      <c r="AH1047" s="178"/>
      <c r="AI1047" s="178"/>
      <c r="AJ1047" s="178"/>
      <c r="AK1047" s="178"/>
      <c r="AL1047" s="178"/>
      <c r="AM1047" s="178"/>
      <c r="AN1047" s="178"/>
      <c r="AO1047" s="178"/>
      <c r="AP1047" s="178"/>
      <c r="AQ1047" s="178"/>
      <c r="AR1047" s="178"/>
      <c r="AS1047" s="178"/>
      <c r="AT1047" s="178"/>
      <c r="AU1047" s="178"/>
      <c r="AV1047" s="178"/>
      <c r="AW1047" s="178"/>
      <c r="AX1047" s="178"/>
      <c r="AY1047" s="178"/>
      <c r="AZ1047" s="178"/>
      <c r="BA1047" s="178"/>
      <c r="BB1047" s="178"/>
      <c r="BC1047" s="178"/>
      <c r="BD1047" s="178"/>
      <c r="BE1047" s="178"/>
      <c r="BF1047" s="178"/>
      <c r="BG1047" s="178"/>
      <c r="BH1047" s="178"/>
      <c r="BI1047" s="178"/>
      <c r="BJ1047" s="178"/>
      <c r="BK1047" s="178"/>
      <c r="BL1047" s="178"/>
      <c r="BM1047" s="178"/>
      <c r="BN1047" s="178"/>
      <c r="BO1047" s="178"/>
      <c r="BP1047" s="178"/>
      <c r="BQ1047" s="178"/>
      <c r="BR1047" s="178"/>
      <c r="BS1047" s="178"/>
      <c r="BT1047" s="178"/>
      <c r="BU1047" s="178"/>
      <c r="BV1047" s="178"/>
    </row>
    <row r="1048" spans="1:74" ht="14.25" x14ac:dyDescent="0.2">
      <c r="A1048" s="176"/>
      <c r="B1048" s="177"/>
      <c r="C1048" s="131"/>
      <c r="D1048" s="178"/>
      <c r="E1048" s="178"/>
      <c r="F1048" s="178"/>
      <c r="G1048" s="178"/>
      <c r="H1048" s="178"/>
      <c r="I1048" s="178"/>
      <c r="J1048" s="178"/>
      <c r="K1048" s="178"/>
      <c r="L1048" s="178"/>
      <c r="M1048" s="179"/>
      <c r="N1048" s="179"/>
      <c r="O1048" s="179"/>
      <c r="P1048" s="178"/>
      <c r="Q1048" s="178"/>
      <c r="R1048" s="178"/>
      <c r="S1048" s="178"/>
      <c r="T1048" s="178"/>
      <c r="U1048" s="178"/>
      <c r="V1048" s="178"/>
      <c r="W1048" s="178"/>
      <c r="X1048" s="178"/>
      <c r="Y1048" s="178"/>
      <c r="Z1048" s="178"/>
      <c r="AA1048" s="178"/>
      <c r="AB1048" s="178"/>
      <c r="AC1048" s="178"/>
      <c r="AD1048" s="178"/>
      <c r="AE1048" s="178"/>
      <c r="AF1048" s="178"/>
      <c r="AG1048" s="178"/>
      <c r="AH1048" s="178"/>
      <c r="AI1048" s="178"/>
      <c r="AJ1048" s="178"/>
      <c r="AK1048" s="178"/>
      <c r="AL1048" s="178"/>
      <c r="AM1048" s="178"/>
      <c r="AN1048" s="178"/>
      <c r="AO1048" s="178"/>
      <c r="AP1048" s="178"/>
      <c r="AQ1048" s="178"/>
      <c r="AR1048" s="178"/>
      <c r="AS1048" s="178"/>
      <c r="AT1048" s="178"/>
      <c r="AU1048" s="178"/>
      <c r="AV1048" s="178"/>
      <c r="AW1048" s="178"/>
      <c r="AX1048" s="178"/>
      <c r="AY1048" s="178"/>
      <c r="AZ1048" s="178"/>
      <c r="BA1048" s="178"/>
      <c r="BB1048" s="178"/>
      <c r="BC1048" s="178"/>
      <c r="BD1048" s="178"/>
      <c r="BE1048" s="178"/>
      <c r="BF1048" s="178"/>
      <c r="BG1048" s="178"/>
      <c r="BH1048" s="178"/>
      <c r="BI1048" s="178"/>
      <c r="BJ1048" s="178"/>
      <c r="BK1048" s="178"/>
      <c r="BL1048" s="178"/>
      <c r="BM1048" s="178"/>
      <c r="BN1048" s="178"/>
      <c r="BO1048" s="178"/>
      <c r="BP1048" s="178"/>
      <c r="BQ1048" s="178"/>
      <c r="BR1048" s="178"/>
      <c r="BS1048" s="178"/>
      <c r="BT1048" s="178"/>
      <c r="BU1048" s="178"/>
      <c r="BV1048" s="178"/>
    </row>
    <row r="1049" spans="1:74" ht="14.25" x14ac:dyDescent="0.2">
      <c r="A1049" s="176"/>
      <c r="B1049" s="177"/>
      <c r="C1049" s="131"/>
      <c r="D1049" s="178"/>
      <c r="E1049" s="178"/>
      <c r="F1049" s="178"/>
      <c r="G1049" s="178"/>
      <c r="H1049" s="178"/>
      <c r="I1049" s="178"/>
      <c r="J1049" s="178"/>
      <c r="K1049" s="178"/>
      <c r="L1049" s="178"/>
      <c r="M1049" s="179"/>
      <c r="N1049" s="179"/>
      <c r="O1049" s="179"/>
      <c r="P1049" s="178"/>
      <c r="Q1049" s="178"/>
      <c r="R1049" s="178"/>
      <c r="S1049" s="178"/>
      <c r="T1049" s="178"/>
      <c r="U1049" s="178"/>
      <c r="V1049" s="178"/>
      <c r="W1049" s="178"/>
      <c r="X1049" s="178"/>
      <c r="Y1049" s="178"/>
      <c r="Z1049" s="178"/>
      <c r="AA1049" s="178"/>
      <c r="AB1049" s="178"/>
      <c r="AC1049" s="178"/>
      <c r="AD1049" s="178"/>
      <c r="AE1049" s="178"/>
      <c r="AF1049" s="178"/>
      <c r="AG1049" s="178"/>
      <c r="AH1049" s="178"/>
      <c r="AI1049" s="178"/>
      <c r="AJ1049" s="178"/>
      <c r="AK1049" s="178"/>
      <c r="AL1049" s="178"/>
      <c r="AM1049" s="178"/>
      <c r="AN1049" s="178"/>
      <c r="AO1049" s="178"/>
      <c r="AP1049" s="178"/>
      <c r="AQ1049" s="178"/>
      <c r="AR1049" s="178"/>
      <c r="AS1049" s="178"/>
      <c r="AT1049" s="178"/>
      <c r="AU1049" s="178"/>
      <c r="AV1049" s="178"/>
      <c r="AW1049" s="178"/>
      <c r="AX1049" s="178"/>
      <c r="AY1049" s="178"/>
      <c r="AZ1049" s="178"/>
      <c r="BA1049" s="178"/>
      <c r="BB1049" s="178"/>
      <c r="BC1049" s="178"/>
      <c r="BD1049" s="178"/>
      <c r="BE1049" s="178"/>
      <c r="BF1049" s="178"/>
      <c r="BG1049" s="178"/>
      <c r="BH1049" s="178"/>
      <c r="BI1049" s="178"/>
      <c r="BJ1049" s="178"/>
      <c r="BK1049" s="178"/>
      <c r="BL1049" s="178"/>
      <c r="BM1049" s="178"/>
      <c r="BN1049" s="178"/>
      <c r="BO1049" s="178"/>
      <c r="BP1049" s="178"/>
      <c r="BQ1049" s="178"/>
      <c r="BR1049" s="178"/>
      <c r="BS1049" s="178"/>
      <c r="BT1049" s="178"/>
      <c r="BU1049" s="178"/>
      <c r="BV1049" s="178"/>
    </row>
    <row r="1050" spans="1:74" ht="14.25" x14ac:dyDescent="0.2">
      <c r="A1050" s="176"/>
      <c r="B1050" s="177"/>
      <c r="C1050" s="131"/>
      <c r="D1050" s="178"/>
      <c r="E1050" s="178"/>
      <c r="F1050" s="178"/>
      <c r="G1050" s="178"/>
      <c r="H1050" s="178"/>
      <c r="I1050" s="178"/>
      <c r="J1050" s="178"/>
      <c r="K1050" s="178"/>
      <c r="L1050" s="178"/>
      <c r="M1050" s="179"/>
      <c r="N1050" s="179"/>
      <c r="O1050" s="179"/>
      <c r="P1050" s="178"/>
      <c r="Q1050" s="178"/>
      <c r="R1050" s="178"/>
      <c r="S1050" s="178"/>
      <c r="T1050" s="178"/>
      <c r="U1050" s="178"/>
      <c r="V1050" s="178"/>
      <c r="W1050" s="178"/>
      <c r="X1050" s="178"/>
      <c r="Y1050" s="178"/>
      <c r="Z1050" s="178"/>
      <c r="AA1050" s="178"/>
      <c r="AB1050" s="178"/>
      <c r="AC1050" s="178"/>
      <c r="AD1050" s="178"/>
      <c r="AE1050" s="178"/>
      <c r="AF1050" s="178"/>
      <c r="AG1050" s="178"/>
      <c r="AH1050" s="178"/>
      <c r="AI1050" s="178"/>
      <c r="AJ1050" s="178"/>
      <c r="AK1050" s="178"/>
      <c r="AL1050" s="178"/>
      <c r="AM1050" s="178"/>
      <c r="AN1050" s="178"/>
      <c r="AO1050" s="178"/>
      <c r="AP1050" s="178"/>
      <c r="AQ1050" s="178"/>
      <c r="AR1050" s="178"/>
      <c r="AS1050" s="178"/>
      <c r="AT1050" s="178"/>
      <c r="AU1050" s="178"/>
      <c r="AV1050" s="178"/>
      <c r="AW1050" s="178"/>
      <c r="AX1050" s="178"/>
      <c r="AY1050" s="178"/>
      <c r="AZ1050" s="178"/>
      <c r="BA1050" s="178"/>
      <c r="BB1050" s="178"/>
      <c r="BC1050" s="178"/>
      <c r="BD1050" s="178"/>
      <c r="BE1050" s="178"/>
      <c r="BF1050" s="178"/>
      <c r="BG1050" s="178"/>
      <c r="BH1050" s="178"/>
      <c r="BI1050" s="178"/>
      <c r="BJ1050" s="178"/>
      <c r="BK1050" s="178"/>
      <c r="BL1050" s="178"/>
      <c r="BM1050" s="178"/>
      <c r="BN1050" s="178"/>
      <c r="BO1050" s="178"/>
      <c r="BP1050" s="178"/>
      <c r="BQ1050" s="178"/>
      <c r="BR1050" s="178"/>
      <c r="BS1050" s="178"/>
      <c r="BT1050" s="178"/>
      <c r="BU1050" s="178"/>
      <c r="BV1050" s="178"/>
    </row>
    <row r="1051" spans="1:74" ht="14.25" x14ac:dyDescent="0.2">
      <c r="A1051" s="176"/>
      <c r="B1051" s="177"/>
      <c r="C1051" s="131"/>
      <c r="D1051" s="178"/>
      <c r="E1051" s="178"/>
      <c r="F1051" s="178"/>
      <c r="G1051" s="178"/>
      <c r="H1051" s="178"/>
      <c r="I1051" s="178"/>
      <c r="J1051" s="178"/>
      <c r="K1051" s="178"/>
      <c r="L1051" s="178"/>
      <c r="M1051" s="179"/>
      <c r="N1051" s="179"/>
      <c r="O1051" s="179"/>
      <c r="P1051" s="178"/>
      <c r="Q1051" s="178"/>
      <c r="R1051" s="178"/>
      <c r="S1051" s="178"/>
      <c r="T1051" s="178"/>
      <c r="U1051" s="178"/>
      <c r="V1051" s="178"/>
      <c r="W1051" s="178"/>
      <c r="X1051" s="178"/>
      <c r="Y1051" s="178"/>
      <c r="Z1051" s="178"/>
      <c r="AA1051" s="178"/>
      <c r="AB1051" s="178"/>
      <c r="AC1051" s="178"/>
      <c r="AD1051" s="178"/>
      <c r="AE1051" s="178"/>
      <c r="AF1051" s="178"/>
      <c r="AG1051" s="178"/>
      <c r="AH1051" s="178"/>
      <c r="AI1051" s="178"/>
      <c r="AJ1051" s="178"/>
      <c r="AK1051" s="178"/>
      <c r="AL1051" s="178"/>
      <c r="AM1051" s="178"/>
      <c r="AN1051" s="178"/>
      <c r="AO1051" s="178"/>
      <c r="AP1051" s="178"/>
      <c r="AQ1051" s="178"/>
      <c r="AR1051" s="178"/>
      <c r="AS1051" s="178"/>
      <c r="AT1051" s="178"/>
      <c r="AU1051" s="178"/>
      <c r="AV1051" s="178"/>
      <c r="AW1051" s="178"/>
      <c r="AX1051" s="178"/>
      <c r="AY1051" s="178"/>
      <c r="AZ1051" s="178"/>
      <c r="BA1051" s="178"/>
      <c r="BB1051" s="178"/>
      <c r="BC1051" s="178"/>
      <c r="BD1051" s="178"/>
      <c r="BE1051" s="178"/>
      <c r="BF1051" s="178"/>
      <c r="BG1051" s="178"/>
      <c r="BH1051" s="178"/>
      <c r="BI1051" s="178"/>
      <c r="BJ1051" s="178"/>
      <c r="BK1051" s="178"/>
      <c r="BL1051" s="178"/>
      <c r="BM1051" s="178"/>
      <c r="BN1051" s="178"/>
      <c r="BO1051" s="178"/>
      <c r="BP1051" s="178"/>
      <c r="BQ1051" s="178"/>
      <c r="BR1051" s="178"/>
      <c r="BS1051" s="178"/>
      <c r="BT1051" s="178"/>
      <c r="BU1051" s="178"/>
      <c r="BV1051" s="178"/>
    </row>
    <row r="1052" spans="1:74" ht="14.25" x14ac:dyDescent="0.2">
      <c r="A1052" s="176"/>
      <c r="B1052" s="177"/>
      <c r="C1052" s="131"/>
      <c r="D1052" s="178"/>
      <c r="E1052" s="178"/>
      <c r="F1052" s="178"/>
      <c r="G1052" s="178"/>
      <c r="H1052" s="178"/>
      <c r="I1052" s="178"/>
      <c r="J1052" s="178"/>
      <c r="K1052" s="178"/>
      <c r="L1052" s="178"/>
      <c r="M1052" s="179"/>
      <c r="N1052" s="179"/>
      <c r="O1052" s="179"/>
      <c r="P1052" s="178"/>
      <c r="Q1052" s="178"/>
      <c r="R1052" s="178"/>
      <c r="S1052" s="178"/>
      <c r="T1052" s="178"/>
      <c r="U1052" s="178"/>
      <c r="V1052" s="178"/>
      <c r="W1052" s="178"/>
      <c r="X1052" s="178"/>
      <c r="Y1052" s="178"/>
      <c r="Z1052" s="178"/>
      <c r="AA1052" s="178"/>
      <c r="AB1052" s="178"/>
      <c r="AC1052" s="178"/>
      <c r="AD1052" s="178"/>
      <c r="AE1052" s="178"/>
      <c r="AF1052" s="178"/>
      <c r="AG1052" s="178"/>
      <c r="AH1052" s="178"/>
      <c r="AI1052" s="178"/>
      <c r="AJ1052" s="178"/>
      <c r="AK1052" s="178"/>
      <c r="AL1052" s="178"/>
      <c r="AM1052" s="178"/>
      <c r="AN1052" s="178"/>
      <c r="AO1052" s="178"/>
      <c r="AP1052" s="178"/>
      <c r="AQ1052" s="178"/>
      <c r="AR1052" s="178"/>
      <c r="AS1052" s="178"/>
      <c r="AT1052" s="178"/>
      <c r="AU1052" s="178"/>
      <c r="AV1052" s="178"/>
      <c r="AW1052" s="178"/>
      <c r="AX1052" s="178"/>
      <c r="AY1052" s="178"/>
      <c r="AZ1052" s="178"/>
      <c r="BA1052" s="178"/>
      <c r="BB1052" s="178"/>
      <c r="BC1052" s="178"/>
      <c r="BD1052" s="178"/>
      <c r="BE1052" s="178"/>
      <c r="BF1052" s="178"/>
      <c r="BG1052" s="178"/>
      <c r="BH1052" s="178"/>
      <c r="BI1052" s="178"/>
      <c r="BJ1052" s="178"/>
      <c r="BK1052" s="178"/>
      <c r="BL1052" s="178"/>
      <c r="BM1052" s="178"/>
      <c r="BN1052" s="178"/>
      <c r="BO1052" s="178"/>
      <c r="BP1052" s="178"/>
      <c r="BQ1052" s="178"/>
      <c r="BR1052" s="178"/>
      <c r="BS1052" s="178"/>
      <c r="BT1052" s="178"/>
      <c r="BU1052" s="178"/>
      <c r="BV1052" s="178"/>
    </row>
    <row r="1053" spans="1:74" ht="14.25" x14ac:dyDescent="0.2">
      <c r="A1053" s="176"/>
      <c r="B1053" s="177"/>
      <c r="C1053" s="131"/>
      <c r="D1053" s="178"/>
      <c r="E1053" s="178"/>
      <c r="F1053" s="178"/>
      <c r="G1053" s="178"/>
      <c r="H1053" s="178"/>
      <c r="I1053" s="178"/>
      <c r="J1053" s="178"/>
      <c r="K1053" s="178"/>
      <c r="L1053" s="178"/>
      <c r="M1053" s="179"/>
      <c r="N1053" s="179"/>
      <c r="O1053" s="179"/>
      <c r="P1053" s="178"/>
      <c r="Q1053" s="178"/>
      <c r="R1053" s="178"/>
      <c r="S1053" s="178"/>
      <c r="T1053" s="178"/>
      <c r="U1053" s="178"/>
      <c r="V1053" s="178"/>
      <c r="W1053" s="178"/>
      <c r="X1053" s="178"/>
      <c r="Y1053" s="178"/>
      <c r="Z1053" s="178"/>
      <c r="AA1053" s="178"/>
      <c r="AB1053" s="178"/>
      <c r="AC1053" s="178"/>
      <c r="AD1053" s="178"/>
      <c r="AE1053" s="178"/>
      <c r="AF1053" s="178"/>
      <c r="AG1053" s="178"/>
      <c r="AH1053" s="178"/>
      <c r="AI1053" s="178"/>
      <c r="AJ1053" s="178"/>
      <c r="AK1053" s="178"/>
      <c r="AL1053" s="178"/>
      <c r="AM1053" s="178"/>
      <c r="AN1053" s="178"/>
      <c r="AO1053" s="178"/>
      <c r="AP1053" s="178"/>
      <c r="AQ1053" s="178"/>
      <c r="AR1053" s="178"/>
      <c r="AS1053" s="178"/>
      <c r="AT1053" s="178"/>
      <c r="AU1053" s="178"/>
      <c r="AV1053" s="178"/>
      <c r="AW1053" s="178"/>
      <c r="AX1053" s="178"/>
      <c r="AY1053" s="178"/>
      <c r="AZ1053" s="178"/>
      <c r="BA1053" s="178"/>
      <c r="BB1053" s="178"/>
      <c r="BC1053" s="178"/>
      <c r="BD1053" s="178"/>
      <c r="BE1053" s="178"/>
      <c r="BF1053" s="178"/>
      <c r="BG1053" s="178"/>
      <c r="BH1053" s="178"/>
      <c r="BI1053" s="178"/>
      <c r="BJ1053" s="178"/>
      <c r="BK1053" s="178"/>
      <c r="BL1053" s="178"/>
      <c r="BM1053" s="178"/>
      <c r="BN1053" s="178"/>
      <c r="BO1053" s="178"/>
      <c r="BP1053" s="178"/>
      <c r="BQ1053" s="178"/>
      <c r="BR1053" s="178"/>
      <c r="BS1053" s="178"/>
      <c r="BT1053" s="178"/>
      <c r="BU1053" s="178"/>
      <c r="BV1053" s="178"/>
    </row>
    <row r="1054" spans="1:74" ht="14.25" x14ac:dyDescent="0.2">
      <c r="A1054" s="176"/>
      <c r="B1054" s="177"/>
      <c r="C1054" s="131"/>
      <c r="D1054" s="178"/>
      <c r="E1054" s="178"/>
      <c r="F1054" s="178"/>
      <c r="G1054" s="178"/>
      <c r="H1054" s="178"/>
      <c r="I1054" s="178"/>
      <c r="J1054" s="178"/>
      <c r="K1054" s="178"/>
      <c r="L1054" s="178"/>
      <c r="M1054" s="179"/>
      <c r="N1054" s="179"/>
      <c r="O1054" s="179"/>
      <c r="P1054" s="178"/>
      <c r="Q1054" s="178"/>
      <c r="R1054" s="178"/>
      <c r="S1054" s="178"/>
      <c r="T1054" s="178"/>
      <c r="U1054" s="178"/>
      <c r="V1054" s="178"/>
      <c r="W1054" s="178"/>
      <c r="X1054" s="178"/>
      <c r="Y1054" s="178"/>
      <c r="Z1054" s="178"/>
      <c r="AA1054" s="178"/>
      <c r="AB1054" s="178"/>
      <c r="AC1054" s="178"/>
      <c r="AD1054" s="178"/>
      <c r="AE1054" s="178"/>
      <c r="AF1054" s="178"/>
      <c r="AG1054" s="178"/>
      <c r="AH1054" s="178"/>
      <c r="AI1054" s="178"/>
      <c r="AJ1054" s="178"/>
      <c r="AK1054" s="178"/>
      <c r="AL1054" s="178"/>
      <c r="AM1054" s="178"/>
      <c r="AN1054" s="178"/>
      <c r="AO1054" s="178"/>
      <c r="AP1054" s="178"/>
      <c r="AQ1054" s="178"/>
      <c r="AR1054" s="178"/>
      <c r="AS1054" s="178"/>
      <c r="AT1054" s="178"/>
      <c r="AU1054" s="178"/>
      <c r="AV1054" s="178"/>
      <c r="AW1054" s="178"/>
      <c r="AX1054" s="178"/>
      <c r="AY1054" s="178"/>
      <c r="AZ1054" s="178"/>
      <c r="BA1054" s="178"/>
      <c r="BB1054" s="178"/>
      <c r="BC1054" s="178"/>
      <c r="BD1054" s="178"/>
      <c r="BE1054" s="178"/>
      <c r="BF1054" s="178"/>
      <c r="BG1054" s="178"/>
      <c r="BH1054" s="178"/>
      <c r="BI1054" s="178"/>
      <c r="BJ1054" s="178"/>
      <c r="BK1054" s="178"/>
      <c r="BL1054" s="178"/>
      <c r="BM1054" s="178"/>
      <c r="BN1054" s="178"/>
      <c r="BO1054" s="178"/>
      <c r="BP1054" s="178"/>
      <c r="BQ1054" s="178"/>
      <c r="BR1054" s="178"/>
      <c r="BS1054" s="178"/>
      <c r="BT1054" s="178"/>
      <c r="BU1054" s="178"/>
      <c r="BV1054" s="178"/>
    </row>
    <row r="1055" spans="1:74" ht="14.25" x14ac:dyDescent="0.2">
      <c r="A1055" s="176"/>
      <c r="B1055" s="177"/>
      <c r="C1055" s="131"/>
      <c r="D1055" s="178"/>
      <c r="E1055" s="178"/>
      <c r="F1055" s="178"/>
      <c r="G1055" s="178"/>
      <c r="H1055" s="178"/>
      <c r="I1055" s="178"/>
      <c r="J1055" s="178"/>
      <c r="K1055" s="178"/>
      <c r="L1055" s="178"/>
      <c r="M1055" s="179"/>
      <c r="N1055" s="179"/>
      <c r="O1055" s="179"/>
      <c r="P1055" s="178"/>
      <c r="Q1055" s="178"/>
      <c r="R1055" s="178"/>
      <c r="S1055" s="178"/>
      <c r="T1055" s="178"/>
      <c r="U1055" s="178"/>
      <c r="V1055" s="178"/>
      <c r="W1055" s="178"/>
      <c r="X1055" s="178"/>
      <c r="Y1055" s="178"/>
      <c r="Z1055" s="178"/>
      <c r="AA1055" s="178"/>
      <c r="AB1055" s="178"/>
      <c r="AC1055" s="178"/>
      <c r="AD1055" s="178"/>
      <c r="AE1055" s="178"/>
      <c r="AF1055" s="178"/>
      <c r="AG1055" s="178"/>
      <c r="AH1055" s="178"/>
      <c r="AI1055" s="178"/>
      <c r="AJ1055" s="178"/>
      <c r="AK1055" s="178"/>
      <c r="AL1055" s="178"/>
      <c r="AM1055" s="178"/>
      <c r="AN1055" s="178"/>
      <c r="AO1055" s="178"/>
      <c r="AP1055" s="178"/>
      <c r="AQ1055" s="178"/>
      <c r="AR1055" s="178"/>
      <c r="AS1055" s="178"/>
      <c r="AT1055" s="178"/>
      <c r="AU1055" s="178"/>
      <c r="AV1055" s="178"/>
      <c r="AW1055" s="178"/>
      <c r="AX1055" s="178"/>
      <c r="AY1055" s="178"/>
      <c r="AZ1055" s="178"/>
      <c r="BA1055" s="178"/>
      <c r="BB1055" s="178"/>
      <c r="BC1055" s="178"/>
      <c r="BD1055" s="178"/>
      <c r="BE1055" s="178"/>
      <c r="BF1055" s="178"/>
      <c r="BG1055" s="178"/>
      <c r="BH1055" s="178"/>
      <c r="BI1055" s="178"/>
      <c r="BJ1055" s="178"/>
      <c r="BK1055" s="178"/>
      <c r="BL1055" s="178"/>
      <c r="BM1055" s="178"/>
      <c r="BN1055" s="178"/>
      <c r="BO1055" s="178"/>
      <c r="BP1055" s="178"/>
      <c r="BQ1055" s="178"/>
      <c r="BR1055" s="178"/>
      <c r="BS1055" s="178"/>
      <c r="BT1055" s="178"/>
      <c r="BU1055" s="178"/>
      <c r="BV1055" s="178"/>
    </row>
    <row r="1056" spans="1:74" ht="14.25" x14ac:dyDescent="0.2">
      <c r="A1056" s="176"/>
      <c r="B1056" s="177"/>
      <c r="C1056" s="131"/>
      <c r="D1056" s="178"/>
      <c r="E1056" s="178"/>
      <c r="F1056" s="178"/>
      <c r="G1056" s="178"/>
      <c r="H1056" s="178"/>
      <c r="I1056" s="178"/>
      <c r="J1056" s="178"/>
      <c r="K1056" s="178"/>
      <c r="L1056" s="178"/>
      <c r="M1056" s="179"/>
      <c r="N1056" s="179"/>
      <c r="O1056" s="179"/>
      <c r="P1056" s="178"/>
      <c r="Q1056" s="178"/>
      <c r="R1056" s="178"/>
      <c r="S1056" s="178"/>
      <c r="T1056" s="178"/>
      <c r="U1056" s="178"/>
      <c r="V1056" s="178"/>
      <c r="W1056" s="178"/>
      <c r="X1056" s="178"/>
      <c r="Y1056" s="178"/>
      <c r="Z1056" s="178"/>
      <c r="AA1056" s="178"/>
      <c r="AB1056" s="178"/>
      <c r="AC1056" s="178"/>
      <c r="AD1056" s="178"/>
      <c r="AE1056" s="178"/>
      <c r="AF1056" s="178"/>
      <c r="AG1056" s="178"/>
      <c r="AH1056" s="178"/>
      <c r="AI1056" s="178"/>
      <c r="AJ1056" s="178"/>
      <c r="AK1056" s="178"/>
      <c r="AL1056" s="178"/>
      <c r="AM1056" s="178"/>
      <c r="AN1056" s="178"/>
      <c r="AO1056" s="178"/>
      <c r="AP1056" s="178"/>
      <c r="AQ1056" s="178"/>
      <c r="AR1056" s="178"/>
      <c r="AS1056" s="178"/>
      <c r="AT1056" s="178"/>
      <c r="AU1056" s="178"/>
      <c r="AV1056" s="178"/>
      <c r="AW1056" s="178"/>
      <c r="AX1056" s="178"/>
      <c r="AY1056" s="178"/>
      <c r="AZ1056" s="178"/>
      <c r="BA1056" s="178"/>
      <c r="BB1056" s="178"/>
      <c r="BC1056" s="178"/>
      <c r="BD1056" s="178"/>
      <c r="BE1056" s="178"/>
      <c r="BF1056" s="178"/>
      <c r="BG1056" s="178"/>
      <c r="BH1056" s="178"/>
      <c r="BI1056" s="178"/>
      <c r="BJ1056" s="178"/>
      <c r="BK1056" s="178"/>
      <c r="BL1056" s="178"/>
      <c r="BM1056" s="178"/>
      <c r="BN1056" s="178"/>
      <c r="BO1056" s="178"/>
      <c r="BP1056" s="178"/>
      <c r="BQ1056" s="178"/>
      <c r="BR1056" s="178"/>
      <c r="BS1056" s="178"/>
      <c r="BT1056" s="178"/>
      <c r="BU1056" s="178"/>
      <c r="BV1056" s="178"/>
    </row>
    <row r="1057" spans="1:74" ht="14.25" x14ac:dyDescent="0.2">
      <c r="A1057" s="176"/>
      <c r="B1057" s="177"/>
      <c r="C1057" s="131"/>
      <c r="D1057" s="178"/>
      <c r="E1057" s="178"/>
      <c r="F1057" s="178"/>
      <c r="G1057" s="178"/>
      <c r="H1057" s="178"/>
      <c r="I1057" s="178"/>
      <c r="J1057" s="178"/>
      <c r="K1057" s="178"/>
      <c r="L1057" s="178"/>
      <c r="M1057" s="179"/>
      <c r="N1057" s="179"/>
      <c r="O1057" s="179"/>
      <c r="P1057" s="178"/>
      <c r="Q1057" s="178"/>
      <c r="R1057" s="178"/>
      <c r="S1057" s="178"/>
      <c r="T1057" s="178"/>
      <c r="U1057" s="178"/>
      <c r="V1057" s="178"/>
      <c r="W1057" s="178"/>
      <c r="X1057" s="178"/>
      <c r="Y1057" s="178"/>
      <c r="Z1057" s="178"/>
      <c r="AA1057" s="178"/>
      <c r="AB1057" s="178"/>
      <c r="AC1057" s="178"/>
      <c r="AD1057" s="178"/>
      <c r="AE1057" s="178"/>
      <c r="AF1057" s="178"/>
      <c r="AG1057" s="178"/>
      <c r="AH1057" s="178"/>
      <c r="AI1057" s="178"/>
      <c r="AJ1057" s="178"/>
      <c r="AK1057" s="178"/>
      <c r="AL1057" s="178"/>
      <c r="AM1057" s="178"/>
      <c r="AN1057" s="178"/>
      <c r="AO1057" s="178"/>
      <c r="AP1057" s="178"/>
      <c r="AQ1057" s="178"/>
      <c r="AR1057" s="178"/>
      <c r="AS1057" s="178"/>
      <c r="AT1057" s="178"/>
      <c r="AU1057" s="178"/>
      <c r="AV1057" s="178"/>
      <c r="AW1057" s="178"/>
      <c r="AX1057" s="178"/>
      <c r="AY1057" s="178"/>
      <c r="AZ1057" s="178"/>
      <c r="BA1057" s="178"/>
      <c r="BB1057" s="178"/>
      <c r="BC1057" s="178"/>
      <c r="BD1057" s="178"/>
      <c r="BE1057" s="178"/>
      <c r="BF1057" s="178"/>
      <c r="BG1057" s="178"/>
      <c r="BH1057" s="178"/>
      <c r="BI1057" s="178"/>
      <c r="BJ1057" s="178"/>
      <c r="BK1057" s="178"/>
      <c r="BL1057" s="178"/>
      <c r="BM1057" s="178"/>
      <c r="BN1057" s="178"/>
      <c r="BO1057" s="178"/>
      <c r="BP1057" s="178"/>
      <c r="BQ1057" s="178"/>
      <c r="BR1057" s="178"/>
      <c r="BS1057" s="178"/>
      <c r="BT1057" s="178"/>
      <c r="BU1057" s="178"/>
      <c r="BV1057" s="178"/>
    </row>
    <row r="1058" spans="1:74" ht="14.25" x14ac:dyDescent="0.2">
      <c r="A1058" s="176"/>
      <c r="B1058" s="177"/>
      <c r="C1058" s="131"/>
      <c r="D1058" s="178"/>
      <c r="E1058" s="178"/>
      <c r="F1058" s="178"/>
      <c r="G1058" s="178"/>
      <c r="H1058" s="178"/>
      <c r="I1058" s="178"/>
      <c r="J1058" s="178"/>
      <c r="K1058" s="178"/>
      <c r="L1058" s="178"/>
      <c r="M1058" s="179"/>
      <c r="N1058" s="179"/>
      <c r="O1058" s="179"/>
      <c r="P1058" s="178"/>
      <c r="Q1058" s="178"/>
      <c r="R1058" s="178"/>
      <c r="S1058" s="178"/>
      <c r="T1058" s="178"/>
      <c r="U1058" s="178"/>
      <c r="V1058" s="178"/>
      <c r="W1058" s="178"/>
      <c r="X1058" s="178"/>
      <c r="Y1058" s="178"/>
      <c r="Z1058" s="178"/>
      <c r="AA1058" s="178"/>
      <c r="AB1058" s="178"/>
      <c r="AC1058" s="178"/>
      <c r="AD1058" s="178"/>
      <c r="AE1058" s="178"/>
      <c r="AF1058" s="178"/>
      <c r="AG1058" s="178"/>
      <c r="AH1058" s="178"/>
      <c r="AI1058" s="178"/>
      <c r="AJ1058" s="178"/>
      <c r="AK1058" s="178"/>
      <c r="AL1058" s="178"/>
      <c r="AM1058" s="178"/>
      <c r="AN1058" s="178"/>
      <c r="AO1058" s="178"/>
      <c r="AP1058" s="178"/>
      <c r="AQ1058" s="178"/>
      <c r="AR1058" s="178"/>
      <c r="AS1058" s="178"/>
      <c r="AT1058" s="178"/>
      <c r="AU1058" s="178"/>
      <c r="AV1058" s="178"/>
      <c r="AW1058" s="178"/>
      <c r="AX1058" s="178"/>
      <c r="AY1058" s="178"/>
      <c r="AZ1058" s="178"/>
      <c r="BA1058" s="178"/>
      <c r="BB1058" s="178"/>
      <c r="BC1058" s="178"/>
      <c r="BD1058" s="178"/>
      <c r="BE1058" s="178"/>
      <c r="BF1058" s="178"/>
      <c r="BG1058" s="178"/>
      <c r="BH1058" s="178"/>
      <c r="BI1058" s="178"/>
      <c r="BJ1058" s="178"/>
      <c r="BK1058" s="178"/>
      <c r="BL1058" s="178"/>
      <c r="BM1058" s="178"/>
      <c r="BN1058" s="178"/>
      <c r="BO1058" s="178"/>
      <c r="BP1058" s="178"/>
      <c r="BQ1058" s="178"/>
      <c r="BR1058" s="178"/>
      <c r="BS1058" s="178"/>
      <c r="BT1058" s="178"/>
      <c r="BU1058" s="178"/>
      <c r="BV1058" s="178"/>
    </row>
    <row r="1059" spans="1:74" ht="14.25" x14ac:dyDescent="0.2">
      <c r="A1059" s="176"/>
      <c r="B1059" s="177"/>
      <c r="C1059" s="131"/>
      <c r="D1059" s="178"/>
      <c r="E1059" s="178"/>
      <c r="F1059" s="178"/>
      <c r="G1059" s="178"/>
      <c r="H1059" s="178"/>
      <c r="I1059" s="178"/>
      <c r="J1059" s="178"/>
      <c r="K1059" s="178"/>
      <c r="L1059" s="178"/>
      <c r="M1059" s="179"/>
      <c r="N1059" s="179"/>
      <c r="O1059" s="179"/>
      <c r="P1059" s="178"/>
      <c r="Q1059" s="178"/>
      <c r="R1059" s="178"/>
      <c r="S1059" s="178"/>
      <c r="T1059" s="178"/>
      <c r="U1059" s="178"/>
      <c r="V1059" s="178"/>
      <c r="W1059" s="178"/>
      <c r="X1059" s="178"/>
      <c r="Y1059" s="178"/>
      <c r="Z1059" s="178"/>
      <c r="AA1059" s="178"/>
      <c r="AB1059" s="178"/>
      <c r="AC1059" s="178"/>
      <c r="AD1059" s="178"/>
      <c r="AE1059" s="178"/>
      <c r="AF1059" s="178"/>
      <c r="AG1059" s="178"/>
      <c r="AH1059" s="178"/>
      <c r="AI1059" s="178"/>
      <c r="AJ1059" s="178"/>
      <c r="AK1059" s="178"/>
      <c r="AL1059" s="178"/>
      <c r="AM1059" s="178"/>
      <c r="AN1059" s="178"/>
      <c r="AO1059" s="178"/>
      <c r="AP1059" s="178"/>
      <c r="AQ1059" s="178"/>
      <c r="AR1059" s="178"/>
      <c r="AS1059" s="178"/>
      <c r="AT1059" s="178"/>
      <c r="AU1059" s="178"/>
      <c r="AV1059" s="178"/>
      <c r="AW1059" s="178"/>
      <c r="AX1059" s="178"/>
      <c r="AY1059" s="178"/>
      <c r="AZ1059" s="178"/>
      <c r="BA1059" s="178"/>
      <c r="BB1059" s="178"/>
      <c r="BC1059" s="178"/>
      <c r="BD1059" s="178"/>
      <c r="BE1059" s="178"/>
      <c r="BF1059" s="178"/>
      <c r="BG1059" s="178"/>
      <c r="BH1059" s="178"/>
      <c r="BI1059" s="178"/>
      <c r="BJ1059" s="178"/>
      <c r="BK1059" s="178"/>
      <c r="BL1059" s="178"/>
      <c r="BM1059" s="178"/>
      <c r="BN1059" s="178"/>
      <c r="BO1059" s="178"/>
      <c r="BP1059" s="178"/>
      <c r="BQ1059" s="178"/>
      <c r="BR1059" s="178"/>
      <c r="BS1059" s="178"/>
      <c r="BT1059" s="178"/>
      <c r="BU1059" s="178"/>
      <c r="BV1059" s="178"/>
    </row>
    <row r="1060" spans="1:74" ht="14.25" x14ac:dyDescent="0.2">
      <c r="A1060" s="176"/>
      <c r="B1060" s="177"/>
      <c r="C1060" s="131"/>
      <c r="D1060" s="178"/>
      <c r="E1060" s="178"/>
      <c r="F1060" s="178"/>
      <c r="G1060" s="178"/>
      <c r="H1060" s="178"/>
      <c r="I1060" s="178"/>
      <c r="J1060" s="178"/>
      <c r="K1060" s="178"/>
      <c r="L1060" s="178"/>
      <c r="M1060" s="179"/>
      <c r="N1060" s="179"/>
      <c r="O1060" s="179"/>
      <c r="P1060" s="178"/>
      <c r="Q1060" s="178"/>
      <c r="R1060" s="178"/>
      <c r="S1060" s="178"/>
      <c r="T1060" s="178"/>
      <c r="U1060" s="178"/>
      <c r="V1060" s="178"/>
      <c r="W1060" s="178"/>
      <c r="X1060" s="178"/>
      <c r="Y1060" s="178"/>
      <c r="Z1060" s="178"/>
      <c r="AA1060" s="178"/>
      <c r="AB1060" s="178"/>
      <c r="AC1060" s="178"/>
      <c r="AD1060" s="178"/>
      <c r="AE1060" s="178"/>
      <c r="AF1060" s="178"/>
      <c r="AG1060" s="178"/>
      <c r="AH1060" s="178"/>
      <c r="AI1060" s="178"/>
      <c r="AJ1060" s="178"/>
      <c r="AK1060" s="178"/>
      <c r="AL1060" s="178"/>
      <c r="AM1060" s="178"/>
      <c r="AN1060" s="178"/>
      <c r="AO1060" s="178"/>
      <c r="AP1060" s="178"/>
      <c r="AQ1060" s="178"/>
      <c r="AR1060" s="178"/>
      <c r="AS1060" s="178"/>
      <c r="AT1060" s="178"/>
      <c r="AU1060" s="178"/>
      <c r="AV1060" s="178"/>
      <c r="AW1060" s="178"/>
      <c r="AX1060" s="178"/>
      <c r="AY1060" s="178"/>
      <c r="AZ1060" s="178"/>
      <c r="BA1060" s="178"/>
      <c r="BB1060" s="178"/>
      <c r="BC1060" s="178"/>
      <c r="BD1060" s="178"/>
      <c r="BE1060" s="178"/>
      <c r="BF1060" s="178"/>
      <c r="BG1060" s="178"/>
      <c r="BH1060" s="178"/>
      <c r="BI1060" s="178"/>
      <c r="BJ1060" s="178"/>
      <c r="BK1060" s="178"/>
      <c r="BL1060" s="178"/>
      <c r="BM1060" s="178"/>
      <c r="BN1060" s="178"/>
      <c r="BO1060" s="178"/>
      <c r="BP1060" s="178"/>
      <c r="BQ1060" s="178"/>
      <c r="BR1060" s="178"/>
      <c r="BS1060" s="178"/>
      <c r="BT1060" s="178"/>
      <c r="BU1060" s="178"/>
      <c r="BV1060" s="178"/>
    </row>
    <row r="1061" spans="1:74" ht="14.25" x14ac:dyDescent="0.2">
      <c r="A1061" s="176"/>
      <c r="B1061" s="177"/>
      <c r="C1061" s="131"/>
      <c r="D1061" s="178"/>
      <c r="E1061" s="178"/>
      <c r="F1061" s="178"/>
      <c r="G1061" s="178"/>
      <c r="H1061" s="178"/>
      <c r="I1061" s="178"/>
      <c r="J1061" s="178"/>
      <c r="K1061" s="178"/>
      <c r="L1061" s="178"/>
      <c r="M1061" s="179"/>
      <c r="N1061" s="179"/>
      <c r="O1061" s="179"/>
      <c r="P1061" s="178"/>
      <c r="Q1061" s="178"/>
      <c r="R1061" s="178"/>
      <c r="S1061" s="178"/>
      <c r="T1061" s="178"/>
      <c r="U1061" s="178"/>
      <c r="V1061" s="178"/>
      <c r="W1061" s="178"/>
      <c r="X1061" s="178"/>
      <c r="Y1061" s="178"/>
      <c r="Z1061" s="178"/>
      <c r="AA1061" s="178"/>
      <c r="AB1061" s="178"/>
      <c r="AC1061" s="178"/>
      <c r="AD1061" s="178"/>
      <c r="AE1061" s="178"/>
      <c r="AF1061" s="178"/>
      <c r="AG1061" s="178"/>
      <c r="AH1061" s="178"/>
      <c r="AI1061" s="178"/>
      <c r="AJ1061" s="178"/>
      <c r="AK1061" s="178"/>
      <c r="AL1061" s="178"/>
      <c r="AM1061" s="178"/>
      <c r="AN1061" s="178"/>
      <c r="AO1061" s="178"/>
      <c r="AP1061" s="178"/>
      <c r="AQ1061" s="178"/>
      <c r="AR1061" s="178"/>
      <c r="AS1061" s="178"/>
      <c r="AT1061" s="178"/>
      <c r="AU1061" s="178"/>
      <c r="AV1061" s="178"/>
      <c r="AW1061" s="178"/>
      <c r="AX1061" s="178"/>
      <c r="AY1061" s="178"/>
      <c r="AZ1061" s="178"/>
      <c r="BA1061" s="178"/>
      <c r="BB1061" s="178"/>
      <c r="BC1061" s="178"/>
      <c r="BD1061" s="178"/>
      <c r="BE1061" s="178"/>
      <c r="BF1061" s="178"/>
      <c r="BG1061" s="178"/>
      <c r="BH1061" s="178"/>
      <c r="BI1061" s="178"/>
      <c r="BJ1061" s="178"/>
      <c r="BK1061" s="178"/>
      <c r="BL1061" s="178"/>
      <c r="BM1061" s="178"/>
      <c r="BN1061" s="178"/>
      <c r="BO1061" s="178"/>
      <c r="BP1061" s="178"/>
      <c r="BQ1061" s="178"/>
      <c r="BR1061" s="178"/>
      <c r="BS1061" s="178"/>
      <c r="BT1061" s="178"/>
      <c r="BU1061" s="178"/>
      <c r="BV1061" s="178"/>
    </row>
    <row r="1062" spans="1:74" ht="14.25" x14ac:dyDescent="0.2">
      <c r="A1062" s="176"/>
      <c r="B1062" s="177"/>
      <c r="C1062" s="131"/>
      <c r="D1062" s="178"/>
      <c r="E1062" s="178"/>
      <c r="F1062" s="178"/>
      <c r="G1062" s="178"/>
      <c r="H1062" s="178"/>
      <c r="I1062" s="178"/>
      <c r="J1062" s="178"/>
      <c r="K1062" s="178"/>
      <c r="L1062" s="178"/>
      <c r="M1062" s="179"/>
      <c r="N1062" s="179"/>
      <c r="O1062" s="179"/>
      <c r="P1062" s="178"/>
      <c r="Q1062" s="178"/>
      <c r="R1062" s="178"/>
      <c r="S1062" s="178"/>
      <c r="T1062" s="178"/>
      <c r="U1062" s="178"/>
      <c r="V1062" s="178"/>
      <c r="W1062" s="178"/>
      <c r="X1062" s="178"/>
      <c r="Y1062" s="178"/>
      <c r="Z1062" s="178"/>
      <c r="AA1062" s="178"/>
      <c r="AB1062" s="178"/>
      <c r="AC1062" s="178"/>
      <c r="AD1062" s="178"/>
      <c r="AE1062" s="178"/>
      <c r="AF1062" s="178"/>
      <c r="AG1062" s="178"/>
      <c r="AH1062" s="178"/>
      <c r="AI1062" s="178"/>
      <c r="AJ1062" s="178"/>
      <c r="AK1062" s="178"/>
      <c r="AL1062" s="178"/>
      <c r="AM1062" s="178"/>
      <c r="AN1062" s="178"/>
      <c r="AO1062" s="178"/>
      <c r="AP1062" s="178"/>
      <c r="AQ1062" s="178"/>
      <c r="AR1062" s="178"/>
      <c r="AS1062" s="178"/>
      <c r="AT1062" s="178"/>
      <c r="AU1062" s="178"/>
      <c r="AV1062" s="178"/>
      <c r="AW1062" s="178"/>
      <c r="AX1062" s="178"/>
      <c r="AY1062" s="178"/>
      <c r="AZ1062" s="178"/>
      <c r="BA1062" s="178"/>
      <c r="BB1062" s="178"/>
      <c r="BC1062" s="178"/>
      <c r="BD1062" s="178"/>
      <c r="BE1062" s="178"/>
      <c r="BF1062" s="178"/>
      <c r="BG1062" s="178"/>
      <c r="BH1062" s="178"/>
      <c r="BI1062" s="178"/>
      <c r="BJ1062" s="178"/>
      <c r="BK1062" s="178"/>
      <c r="BL1062" s="178"/>
      <c r="BM1062" s="178"/>
      <c r="BN1062" s="178"/>
      <c r="BO1062" s="178"/>
      <c r="BP1062" s="178"/>
      <c r="BQ1062" s="178"/>
      <c r="BR1062" s="178"/>
      <c r="BS1062" s="178"/>
      <c r="BT1062" s="178"/>
      <c r="BU1062" s="178"/>
      <c r="BV1062" s="178"/>
    </row>
    <row r="1063" spans="1:74" ht="14.25" x14ac:dyDescent="0.2">
      <c r="A1063" s="176"/>
      <c r="B1063" s="177"/>
      <c r="C1063" s="131"/>
      <c r="D1063" s="178"/>
      <c r="E1063" s="178"/>
      <c r="F1063" s="178"/>
      <c r="G1063" s="178"/>
      <c r="H1063" s="178"/>
      <c r="I1063" s="178"/>
      <c r="J1063" s="178"/>
      <c r="K1063" s="178"/>
      <c r="L1063" s="178"/>
      <c r="M1063" s="179"/>
      <c r="N1063" s="179"/>
      <c r="O1063" s="179"/>
      <c r="P1063" s="178"/>
      <c r="Q1063" s="178"/>
      <c r="R1063" s="178"/>
      <c r="S1063" s="178"/>
      <c r="T1063" s="178"/>
      <c r="U1063" s="178"/>
      <c r="V1063" s="178"/>
      <c r="W1063" s="178"/>
      <c r="X1063" s="178"/>
      <c r="Y1063" s="178"/>
      <c r="Z1063" s="178"/>
      <c r="AA1063" s="178"/>
      <c r="AB1063" s="178"/>
      <c r="AC1063" s="178"/>
      <c r="AD1063" s="178"/>
      <c r="AE1063" s="178"/>
      <c r="AF1063" s="178"/>
      <c r="AG1063" s="178"/>
      <c r="AH1063" s="178"/>
      <c r="AI1063" s="178"/>
      <c r="AJ1063" s="178"/>
      <c r="AK1063" s="178"/>
      <c r="AL1063" s="178"/>
      <c r="AM1063" s="178"/>
      <c r="AN1063" s="178"/>
      <c r="AO1063" s="178"/>
      <c r="AP1063" s="178"/>
      <c r="AQ1063" s="178"/>
      <c r="AR1063" s="178"/>
      <c r="AS1063" s="178"/>
      <c r="AT1063" s="178"/>
      <c r="AU1063" s="178"/>
      <c r="AV1063" s="178"/>
      <c r="AW1063" s="178"/>
      <c r="AX1063" s="178"/>
      <c r="AY1063" s="178"/>
      <c r="AZ1063" s="178"/>
      <c r="BA1063" s="178"/>
      <c r="BB1063" s="178"/>
      <c r="BC1063" s="178"/>
      <c r="BD1063" s="178"/>
      <c r="BE1063" s="178"/>
      <c r="BF1063" s="178"/>
      <c r="BG1063" s="178"/>
      <c r="BH1063" s="178"/>
      <c r="BI1063" s="178"/>
      <c r="BJ1063" s="178"/>
      <c r="BK1063" s="178"/>
      <c r="BL1063" s="178"/>
      <c r="BM1063" s="178"/>
      <c r="BN1063" s="178"/>
      <c r="BO1063" s="178"/>
      <c r="BP1063" s="178"/>
      <c r="BQ1063" s="178"/>
      <c r="BR1063" s="178"/>
      <c r="BS1063" s="178"/>
      <c r="BT1063" s="178"/>
      <c r="BU1063" s="178"/>
      <c r="BV1063" s="178"/>
    </row>
    <row r="1064" spans="1:74" ht="14.25" x14ac:dyDescent="0.2">
      <c r="A1064" s="176"/>
      <c r="B1064" s="177"/>
      <c r="C1064" s="131"/>
      <c r="D1064" s="178"/>
      <c r="E1064" s="178"/>
      <c r="F1064" s="178"/>
      <c r="G1064" s="178"/>
      <c r="H1064" s="178"/>
      <c r="I1064" s="178"/>
      <c r="J1064" s="178"/>
      <c r="K1064" s="178"/>
      <c r="L1064" s="178"/>
      <c r="M1064" s="179"/>
      <c r="N1064" s="179"/>
      <c r="O1064" s="179"/>
      <c r="P1064" s="178"/>
      <c r="Q1064" s="178"/>
      <c r="R1064" s="178"/>
      <c r="S1064" s="178"/>
      <c r="T1064" s="178"/>
      <c r="U1064" s="178"/>
      <c r="V1064" s="178"/>
      <c r="W1064" s="178"/>
      <c r="X1064" s="178"/>
      <c r="Y1064" s="178"/>
      <c r="Z1064" s="178"/>
      <c r="AA1064" s="178"/>
      <c r="AB1064" s="178"/>
      <c r="AC1064" s="178"/>
      <c r="AD1064" s="178"/>
      <c r="AE1064" s="178"/>
      <c r="AF1064" s="178"/>
      <c r="AG1064" s="178"/>
      <c r="AH1064" s="178"/>
      <c r="AI1064" s="178"/>
      <c r="AJ1064" s="178"/>
      <c r="AK1064" s="178"/>
      <c r="AL1064" s="178"/>
      <c r="AM1064" s="178"/>
      <c r="AN1064" s="178"/>
      <c r="AO1064" s="178"/>
      <c r="AP1064" s="178"/>
      <c r="AQ1064" s="178"/>
      <c r="AR1064" s="178"/>
      <c r="AS1064" s="178"/>
      <c r="AT1064" s="178"/>
      <c r="AU1064" s="178"/>
      <c r="AV1064" s="178"/>
      <c r="AW1064" s="178"/>
      <c r="AX1064" s="178"/>
      <c r="AY1064" s="178"/>
      <c r="AZ1064" s="178"/>
      <c r="BA1064" s="178"/>
      <c r="BB1064" s="178"/>
      <c r="BC1064" s="178"/>
      <c r="BD1064" s="178"/>
      <c r="BE1064" s="178"/>
      <c r="BF1064" s="178"/>
      <c r="BG1064" s="178"/>
      <c r="BH1064" s="178"/>
      <c r="BI1064" s="178"/>
      <c r="BJ1064" s="178"/>
      <c r="BK1064" s="178"/>
      <c r="BL1064" s="178"/>
      <c r="BM1064" s="178"/>
      <c r="BN1064" s="178"/>
      <c r="BO1064" s="178"/>
      <c r="BP1064" s="178"/>
      <c r="BQ1064" s="178"/>
      <c r="BR1064" s="178"/>
      <c r="BS1064" s="178"/>
      <c r="BT1064" s="178"/>
      <c r="BU1064" s="178"/>
      <c r="BV1064" s="178"/>
    </row>
    <row r="1065" spans="1:74" ht="14.25" x14ac:dyDescent="0.2">
      <c r="A1065" s="176"/>
      <c r="B1065" s="177"/>
      <c r="C1065" s="131"/>
      <c r="D1065" s="178"/>
      <c r="E1065" s="178"/>
      <c r="F1065" s="178"/>
      <c r="G1065" s="178"/>
      <c r="H1065" s="178"/>
      <c r="I1065" s="178"/>
      <c r="J1065" s="178"/>
      <c r="K1065" s="178"/>
      <c r="L1065" s="178"/>
      <c r="M1065" s="179"/>
      <c r="N1065" s="179"/>
      <c r="O1065" s="179"/>
      <c r="P1065" s="178"/>
      <c r="Q1065" s="178"/>
      <c r="R1065" s="178"/>
      <c r="S1065" s="178"/>
      <c r="T1065" s="178"/>
      <c r="U1065" s="178"/>
      <c r="V1065" s="178"/>
      <c r="W1065" s="178"/>
      <c r="X1065" s="178"/>
      <c r="Y1065" s="178"/>
      <c r="Z1065" s="178"/>
      <c r="AA1065" s="178"/>
      <c r="AB1065" s="178"/>
      <c r="AC1065" s="178"/>
      <c r="AD1065" s="178"/>
      <c r="AE1065" s="178"/>
      <c r="AF1065" s="178"/>
      <c r="AG1065" s="178"/>
      <c r="AH1065" s="178"/>
      <c r="AI1065" s="178"/>
      <c r="AJ1065" s="178"/>
      <c r="AK1065" s="178"/>
      <c r="AL1065" s="178"/>
      <c r="AM1065" s="178"/>
      <c r="AN1065" s="178"/>
      <c r="AO1065" s="178"/>
      <c r="AP1065" s="178"/>
      <c r="AQ1065" s="178"/>
      <c r="AR1065" s="178"/>
      <c r="AS1065" s="178"/>
      <c r="AT1065" s="178"/>
      <c r="AU1065" s="178"/>
      <c r="AV1065" s="178"/>
      <c r="AW1065" s="178"/>
      <c r="AX1065" s="178"/>
      <c r="AY1065" s="178"/>
      <c r="AZ1065" s="178"/>
      <c r="BA1065" s="178"/>
      <c r="BB1065" s="178"/>
      <c r="BC1065" s="178"/>
      <c r="BD1065" s="178"/>
      <c r="BE1065" s="178"/>
      <c r="BF1065" s="178"/>
      <c r="BG1065" s="178"/>
      <c r="BH1065" s="178"/>
      <c r="BI1065" s="178"/>
      <c r="BJ1065" s="178"/>
      <c r="BK1065" s="178"/>
      <c r="BL1065" s="178"/>
      <c r="BM1065" s="178"/>
      <c r="BN1065" s="178"/>
      <c r="BO1065" s="178"/>
      <c r="BP1065" s="178"/>
      <c r="BQ1065" s="178"/>
      <c r="BR1065" s="178"/>
      <c r="BS1065" s="178"/>
      <c r="BT1065" s="178"/>
      <c r="BU1065" s="178"/>
      <c r="BV1065" s="178"/>
    </row>
    <row r="1066" spans="1:74" ht="14.25" x14ac:dyDescent="0.2">
      <c r="A1066" s="176"/>
      <c r="B1066" s="177"/>
      <c r="C1066" s="131"/>
      <c r="D1066" s="178"/>
      <c r="E1066" s="178"/>
      <c r="F1066" s="178"/>
      <c r="G1066" s="178"/>
      <c r="H1066" s="178"/>
      <c r="I1066" s="178"/>
      <c r="J1066" s="178"/>
      <c r="K1066" s="178"/>
      <c r="L1066" s="178"/>
      <c r="M1066" s="179"/>
      <c r="N1066" s="179"/>
      <c r="O1066" s="179"/>
      <c r="P1066" s="178"/>
      <c r="Q1066" s="178"/>
      <c r="R1066" s="178"/>
      <c r="S1066" s="178"/>
      <c r="T1066" s="178"/>
      <c r="U1066" s="178"/>
      <c r="V1066" s="178"/>
      <c r="W1066" s="178"/>
      <c r="X1066" s="178"/>
      <c r="Y1066" s="178"/>
      <c r="Z1066" s="178"/>
      <c r="AA1066" s="178"/>
      <c r="AB1066" s="178"/>
      <c r="AC1066" s="178"/>
      <c r="AD1066" s="178"/>
      <c r="AE1066" s="178"/>
      <c r="AF1066" s="178"/>
      <c r="AG1066" s="178"/>
      <c r="AH1066" s="178"/>
      <c r="AI1066" s="178"/>
      <c r="AJ1066" s="178"/>
      <c r="AK1066" s="178"/>
      <c r="AL1066" s="178"/>
      <c r="AM1066" s="178"/>
      <c r="AN1066" s="178"/>
      <c r="AO1066" s="178"/>
      <c r="AP1066" s="178"/>
      <c r="AQ1066" s="178"/>
      <c r="AR1066" s="178"/>
      <c r="AS1066" s="178"/>
      <c r="AT1066" s="178"/>
      <c r="AU1066" s="178"/>
      <c r="AV1066" s="178"/>
      <c r="AW1066" s="178"/>
      <c r="AX1066" s="178"/>
      <c r="AY1066" s="178"/>
      <c r="AZ1066" s="178"/>
      <c r="BA1066" s="178"/>
      <c r="BB1066" s="178"/>
      <c r="BC1066" s="178"/>
      <c r="BD1066" s="178"/>
      <c r="BE1066" s="178"/>
      <c r="BF1066" s="178"/>
      <c r="BG1066" s="178"/>
      <c r="BH1066" s="178"/>
      <c r="BI1066" s="178"/>
      <c r="BJ1066" s="178"/>
      <c r="BK1066" s="178"/>
      <c r="BL1066" s="178"/>
      <c r="BM1066" s="178"/>
      <c r="BN1066" s="178"/>
      <c r="BO1066" s="178"/>
      <c r="BP1066" s="178"/>
      <c r="BQ1066" s="178"/>
      <c r="BR1066" s="178"/>
      <c r="BS1066" s="178"/>
      <c r="BT1066" s="178"/>
      <c r="BU1066" s="178"/>
      <c r="BV1066" s="178"/>
    </row>
    <row r="1067" spans="1:74" ht="14.25" x14ac:dyDescent="0.2">
      <c r="A1067" s="176"/>
      <c r="B1067" s="177"/>
      <c r="C1067" s="131"/>
      <c r="D1067" s="178"/>
      <c r="E1067" s="178"/>
      <c r="F1067" s="178"/>
      <c r="G1067" s="178"/>
      <c r="H1067" s="178"/>
      <c r="I1067" s="178"/>
      <c r="J1067" s="178"/>
      <c r="K1067" s="178"/>
      <c r="L1067" s="178"/>
      <c r="M1067" s="179"/>
      <c r="N1067" s="179"/>
      <c r="O1067" s="179"/>
      <c r="P1067" s="178"/>
      <c r="Q1067" s="178"/>
      <c r="R1067" s="178"/>
      <c r="S1067" s="178"/>
      <c r="T1067" s="178"/>
      <c r="U1067" s="178"/>
      <c r="V1067" s="178"/>
      <c r="W1067" s="178"/>
      <c r="X1067" s="178"/>
      <c r="Y1067" s="178"/>
      <c r="Z1067" s="178"/>
      <c r="AA1067" s="178"/>
      <c r="AB1067" s="178"/>
      <c r="AC1067" s="178"/>
      <c r="AD1067" s="178"/>
      <c r="AE1067" s="178"/>
      <c r="AF1067" s="178"/>
      <c r="AG1067" s="178"/>
      <c r="AH1067" s="178"/>
      <c r="AI1067" s="178"/>
      <c r="AJ1067" s="178"/>
      <c r="AK1067" s="178"/>
      <c r="AL1067" s="178"/>
      <c r="AM1067" s="178"/>
      <c r="AN1067" s="178"/>
      <c r="AO1067" s="178"/>
      <c r="AP1067" s="178"/>
      <c r="AQ1067" s="178"/>
      <c r="AR1067" s="178"/>
      <c r="AS1067" s="178"/>
      <c r="AT1067" s="178"/>
      <c r="AU1067" s="178"/>
      <c r="AV1067" s="178"/>
      <c r="AW1067" s="178"/>
      <c r="AX1067" s="178"/>
      <c r="AY1067" s="178"/>
      <c r="AZ1067" s="178"/>
      <c r="BA1067" s="178"/>
      <c r="BB1067" s="178"/>
      <c r="BC1067" s="178"/>
      <c r="BD1067" s="178"/>
      <c r="BE1067" s="178"/>
      <c r="BF1067" s="178"/>
      <c r="BG1067" s="178"/>
      <c r="BH1067" s="178"/>
      <c r="BI1067" s="178"/>
      <c r="BJ1067" s="178"/>
      <c r="BK1067" s="178"/>
      <c r="BL1067" s="178"/>
      <c r="BM1067" s="178"/>
      <c r="BN1067" s="178"/>
      <c r="BO1067" s="178"/>
      <c r="BP1067" s="178"/>
      <c r="BQ1067" s="178"/>
      <c r="BR1067" s="178"/>
      <c r="BS1067" s="178"/>
      <c r="BT1067" s="178"/>
      <c r="BU1067" s="178"/>
      <c r="BV1067" s="178"/>
    </row>
    <row r="1068" spans="1:74" ht="14.25" x14ac:dyDescent="0.2">
      <c r="A1068" s="176"/>
      <c r="B1068" s="177"/>
      <c r="C1068" s="131"/>
      <c r="D1068" s="178"/>
      <c r="E1068" s="178"/>
      <c r="F1068" s="178"/>
      <c r="G1068" s="178"/>
      <c r="H1068" s="178"/>
      <c r="I1068" s="178"/>
      <c r="J1068" s="178"/>
      <c r="K1068" s="178"/>
      <c r="L1068" s="178"/>
      <c r="M1068" s="179"/>
      <c r="N1068" s="179"/>
      <c r="O1068" s="179"/>
      <c r="P1068" s="178"/>
      <c r="Q1068" s="178"/>
      <c r="R1068" s="178"/>
      <c r="S1068" s="178"/>
      <c r="T1068" s="178"/>
      <c r="U1068" s="178"/>
      <c r="V1068" s="178"/>
      <c r="W1068" s="178"/>
      <c r="X1068" s="178"/>
      <c r="Y1068" s="178"/>
      <c r="Z1068" s="178"/>
      <c r="AA1068" s="178"/>
      <c r="AB1068" s="178"/>
      <c r="AC1068" s="178"/>
      <c r="AD1068" s="178"/>
      <c r="AE1068" s="178"/>
      <c r="AF1068" s="178"/>
      <c r="AG1068" s="178"/>
      <c r="AH1068" s="178"/>
      <c r="AI1068" s="178"/>
      <c r="AJ1068" s="178"/>
      <c r="AK1068" s="178"/>
      <c r="AL1068" s="178"/>
      <c r="AM1068" s="178"/>
      <c r="AN1068" s="178"/>
      <c r="AO1068" s="178"/>
      <c r="AP1068" s="178"/>
      <c r="AQ1068" s="178"/>
      <c r="AR1068" s="178"/>
      <c r="AS1068" s="178"/>
      <c r="AT1068" s="178"/>
      <c r="AU1068" s="178"/>
      <c r="AV1068" s="178"/>
      <c r="AW1068" s="178"/>
      <c r="AX1068" s="178"/>
      <c r="AY1068" s="178"/>
      <c r="AZ1068" s="178"/>
      <c r="BA1068" s="178"/>
      <c r="BB1068" s="178"/>
      <c r="BC1068" s="178"/>
      <c r="BD1068" s="178"/>
      <c r="BE1068" s="178"/>
      <c r="BF1068" s="178"/>
      <c r="BG1068" s="178"/>
      <c r="BH1068" s="178"/>
      <c r="BI1068" s="178"/>
      <c r="BJ1068" s="178"/>
      <c r="BK1068" s="178"/>
      <c r="BL1068" s="178"/>
      <c r="BM1068" s="178"/>
      <c r="BN1068" s="178"/>
      <c r="BO1068" s="178"/>
      <c r="BP1068" s="178"/>
      <c r="BQ1068" s="178"/>
      <c r="BR1068" s="178"/>
      <c r="BS1068" s="178"/>
      <c r="BT1068" s="178"/>
      <c r="BU1068" s="178"/>
      <c r="BV1068" s="178"/>
    </row>
    <row r="1069" spans="1:74" ht="14.25" x14ac:dyDescent="0.2">
      <c r="A1069" s="176"/>
      <c r="B1069" s="177"/>
      <c r="C1069" s="131"/>
      <c r="D1069" s="178"/>
      <c r="E1069" s="178"/>
      <c r="F1069" s="178"/>
      <c r="G1069" s="178"/>
      <c r="H1069" s="178"/>
      <c r="I1069" s="178"/>
      <c r="J1069" s="178"/>
      <c r="K1069" s="178"/>
      <c r="L1069" s="178"/>
      <c r="M1069" s="179"/>
      <c r="N1069" s="179"/>
      <c r="O1069" s="179"/>
      <c r="P1069" s="178"/>
      <c r="Q1069" s="178"/>
      <c r="R1069" s="178"/>
      <c r="S1069" s="178"/>
      <c r="T1069" s="178"/>
      <c r="U1069" s="178"/>
      <c r="V1069" s="178"/>
      <c r="W1069" s="178"/>
      <c r="X1069" s="178"/>
      <c r="Y1069" s="178"/>
      <c r="Z1069" s="178"/>
      <c r="AA1069" s="178"/>
      <c r="AB1069" s="178"/>
      <c r="AC1069" s="178"/>
      <c r="AD1069" s="178"/>
      <c r="AE1069" s="178"/>
      <c r="AF1069" s="178"/>
      <c r="AG1069" s="178"/>
      <c r="AH1069" s="178"/>
      <c r="AI1069" s="178"/>
      <c r="AJ1069" s="178"/>
      <c r="AK1069" s="178"/>
      <c r="AL1069" s="178"/>
      <c r="AM1069" s="178"/>
      <c r="AN1069" s="178"/>
      <c r="AO1069" s="178"/>
      <c r="AP1069" s="178"/>
      <c r="AQ1069" s="178"/>
      <c r="AR1069" s="178"/>
      <c r="AS1069" s="178"/>
      <c r="AT1069" s="178"/>
      <c r="AU1069" s="178"/>
      <c r="AV1069" s="178"/>
      <c r="AW1069" s="178"/>
      <c r="AX1069" s="178"/>
      <c r="AY1069" s="178"/>
      <c r="AZ1069" s="178"/>
      <c r="BA1069" s="178"/>
      <c r="BB1069" s="178"/>
      <c r="BC1069" s="178"/>
      <c r="BD1069" s="178"/>
      <c r="BE1069" s="178"/>
      <c r="BF1069" s="178"/>
      <c r="BG1069" s="178"/>
      <c r="BH1069" s="178"/>
      <c r="BI1069" s="178"/>
      <c r="BJ1069" s="178"/>
      <c r="BK1069" s="178"/>
      <c r="BL1069" s="178"/>
      <c r="BM1069" s="178"/>
      <c r="BN1069" s="178"/>
      <c r="BO1069" s="178"/>
      <c r="BP1069" s="178"/>
      <c r="BQ1069" s="178"/>
      <c r="BR1069" s="178"/>
      <c r="BS1069" s="178"/>
      <c r="BT1069" s="178"/>
      <c r="BU1069" s="178"/>
      <c r="BV1069" s="178"/>
    </row>
    <row r="1070" spans="1:74" ht="14.25" x14ac:dyDescent="0.2">
      <c r="A1070" s="176"/>
      <c r="B1070" s="177"/>
      <c r="C1070" s="131"/>
      <c r="D1070" s="178"/>
      <c r="E1070" s="178"/>
      <c r="F1070" s="178"/>
      <c r="G1070" s="178"/>
      <c r="H1070" s="178"/>
      <c r="I1070" s="178"/>
      <c r="J1070" s="178"/>
      <c r="K1070" s="178"/>
      <c r="L1070" s="178"/>
      <c r="M1070" s="179"/>
      <c r="N1070" s="179"/>
      <c r="O1070" s="179"/>
      <c r="P1070" s="178"/>
      <c r="Q1070" s="178"/>
      <c r="R1070" s="178"/>
      <c r="S1070" s="178"/>
      <c r="T1070" s="178"/>
      <c r="U1070" s="178"/>
      <c r="V1070" s="178"/>
      <c r="W1070" s="178"/>
      <c r="X1070" s="178"/>
      <c r="Y1070" s="178"/>
      <c r="Z1070" s="178"/>
      <c r="AA1070" s="178"/>
      <c r="AB1070" s="178"/>
      <c r="AC1070" s="178"/>
      <c r="AD1070" s="178"/>
      <c r="AE1070" s="178"/>
      <c r="AF1070" s="178"/>
      <c r="AG1070" s="178"/>
      <c r="AH1070" s="178"/>
      <c r="AI1070" s="178"/>
      <c r="AJ1070" s="178"/>
      <c r="AK1070" s="178"/>
      <c r="AL1070" s="178"/>
      <c r="AM1070" s="178"/>
      <c r="AN1070" s="178"/>
      <c r="AO1070" s="178"/>
      <c r="AP1070" s="178"/>
      <c r="AQ1070" s="178"/>
      <c r="AR1070" s="178"/>
      <c r="AS1070" s="178"/>
      <c r="AT1070" s="178"/>
      <c r="AU1070" s="178"/>
      <c r="AV1070" s="178"/>
      <c r="AW1070" s="178"/>
      <c r="AX1070" s="178"/>
      <c r="AY1070" s="178"/>
      <c r="AZ1070" s="178"/>
      <c r="BA1070" s="178"/>
      <c r="BB1070" s="178"/>
      <c r="BC1070" s="178"/>
      <c r="BD1070" s="178"/>
      <c r="BE1070" s="178"/>
      <c r="BF1070" s="178"/>
      <c r="BG1070" s="178"/>
      <c r="BH1070" s="178"/>
      <c r="BI1070" s="178"/>
      <c r="BJ1070" s="178"/>
      <c r="BK1070" s="178"/>
      <c r="BL1070" s="178"/>
      <c r="BM1070" s="178"/>
      <c r="BN1070" s="178"/>
      <c r="BO1070" s="178"/>
      <c r="BP1070" s="178"/>
      <c r="BQ1070" s="178"/>
      <c r="BR1070" s="178"/>
      <c r="BS1070" s="178"/>
      <c r="BT1070" s="178"/>
      <c r="BU1070" s="178"/>
      <c r="BV1070" s="178"/>
    </row>
    <row r="1071" spans="1:74" ht="14.25" x14ac:dyDescent="0.2">
      <c r="A1071" s="176"/>
      <c r="B1071" s="177"/>
      <c r="C1071" s="131"/>
      <c r="D1071" s="178"/>
      <c r="E1071" s="178"/>
      <c r="F1071" s="178"/>
      <c r="G1071" s="178"/>
      <c r="H1071" s="178"/>
      <c r="I1071" s="178"/>
      <c r="J1071" s="178"/>
      <c r="K1071" s="178"/>
      <c r="L1071" s="178"/>
      <c r="M1071" s="179"/>
      <c r="N1071" s="179"/>
      <c r="O1071" s="179"/>
      <c r="P1071" s="178"/>
      <c r="Q1071" s="178"/>
      <c r="R1071" s="178"/>
      <c r="S1071" s="178"/>
      <c r="T1071" s="178"/>
      <c r="U1071" s="178"/>
      <c r="V1071" s="178"/>
      <c r="W1071" s="178"/>
      <c r="X1071" s="178"/>
      <c r="Y1071" s="178"/>
      <c r="Z1071" s="178"/>
      <c r="AA1071" s="178"/>
      <c r="AB1071" s="178"/>
      <c r="AC1071" s="178"/>
      <c r="AD1071" s="178"/>
      <c r="AE1071" s="178"/>
      <c r="AF1071" s="178"/>
      <c r="AG1071" s="178"/>
      <c r="AH1071" s="178"/>
      <c r="AI1071" s="178"/>
      <c r="AJ1071" s="178"/>
      <c r="AK1071" s="178"/>
      <c r="AL1071" s="178"/>
      <c r="AM1071" s="178"/>
      <c r="AN1071" s="178"/>
      <c r="AO1071" s="178"/>
      <c r="AP1071" s="178"/>
      <c r="AQ1071" s="178"/>
      <c r="AR1071" s="178"/>
      <c r="AS1071" s="178"/>
      <c r="AT1071" s="178"/>
      <c r="AU1071" s="178"/>
      <c r="AV1071" s="178"/>
      <c r="AW1071" s="178"/>
      <c r="AX1071" s="178"/>
      <c r="AY1071" s="178"/>
      <c r="AZ1071" s="178"/>
      <c r="BA1071" s="178"/>
      <c r="BB1071" s="178"/>
      <c r="BC1071" s="178"/>
      <c r="BD1071" s="178"/>
      <c r="BE1071" s="178"/>
      <c r="BF1071" s="178"/>
      <c r="BG1071" s="178"/>
      <c r="BH1071" s="178"/>
      <c r="BI1071" s="178"/>
      <c r="BJ1071" s="178"/>
      <c r="BK1071" s="178"/>
      <c r="BL1071" s="178"/>
      <c r="BM1071" s="178"/>
      <c r="BN1071" s="178"/>
      <c r="BO1071" s="178"/>
      <c r="BP1071" s="178"/>
      <c r="BQ1071" s="178"/>
      <c r="BR1071" s="178"/>
      <c r="BS1071" s="178"/>
      <c r="BT1071" s="178"/>
      <c r="BU1071" s="178"/>
      <c r="BV1071" s="178"/>
    </row>
    <row r="1072" spans="1:74" ht="14.25" x14ac:dyDescent="0.2">
      <c r="A1072" s="176"/>
      <c r="B1072" s="177"/>
      <c r="C1072" s="131"/>
      <c r="D1072" s="178"/>
      <c r="E1072" s="178"/>
      <c r="F1072" s="178"/>
      <c r="G1072" s="178"/>
      <c r="H1072" s="178"/>
      <c r="I1072" s="178"/>
      <c r="J1072" s="178"/>
      <c r="K1072" s="178"/>
      <c r="L1072" s="178"/>
      <c r="M1072" s="179"/>
      <c r="N1072" s="179"/>
      <c r="O1072" s="179"/>
      <c r="P1072" s="178"/>
      <c r="Q1072" s="178"/>
      <c r="R1072" s="178"/>
      <c r="S1072" s="178"/>
      <c r="T1072" s="178"/>
      <c r="U1072" s="178"/>
      <c r="V1072" s="178"/>
      <c r="W1072" s="178"/>
      <c r="X1072" s="178"/>
      <c r="Y1072" s="178"/>
      <c r="Z1072" s="178"/>
      <c r="AA1072" s="178"/>
      <c r="AB1072" s="178"/>
      <c r="AC1072" s="178"/>
      <c r="AD1072" s="178"/>
      <c r="AE1072" s="178"/>
      <c r="AF1072" s="178"/>
      <c r="AG1072" s="178"/>
      <c r="AH1072" s="178"/>
      <c r="AI1072" s="178"/>
      <c r="AJ1072" s="178"/>
      <c r="AK1072" s="178"/>
      <c r="AL1072" s="178"/>
      <c r="AM1072" s="178"/>
      <c r="AN1072" s="178"/>
      <c r="AO1072" s="178"/>
      <c r="AP1072" s="178"/>
      <c r="AQ1072" s="178"/>
      <c r="AR1072" s="178"/>
      <c r="AS1072" s="178"/>
      <c r="AT1072" s="178"/>
      <c r="AU1072" s="178"/>
      <c r="AV1072" s="178"/>
      <c r="AW1072" s="178"/>
      <c r="AX1072" s="178"/>
      <c r="AY1072" s="178"/>
      <c r="AZ1072" s="178"/>
      <c r="BA1072" s="178"/>
      <c r="BB1072" s="178"/>
      <c r="BC1072" s="178"/>
      <c r="BD1072" s="178"/>
      <c r="BE1072" s="178"/>
      <c r="BF1072" s="178"/>
      <c r="BG1072" s="178"/>
      <c r="BH1072" s="178"/>
      <c r="BI1072" s="178"/>
      <c r="BJ1072" s="178"/>
      <c r="BK1072" s="178"/>
      <c r="BL1072" s="178"/>
      <c r="BM1072" s="178"/>
      <c r="BN1072" s="178"/>
      <c r="BO1072" s="178"/>
      <c r="BP1072" s="178"/>
      <c r="BQ1072" s="178"/>
      <c r="BR1072" s="178"/>
      <c r="BS1072" s="178"/>
      <c r="BT1072" s="178"/>
      <c r="BU1072" s="178"/>
      <c r="BV1072" s="178"/>
    </row>
  </sheetData>
  <autoFilter ref="A1:BD462"/>
  <customSheetViews>
    <customSheetView guid="{75905A89-E7B5-4EE5-A6FF-3FE0DB54AF2F}" filter="1" showAutoFilter="1">
      <pageMargins left="0.7" right="0.7" top="0.75" bottom="0.75" header="0.3" footer="0.3"/>
      <autoFilter ref="A1:AW155"/>
    </customSheetView>
  </customSheetViews>
  <dataValidations count="4">
    <dataValidation type="list" allowBlank="1" sqref="I2:I300">
      <formula1>"Nam,Nữ"</formula1>
    </dataValidation>
    <dataValidation type="list" allowBlank="1" sqref="D2:D462">
      <formula1>"Có,Không"</formula1>
    </dataValidation>
    <dataValidation type="list" allowBlank="1" sqref="C2:C462">
      <formula1>"Đã liên hệ,Chưa liên hệ,Không liên hệ được,Chưa có số điện thoại"</formula1>
    </dataValidation>
    <dataValidation type="list" allowBlank="1" sqref="M2:M450">
      <formula1>"Người chăm sóc,Bệnh nhân,NVYT,Cộng đồng"</formula1>
    </dataValidation>
  </dataValidations>
  <hyperlinks>
    <hyperlink ref="AI6" r:id="rId1"/>
    <hyperlink ref="Z13" r:id="rId2"/>
    <hyperlink ref="A407"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DS tổng hợp (15-8 8h56)</vt:lpstr>
      <vt:lpstr>Sheet2</vt:lpstr>
      <vt:lpstr>Lịch trình (15-8 8h56)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Long Phan</cp:lastModifiedBy>
  <dcterms:modified xsi:type="dcterms:W3CDTF">2020-08-15T03:40:31Z</dcterms:modified>
</cp:coreProperties>
</file>