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EG\Clients\ORU\PY2022_ORU_Portfolio_Evaluation\03 Programs\Electric\Res_Electric Behavioral\"/>
    </mc:Choice>
  </mc:AlternateContent>
  <xr:revisionPtr revIDLastSave="0" documentId="13_ncr:1_{044C5B76-C866-455D-82E4-5E943C319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" sheetId="1" r:id="rId1"/>
    <sheet name="mapping" sheetId="3" r:id="rId2"/>
    <sheet name="check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L21" i="1"/>
  <c r="K21" i="1"/>
  <c r="L8" i="1"/>
  <c r="K8" i="1"/>
  <c r="H8" i="1"/>
  <c r="H18" i="1"/>
  <c r="K18" i="1"/>
  <c r="L18" i="1"/>
  <c r="H4" i="1"/>
  <c r="H5" i="1"/>
  <c r="D5" i="1"/>
  <c r="K5" i="1"/>
  <c r="L5" i="1"/>
  <c r="H3" i="1"/>
  <c r="H16" i="1"/>
  <c r="K17" i="1"/>
  <c r="L17" i="1"/>
  <c r="H17" i="1"/>
  <c r="K4" i="1"/>
  <c r="L4" i="1"/>
  <c r="K16" i="1"/>
  <c r="L16" i="1"/>
  <c r="K15" i="1"/>
  <c r="L15" i="1"/>
  <c r="K3" i="1"/>
  <c r="L3" i="1"/>
  <c r="L2" i="1"/>
  <c r="K2" i="1"/>
  <c r="D19" i="1"/>
  <c r="D20" i="1"/>
  <c r="D6" i="1"/>
  <c r="D7" i="1"/>
  <c r="D17" i="1"/>
  <c r="D18" i="1"/>
  <c r="D16" i="1"/>
  <c r="D15" i="1"/>
  <c r="D3" i="1"/>
  <c r="D4" i="1"/>
  <c r="D2" i="1"/>
</calcChain>
</file>

<file path=xl/sharedStrings.xml><?xml version="1.0" encoding="utf-8"?>
<sst xmlns="http://schemas.openxmlformats.org/spreadsheetml/2006/main" count="52" uniqueCount="30">
  <si>
    <t>Description</t>
  </si>
  <si>
    <t>raw data</t>
  </si>
  <si>
    <t>n_row</t>
  </si>
  <si>
    <t>n_col</t>
  </si>
  <si>
    <t>min date</t>
  </si>
  <si>
    <t>max date</t>
  </si>
  <si>
    <t>https://www.nrel.gov/docs/fy18osti/70472.pdf</t>
  </si>
  <si>
    <t>^ source for data Validation steps, p 297/1055</t>
  </si>
  <si>
    <t>- zero and negative</t>
  </si>
  <si>
    <t>- off-cycle reads (duration &lt; 23 days)</t>
  </si>
  <si>
    <t>dropped</t>
  </si>
  <si>
    <t>% dropped</t>
  </si>
  <si>
    <t xml:space="preserve"> - outliers (+/- 3 s.d.)</t>
  </si>
  <si>
    <t>NOT dropped: is_estiamte == 1</t>
  </si>
  <si>
    <t>of processed data</t>
  </si>
  <si>
    <t xml:space="preserve">of raw data </t>
  </si>
  <si>
    <t>of raw data</t>
  </si>
  <si>
    <t>n_treatment</t>
  </si>
  <si>
    <t>n_control</t>
  </si>
  <si>
    <t>n_cust</t>
  </si>
  <si>
    <t>% treatment</t>
  </si>
  <si>
    <t>% control</t>
  </si>
  <si>
    <t>% bills dropped</t>
  </si>
  <si>
    <t>% cust dropped</t>
  </si>
  <si>
    <t>N/A</t>
  </si>
  <si>
    <t>calenderise (dropped bills &lt; 23 days)</t>
  </si>
  <si>
    <t>elec</t>
  </si>
  <si>
    <t>treatment</t>
  </si>
  <si>
    <t>post</t>
  </si>
  <si>
    <t>avg_usage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</si>
</sst>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9" fontId="0" fillId="0" borderId="0" xfId="3" applyFont="1"/>
    <xf numFmtId="10" fontId="0" fillId="0" borderId="0" xfId="3" applyNumberFormat="1" applyFont="1"/>
    <xf numFmtId="0" fontId="0" fillId="0" borderId="1" xfId="0" applyBorder="1"/>
    <xf numFmtId="0" fontId="0" fillId="0" borderId="2" xfId="0" applyBorder="1"/>
    <xf numFmtId="10" fontId="3" fillId="0" borderId="2" xfId="3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3" fillId="0" borderId="5" xfId="3" applyNumberFormat="1" applyFont="1" applyBorder="1"/>
    <xf numFmtId="0" fontId="0" fillId="0" borderId="6" xfId="0" applyBorder="1"/>
    <xf numFmtId="172" fontId="0" fillId="0" borderId="0" xfId="2" applyNumberFormat="1" applyFont="1"/>
    <xf numFmtId="172" fontId="0" fillId="0" borderId="0" xfId="2" applyNumberFormat="1" applyFont="1" applyBorder="1"/>
    <xf numFmtId="172" fontId="0" fillId="0" borderId="2" xfId="2" applyNumberFormat="1" applyFont="1" applyBorder="1"/>
    <xf numFmtId="172" fontId="0" fillId="0" borderId="5" xfId="2" applyNumberFormat="1" applyFont="1" applyBorder="1"/>
    <xf numFmtId="10" fontId="0" fillId="0" borderId="0" xfId="3" applyNumberFormat="1" applyFont="1" applyBorder="1"/>
    <xf numFmtId="20" fontId="0" fillId="0" borderId="0" xfId="0" applyNumberForma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el.gov/docs/fy18osti/7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19" sqref="K19"/>
    </sheetView>
  </sheetViews>
  <sheetFormatPr defaultRowHeight="14.4" x14ac:dyDescent="0.3"/>
  <cols>
    <col min="1" max="1" width="34.33203125" customWidth="1"/>
    <col min="2" max="2" width="13.6640625" style="14" bestFit="1" customWidth="1"/>
    <col min="3" max="3" width="11.109375" style="14" bestFit="1" customWidth="1"/>
    <col min="4" max="4" width="11.21875" style="5" customWidth="1"/>
    <col min="6" max="6" width="9.5546875" bestFit="1" customWidth="1"/>
    <col min="7" max="7" width="12.21875" style="14" customWidth="1"/>
    <col min="8" max="8" width="14.88671875" style="5" customWidth="1"/>
    <col min="9" max="9" width="12.33203125" style="14" bestFit="1" customWidth="1"/>
    <col min="10" max="10" width="10" bestFit="1" customWidth="1"/>
    <col min="11" max="11" width="11.109375" style="4" bestFit="1" customWidth="1"/>
    <col min="12" max="12" width="8.77734375" style="4" bestFit="1" customWidth="1"/>
    <col min="13" max="13" width="8.77734375" style="4" customWidth="1"/>
  </cols>
  <sheetData>
    <row r="1" spans="1:14" x14ac:dyDescent="0.3">
      <c r="A1" t="s">
        <v>0</v>
      </c>
      <c r="B1" s="14" t="s">
        <v>2</v>
      </c>
      <c r="C1" s="14" t="s">
        <v>10</v>
      </c>
      <c r="D1" s="5" t="s">
        <v>22</v>
      </c>
      <c r="E1" t="s">
        <v>4</v>
      </c>
      <c r="F1" t="s">
        <v>5</v>
      </c>
      <c r="G1" s="14" t="s">
        <v>19</v>
      </c>
      <c r="H1" s="5" t="s">
        <v>23</v>
      </c>
      <c r="I1" s="14" t="s">
        <v>17</v>
      </c>
      <c r="J1" s="14" t="s">
        <v>18</v>
      </c>
      <c r="K1" s="4" t="s">
        <v>20</v>
      </c>
      <c r="L1" s="4" t="s">
        <v>21</v>
      </c>
      <c r="N1" s="2" t="s">
        <v>6</v>
      </c>
    </row>
    <row r="2" spans="1:14" x14ac:dyDescent="0.3">
      <c r="A2" t="s">
        <v>1</v>
      </c>
      <c r="B2" s="14">
        <v>10127812</v>
      </c>
      <c r="C2" s="14">
        <v>0</v>
      </c>
      <c r="D2" s="5">
        <f>C2/$B$2</f>
        <v>0</v>
      </c>
      <c r="E2" s="1">
        <v>43227</v>
      </c>
      <c r="F2" s="1">
        <v>45148</v>
      </c>
      <c r="G2" s="14">
        <v>207250</v>
      </c>
      <c r="H2" s="5">
        <v>0</v>
      </c>
      <c r="I2" s="14">
        <v>154693</v>
      </c>
      <c r="J2" s="14">
        <v>52557</v>
      </c>
      <c r="K2" s="4">
        <f>I2/G2</f>
        <v>0.74640772014475276</v>
      </c>
      <c r="L2" s="4">
        <f>J2/I2</f>
        <v>0.33975034423018496</v>
      </c>
      <c r="N2" t="s">
        <v>7</v>
      </c>
    </row>
    <row r="3" spans="1:14" x14ac:dyDescent="0.3">
      <c r="A3" s="3" t="s">
        <v>8</v>
      </c>
      <c r="B3" s="14">
        <v>10127812</v>
      </c>
      <c r="C3" s="14">
        <v>0</v>
      </c>
      <c r="D3" s="5">
        <f t="shared" ref="D3:D4" si="0">C3/$B$2</f>
        <v>0</v>
      </c>
      <c r="E3" s="1">
        <v>43227</v>
      </c>
      <c r="F3" s="1">
        <v>45148</v>
      </c>
      <c r="G3" s="14">
        <v>207250</v>
      </c>
      <c r="H3" s="5">
        <f t="shared" ref="H3" si="1">(G2-G3)/G2</f>
        <v>0</v>
      </c>
      <c r="I3" s="14">
        <v>154693</v>
      </c>
      <c r="J3" s="14">
        <v>52557</v>
      </c>
      <c r="K3" s="4">
        <f>I3/G3</f>
        <v>0.74640772014475276</v>
      </c>
      <c r="L3" s="4">
        <f>J3/I3</f>
        <v>0.33975034423018496</v>
      </c>
    </row>
    <row r="4" spans="1:14" x14ac:dyDescent="0.3">
      <c r="A4" s="3" t="s">
        <v>9</v>
      </c>
      <c r="B4" s="14">
        <v>10067970</v>
      </c>
      <c r="C4" s="14">
        <v>59842</v>
      </c>
      <c r="D4" s="5">
        <f t="shared" si="0"/>
        <v>5.9086799794466956E-3</v>
      </c>
      <c r="E4" s="1">
        <v>43227</v>
      </c>
      <c r="F4" s="1">
        <v>45147</v>
      </c>
      <c r="G4" s="14">
        <v>207244</v>
      </c>
      <c r="H4" s="5">
        <f>(G2-G4)/G2</f>
        <v>2.8950542822677926E-5</v>
      </c>
      <c r="I4" s="14">
        <v>154687</v>
      </c>
      <c r="J4" s="14">
        <v>52557</v>
      </c>
      <c r="K4" s="4">
        <f>I4/G4</f>
        <v>0.74640037829804484</v>
      </c>
      <c r="L4" s="4">
        <f>J4/I4</f>
        <v>0.33976352246795138</v>
      </c>
    </row>
    <row r="5" spans="1:14" x14ac:dyDescent="0.3">
      <c r="A5" s="3" t="s">
        <v>12</v>
      </c>
      <c r="B5" s="14">
        <v>10005629</v>
      </c>
      <c r="C5" s="14">
        <v>64521</v>
      </c>
      <c r="D5" s="5">
        <f>C5/$B$2</f>
        <v>6.3706751270659447E-3</v>
      </c>
      <c r="E5" s="1">
        <v>43227</v>
      </c>
      <c r="F5" s="1">
        <v>45147</v>
      </c>
      <c r="G5" s="14">
        <v>207230</v>
      </c>
      <c r="H5" s="5">
        <f>(G2-G5)/G2</f>
        <v>9.6501809408926415E-5</v>
      </c>
      <c r="I5" s="14">
        <v>154679</v>
      </c>
      <c r="J5" s="14">
        <v>52551</v>
      </c>
      <c r="K5" s="4">
        <f>I5/G5</f>
        <v>0.74641219900593547</v>
      </c>
      <c r="L5" s="4">
        <f>J5/I5</f>
        <v>0.33974230503171082</v>
      </c>
    </row>
    <row r="6" spans="1:14" x14ac:dyDescent="0.3">
      <c r="A6" s="6" t="s">
        <v>13</v>
      </c>
      <c r="B6" s="16">
        <v>10127812</v>
      </c>
      <c r="C6" s="16">
        <v>177258</v>
      </c>
      <c r="D6" s="8">
        <f>C6/$B$6</f>
        <v>1.7502102132227575E-2</v>
      </c>
      <c r="E6" s="7" t="s">
        <v>15</v>
      </c>
      <c r="F6" s="9"/>
      <c r="G6" s="15"/>
      <c r="H6" s="18"/>
      <c r="I6" s="15"/>
    </row>
    <row r="7" spans="1:14" x14ac:dyDescent="0.3">
      <c r="A7" s="10"/>
      <c r="B7" s="17">
        <v>10005629</v>
      </c>
      <c r="C7" s="17">
        <v>173346</v>
      </c>
      <c r="D7" s="12">
        <f>C7/$B$7</f>
        <v>1.7324847843149093E-2</v>
      </c>
      <c r="E7" s="11" t="s">
        <v>14</v>
      </c>
      <c r="F7" s="13"/>
      <c r="G7" s="15"/>
      <c r="H7" s="18"/>
      <c r="I7" s="15"/>
    </row>
    <row r="8" spans="1:14" x14ac:dyDescent="0.3">
      <c r="A8" t="s">
        <v>25</v>
      </c>
      <c r="B8" s="14">
        <v>9851571</v>
      </c>
      <c r="C8" s="14" t="s">
        <v>24</v>
      </c>
      <c r="G8" s="14">
        <v>207203</v>
      </c>
      <c r="H8" s="5">
        <f>(G2-G8)/G2</f>
        <v>2.2677925211097709E-4</v>
      </c>
      <c r="I8" s="14">
        <v>154659</v>
      </c>
      <c r="J8" s="14">
        <v>52544</v>
      </c>
      <c r="K8" s="4">
        <f>I8/G8</f>
        <v>0.74641293803661146</v>
      </c>
      <c r="L8" s="4">
        <f>J8/I8</f>
        <v>0.3397409785398845</v>
      </c>
    </row>
    <row r="14" spans="1:14" x14ac:dyDescent="0.3">
      <c r="A14" t="s">
        <v>0</v>
      </c>
      <c r="B14" s="14" t="s">
        <v>2</v>
      </c>
      <c r="C14" s="14" t="s">
        <v>10</v>
      </c>
      <c r="D14" s="5" t="s">
        <v>11</v>
      </c>
      <c r="E14" t="s">
        <v>4</v>
      </c>
      <c r="F14" t="s">
        <v>5</v>
      </c>
      <c r="G14" s="14" t="s">
        <v>19</v>
      </c>
      <c r="H14" s="5" t="s">
        <v>23</v>
      </c>
      <c r="I14" s="14" t="s">
        <v>17</v>
      </c>
      <c r="J14" s="14" t="s">
        <v>18</v>
      </c>
      <c r="K14" s="4" t="s">
        <v>20</v>
      </c>
      <c r="L14" s="4" t="s">
        <v>21</v>
      </c>
    </row>
    <row r="15" spans="1:14" x14ac:dyDescent="0.3">
      <c r="A15" t="s">
        <v>1</v>
      </c>
      <c r="B15" s="14">
        <v>5874867</v>
      </c>
      <c r="C15" s="14">
        <v>0</v>
      </c>
      <c r="D15" s="5">
        <f>C15/$B$15</f>
        <v>0</v>
      </c>
      <c r="E15" s="1">
        <v>43227</v>
      </c>
      <c r="F15" s="1">
        <v>45148</v>
      </c>
      <c r="G15" s="14">
        <v>115009</v>
      </c>
      <c r="H15" s="5">
        <v>0</v>
      </c>
      <c r="I15" s="14">
        <v>86425</v>
      </c>
      <c r="J15" s="14">
        <v>28584</v>
      </c>
      <c r="K15" s="4">
        <f>I15/G15</f>
        <v>0.75146292898816613</v>
      </c>
      <c r="L15" s="4">
        <f>J15/I15</f>
        <v>0.3307376337865201</v>
      </c>
    </row>
    <row r="16" spans="1:14" x14ac:dyDescent="0.3">
      <c r="A16" s="3" t="s">
        <v>8</v>
      </c>
      <c r="B16" s="14">
        <v>5874867</v>
      </c>
      <c r="C16" s="14">
        <v>0</v>
      </c>
      <c r="D16" s="5">
        <f t="shared" ref="D16" si="2">C16/$B$15</f>
        <v>0</v>
      </c>
      <c r="E16" s="1">
        <v>43227</v>
      </c>
      <c r="F16" s="1">
        <v>45148</v>
      </c>
      <c r="G16" s="14">
        <v>115009</v>
      </c>
      <c r="H16" s="5">
        <f t="shared" ref="H16" si="3">(G15-G16)/G15</f>
        <v>0</v>
      </c>
      <c r="I16" s="14">
        <v>86425</v>
      </c>
      <c r="J16" s="14">
        <v>28584</v>
      </c>
      <c r="K16" s="4">
        <f>I16/G16</f>
        <v>0.75146292898816613</v>
      </c>
      <c r="L16" s="4">
        <f>J16/I16</f>
        <v>0.3307376337865201</v>
      </c>
    </row>
    <row r="17" spans="1:12" x14ac:dyDescent="0.3">
      <c r="A17" s="3" t="s">
        <v>9</v>
      </c>
      <c r="B17" s="14">
        <v>5785740</v>
      </c>
      <c r="C17" s="14">
        <v>89127</v>
      </c>
      <c r="D17" s="5">
        <f>C17/$B$15</f>
        <v>1.5170896634766369E-2</v>
      </c>
      <c r="E17" s="1">
        <v>43227</v>
      </c>
      <c r="F17" s="1">
        <v>45147</v>
      </c>
      <c r="G17" s="14">
        <v>115000</v>
      </c>
      <c r="H17" s="5">
        <f>(G16-G17)/G16</f>
        <v>7.8254745280804112E-5</v>
      </c>
      <c r="I17" s="14">
        <v>86418</v>
      </c>
      <c r="J17" s="14">
        <v>28582</v>
      </c>
      <c r="K17" s="4">
        <f>I17/G17</f>
        <v>0.7514608695652174</v>
      </c>
      <c r="L17" s="4">
        <f>J17/I17</f>
        <v>0.33074128075169523</v>
      </c>
    </row>
    <row r="18" spans="1:12" x14ac:dyDescent="0.3">
      <c r="A18" s="3" t="s">
        <v>12</v>
      </c>
      <c r="B18" s="14">
        <v>5778730</v>
      </c>
      <c r="C18" s="14">
        <v>7287</v>
      </c>
      <c r="D18" s="5">
        <f>C18/$B$15</f>
        <v>1.2403685053636107E-3</v>
      </c>
      <c r="E18" s="1">
        <v>43227</v>
      </c>
      <c r="F18" s="1">
        <v>45147</v>
      </c>
      <c r="G18" s="14">
        <v>114990</v>
      </c>
      <c r="H18" s="5">
        <f>(G15-G18)/G15</f>
        <v>1.6520446225947534E-4</v>
      </c>
      <c r="I18" s="14">
        <v>86410</v>
      </c>
      <c r="J18" s="14">
        <v>28580</v>
      </c>
      <c r="K18" s="4">
        <f>I18/G18</f>
        <v>0.75145664840420912</v>
      </c>
      <c r="L18" s="4">
        <f>J18/I18</f>
        <v>0.33074875593102648</v>
      </c>
    </row>
    <row r="19" spans="1:12" x14ac:dyDescent="0.3">
      <c r="A19" s="6" t="s">
        <v>13</v>
      </c>
      <c r="B19" s="16">
        <v>5874867</v>
      </c>
      <c r="C19" s="16">
        <v>108781</v>
      </c>
      <c r="D19" s="8">
        <f>C19/$B$19</f>
        <v>1.8516334071903246E-2</v>
      </c>
      <c r="E19" s="7" t="s">
        <v>16</v>
      </c>
      <c r="F19" s="9"/>
      <c r="G19" s="15"/>
      <c r="H19" s="18"/>
      <c r="I19" s="15"/>
      <c r="J19" s="14"/>
    </row>
    <row r="20" spans="1:12" x14ac:dyDescent="0.3">
      <c r="A20" s="10"/>
      <c r="B20" s="17">
        <v>5778730</v>
      </c>
      <c r="C20" s="17">
        <v>105578</v>
      </c>
      <c r="D20" s="12">
        <f>C20/$B$20</f>
        <v>1.827010433088239E-2</v>
      </c>
      <c r="E20" s="11" t="s">
        <v>14</v>
      </c>
      <c r="F20" s="13"/>
      <c r="G20" s="15"/>
      <c r="H20" s="18"/>
      <c r="I20" s="15"/>
      <c r="J20" s="14"/>
    </row>
    <row r="21" spans="1:12" x14ac:dyDescent="0.3">
      <c r="A21" t="s">
        <v>25</v>
      </c>
      <c r="B21" s="14">
        <v>5694054</v>
      </c>
      <c r="C21" s="14" t="s">
        <v>24</v>
      </c>
      <c r="G21" s="14">
        <v>114957</v>
      </c>
      <c r="H21" s="5">
        <f>(G15-G21)/G15</f>
        <v>4.5213852828909041E-4</v>
      </c>
      <c r="I21" s="14">
        <v>86384</v>
      </c>
      <c r="J21" s="14">
        <v>28573</v>
      </c>
      <c r="K21" s="4">
        <f>I21/G21</f>
        <v>0.75144619292431081</v>
      </c>
      <c r="L21" s="4">
        <f>J21/I21</f>
        <v>0.33076727171698461</v>
      </c>
    </row>
    <row r="22" spans="1:12" x14ac:dyDescent="0.3">
      <c r="J22" s="14"/>
    </row>
    <row r="23" spans="1:12" x14ac:dyDescent="0.3">
      <c r="J23" s="14"/>
    </row>
  </sheetData>
  <hyperlinks>
    <hyperlink ref="N1" r:id="rId1" xr:uid="{C14DAFAF-2798-4EA2-A6F2-5AECC3AF4CDE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7A1D-5806-4F2B-A7D4-314295685DE2}">
  <dimension ref="A1:C2"/>
  <sheetViews>
    <sheetView workbookViewId="0">
      <selection activeCell="D4" sqref="D4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262859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E725-1F69-45D7-ADC2-5D2FFC7B9590}">
  <dimension ref="A1:D6"/>
  <sheetViews>
    <sheetView workbookViewId="0">
      <selection activeCell="E8" sqref="E8"/>
    </sheetView>
  </sheetViews>
  <sheetFormatPr defaultRowHeight="14.4" x14ac:dyDescent="0.3"/>
  <cols>
    <col min="4" max="4" width="11" customWidth="1"/>
  </cols>
  <sheetData>
    <row r="1" spans="1:4" x14ac:dyDescent="0.3">
      <c r="A1" t="s">
        <v>26</v>
      </c>
    </row>
    <row r="2" spans="1:4" x14ac:dyDescent="0.3">
      <c r="B2" t="s">
        <v>27</v>
      </c>
      <c r="C2" t="s">
        <v>28</v>
      </c>
      <c r="D2" t="s">
        <v>29</v>
      </c>
    </row>
    <row r="3" spans="1:4" x14ac:dyDescent="0.3">
      <c r="A3" s="19"/>
      <c r="B3">
        <v>1</v>
      </c>
      <c r="C3">
        <v>0</v>
      </c>
      <c r="D3">
        <v>698.47469999999998</v>
      </c>
    </row>
    <row r="4" spans="1:4" x14ac:dyDescent="0.3">
      <c r="A4" s="19"/>
      <c r="B4">
        <v>1</v>
      </c>
      <c r="C4">
        <v>1</v>
      </c>
      <c r="D4">
        <v>724.58709999999996</v>
      </c>
    </row>
    <row r="5" spans="1:4" x14ac:dyDescent="0.3">
      <c r="A5" s="19"/>
      <c r="B5">
        <v>0</v>
      </c>
      <c r="C5">
        <v>0</v>
      </c>
      <c r="D5">
        <v>700.02030000000002</v>
      </c>
    </row>
    <row r="6" spans="1:4" x14ac:dyDescent="0.3">
      <c r="A6" s="19"/>
      <c r="B6">
        <v>0</v>
      </c>
      <c r="C6">
        <v>1</v>
      </c>
      <c r="D6">
        <v>731.1481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</vt:lpstr>
      <vt:lpstr>mapping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Lia</dc:creator>
  <cp:lastModifiedBy>Tang, Lia</cp:lastModifiedBy>
  <dcterms:created xsi:type="dcterms:W3CDTF">2015-06-05T18:17:20Z</dcterms:created>
  <dcterms:modified xsi:type="dcterms:W3CDTF">2023-08-23T21:33:20Z</dcterms:modified>
</cp:coreProperties>
</file>