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6" i="1" l="1"/>
  <c r="H8" i="1"/>
  <c r="K8" i="1" l="1"/>
  <c r="J8" i="1" l="1"/>
  <c r="I8" i="1"/>
  <c r="L8" i="1" l="1"/>
  <c r="M8" i="1" s="1"/>
  <c r="B7" i="1" s="1"/>
  <c r="B8" i="1" s="1"/>
</calcChain>
</file>

<file path=xl/sharedStrings.xml><?xml version="1.0" encoding="utf-8"?>
<sst xmlns="http://schemas.openxmlformats.org/spreadsheetml/2006/main" count="39" uniqueCount="37">
  <si>
    <t>r3</t>
  </si>
  <si>
    <t>r4</t>
  </si>
  <si>
    <t>r5</t>
  </si>
  <si>
    <t>r6</t>
  </si>
  <si>
    <t>r7</t>
  </si>
  <si>
    <t>r8</t>
  </si>
  <si>
    <t>项目</t>
    <phoneticPr fontId="3" type="noConversion"/>
  </si>
  <si>
    <t>数值</t>
    <phoneticPr fontId="3" type="noConversion"/>
  </si>
  <si>
    <t>单位</t>
    <phoneticPr fontId="3" type="noConversion"/>
  </si>
  <si>
    <t>物理意义</t>
    <phoneticPr fontId="3" type="noConversion"/>
  </si>
  <si>
    <t>l</t>
    <phoneticPr fontId="3" type="noConversion"/>
  </si>
  <si>
    <t>m</t>
    <phoneticPr fontId="3" type="noConversion"/>
  </si>
  <si>
    <t>光杠杆臂长</t>
    <phoneticPr fontId="3" type="noConversion"/>
  </si>
  <si>
    <t>L</t>
    <phoneticPr fontId="3" type="noConversion"/>
  </si>
  <si>
    <t>金属丝长度</t>
    <phoneticPr fontId="3" type="noConversion"/>
  </si>
  <si>
    <t>D</t>
    <phoneticPr fontId="3" type="noConversion"/>
  </si>
  <si>
    <t>平面镜到标尺距离</t>
    <phoneticPr fontId="3" type="noConversion"/>
  </si>
  <si>
    <t>d</t>
    <phoneticPr fontId="3" type="noConversion"/>
  </si>
  <si>
    <t>mm</t>
    <phoneticPr fontId="3" type="noConversion"/>
  </si>
  <si>
    <t>金属丝直径</t>
    <phoneticPr fontId="3" type="noConversion"/>
  </si>
  <si>
    <t>S</t>
    <phoneticPr fontId="3" type="noConversion"/>
  </si>
  <si>
    <t>m²</t>
    <phoneticPr fontId="3" type="noConversion"/>
  </si>
  <si>
    <t>金属丝截面积</t>
    <phoneticPr fontId="3" type="noConversion"/>
  </si>
  <si>
    <t>b</t>
    <phoneticPr fontId="3" type="noConversion"/>
  </si>
  <si>
    <t>三位有效数字</t>
    <phoneticPr fontId="3" type="noConversion"/>
  </si>
  <si>
    <t>标尺读数变化量</t>
    <phoneticPr fontId="3" type="noConversion"/>
  </si>
  <si>
    <t>E</t>
    <phoneticPr fontId="3" type="noConversion"/>
  </si>
  <si>
    <t>杨氏模量</t>
    <phoneticPr fontId="3" type="noConversion"/>
  </si>
  <si>
    <t>r1</t>
    <phoneticPr fontId="3" type="noConversion"/>
  </si>
  <si>
    <t>r2</t>
    <phoneticPr fontId="3" type="noConversion"/>
  </si>
  <si>
    <t>备注：此数据默认F=5N（砝码500g）</t>
    <phoneticPr fontId="3" type="noConversion"/>
  </si>
  <si>
    <t>参数1</t>
    <phoneticPr fontId="1" type="noConversion"/>
  </si>
  <si>
    <t>参数2</t>
  </si>
  <si>
    <t>参数3</t>
  </si>
  <si>
    <t>参数4</t>
  </si>
  <si>
    <t>参数5</t>
  </si>
  <si>
    <t>参数6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</si>
</sst>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9"/>
      <name val="宋体"/>
      <family val="3"/>
      <charset val="134"/>
    </font>
    <font>
      <sz val="11"/>
      <color rgb="FF000000"/>
      <name val="华文隶书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BBB59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/>
    <xf numFmtId="0" fontId="4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48</xdr:row>
      <xdr:rowOff>0</xdr:rowOff>
    </xdr:from>
    <xdr:to>
      <xdr:col>0</xdr:col>
      <xdr:colOff>104775</xdr:colOff>
      <xdr:row>49</xdr:row>
      <xdr:rowOff>0</xdr:rowOff>
    </xdr:to>
    <xdr:sp macro="" textlink="">
      <xdr:nvSpPr>
        <xdr:cNvPr id="1025" name="AutoShape 1" descr="data:image/png;base64,/9j/4AAQSkZJRgABAAAAAQABAAD//gAgSnBlZyBDb2RlYyB8IGZsdXhjYXBhY2l0eS5uZXQg/9sAhAAGBAUGBQQGBgUGBwcGCAoQCgoJCQoUDg8MEBcUGBgXFBYWGh0lHxobIxwWFiAsICMmJykqKRkfLTAtKDAlKCkoAQcHBwoIChMKChMoGhYaKCgoKCgoKCgoKCgoKCgoKCgoKCgoKCgoKCgoKCgoKCgoKCgoKCgoKCgoKCgoKCgoKCj/wAARCAAYAA8DAREAAhEBAxEB/8QBogAAAQUBAQEBAQEAAAAAAAAAAAECAwQFBgcICQoLEAACAQMDAgQDBQUEBAAAAX0BAgMABBEFEiExQQYTUWEHInEUMoGRoQgjQrHBFVLR8CQzYnKCCQoWFxgZGiUmJygpKjQ1Njc4OTpDREVGR0hJSlNUVVZXWFlaY2RlZmdoaWpzdHV2d3h5eoOEhYaHiImKkpOUlZaXmJmaoqOkpaanqKmqsrO0tba3uLm6wsPExcbHyMnK0tPU1dbX2Nna4eLj5OXm5+jp6vHy8/T19vf4+foBAAMBAQEBAQEBAQEAAAAAAAABAgMEBQYHCAkKCxEAAgECBAQDBAcFBAQAAQJ3AAECAxEEBSExBhJBUQdhcRMiMoEIFEKRobHBCSMzUvAVYnLRChYkNOEl8RcYGRomJygpKjU2Nzg5OkNERUZHSElKU1RVVldYWVpjZGVmZ2hpanN0dXZ3eHl6goOEhYaHiImKkpOUlZaXmJmaoqOkpaanqKmqsrO0tba3uLm6wsPExcbHyMnK0tPU1dbX2Nna4uPk5ebn6Onq8vP09fb3+Pn6/9oADAMBAAIRAxEAPwD6XvXu0s5nsooZroL+7jmlMSM3oWCsQPfafpUyko7gl0PPfB/iPU/F/wAMNa1jVoLOBZvtqWiWm8r5CbkUlm5Y5VucKCMfKKaVku7JvebSNf4xa4/h/wCHGtXdszLeyQG2tdv3jNIQiY98sD+FRKPPaHVlQdrzfQls9Ii8M/Cv+yU6WGktEW9WERyfxOTVTmlO/YzpvkXMzH+K+k6vrV/4Sj0zTpNQ0y01MXt9HHLHGf3YzECHdcruOTjPAzg8AqP8RS7FP+HJdzqvEqzHwVqy3LI85sJg5QFVLeW2cAnIH41NRXTSM5RvCwD/2Q=="/>
        <xdr:cNvSpPr>
          <a:spLocks noChangeAspect="1" noChangeArrowheads="1"/>
        </xdr:cNvSpPr>
      </xdr:nvSpPr>
      <xdr:spPr bwMode="auto">
        <a:xfrm>
          <a:off x="0" y="8420100"/>
          <a:ext cx="1047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="130" zoomScaleNormal="130" workbookViewId="0">
      <selection activeCell="R12" sqref="R12"/>
    </sheetView>
  </sheetViews>
  <sheetFormatPr defaultRowHeight="13.5" x14ac:dyDescent="0.15"/>
  <cols>
    <col min="1" max="1" width="5.75" customWidth="1"/>
    <col min="2" max="2" width="8.375" customWidth="1"/>
    <col min="3" max="17" width="6" customWidth="1"/>
  </cols>
  <sheetData>
    <row r="1" spans="1:13" x14ac:dyDescent="0.15">
      <c r="A1" s="1" t="s">
        <v>6</v>
      </c>
      <c r="B1" s="1" t="s">
        <v>7</v>
      </c>
      <c r="C1" s="1" t="s">
        <v>8</v>
      </c>
      <c r="D1" s="15" t="s">
        <v>9</v>
      </c>
      <c r="E1" s="16"/>
      <c r="F1" s="17"/>
      <c r="G1" s="2"/>
      <c r="H1" s="2"/>
      <c r="I1" s="2"/>
      <c r="J1" s="2"/>
      <c r="K1" s="2"/>
    </row>
    <row r="2" spans="1:13" ht="15" x14ac:dyDescent="0.25">
      <c r="A2" s="3" t="s">
        <v>10</v>
      </c>
      <c r="B2" s="4">
        <v>7.0999999999999994E-2</v>
      </c>
      <c r="C2" s="1" t="s">
        <v>11</v>
      </c>
      <c r="D2" s="15" t="s">
        <v>12</v>
      </c>
      <c r="E2" s="16"/>
      <c r="F2" s="17"/>
      <c r="G2" s="2"/>
    </row>
    <row r="3" spans="1:13" x14ac:dyDescent="0.15">
      <c r="A3" s="1" t="s">
        <v>13</v>
      </c>
      <c r="B3" s="4">
        <v>0.98499999999999999</v>
      </c>
      <c r="C3" s="1" t="s">
        <v>11</v>
      </c>
      <c r="D3" s="15" t="s">
        <v>14</v>
      </c>
      <c r="E3" s="16"/>
      <c r="F3" s="17"/>
      <c r="G3" s="2"/>
    </row>
    <row r="4" spans="1:13" x14ac:dyDescent="0.15">
      <c r="A4" s="1" t="s">
        <v>15</v>
      </c>
      <c r="B4" s="4">
        <v>1.171</v>
      </c>
      <c r="C4" s="1" t="s">
        <v>11</v>
      </c>
      <c r="D4" s="14" t="s">
        <v>16</v>
      </c>
      <c r="E4" s="14"/>
      <c r="F4" s="14"/>
      <c r="G4" s="2"/>
      <c r="H4" s="2"/>
    </row>
    <row r="5" spans="1:13" x14ac:dyDescent="0.15">
      <c r="A5" s="1" t="s">
        <v>17</v>
      </c>
      <c r="B5" s="4">
        <v>0.29499999999999998</v>
      </c>
      <c r="C5" s="1" t="s">
        <v>18</v>
      </c>
      <c r="D5" s="14" t="s">
        <v>19</v>
      </c>
      <c r="E5" s="14"/>
      <c r="F5" s="14"/>
      <c r="G5" s="2"/>
      <c r="H5" s="2"/>
    </row>
    <row r="6" spans="1:13" x14ac:dyDescent="0.15">
      <c r="A6" s="1" t="s">
        <v>20</v>
      </c>
      <c r="B6" s="1">
        <f>PI()*B5*B5/4*0.000001</f>
        <v>6.834927516966294E-8</v>
      </c>
      <c r="C6" s="1" t="s">
        <v>21</v>
      </c>
      <c r="D6" s="14" t="s">
        <v>22</v>
      </c>
      <c r="E6" s="14"/>
      <c r="F6" s="14"/>
      <c r="G6" s="6"/>
      <c r="H6" s="6"/>
      <c r="I6" s="6"/>
      <c r="J6" s="6"/>
      <c r="K6" s="6"/>
    </row>
    <row r="7" spans="1:13" ht="20.25" customHeight="1" x14ac:dyDescent="0.25">
      <c r="A7" s="3" t="s">
        <v>23</v>
      </c>
      <c r="B7" s="7">
        <f>M8*0.01</f>
        <v>1.1568750000000001E-2</v>
      </c>
      <c r="C7" s="18" t="s">
        <v>24</v>
      </c>
      <c r="D7" s="20" t="s">
        <v>25</v>
      </c>
      <c r="E7" s="21"/>
      <c r="F7" s="22"/>
      <c r="G7" s="6"/>
      <c r="H7" s="13" t="s">
        <v>31</v>
      </c>
      <c r="I7" s="13" t="s">
        <v>32</v>
      </c>
      <c r="J7" s="13" t="s">
        <v>33</v>
      </c>
      <c r="K7" s="13" t="s">
        <v>34</v>
      </c>
      <c r="L7" s="13" t="s">
        <v>35</v>
      </c>
      <c r="M7" s="13" t="s">
        <v>36</v>
      </c>
    </row>
    <row r="8" spans="1:13" ht="20.25" customHeight="1" x14ac:dyDescent="0.15">
      <c r="A8" s="8" t="s">
        <v>26</v>
      </c>
      <c r="B8" s="9">
        <f>2*B4*B3*5/B6/B2/B7</f>
        <v>205453917892.10733</v>
      </c>
      <c r="C8" s="19"/>
      <c r="D8" s="20" t="s">
        <v>27</v>
      </c>
      <c r="E8" s="21"/>
      <c r="F8" s="22"/>
      <c r="G8" s="6"/>
      <c r="H8" s="11">
        <f>E11-A11</f>
        <v>4.6100000000000003</v>
      </c>
      <c r="I8" s="11">
        <f>F11-B11</f>
        <v>4.6500000000000004</v>
      </c>
      <c r="J8" s="11">
        <f>G11-C11</f>
        <v>4.6100000000000003</v>
      </c>
      <c r="K8" s="11">
        <f>H11-D11</f>
        <v>4.6400000000000006</v>
      </c>
      <c r="L8" s="11">
        <f>AVERAGE(H8:K8)</f>
        <v>4.6275000000000004</v>
      </c>
      <c r="M8" s="11">
        <f>L8/4</f>
        <v>1.1568750000000001</v>
      </c>
    </row>
    <row r="9" spans="1:13" x14ac:dyDescent="0.15">
      <c r="A9" s="12" t="s">
        <v>30</v>
      </c>
      <c r="B9" s="2"/>
      <c r="D9" s="2"/>
      <c r="F9" s="2"/>
      <c r="G9" s="6"/>
      <c r="H9" s="6"/>
      <c r="I9" s="6"/>
    </row>
    <row r="10" spans="1:13" ht="13.5" customHeight="1" x14ac:dyDescent="0.15">
      <c r="A10" s="1" t="s">
        <v>28</v>
      </c>
      <c r="B10" s="5" t="s">
        <v>29</v>
      </c>
      <c r="C10" s="5" t="s">
        <v>0</v>
      </c>
      <c r="D10" s="5" t="s">
        <v>1</v>
      </c>
      <c r="E10" s="5" t="s">
        <v>2</v>
      </c>
      <c r="F10" s="5" t="s">
        <v>3</v>
      </c>
      <c r="G10" s="5" t="s">
        <v>4</v>
      </c>
      <c r="H10" s="5" t="s">
        <v>5</v>
      </c>
    </row>
    <row r="11" spans="1:13" ht="13.5" customHeight="1" x14ac:dyDescent="0.15">
      <c r="A11" s="11">
        <v>0</v>
      </c>
      <c r="B11" s="10">
        <v>1.1000000000000001</v>
      </c>
      <c r="C11" s="10">
        <v>2.29</v>
      </c>
      <c r="D11" s="10">
        <v>3.41</v>
      </c>
      <c r="E11" s="10">
        <v>4.6100000000000003</v>
      </c>
      <c r="F11" s="10">
        <v>5.75</v>
      </c>
      <c r="G11" s="10">
        <v>6.9</v>
      </c>
      <c r="H11" s="10">
        <v>8.0500000000000007</v>
      </c>
    </row>
    <row r="12" spans="1:13" ht="13.5" customHeight="1" x14ac:dyDescent="0.15">
      <c r="A12" s="6"/>
      <c r="B12" s="6"/>
      <c r="C12" s="6"/>
      <c r="D12" s="6"/>
    </row>
    <row r="13" spans="1:13" ht="13.5" customHeight="1" x14ac:dyDescent="0.15">
      <c r="A13" s="6"/>
      <c r="B13" s="6"/>
      <c r="C13" s="6"/>
      <c r="D13" s="6"/>
      <c r="E13" s="6"/>
      <c r="F13" s="6"/>
      <c r="G13" s="6"/>
    </row>
    <row r="14" spans="1:13" ht="13.5" customHeight="1" x14ac:dyDescent="0.15">
      <c r="A14" s="6"/>
      <c r="B14" s="6"/>
      <c r="C14" s="6"/>
      <c r="D14" s="6"/>
      <c r="E14" s="6"/>
      <c r="F14" s="6"/>
      <c r="G14" s="6"/>
    </row>
    <row r="15" spans="1:13" ht="13.5" customHeight="1" x14ac:dyDescent="0.15"/>
    <row r="16" spans="1:13" ht="13.5" customHeight="1" x14ac:dyDescent="0.15"/>
  </sheetData>
  <mergeCells count="9">
    <mergeCell ref="C7:C8"/>
    <mergeCell ref="D7:F7"/>
    <mergeCell ref="D8:F8"/>
    <mergeCell ref="D1:F1"/>
    <mergeCell ref="D2:F2"/>
    <mergeCell ref="D3:F3"/>
    <mergeCell ref="D4:F4"/>
    <mergeCell ref="D5:F5"/>
    <mergeCell ref="D6:F6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2020-05-27T09:32:24Z</dcterms:modified>
</cp:coreProperties>
</file>