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onoka\Documents\카카오톡 받은 파일\"/>
    </mc:Choice>
  </mc:AlternateContent>
  <xr:revisionPtr revIDLastSave="0" documentId="13_ncr:1_{D7F6DC4B-1078-4BC1-A3AC-FA7DDB6134C5}" xr6:coauthVersionLast="45" xr6:coauthVersionMax="45" xr10:uidLastSave="{00000000-0000-0000-0000-000000000000}"/>
  <bookViews>
    <workbookView xWindow="-28920" yWindow="-120" windowWidth="29040" windowHeight="15840" tabRatio="642" activeTab="3" xr2:uid="{00000000-000D-0000-FFFF-FFFF00000000}"/>
  </bookViews>
  <sheets>
    <sheet name="메뉴 구조도" sheetId="1" r:id="rId1"/>
    <sheet name="프로그램 명세서" sheetId="2" r:id="rId2"/>
    <sheet name="WBS" sheetId="5" r:id="rId3"/>
    <sheet name="테이블명세서" sheetId="10" r:id="rId4"/>
    <sheet name="ERD" sheetId="11" r:id="rId5"/>
    <sheet name="Sheet1" sheetId="9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5" l="1"/>
  <c r="C33" i="5"/>
  <c r="G32" i="5"/>
  <c r="G17" i="5" l="1"/>
  <c r="F6" i="5"/>
  <c r="F17" i="5"/>
  <c r="G41" i="5"/>
  <c r="G38" i="5"/>
  <c r="F40" i="5"/>
  <c r="C40" i="5"/>
  <c r="F39" i="5"/>
  <c r="C39" i="5"/>
  <c r="G37" i="5" l="1"/>
  <c r="G46" i="5"/>
  <c r="G24" i="5"/>
  <c r="C22" i="5"/>
  <c r="F20" i="5"/>
  <c r="F18" i="5"/>
  <c r="F28" i="5"/>
  <c r="F21" i="5"/>
  <c r="F22" i="5"/>
  <c r="F23" i="5"/>
  <c r="C20" i="5"/>
  <c r="C18" i="5"/>
  <c r="C28" i="5"/>
  <c r="C21" i="5"/>
  <c r="C23" i="5"/>
  <c r="C16" i="5"/>
  <c r="F16" i="5"/>
  <c r="C17" i="5" l="1"/>
  <c r="F32" i="5"/>
  <c r="C32" i="5"/>
  <c r="C46" i="5"/>
  <c r="F46" i="5"/>
  <c r="F47" i="5"/>
  <c r="F48" i="5"/>
  <c r="F49" i="5"/>
  <c r="F50" i="5"/>
  <c r="F51" i="5"/>
  <c r="C47" i="5"/>
  <c r="C48" i="5"/>
  <c r="C49" i="5"/>
  <c r="C50" i="5"/>
  <c r="C51" i="5"/>
  <c r="C30" i="5"/>
  <c r="C31" i="5"/>
  <c r="F29" i="5"/>
  <c r="F30" i="5"/>
  <c r="F31" i="5"/>
  <c r="F24" i="5"/>
  <c r="G29" i="5"/>
  <c r="C29" i="5" s="1"/>
  <c r="G34" i="5"/>
  <c r="G15" i="5" l="1"/>
  <c r="C34" i="5"/>
  <c r="G52" i="5"/>
  <c r="G45" i="5" s="1"/>
  <c r="C24" i="5"/>
  <c r="G5" i="5"/>
  <c r="C5" i="5" s="1"/>
  <c r="G11" i="5"/>
  <c r="F3" i="5"/>
  <c r="F4" i="5"/>
  <c r="F5" i="5"/>
  <c r="F7" i="5"/>
  <c r="F8" i="5"/>
  <c r="F9" i="5"/>
  <c r="F10" i="5"/>
  <c r="F11" i="5"/>
  <c r="F12" i="5"/>
  <c r="F13" i="5"/>
  <c r="F14" i="5"/>
  <c r="F15" i="5"/>
  <c r="F19" i="5"/>
  <c r="F25" i="5"/>
  <c r="F26" i="5"/>
  <c r="F27" i="5"/>
  <c r="F34" i="5"/>
  <c r="F35" i="5"/>
  <c r="F36" i="5"/>
  <c r="F37" i="5"/>
  <c r="F41" i="5"/>
  <c r="F38" i="5"/>
  <c r="F42" i="5"/>
  <c r="F43" i="5"/>
  <c r="F44" i="5"/>
  <c r="F45" i="5"/>
  <c r="F52" i="5"/>
  <c r="F53" i="5"/>
  <c r="F54" i="5"/>
  <c r="F55" i="5"/>
  <c r="F56" i="5"/>
  <c r="F2" i="5"/>
  <c r="C3" i="5"/>
  <c r="C4" i="5"/>
  <c r="C6" i="5"/>
  <c r="C7" i="5"/>
  <c r="C8" i="5"/>
  <c r="C9" i="5"/>
  <c r="C10" i="5"/>
  <c r="C12" i="5"/>
  <c r="C13" i="5"/>
  <c r="C19" i="5"/>
  <c r="C25" i="5"/>
  <c r="C26" i="5"/>
  <c r="C27" i="5"/>
  <c r="C35" i="5"/>
  <c r="C36" i="5"/>
  <c r="C38" i="5"/>
  <c r="C42" i="5"/>
  <c r="C43" i="5"/>
  <c r="C44" i="5"/>
  <c r="C53" i="5"/>
  <c r="C54" i="5"/>
  <c r="C55" i="5"/>
  <c r="C56" i="5"/>
  <c r="G2" i="5" l="1"/>
  <c r="C2" i="5" s="1"/>
  <c r="C45" i="5"/>
  <c r="C52" i="5"/>
  <c r="C15" i="5"/>
  <c r="C11" i="5"/>
  <c r="C41" i="5"/>
  <c r="G14" i="5"/>
  <c r="C14" i="5" s="1"/>
  <c r="C37" i="5" l="1"/>
</calcChain>
</file>

<file path=xl/sharedStrings.xml><?xml version="1.0" encoding="utf-8"?>
<sst xmlns="http://schemas.openxmlformats.org/spreadsheetml/2006/main" count="467" uniqueCount="303">
  <si>
    <t>관리자</t>
    <phoneticPr fontId="1" type="noConversion"/>
  </si>
  <si>
    <t>구분</t>
  </si>
  <si>
    <t>구분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</si>
  <si>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</si>
  <si>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</si>
  <si>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</si>
  <si>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회원 관리</t>
    <phoneticPr fontId="1" type="noConversion"/>
  </si>
  <si>
    <t>관리자</t>
    <phoneticPr fontId="1" type="noConversion"/>
  </si>
  <si>
    <t>NO</t>
    <phoneticPr fontId="3" type="noConversion"/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</si>
  <si>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</si>
  <si>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</si>
  <si>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</si>
  <si>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</si>
  <si>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</si>
  <si>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</si>
  <si>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</si>
  <si>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</si>
  <si>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Tab/Page</t>
    <phoneticPr fontId="1" type="noConversion"/>
  </si>
  <si>
    <t>Page/기능구분</t>
    <phoneticPr fontId="1" type="noConversion"/>
  </si>
  <si>
    <t>Program</t>
    <phoneticPr fontId="1" type="noConversion"/>
  </si>
  <si>
    <t>회원관리</t>
    <phoneticPr fontId="1" type="noConversion"/>
  </si>
  <si>
    <t>로그인</t>
    <phoneticPr fontId="1" type="noConversion"/>
  </si>
  <si>
    <t>회원정보 상세</t>
    <phoneticPr fontId="1" type="noConversion"/>
  </si>
  <si>
    <t>회원정보 수정</t>
    <phoneticPr fontId="1" type="noConversion"/>
  </si>
  <si>
    <t>회원 리스트</t>
    <phoneticPr fontId="1" type="noConversion"/>
  </si>
  <si>
    <t>회원 리스트</t>
    <phoneticPr fontId="1" type="noConversion"/>
  </si>
  <si>
    <t>회원정보 상세</t>
    <phoneticPr fontId="1" type="noConversion"/>
  </si>
  <si>
    <t>회원정보 수정</t>
    <phoneticPr fontId="1" type="noConversion"/>
  </si>
  <si>
    <t>R</t>
    <phoneticPr fontId="1" type="noConversion"/>
  </si>
  <si>
    <t>R,U</t>
    <phoneticPr fontId="1" type="noConversion"/>
  </si>
  <si>
    <t>R</t>
    <phoneticPr fontId="1" type="noConversion"/>
  </si>
  <si>
    <t>C</t>
    <phoneticPr fontId="1" type="noConversion"/>
  </si>
  <si>
    <t>R,D</t>
    <phoneticPr fontId="1" type="noConversion"/>
  </si>
  <si>
    <t>R,U</t>
    <phoneticPr fontId="1" type="noConversion"/>
  </si>
  <si>
    <t>TOP</t>
    <phoneticPr fontId="1" type="noConversion"/>
  </si>
  <si>
    <t>N</t>
    <phoneticPr fontId="1" type="noConversion"/>
  </si>
  <si>
    <t>아이디 찾기</t>
    <phoneticPr fontId="1" type="noConversion"/>
  </si>
  <si>
    <t>비밀번호 찾기</t>
    <phoneticPr fontId="1" type="noConversion"/>
  </si>
  <si>
    <t>회원정보 상세</t>
    <phoneticPr fontId="1" type="noConversion"/>
  </si>
  <si>
    <t>R</t>
    <phoneticPr fontId="1" type="noConversion"/>
  </si>
  <si>
    <t>R,U</t>
    <phoneticPr fontId="1" type="noConversion"/>
  </si>
  <si>
    <t>회원가입</t>
    <phoneticPr fontId="1" type="noConversion"/>
  </si>
  <si>
    <t>상태</t>
  </si>
  <si>
    <t>시작일</t>
  </si>
  <si>
    <t>종료일</t>
  </si>
  <si>
    <t>기간</t>
  </si>
  <si>
    <t>진척률</t>
  </si>
  <si>
    <t xml:space="preserve">  메뉴 구조도</t>
    <phoneticPr fontId="1" type="noConversion"/>
  </si>
  <si>
    <t xml:space="preserve">  프로그램 명세서</t>
    <phoneticPr fontId="1" type="noConversion"/>
  </si>
  <si>
    <t xml:space="preserve">  DB 설계(ERD)</t>
    <phoneticPr fontId="1" type="noConversion"/>
  </si>
  <si>
    <t xml:space="preserve">  DB 구현</t>
    <phoneticPr fontId="1" type="noConversion"/>
  </si>
  <si>
    <t xml:space="preserve">    Spring 세팅</t>
    <phoneticPr fontId="1" type="noConversion"/>
  </si>
  <si>
    <t xml:space="preserve">    my-batis 세팅</t>
    <phoneticPr fontId="1" type="noConversion"/>
  </si>
  <si>
    <t xml:space="preserve">    논리ERD 작성</t>
    <phoneticPr fontId="1" type="noConversion"/>
  </si>
  <si>
    <t xml:space="preserve">    물리ERD 작성</t>
    <phoneticPr fontId="1" type="noConversion"/>
  </si>
  <si>
    <t xml:space="preserve">  화면설계서</t>
    <phoneticPr fontId="1" type="noConversion"/>
  </si>
  <si>
    <t>구현(소프트웨어개발)</t>
  </si>
  <si>
    <t>TOP(공통)</t>
    <phoneticPr fontId="1" type="noConversion"/>
  </si>
  <si>
    <t xml:space="preserve">  로그아웃</t>
    <phoneticPr fontId="1" type="noConversion"/>
  </si>
  <si>
    <t>사용자</t>
    <phoneticPr fontId="1" type="noConversion"/>
  </si>
  <si>
    <t xml:space="preserve">    회원정보 상세</t>
    <phoneticPr fontId="1" type="noConversion"/>
  </si>
  <si>
    <t xml:space="preserve">    회원정보 수정</t>
    <phoneticPr fontId="1" type="noConversion"/>
  </si>
  <si>
    <t xml:space="preserve">    회원 탈퇴</t>
    <phoneticPr fontId="1" type="noConversion"/>
  </si>
  <si>
    <t xml:space="preserve">    회원 리스트</t>
    <phoneticPr fontId="1" type="noConversion"/>
  </si>
  <si>
    <t xml:space="preserve">  회원 관리</t>
    <phoneticPr fontId="1" type="noConversion"/>
  </si>
  <si>
    <t xml:space="preserve">  테이블 명세서</t>
    <phoneticPr fontId="1" type="noConversion"/>
  </si>
  <si>
    <t>구분</t>
    <phoneticPr fontId="1" type="noConversion"/>
  </si>
  <si>
    <t>BOOKU_002</t>
  </si>
  <si>
    <t>BOOKU_003</t>
  </si>
  <si>
    <t>BOOKU_004</t>
  </si>
  <si>
    <t>회원정보 삭제</t>
    <phoneticPr fontId="1" type="noConversion"/>
  </si>
  <si>
    <t>D</t>
    <phoneticPr fontId="1" type="noConversion"/>
  </si>
  <si>
    <t xml:space="preserve">  개발환경 세팅</t>
    <phoneticPr fontId="1" type="noConversion"/>
  </si>
  <si>
    <t>추천도서 리스트</t>
    <phoneticPr fontId="1" type="noConversion"/>
  </si>
  <si>
    <t xml:space="preserve">    도서 리스트</t>
    <phoneticPr fontId="1" type="noConversion"/>
  </si>
  <si>
    <t>도서 리스트</t>
    <phoneticPr fontId="1" type="noConversion"/>
  </si>
  <si>
    <t>도서정보 상세</t>
    <phoneticPr fontId="1" type="noConversion"/>
  </si>
  <si>
    <t>손현모</t>
  </si>
  <si>
    <t>설계</t>
    <phoneticPr fontId="1" type="noConversion"/>
  </si>
  <si>
    <t>손현모</t>
    <phoneticPr fontId="1" type="noConversion"/>
  </si>
  <si>
    <t>사용자</t>
    <phoneticPr fontId="1" type="noConversion"/>
  </si>
  <si>
    <t>공통</t>
    <phoneticPr fontId="1" type="noConversion"/>
  </si>
  <si>
    <t>관리자</t>
    <phoneticPr fontId="1" type="noConversion"/>
  </si>
  <si>
    <t>BOOKA_001</t>
    <phoneticPr fontId="1" type="noConversion"/>
  </si>
  <si>
    <t>BOOKC_001</t>
    <phoneticPr fontId="1" type="noConversion"/>
  </si>
  <si>
    <t>BOOKC_002</t>
  </si>
  <si>
    <t>BOOKC_003</t>
  </si>
  <si>
    <t>BOOKC_004</t>
  </si>
  <si>
    <t>BOOKC_005</t>
  </si>
  <si>
    <t>BOOKC_007</t>
  </si>
  <si>
    <t>BOOKC_008</t>
  </si>
  <si>
    <t>비고</t>
    <phoneticPr fontId="1" type="noConversion"/>
  </si>
  <si>
    <t>로그인</t>
    <phoneticPr fontId="1" type="noConversion"/>
  </si>
  <si>
    <t>공통</t>
    <phoneticPr fontId="1" type="noConversion"/>
  </si>
  <si>
    <t>손현모</t>
    <phoneticPr fontId="1" type="noConversion"/>
  </si>
  <si>
    <t>공통</t>
    <phoneticPr fontId="1" type="noConversion"/>
  </si>
  <si>
    <t>태스크</t>
    <phoneticPr fontId="3" type="noConversion"/>
  </si>
  <si>
    <t>MAIN</t>
    <phoneticPr fontId="1" type="noConversion"/>
  </si>
  <si>
    <t xml:space="preserve">    회원정보 상세</t>
    <phoneticPr fontId="1" type="noConversion"/>
  </si>
  <si>
    <t xml:space="preserve">    회원정보 수정</t>
    <phoneticPr fontId="1" type="noConversion"/>
  </si>
  <si>
    <t xml:space="preserve">    회원정보 삭제</t>
    <phoneticPr fontId="1" type="noConversion"/>
  </si>
  <si>
    <t>FOOTER</t>
    <phoneticPr fontId="1" type="noConversion"/>
  </si>
  <si>
    <t>개인정보취급방침</t>
    <phoneticPr fontId="1" type="noConversion"/>
  </si>
  <si>
    <t>이용자약관</t>
    <phoneticPr fontId="1" type="noConversion"/>
  </si>
  <si>
    <t>Page</t>
    <phoneticPr fontId="1" type="noConversion"/>
  </si>
  <si>
    <t>이용자약관</t>
    <phoneticPr fontId="1" type="noConversion"/>
  </si>
  <si>
    <t>BOOKC_009</t>
  </si>
  <si>
    <t>BOOKC_010</t>
  </si>
  <si>
    <t>N</t>
    <phoneticPr fontId="1" type="noConversion"/>
  </si>
  <si>
    <t>N</t>
    <phoneticPr fontId="1" type="noConversion"/>
  </si>
  <si>
    <t xml:space="preserve">  이용자약관</t>
    <phoneticPr fontId="1" type="noConversion"/>
  </si>
  <si>
    <t xml:space="preserve">  개인정보취급방침</t>
    <phoneticPr fontId="1" type="noConversion"/>
  </si>
  <si>
    <t>FOOTER(공통)</t>
    <phoneticPr fontId="1" type="noConversion"/>
  </si>
  <si>
    <t>공지사항 관리</t>
    <phoneticPr fontId="1" type="noConversion"/>
  </si>
  <si>
    <t>공지사항 삭제</t>
    <phoneticPr fontId="1" type="noConversion"/>
  </si>
  <si>
    <t>고객문의</t>
    <phoneticPr fontId="1" type="noConversion"/>
  </si>
  <si>
    <t>Program</t>
    <phoneticPr fontId="1" type="noConversion"/>
  </si>
  <si>
    <t>Program</t>
    <phoneticPr fontId="1" type="noConversion"/>
  </si>
  <si>
    <t>공지사항</t>
    <phoneticPr fontId="1" type="noConversion"/>
  </si>
  <si>
    <t>공지사항 상세</t>
    <phoneticPr fontId="1" type="noConversion"/>
  </si>
  <si>
    <t>공지사항</t>
    <phoneticPr fontId="1" type="noConversion"/>
  </si>
  <si>
    <t>공지사항 상세</t>
    <phoneticPr fontId="1" type="noConversion"/>
  </si>
  <si>
    <t>BOOKC_011</t>
  </si>
  <si>
    <t>BOOKC_012</t>
  </si>
  <si>
    <t>R</t>
    <phoneticPr fontId="1" type="noConversion"/>
  </si>
  <si>
    <t>N</t>
    <phoneticPr fontId="1" type="noConversion"/>
  </si>
  <si>
    <t>공지사항 관리</t>
    <phoneticPr fontId="1" type="noConversion"/>
  </si>
  <si>
    <t>공지사항 리스트</t>
    <phoneticPr fontId="1" type="noConversion"/>
  </si>
  <si>
    <t>공지사항 등록</t>
    <phoneticPr fontId="1" type="noConversion"/>
  </si>
  <si>
    <t>공지사항 수정</t>
    <phoneticPr fontId="1" type="noConversion"/>
  </si>
  <si>
    <t>R</t>
    <phoneticPr fontId="1" type="noConversion"/>
  </si>
  <si>
    <t>C</t>
    <phoneticPr fontId="1" type="noConversion"/>
  </si>
  <si>
    <t>R,U</t>
    <phoneticPr fontId="1" type="noConversion"/>
  </si>
  <si>
    <t>D</t>
    <phoneticPr fontId="1" type="noConversion"/>
  </si>
  <si>
    <t>공지사항 리스트</t>
    <phoneticPr fontId="1" type="noConversion"/>
  </si>
  <si>
    <t>BOOKC_013</t>
  </si>
  <si>
    <t>R</t>
    <phoneticPr fontId="1" type="noConversion"/>
  </si>
  <si>
    <t xml:space="preserve">  마이페이지</t>
    <phoneticPr fontId="1" type="noConversion"/>
  </si>
  <si>
    <t xml:space="preserve">  공지사항</t>
    <phoneticPr fontId="1" type="noConversion"/>
  </si>
  <si>
    <r>
      <t xml:space="preserve">  </t>
    </r>
    <r>
      <rPr>
        <sz val="11"/>
        <color theme="1"/>
        <rFont val="맑은 고딕"/>
        <family val="3"/>
        <charset val="129"/>
        <scheme val="minor"/>
      </rPr>
      <t xml:space="preserve">  공지사항 상세</t>
    </r>
    <phoneticPr fontId="1" type="noConversion"/>
  </si>
  <si>
    <t xml:space="preserve">    공지사항 리스트</t>
    <phoneticPr fontId="1" type="noConversion"/>
  </si>
  <si>
    <t>손현모</t>
    <phoneticPr fontId="1" type="noConversion"/>
  </si>
  <si>
    <t xml:space="preserve">    공지사항 리스트</t>
    <phoneticPr fontId="1" type="noConversion"/>
  </si>
  <si>
    <t xml:space="preserve">    공지사항 등록</t>
    <phoneticPr fontId="1" type="noConversion"/>
  </si>
  <si>
    <t xml:space="preserve">    공지사항 상세</t>
    <phoneticPr fontId="1" type="noConversion"/>
  </si>
  <si>
    <t xml:space="preserve">    공지사항 수정</t>
    <phoneticPr fontId="1" type="noConversion"/>
  </si>
  <si>
    <t xml:space="preserve">    공지사항 삭제</t>
    <phoneticPr fontId="1" type="noConversion"/>
  </si>
  <si>
    <t>로그인</t>
    <phoneticPr fontId="1" type="noConversion"/>
  </si>
  <si>
    <t>R</t>
    <phoneticPr fontId="1" type="noConversion"/>
  </si>
  <si>
    <t>로그아웃</t>
    <phoneticPr fontId="1" type="noConversion"/>
  </si>
  <si>
    <t>아이디/비밀번호 찾기</t>
    <phoneticPr fontId="1" type="noConversion"/>
  </si>
  <si>
    <t>마이페이지</t>
    <phoneticPr fontId="1" type="noConversion"/>
  </si>
  <si>
    <t>BOOKC_006</t>
    <phoneticPr fontId="1" type="noConversion"/>
  </si>
  <si>
    <t>로그아웃</t>
    <phoneticPr fontId="1" type="noConversion"/>
  </si>
  <si>
    <t>N</t>
    <phoneticPr fontId="1" type="noConversion"/>
  </si>
  <si>
    <t>고객문의</t>
    <phoneticPr fontId="1" type="noConversion"/>
  </si>
  <si>
    <t>고객문의 메일 발송</t>
    <phoneticPr fontId="1" type="noConversion"/>
  </si>
  <si>
    <t>마이페이지</t>
    <phoneticPr fontId="1" type="noConversion"/>
  </si>
  <si>
    <t>HOME버튼</t>
    <phoneticPr fontId="1" type="noConversion"/>
  </si>
  <si>
    <t xml:space="preserve">  HOME버튼</t>
    <phoneticPr fontId="1" type="noConversion"/>
  </si>
  <si>
    <t xml:space="preserve">  로그인</t>
    <phoneticPr fontId="1" type="noConversion"/>
  </si>
  <si>
    <t xml:space="preserve">    로그인</t>
    <phoneticPr fontId="1" type="noConversion"/>
  </si>
  <si>
    <t xml:space="preserve">    아이디 찾기</t>
    <phoneticPr fontId="1" type="noConversion"/>
  </si>
  <si>
    <t xml:space="preserve">    비밀번호 찾기</t>
    <phoneticPr fontId="1" type="noConversion"/>
  </si>
  <si>
    <t xml:space="preserve">      임시 비밀번호 메일 발송</t>
    <phoneticPr fontId="1" type="noConversion"/>
  </si>
  <si>
    <t>BOOKA_002</t>
  </si>
  <si>
    <t>BOOKA_003</t>
  </si>
  <si>
    <t>BOOKA_004</t>
  </si>
  <si>
    <t>BOOKA_005</t>
  </si>
  <si>
    <t>BOOKA_006</t>
  </si>
  <si>
    <t>BOOKA_007</t>
  </si>
  <si>
    <t>BOOKA_008</t>
  </si>
  <si>
    <t>BOOKA_009</t>
  </si>
  <si>
    <t>사용자</t>
    <phoneticPr fontId="1" type="noConversion"/>
  </si>
  <si>
    <t>R</t>
    <phoneticPr fontId="1" type="noConversion"/>
  </si>
  <si>
    <t>C,R</t>
    <phoneticPr fontId="1" type="noConversion"/>
  </si>
  <si>
    <t xml:space="preserve">  공지사항 관리</t>
    <phoneticPr fontId="1" type="noConversion"/>
  </si>
  <si>
    <t>관리자</t>
    <phoneticPr fontId="1" type="noConversion"/>
  </si>
  <si>
    <t>HOME버튼</t>
    <phoneticPr fontId="1" type="noConversion"/>
  </si>
  <si>
    <t>추천도서 리스트</t>
    <phoneticPr fontId="1" type="noConversion"/>
  </si>
  <si>
    <t xml:space="preserve">  추천 도서 리스트</t>
    <phoneticPr fontId="1" type="noConversion"/>
  </si>
  <si>
    <t>도서정보 상세</t>
    <phoneticPr fontId="1" type="noConversion"/>
  </si>
  <si>
    <t xml:space="preserve">      도서위치 확인</t>
    <phoneticPr fontId="1" type="noConversion"/>
  </si>
  <si>
    <t xml:space="preserve">      도서정보 상세</t>
    <phoneticPr fontId="1" type="noConversion"/>
  </si>
  <si>
    <t>BOOKU_001</t>
    <phoneticPr fontId="1" type="noConversion"/>
  </si>
  <si>
    <t>BOOKU_005</t>
  </si>
  <si>
    <t>BOOKU_006</t>
  </si>
  <si>
    <t>R</t>
    <phoneticPr fontId="1" type="noConversion"/>
  </si>
  <si>
    <t xml:space="preserve">  도서검색</t>
    <phoneticPr fontId="1" type="noConversion"/>
  </si>
  <si>
    <t>도서검색</t>
    <phoneticPr fontId="1" type="noConversion"/>
  </si>
  <si>
    <t>도서검색</t>
    <phoneticPr fontId="1" type="noConversion"/>
  </si>
  <si>
    <t>추천도서정보 상세</t>
    <phoneticPr fontId="1" type="noConversion"/>
  </si>
  <si>
    <t>추천도서 위치확인</t>
    <phoneticPr fontId="1" type="noConversion"/>
  </si>
  <si>
    <t>도서 위치확인</t>
    <phoneticPr fontId="1" type="noConversion"/>
  </si>
  <si>
    <t>추천도서 위치확인</t>
    <phoneticPr fontId="1" type="noConversion"/>
  </si>
  <si>
    <t>추천도서정보 상세</t>
    <phoneticPr fontId="1" type="noConversion"/>
  </si>
  <si>
    <t xml:space="preserve">    추천도서정보 상세</t>
    <phoneticPr fontId="1" type="noConversion"/>
  </si>
  <si>
    <t xml:space="preserve">    추천도서위치 확인</t>
    <phoneticPr fontId="1" type="noConversion"/>
  </si>
  <si>
    <t>추천도서 리스트</t>
    <phoneticPr fontId="1" type="noConversion"/>
  </si>
  <si>
    <t>도서 리스트</t>
    <phoneticPr fontId="1" type="noConversion"/>
  </si>
  <si>
    <t>아이디/비밀번호찾기</t>
    <phoneticPr fontId="1" type="noConversion"/>
  </si>
  <si>
    <t>회원가입</t>
    <phoneticPr fontId="1" type="noConversion"/>
  </si>
  <si>
    <t xml:space="preserve">    회원가입</t>
    <phoneticPr fontId="1" type="noConversion"/>
  </si>
  <si>
    <t xml:space="preserve">      아이디 중복확인</t>
    <phoneticPr fontId="1" type="noConversion"/>
  </si>
  <si>
    <t xml:space="preserve">  고객문의</t>
    <phoneticPr fontId="1" type="noConversion"/>
  </si>
  <si>
    <t xml:space="preserve">    고객문의 메일 발송</t>
    <phoneticPr fontId="1" type="noConversion"/>
  </si>
  <si>
    <t>테이블 명세서</t>
    <phoneticPr fontId="1" type="noConversion"/>
  </si>
  <si>
    <t>Table name
(logical name)</t>
  </si>
  <si>
    <t>Table name
(physical name)</t>
  </si>
  <si>
    <t>Column name
(logical name)</t>
  </si>
  <si>
    <t>Column name
(physical name)</t>
  </si>
  <si>
    <t>Length</t>
  </si>
  <si>
    <t>Decimal</t>
  </si>
  <si>
    <t>NOT NULL</t>
  </si>
  <si>
    <t>UNIQUE</t>
  </si>
  <si>
    <t>FK</t>
  </si>
  <si>
    <t>회원 정보</t>
    <phoneticPr fontId="1" type="noConversion"/>
  </si>
  <si>
    <t>user_info</t>
    <phoneticPr fontId="1" type="noConversion"/>
  </si>
  <si>
    <t>user_password</t>
    <phoneticPr fontId="1" type="noConversion"/>
  </si>
  <si>
    <t>user_name</t>
    <phoneticPr fontId="1" type="noConversion"/>
  </si>
  <si>
    <t>user_date</t>
    <phoneticPr fontId="1" type="noConversion"/>
  </si>
  <si>
    <t>user_author</t>
    <phoneticPr fontId="1" type="noConversion"/>
  </si>
  <si>
    <t>user_stat</t>
    <phoneticPr fontId="1" type="noConversion"/>
  </si>
  <si>
    <t>user_id</t>
    <phoneticPr fontId="1" type="noConversion"/>
  </si>
  <si>
    <t>생일</t>
    <phoneticPr fontId="1" type="noConversion"/>
  </si>
  <si>
    <t>권한</t>
    <phoneticPr fontId="1" type="noConversion"/>
  </si>
  <si>
    <t>상태</t>
    <phoneticPr fontId="1" type="noConversion"/>
  </si>
  <si>
    <t>성별</t>
    <phoneticPr fontId="1" type="noConversion"/>
  </si>
  <si>
    <t>이름</t>
    <phoneticPr fontId="1" type="noConversion"/>
  </si>
  <si>
    <t>비밀번호</t>
    <phoneticPr fontId="1" type="noConversion"/>
  </si>
  <si>
    <t>아이디</t>
    <phoneticPr fontId="1" type="noConversion"/>
  </si>
  <si>
    <t>공지사항</t>
    <phoneticPr fontId="1" type="noConversion"/>
  </si>
  <si>
    <t>제목</t>
    <phoneticPr fontId="1" type="noConversion"/>
  </si>
  <si>
    <t>내용</t>
    <phoneticPr fontId="1" type="noConversion"/>
  </si>
  <si>
    <t>작성자</t>
    <phoneticPr fontId="1" type="noConversion"/>
  </si>
  <si>
    <t>작성일자</t>
    <phoneticPr fontId="1" type="noConversion"/>
  </si>
  <si>
    <t>수정일자</t>
    <phoneticPr fontId="1" type="noConversion"/>
  </si>
  <si>
    <t>번호</t>
    <phoneticPr fontId="1" type="noConversion"/>
  </si>
  <si>
    <t>추천도서</t>
    <phoneticPr fontId="1" type="noConversion"/>
  </si>
  <si>
    <t>도서번호</t>
    <phoneticPr fontId="1" type="noConversion"/>
  </si>
  <si>
    <t>도서구분코드</t>
    <phoneticPr fontId="1" type="noConversion"/>
  </si>
  <si>
    <t>20대남자</t>
    <phoneticPr fontId="1" type="noConversion"/>
  </si>
  <si>
    <t>20대여자</t>
    <phoneticPr fontId="1" type="noConversion"/>
  </si>
  <si>
    <t>30대남자</t>
    <phoneticPr fontId="1" type="noConversion"/>
  </si>
  <si>
    <t>30대여자</t>
    <phoneticPr fontId="1" type="noConversion"/>
  </si>
  <si>
    <t>40대남자</t>
    <phoneticPr fontId="1" type="noConversion"/>
  </si>
  <si>
    <t>40대여자</t>
    <phoneticPr fontId="1" type="noConversion"/>
  </si>
  <si>
    <t>50대이상남자</t>
    <phoneticPr fontId="1" type="noConversion"/>
  </si>
  <si>
    <t>50대이상여자</t>
    <phoneticPr fontId="1" type="noConversion"/>
  </si>
  <si>
    <t>10대남자</t>
    <phoneticPr fontId="1" type="noConversion"/>
  </si>
  <si>
    <t>10대여자</t>
    <phoneticPr fontId="1" type="noConversion"/>
  </si>
  <si>
    <t>검색기록</t>
    <phoneticPr fontId="1" type="noConversion"/>
  </si>
  <si>
    <t>아이디</t>
    <phoneticPr fontId="1" type="noConversion"/>
  </si>
  <si>
    <t>검색횟수</t>
    <phoneticPr fontId="1" type="noConversion"/>
  </si>
  <si>
    <t>PK</t>
    <phoneticPr fontId="1" type="noConversion"/>
  </si>
  <si>
    <t>이메일</t>
    <phoneticPr fontId="1" type="noConversion"/>
  </si>
  <si>
    <t>user_mail</t>
    <phoneticPr fontId="1" type="noConversion"/>
  </si>
  <si>
    <t>user_gen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</si>
  <si>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</si>
  <si>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</si>
  <si>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</si>
  <si>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board_seq</t>
    <phoneticPr fontId="1" type="noConversion"/>
  </si>
  <si>
    <t>*</t>
    <phoneticPr fontId="1" type="noConversion"/>
  </si>
  <si>
    <t>title</t>
    <phoneticPr fontId="1" type="noConversion"/>
  </si>
  <si>
    <t>content</t>
    <phoneticPr fontId="1" type="noConversion"/>
  </si>
  <si>
    <t>reg_id</t>
    <phoneticPr fontId="1" type="noConversion"/>
  </si>
  <si>
    <t>reg_date</t>
    <phoneticPr fontId="1" type="noConversion"/>
  </si>
  <si>
    <t>chg_date</t>
    <phoneticPr fontId="1" type="noConversion"/>
  </si>
  <si>
    <t>user_id</t>
    <phoneticPr fontId="1" type="noConversion"/>
  </si>
  <si>
    <t>book_code</t>
    <phoneticPr fontId="1" type="noConversion"/>
  </si>
  <si>
    <t>search_cnt</t>
    <phoneticPr fontId="1" type="noConversion"/>
  </si>
  <si>
    <t>book_seq</t>
    <phoneticPr fontId="1" type="noConversion"/>
  </si>
  <si>
    <t>book_code</t>
    <phoneticPr fontId="1" type="noConversion"/>
  </si>
  <si>
    <t>men_1</t>
    <phoneticPr fontId="1" type="noConversion"/>
  </si>
  <si>
    <t>men_3</t>
  </si>
  <si>
    <t>men_4</t>
  </si>
  <si>
    <t>men_5</t>
  </si>
  <si>
    <t>women_1</t>
    <phoneticPr fontId="1" type="noConversion"/>
  </si>
  <si>
    <t>women_2</t>
  </si>
  <si>
    <t>women_3</t>
  </si>
  <si>
    <t>women_4</t>
  </si>
  <si>
    <t>women_5</t>
  </si>
  <si>
    <t>men_2</t>
    <phoneticPr fontId="1" type="noConversion"/>
  </si>
  <si>
    <t>*</t>
    <phoneticPr fontId="1" type="noConversion"/>
  </si>
  <si>
    <t>*</t>
    <phoneticPr fontId="1" type="noConversion"/>
  </si>
  <si>
    <t>검색번호</t>
    <phoneticPr fontId="1" type="noConversion"/>
  </si>
  <si>
    <t>search_seq</t>
    <phoneticPr fontId="1" type="noConversion"/>
  </si>
  <si>
    <t>*</t>
    <phoneticPr fontId="1" type="noConversion"/>
  </si>
  <si>
    <t>*</t>
    <phoneticPr fontId="1" type="noConversion"/>
  </si>
  <si>
    <t>notice_board</t>
    <phoneticPr fontId="1" type="noConversion"/>
  </si>
  <si>
    <t>search_record</t>
    <phoneticPr fontId="1" type="noConversion"/>
  </si>
  <si>
    <t>book_recommend</t>
    <phoneticPr fontId="1" type="noConversion"/>
  </si>
  <si>
    <t>조회수</t>
    <phoneticPr fontId="1" type="noConversion"/>
  </si>
  <si>
    <t>read_cnt</t>
    <phoneticPr fontId="1" type="noConversion"/>
  </si>
  <si>
    <t>VARCHAR2</t>
    <phoneticPr fontId="1" type="noConversion"/>
  </si>
  <si>
    <t>Type</t>
    <phoneticPr fontId="1" type="noConversion"/>
  </si>
  <si>
    <t>DATE</t>
    <phoneticPr fontId="1" type="noConversion"/>
  </si>
  <si>
    <t>DATE</t>
    <phoneticPr fontId="1" type="noConversion"/>
  </si>
  <si>
    <t>-&gt;회원정보,아이디</t>
    <phoneticPr fontId="1" type="noConversion"/>
  </si>
  <si>
    <t>-&gt;추천도서,도서구분코드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</si>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</sst>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b/>
      <sz val="11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3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39997558519241921"/>
        <bgColor rgb="FF5B9BD5"/>
      </patternFill>
    </fill>
    <fill>
      <patternFill patternType="solid">
        <fgColor theme="4" tint="0.39997558519241921"/>
        <bgColor rgb="FFBFBFB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9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5" fillId="0" borderId="1" xfId="0" applyFont="1" applyBorder="1" applyProtection="1">
      <alignment vertical="center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1" xfId="0" applyFill="1" applyBorder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right"/>
      <protection locked="0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/>
      <protection locked="0"/>
    </xf>
    <xf numFmtId="176" fontId="6" fillId="5" borderId="1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/>
      <protection locked="0"/>
    </xf>
    <xf numFmtId="9" fontId="6" fillId="5" borderId="1" xfId="0" applyNumberFormat="1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protection locked="0"/>
    </xf>
    <xf numFmtId="176" fontId="7" fillId="6" borderId="1" xfId="0" applyNumberFormat="1" applyFont="1" applyFill="1" applyBorder="1" applyAlignment="1" applyProtection="1">
      <alignment horizontal="left"/>
    </xf>
    <xf numFmtId="176" fontId="7" fillId="6" borderId="1" xfId="0" applyNumberFormat="1" applyFont="1" applyFill="1" applyBorder="1" applyAlignment="1" applyProtection="1">
      <alignment horizontal="right"/>
      <protection locked="0"/>
    </xf>
    <xf numFmtId="0" fontId="7" fillId="6" borderId="1" xfId="0" applyFont="1" applyFill="1" applyBorder="1" applyAlignment="1" applyProtection="1">
      <alignment horizontal="right" wrapText="1"/>
    </xf>
    <xf numFmtId="176" fontId="7" fillId="6" borderId="1" xfId="0" applyNumberFormat="1" applyFont="1" applyFill="1" applyBorder="1" applyAlignment="1" applyProtection="1">
      <alignment horizontal="center" vertical="center"/>
      <protection locked="0"/>
    </xf>
    <xf numFmtId="9" fontId="7" fillId="6" borderId="1" xfId="0" applyNumberFormat="1" applyFont="1" applyFill="1" applyBorder="1" applyAlignment="1" applyProtection="1">
      <alignment horizontal="right" wrapText="1"/>
    </xf>
    <xf numFmtId="9" fontId="7" fillId="7" borderId="1" xfId="0" applyNumberFormat="1" applyFont="1" applyFill="1" applyBorder="1" applyAlignment="1" applyProtection="1">
      <alignment horizontal="right" wrapText="1"/>
    </xf>
    <xf numFmtId="0" fontId="9" fillId="8" borderId="1" xfId="0" applyFont="1" applyFill="1" applyBorder="1" applyAlignment="1" applyProtection="1">
      <protection locked="0"/>
    </xf>
    <xf numFmtId="0" fontId="7" fillId="8" borderId="1" xfId="0" applyFont="1" applyFill="1" applyBorder="1" applyAlignment="1" applyProtection="1">
      <alignment horizontal="center" vertical="center"/>
      <protection locked="0"/>
    </xf>
    <xf numFmtId="176" fontId="7" fillId="8" borderId="1" xfId="0" applyNumberFormat="1" applyFont="1" applyFill="1" applyBorder="1" applyAlignment="1" applyProtection="1">
      <alignment horizontal="left"/>
    </xf>
    <xf numFmtId="176" fontId="7" fillId="8" borderId="1" xfId="0" applyNumberFormat="1" applyFont="1" applyFill="1" applyBorder="1" applyAlignment="1" applyProtection="1">
      <alignment horizontal="right"/>
      <protection locked="0"/>
    </xf>
    <xf numFmtId="0" fontId="7" fillId="8" borderId="1" xfId="0" applyFont="1" applyFill="1" applyBorder="1" applyAlignment="1" applyProtection="1">
      <alignment horizontal="right" wrapText="1"/>
    </xf>
    <xf numFmtId="9" fontId="8" fillId="8" borderId="1" xfId="0" applyNumberFormat="1" applyFont="1" applyFill="1" applyBorder="1" applyAlignment="1" applyProtection="1">
      <alignment horizontal="right"/>
    </xf>
    <xf numFmtId="0" fontId="9" fillId="7" borderId="1" xfId="0" applyFont="1" applyFill="1" applyBorder="1" applyAlignment="1" applyProtection="1"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176" fontId="7" fillId="7" borderId="1" xfId="0" applyNumberFormat="1" applyFont="1" applyFill="1" applyBorder="1" applyAlignment="1" applyProtection="1">
      <alignment horizontal="left"/>
    </xf>
    <xf numFmtId="176" fontId="7" fillId="7" borderId="1" xfId="0" applyNumberFormat="1" applyFont="1" applyFill="1" applyBorder="1" applyAlignment="1" applyProtection="1">
      <alignment horizontal="right"/>
      <protection locked="0"/>
    </xf>
    <xf numFmtId="0" fontId="7" fillId="7" borderId="1" xfId="0" applyFont="1" applyFill="1" applyBorder="1" applyAlignment="1" applyProtection="1">
      <alignment horizontal="right" wrapText="1"/>
    </xf>
    <xf numFmtId="0" fontId="5" fillId="3" borderId="1" xfId="0" applyFont="1" applyFill="1" applyBorder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Protection="1">
      <alignment vertical="center"/>
    </xf>
    <xf numFmtId="176" fontId="0" fillId="3" borderId="1" xfId="0" applyNumberFormat="1" applyFill="1" applyBorder="1" applyProtection="1">
      <alignment vertical="center"/>
      <protection locked="0"/>
    </xf>
    <xf numFmtId="0" fontId="0" fillId="3" borderId="1" xfId="0" applyFill="1" applyBorder="1" applyAlignment="1" applyProtection="1">
      <alignment horizontal="right"/>
    </xf>
    <xf numFmtId="9" fontId="0" fillId="3" borderId="1" xfId="0" applyNumberFormat="1" applyFill="1" applyBorder="1" applyAlignment="1" applyProtection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Protection="1">
      <alignment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17" fillId="3" borderId="1" xfId="1" applyFont="1" applyFill="1" applyBorder="1" applyAlignment="1">
      <alignment horizontal="center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0" borderId="1" xfId="0" quotePrefix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28575</xdr:rowOff>
    </xdr:from>
    <xdr:to>
      <xdr:col>9</xdr:col>
      <xdr:colOff>275449</xdr:colOff>
      <xdr:row>27</xdr:row>
      <xdr:rowOff>85037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38125"/>
          <a:ext cx="6209524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85" zoomScaleNormal="85" workbookViewId="0">
      <selection sqref="A1:XFD1"/>
    </sheetView>
  </sheetViews>
  <sheetFormatPr defaultRowHeight="16.5"/>
  <cols>
    <col min="1" max="1" width="21" customWidth="1"/>
    <col min="2" max="4" width="18.125" customWidth="1"/>
    <col min="5" max="5" width="34.25" bestFit="1" customWidth="1"/>
    <col min="6" max="6" width="14.625" customWidth="1"/>
    <col min="7" max="7" width="15.625" customWidth="1"/>
  </cols>
  <sheetData>
    <row r="1" spans="1:7" ht="26.25">
      <c r="A1" s="72" t="s">
        <v>93</v>
      </c>
      <c r="B1" s="72"/>
      <c r="C1" s="72"/>
      <c r="D1" s="72"/>
      <c r="E1" s="72"/>
      <c r="F1" s="72"/>
      <c r="G1" s="72"/>
    </row>
    <row r="2" spans="1:7">
      <c r="A2" s="21" t="s">
        <v>66</v>
      </c>
      <c r="B2" s="21" t="s">
        <v>3</v>
      </c>
      <c r="C2" s="21" t="s">
        <v>4</v>
      </c>
      <c r="D2" s="21" t="s">
        <v>5</v>
      </c>
      <c r="E2" s="21" t="s">
        <v>17</v>
      </c>
      <c r="F2" s="21" t="s">
        <v>18</v>
      </c>
      <c r="G2" s="21" t="s">
        <v>91</v>
      </c>
    </row>
    <row r="3" spans="1:7">
      <c r="A3" s="70" t="s">
        <v>34</v>
      </c>
      <c r="B3" s="70" t="s">
        <v>92</v>
      </c>
      <c r="C3" s="17" t="s">
        <v>200</v>
      </c>
      <c r="D3" s="53"/>
      <c r="E3" s="1"/>
      <c r="F3" s="1" t="s">
        <v>19</v>
      </c>
      <c r="G3" s="1"/>
    </row>
    <row r="4" spans="1:7">
      <c r="A4" s="80"/>
      <c r="B4" s="71"/>
      <c r="C4" s="17" t="s">
        <v>201</v>
      </c>
      <c r="D4" s="1"/>
      <c r="E4" s="1"/>
      <c r="F4" s="1" t="s">
        <v>19</v>
      </c>
      <c r="G4" s="1"/>
    </row>
    <row r="5" spans="1:7">
      <c r="A5" s="80"/>
      <c r="B5" s="53" t="s">
        <v>157</v>
      </c>
      <c r="C5" s="17"/>
      <c r="D5" s="1"/>
      <c r="E5" s="1"/>
      <c r="F5" s="1" t="s">
        <v>19</v>
      </c>
      <c r="G5" s="1"/>
    </row>
    <row r="6" spans="1:7">
      <c r="A6" s="80"/>
      <c r="B6" s="53" t="s">
        <v>118</v>
      </c>
      <c r="C6" s="53"/>
      <c r="D6" s="1"/>
      <c r="E6" s="1"/>
      <c r="F6" s="1" t="s">
        <v>116</v>
      </c>
      <c r="G6" s="1"/>
    </row>
    <row r="7" spans="1:7">
      <c r="A7" s="71"/>
      <c r="B7" s="53" t="s">
        <v>155</v>
      </c>
      <c r="C7" s="53"/>
      <c r="D7" s="1"/>
      <c r="E7" s="1"/>
      <c r="F7" s="1" t="s">
        <v>117</v>
      </c>
      <c r="G7" s="1"/>
    </row>
    <row r="8" spans="1:7">
      <c r="A8" s="73" t="s">
        <v>101</v>
      </c>
      <c r="B8" s="53" t="s">
        <v>103</v>
      </c>
      <c r="C8" s="53"/>
      <c r="D8" s="1"/>
      <c r="E8" s="1"/>
      <c r="F8" s="1" t="s">
        <v>104</v>
      </c>
      <c r="G8" s="1"/>
    </row>
    <row r="9" spans="1:7">
      <c r="A9" s="73"/>
      <c r="B9" s="53" t="s">
        <v>102</v>
      </c>
      <c r="C9" s="53"/>
      <c r="D9" s="1"/>
      <c r="E9" s="1"/>
      <c r="F9" s="1" t="s">
        <v>104</v>
      </c>
      <c r="G9" s="1"/>
    </row>
    <row r="10" spans="1:7" ht="26.25">
      <c r="A10" s="74" t="s">
        <v>59</v>
      </c>
      <c r="B10" s="75"/>
      <c r="C10" s="75"/>
      <c r="D10" s="75"/>
      <c r="E10" s="75"/>
      <c r="F10" s="75"/>
      <c r="G10" s="76"/>
    </row>
    <row r="11" spans="1:7">
      <c r="A11" s="21" t="s">
        <v>66</v>
      </c>
      <c r="B11" s="21" t="s">
        <v>3</v>
      </c>
      <c r="C11" s="21" t="s">
        <v>4</v>
      </c>
      <c r="D11" s="21" t="s">
        <v>5</v>
      </c>
      <c r="E11" s="21" t="s">
        <v>17</v>
      </c>
      <c r="F11" s="21" t="s">
        <v>18</v>
      </c>
      <c r="G11" s="21" t="s">
        <v>91</v>
      </c>
    </row>
    <row r="12" spans="1:7">
      <c r="A12" s="70" t="s">
        <v>97</v>
      </c>
      <c r="B12" s="57" t="s">
        <v>179</v>
      </c>
      <c r="D12" s="16"/>
      <c r="E12" s="1"/>
      <c r="F12" s="1" t="s">
        <v>19</v>
      </c>
      <c r="G12" s="1"/>
    </row>
    <row r="13" spans="1:7">
      <c r="A13" s="71"/>
      <c r="B13" s="58" t="s">
        <v>190</v>
      </c>
      <c r="C13" s="20"/>
      <c r="D13" s="16"/>
      <c r="E13" s="1"/>
      <c r="F13" s="1" t="s">
        <v>19</v>
      </c>
      <c r="G13" s="1"/>
    </row>
    <row r="14" spans="1:7" ht="26.25">
      <c r="A14" s="77" t="s">
        <v>0</v>
      </c>
      <c r="B14" s="78"/>
      <c r="C14" s="78"/>
      <c r="D14" s="78"/>
      <c r="E14" s="78"/>
      <c r="F14" s="78"/>
      <c r="G14" s="79"/>
    </row>
    <row r="15" spans="1:7">
      <c r="A15" s="22" t="s">
        <v>2</v>
      </c>
      <c r="B15" s="22" t="s">
        <v>3</v>
      </c>
      <c r="C15" s="22" t="s">
        <v>4</v>
      </c>
      <c r="D15" s="22" t="s">
        <v>5</v>
      </c>
      <c r="E15" s="22" t="s">
        <v>17</v>
      </c>
      <c r="F15" s="22" t="s">
        <v>18</v>
      </c>
      <c r="G15" s="21" t="s">
        <v>91</v>
      </c>
    </row>
    <row r="16" spans="1:7">
      <c r="A16" s="70" t="s">
        <v>97</v>
      </c>
      <c r="B16" s="53" t="s">
        <v>113</v>
      </c>
      <c r="C16" s="54"/>
      <c r="D16" s="1"/>
      <c r="E16" s="1"/>
      <c r="F16" s="16" t="s">
        <v>19</v>
      </c>
      <c r="G16" s="1"/>
    </row>
    <row r="17" spans="1:7">
      <c r="A17" s="71"/>
      <c r="B17" s="53" t="s">
        <v>6</v>
      </c>
      <c r="C17" s="52"/>
      <c r="D17" s="52"/>
      <c r="E17" s="1"/>
      <c r="F17" s="1" t="s">
        <v>19</v>
      </c>
      <c r="G17" s="1"/>
    </row>
  </sheetData>
  <mergeCells count="8">
    <mergeCell ref="A16:A17"/>
    <mergeCell ref="A1:G1"/>
    <mergeCell ref="A8:A9"/>
    <mergeCell ref="A10:G10"/>
    <mergeCell ref="A14:G14"/>
    <mergeCell ref="B3:B4"/>
    <mergeCell ref="A3:A7"/>
    <mergeCell ref="A12: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zoomScale="85" zoomScaleNormal="85" workbookViewId="0">
      <selection sqref="A1:XFD1"/>
    </sheetView>
  </sheetViews>
  <sheetFormatPr defaultRowHeight="16.5"/>
  <cols>
    <col min="1" max="1" width="4.875" customWidth="1"/>
    <col min="2" max="2" width="15.625" customWidth="1"/>
    <col min="3" max="3" width="17.875" customWidth="1"/>
    <col min="4" max="4" width="15.625" customWidth="1"/>
    <col min="5" max="5" width="14.625" customWidth="1"/>
    <col min="6" max="6" width="16.625" customWidth="1"/>
    <col min="7" max="7" width="17.625" customWidth="1"/>
    <col min="8" max="9" width="8.625" customWidth="1"/>
  </cols>
  <sheetData>
    <row r="1" spans="1:9" ht="26.25">
      <c r="A1" s="87" t="s">
        <v>95</v>
      </c>
      <c r="B1" s="88"/>
      <c r="C1" s="88"/>
      <c r="D1" s="88"/>
      <c r="E1" s="88"/>
      <c r="F1" s="88"/>
      <c r="G1" s="88"/>
      <c r="H1" s="88"/>
      <c r="I1" s="88"/>
    </row>
    <row r="2" spans="1:9">
      <c r="A2" s="85" t="s">
        <v>8</v>
      </c>
      <c r="B2" s="89" t="s">
        <v>9</v>
      </c>
      <c r="C2" s="90"/>
      <c r="D2" s="90"/>
      <c r="E2" s="85" t="s">
        <v>10</v>
      </c>
      <c r="F2" s="85" t="s">
        <v>11</v>
      </c>
      <c r="G2" s="85" t="s">
        <v>12</v>
      </c>
      <c r="H2" s="85" t="s">
        <v>13</v>
      </c>
      <c r="I2" s="85" t="s">
        <v>1</v>
      </c>
    </row>
    <row r="3" spans="1:9">
      <c r="A3" s="86"/>
      <c r="B3" s="23" t="s">
        <v>14</v>
      </c>
      <c r="C3" s="23" t="s">
        <v>15</v>
      </c>
      <c r="D3" s="23" t="s">
        <v>16</v>
      </c>
      <c r="E3" s="86"/>
      <c r="F3" s="86"/>
      <c r="G3" s="86"/>
      <c r="H3" s="86"/>
      <c r="I3" s="86"/>
    </row>
    <row r="4" spans="1:9">
      <c r="A4" s="1">
        <v>1</v>
      </c>
      <c r="B4" s="53" t="s">
        <v>178</v>
      </c>
      <c r="C4" s="1"/>
      <c r="D4" s="1"/>
      <c r="E4" s="1" t="s">
        <v>84</v>
      </c>
      <c r="F4" s="1" t="s">
        <v>158</v>
      </c>
      <c r="G4" s="1" t="s">
        <v>35</v>
      </c>
      <c r="H4" s="73" t="s">
        <v>79</v>
      </c>
      <c r="I4" s="73" t="s">
        <v>81</v>
      </c>
    </row>
    <row r="5" spans="1:9">
      <c r="A5" s="1">
        <v>2</v>
      </c>
      <c r="B5" s="70" t="s">
        <v>147</v>
      </c>
      <c r="C5" s="1" t="s">
        <v>21</v>
      </c>
      <c r="D5" s="1"/>
      <c r="E5" s="1" t="s">
        <v>85</v>
      </c>
      <c r="F5" s="1" t="s">
        <v>21</v>
      </c>
      <c r="G5" s="1" t="s">
        <v>148</v>
      </c>
      <c r="H5" s="73"/>
      <c r="I5" s="73"/>
    </row>
    <row r="6" spans="1:9">
      <c r="A6" s="1">
        <v>3</v>
      </c>
      <c r="B6" s="80"/>
      <c r="C6" s="1" t="s">
        <v>201</v>
      </c>
      <c r="D6" s="1"/>
      <c r="E6" s="1" t="s">
        <v>86</v>
      </c>
      <c r="F6" s="1" t="s">
        <v>41</v>
      </c>
      <c r="G6" s="1" t="s">
        <v>31</v>
      </c>
      <c r="H6" s="73"/>
      <c r="I6" s="73"/>
    </row>
    <row r="7" spans="1:9">
      <c r="A7" s="1">
        <v>4</v>
      </c>
      <c r="B7" s="80"/>
      <c r="C7" s="91" t="s">
        <v>150</v>
      </c>
      <c r="D7" s="1" t="s">
        <v>36</v>
      </c>
      <c r="E7" s="1" t="s">
        <v>87</v>
      </c>
      <c r="F7" s="1" t="s">
        <v>36</v>
      </c>
      <c r="G7" s="1" t="s">
        <v>30</v>
      </c>
      <c r="H7" s="73"/>
      <c r="I7" s="73"/>
    </row>
    <row r="8" spans="1:9">
      <c r="A8" s="1">
        <v>5</v>
      </c>
      <c r="B8" s="71"/>
      <c r="C8" s="92"/>
      <c r="D8" s="1" t="s">
        <v>37</v>
      </c>
      <c r="E8" s="1" t="s">
        <v>88</v>
      </c>
      <c r="F8" s="1" t="s">
        <v>37</v>
      </c>
      <c r="G8" s="1" t="s">
        <v>40</v>
      </c>
      <c r="H8" s="73"/>
      <c r="I8" s="73"/>
    </row>
    <row r="9" spans="1:9">
      <c r="A9" s="1">
        <v>6</v>
      </c>
      <c r="B9" s="70" t="s">
        <v>151</v>
      </c>
      <c r="C9" s="1" t="s">
        <v>38</v>
      </c>
      <c r="D9" s="1"/>
      <c r="E9" s="1" t="s">
        <v>152</v>
      </c>
      <c r="F9" s="1" t="s">
        <v>38</v>
      </c>
      <c r="G9" s="1" t="s">
        <v>32</v>
      </c>
      <c r="H9" s="73"/>
      <c r="I9" s="73"/>
    </row>
    <row r="10" spans="1:9">
      <c r="A10" s="1">
        <v>7</v>
      </c>
      <c r="B10" s="71"/>
      <c r="C10" s="1" t="s">
        <v>27</v>
      </c>
      <c r="D10" s="1"/>
      <c r="E10" s="1" t="s">
        <v>89</v>
      </c>
      <c r="F10" s="1" t="s">
        <v>27</v>
      </c>
      <c r="G10" s="1" t="s">
        <v>29</v>
      </c>
      <c r="H10" s="73"/>
      <c r="I10" s="73"/>
    </row>
    <row r="11" spans="1:9">
      <c r="A11" s="1">
        <v>8</v>
      </c>
      <c r="B11" s="53" t="s">
        <v>149</v>
      </c>
      <c r="D11" s="1"/>
      <c r="E11" s="1" t="s">
        <v>90</v>
      </c>
      <c r="F11" s="59" t="s">
        <v>153</v>
      </c>
      <c r="G11" s="59" t="s">
        <v>154</v>
      </c>
      <c r="H11" s="73"/>
      <c r="I11" s="73"/>
    </row>
    <row r="12" spans="1:9">
      <c r="A12" s="1">
        <v>9</v>
      </c>
      <c r="B12" s="70" t="s">
        <v>120</v>
      </c>
      <c r="C12" s="1" t="s">
        <v>134</v>
      </c>
      <c r="D12" s="1"/>
      <c r="E12" s="1" t="s">
        <v>106</v>
      </c>
      <c r="F12" s="1" t="s">
        <v>134</v>
      </c>
      <c r="G12" s="1" t="s">
        <v>124</v>
      </c>
      <c r="H12" s="73"/>
      <c r="I12" s="73"/>
    </row>
    <row r="13" spans="1:9">
      <c r="A13" s="1">
        <v>10</v>
      </c>
      <c r="B13" s="71"/>
      <c r="C13" s="1" t="s">
        <v>119</v>
      </c>
      <c r="D13" s="1"/>
      <c r="E13" s="1" t="s">
        <v>107</v>
      </c>
      <c r="F13" s="1" t="s">
        <v>121</v>
      </c>
      <c r="G13" s="1" t="s">
        <v>136</v>
      </c>
      <c r="H13" s="73"/>
      <c r="I13" s="73"/>
    </row>
    <row r="14" spans="1:9">
      <c r="A14" s="1">
        <v>11</v>
      </c>
      <c r="B14" s="52" t="s">
        <v>115</v>
      </c>
      <c r="C14" s="1" t="s">
        <v>156</v>
      </c>
      <c r="D14" s="1"/>
      <c r="E14" s="1" t="s">
        <v>122</v>
      </c>
      <c r="F14" s="1" t="s">
        <v>156</v>
      </c>
      <c r="G14" s="1" t="s">
        <v>125</v>
      </c>
      <c r="H14" s="73"/>
      <c r="I14" s="73"/>
    </row>
    <row r="15" spans="1:9">
      <c r="A15" s="1">
        <v>12</v>
      </c>
      <c r="B15" s="54" t="s">
        <v>105</v>
      </c>
      <c r="C15" s="1"/>
      <c r="D15" s="1"/>
      <c r="E15" s="1" t="s">
        <v>123</v>
      </c>
      <c r="F15" s="16" t="s">
        <v>105</v>
      </c>
      <c r="G15" s="1" t="s">
        <v>108</v>
      </c>
      <c r="H15" s="73"/>
      <c r="I15" s="73"/>
    </row>
    <row r="16" spans="1:9">
      <c r="A16" s="1">
        <v>13</v>
      </c>
      <c r="B16" s="53" t="s">
        <v>102</v>
      </c>
      <c r="C16" s="1"/>
      <c r="D16" s="1"/>
      <c r="E16" s="1" t="s">
        <v>135</v>
      </c>
      <c r="F16" s="1" t="s">
        <v>102</v>
      </c>
      <c r="G16" s="16" t="s">
        <v>109</v>
      </c>
      <c r="H16" s="73"/>
      <c r="I16" s="73"/>
    </row>
    <row r="17" spans="1:9" ht="26.25">
      <c r="A17" s="87" t="s">
        <v>173</v>
      </c>
      <c r="B17" s="88"/>
      <c r="C17" s="88"/>
      <c r="D17" s="88"/>
      <c r="E17" s="88"/>
      <c r="F17" s="88"/>
      <c r="G17" s="88"/>
      <c r="H17" s="88"/>
      <c r="I17" s="88"/>
    </row>
    <row r="18" spans="1:9">
      <c r="A18" s="85" t="s">
        <v>8</v>
      </c>
      <c r="B18" s="89" t="s">
        <v>9</v>
      </c>
      <c r="C18" s="90"/>
      <c r="D18" s="90"/>
      <c r="E18" s="85" t="s">
        <v>10</v>
      </c>
      <c r="F18" s="85" t="s">
        <v>11</v>
      </c>
      <c r="G18" s="85" t="s">
        <v>12</v>
      </c>
      <c r="H18" s="85" t="s">
        <v>13</v>
      </c>
      <c r="I18" s="85" t="s">
        <v>1</v>
      </c>
    </row>
    <row r="19" spans="1:9">
      <c r="A19" s="86"/>
      <c r="B19" s="23" t="s">
        <v>14</v>
      </c>
      <c r="C19" s="23" t="s">
        <v>15</v>
      </c>
      <c r="D19" s="23" t="s">
        <v>16</v>
      </c>
      <c r="E19" s="86"/>
      <c r="F19" s="86"/>
      <c r="G19" s="86"/>
      <c r="H19" s="86"/>
      <c r="I19" s="86"/>
    </row>
    <row r="20" spans="1:9">
      <c r="A20" s="16">
        <v>1</v>
      </c>
      <c r="B20" s="84" t="s">
        <v>73</v>
      </c>
      <c r="C20" s="1" t="s">
        <v>198</v>
      </c>
      <c r="D20" s="1"/>
      <c r="E20" s="1" t="s">
        <v>184</v>
      </c>
      <c r="F20" s="16" t="s">
        <v>179</v>
      </c>
      <c r="G20" s="16" t="s">
        <v>187</v>
      </c>
      <c r="H20" s="70" t="s">
        <v>94</v>
      </c>
      <c r="I20" s="81" t="s">
        <v>80</v>
      </c>
    </row>
    <row r="21" spans="1:9">
      <c r="A21" s="16">
        <v>2</v>
      </c>
      <c r="B21" s="84"/>
      <c r="C21" s="1" t="s">
        <v>195</v>
      </c>
      <c r="D21" s="1"/>
      <c r="E21" s="1" t="s">
        <v>67</v>
      </c>
      <c r="F21" s="1" t="s">
        <v>191</v>
      </c>
      <c r="G21" s="1" t="s">
        <v>28</v>
      </c>
      <c r="H21" s="80"/>
      <c r="I21" s="82"/>
    </row>
    <row r="22" spans="1:9">
      <c r="A22" s="16">
        <v>3</v>
      </c>
      <c r="B22" s="84"/>
      <c r="C22" s="1" t="s">
        <v>194</v>
      </c>
      <c r="D22" s="1"/>
      <c r="E22" s="1" t="s">
        <v>68</v>
      </c>
      <c r="F22" s="1" t="s">
        <v>192</v>
      </c>
      <c r="G22" s="1" t="s">
        <v>175</v>
      </c>
      <c r="H22" s="80"/>
      <c r="I22" s="82"/>
    </row>
    <row r="23" spans="1:9">
      <c r="A23" s="16">
        <v>4</v>
      </c>
      <c r="B23" s="73" t="s">
        <v>189</v>
      </c>
      <c r="C23" s="1" t="s">
        <v>199</v>
      </c>
      <c r="D23" s="1"/>
      <c r="E23" s="1" t="s">
        <v>69</v>
      </c>
      <c r="F23" s="1" t="s">
        <v>75</v>
      </c>
      <c r="G23" s="1" t="s">
        <v>39</v>
      </c>
      <c r="H23" s="80"/>
      <c r="I23" s="82"/>
    </row>
    <row r="24" spans="1:9">
      <c r="A24" s="16">
        <v>5</v>
      </c>
      <c r="B24" s="73"/>
      <c r="C24" s="1" t="s">
        <v>181</v>
      </c>
      <c r="D24" s="1"/>
      <c r="E24" s="1" t="s">
        <v>185</v>
      </c>
      <c r="F24" s="1" t="s">
        <v>76</v>
      </c>
      <c r="G24" s="1" t="s">
        <v>174</v>
      </c>
      <c r="H24" s="80"/>
      <c r="I24" s="82"/>
    </row>
    <row r="25" spans="1:9">
      <c r="A25" s="16">
        <v>6</v>
      </c>
      <c r="B25" s="73"/>
      <c r="C25" s="1" t="s">
        <v>193</v>
      </c>
      <c r="D25" s="1"/>
      <c r="E25" s="1" t="s">
        <v>186</v>
      </c>
      <c r="F25" s="1" t="s">
        <v>193</v>
      </c>
      <c r="G25" s="1" t="s">
        <v>175</v>
      </c>
      <c r="H25" s="71"/>
      <c r="I25" s="83"/>
    </row>
    <row r="26" spans="1:9" ht="26.25">
      <c r="A26" s="87" t="s">
        <v>7</v>
      </c>
      <c r="B26" s="88"/>
      <c r="C26" s="88"/>
      <c r="D26" s="88"/>
      <c r="E26" s="88"/>
      <c r="F26" s="88"/>
      <c r="G26" s="88"/>
      <c r="H26" s="88"/>
      <c r="I26" s="88"/>
    </row>
    <row r="27" spans="1:9">
      <c r="A27" s="85" t="s">
        <v>8</v>
      </c>
      <c r="B27" s="89" t="s">
        <v>9</v>
      </c>
      <c r="C27" s="90"/>
      <c r="D27" s="90"/>
      <c r="E27" s="85" t="s">
        <v>10</v>
      </c>
      <c r="F27" s="85" t="s">
        <v>11</v>
      </c>
      <c r="G27" s="85" t="s">
        <v>12</v>
      </c>
      <c r="H27" s="85" t="s">
        <v>13</v>
      </c>
      <c r="I27" s="85" t="s">
        <v>1</v>
      </c>
    </row>
    <row r="28" spans="1:9">
      <c r="A28" s="86"/>
      <c r="B28" s="23" t="s">
        <v>14</v>
      </c>
      <c r="C28" s="23" t="s">
        <v>15</v>
      </c>
      <c r="D28" s="23" t="s">
        <v>16</v>
      </c>
      <c r="E28" s="86"/>
      <c r="F28" s="86"/>
      <c r="G28" s="86"/>
      <c r="H28" s="86"/>
      <c r="I28" s="86"/>
    </row>
    <row r="29" spans="1:9">
      <c r="A29" s="16">
        <v>1</v>
      </c>
      <c r="B29" s="73" t="s">
        <v>126</v>
      </c>
      <c r="C29" s="1" t="s">
        <v>127</v>
      </c>
      <c r="D29" s="1"/>
      <c r="E29" s="18" t="s">
        <v>83</v>
      </c>
      <c r="F29" s="1" t="s">
        <v>127</v>
      </c>
      <c r="G29" s="16" t="s">
        <v>130</v>
      </c>
      <c r="H29" s="73" t="s">
        <v>77</v>
      </c>
      <c r="I29" s="73" t="s">
        <v>82</v>
      </c>
    </row>
    <row r="30" spans="1:9">
      <c r="A30" s="16">
        <v>2</v>
      </c>
      <c r="B30" s="73"/>
      <c r="C30" s="1" t="s">
        <v>128</v>
      </c>
      <c r="D30" s="1"/>
      <c r="E30" s="18" t="s">
        <v>165</v>
      </c>
      <c r="F30" s="1" t="s">
        <v>128</v>
      </c>
      <c r="G30" s="16" t="s">
        <v>131</v>
      </c>
      <c r="H30" s="73"/>
      <c r="I30" s="73"/>
    </row>
    <row r="31" spans="1:9">
      <c r="A31" s="16">
        <v>3</v>
      </c>
      <c r="B31" s="73"/>
      <c r="C31" s="1" t="s">
        <v>121</v>
      </c>
      <c r="D31" s="1"/>
      <c r="E31" s="18" t="s">
        <v>166</v>
      </c>
      <c r="F31" s="1" t="s">
        <v>121</v>
      </c>
      <c r="G31" s="16" t="s">
        <v>130</v>
      </c>
      <c r="H31" s="73"/>
      <c r="I31" s="73"/>
    </row>
    <row r="32" spans="1:9">
      <c r="A32" s="16">
        <v>4</v>
      </c>
      <c r="B32" s="73"/>
      <c r="C32" s="1" t="s">
        <v>129</v>
      </c>
      <c r="D32" s="1"/>
      <c r="E32" s="18" t="s">
        <v>167</v>
      </c>
      <c r="F32" s="1" t="s">
        <v>129</v>
      </c>
      <c r="G32" s="16" t="s">
        <v>132</v>
      </c>
      <c r="H32" s="73"/>
      <c r="I32" s="73"/>
    </row>
    <row r="33" spans="1:9">
      <c r="A33" s="16">
        <v>5</v>
      </c>
      <c r="B33" s="73"/>
      <c r="C33" s="1" t="s">
        <v>114</v>
      </c>
      <c r="D33" s="1"/>
      <c r="E33" s="18" t="s">
        <v>168</v>
      </c>
      <c r="F33" s="1" t="s">
        <v>114</v>
      </c>
      <c r="G33" s="16" t="s">
        <v>133</v>
      </c>
      <c r="H33" s="73"/>
      <c r="I33" s="73"/>
    </row>
    <row r="34" spans="1:9">
      <c r="A34" s="16">
        <v>6</v>
      </c>
      <c r="B34" s="73" t="s">
        <v>20</v>
      </c>
      <c r="C34" s="1" t="s">
        <v>24</v>
      </c>
      <c r="D34" s="17"/>
      <c r="E34" s="18" t="s">
        <v>169</v>
      </c>
      <c r="F34" s="1" t="s">
        <v>25</v>
      </c>
      <c r="G34" s="1" t="s">
        <v>30</v>
      </c>
      <c r="H34" s="73"/>
      <c r="I34" s="73"/>
    </row>
    <row r="35" spans="1:9">
      <c r="A35" s="16">
        <v>7</v>
      </c>
      <c r="B35" s="73"/>
      <c r="C35" s="1" t="s">
        <v>22</v>
      </c>
      <c r="D35" s="17"/>
      <c r="E35" s="18" t="s">
        <v>170</v>
      </c>
      <c r="F35" s="1" t="s">
        <v>26</v>
      </c>
      <c r="G35" s="1" t="s">
        <v>28</v>
      </c>
      <c r="H35" s="73"/>
      <c r="I35" s="73"/>
    </row>
    <row r="36" spans="1:9">
      <c r="A36" s="16">
        <v>8</v>
      </c>
      <c r="B36" s="73"/>
      <c r="C36" s="1" t="s">
        <v>23</v>
      </c>
      <c r="D36" s="17"/>
      <c r="E36" s="18" t="s">
        <v>171</v>
      </c>
      <c r="F36" s="1" t="s">
        <v>27</v>
      </c>
      <c r="G36" s="1" t="s">
        <v>33</v>
      </c>
      <c r="H36" s="73"/>
      <c r="I36" s="73"/>
    </row>
    <row r="37" spans="1:9">
      <c r="A37" s="16">
        <v>9</v>
      </c>
      <c r="B37" s="73"/>
      <c r="C37" s="1" t="s">
        <v>70</v>
      </c>
      <c r="D37" s="17"/>
      <c r="E37" s="18" t="s">
        <v>172</v>
      </c>
      <c r="F37" s="1" t="s">
        <v>70</v>
      </c>
      <c r="G37" s="1" t="s">
        <v>71</v>
      </c>
      <c r="H37" s="73"/>
      <c r="I37" s="73"/>
    </row>
  </sheetData>
  <mergeCells count="38">
    <mergeCell ref="A27:A28"/>
    <mergeCell ref="E27:E28"/>
    <mergeCell ref="B27:D27"/>
    <mergeCell ref="A1:I1"/>
    <mergeCell ref="A26:I26"/>
    <mergeCell ref="E2:E3"/>
    <mergeCell ref="F2:F3"/>
    <mergeCell ref="G2:G3"/>
    <mergeCell ref="I2:I3"/>
    <mergeCell ref="H2:H3"/>
    <mergeCell ref="A2:A3"/>
    <mergeCell ref="B2:D2"/>
    <mergeCell ref="B5:B8"/>
    <mergeCell ref="C7:C8"/>
    <mergeCell ref="B9:B10"/>
    <mergeCell ref="I4:I16"/>
    <mergeCell ref="B12:B13"/>
    <mergeCell ref="A17:I17"/>
    <mergeCell ref="A18:A19"/>
    <mergeCell ref="B18:D18"/>
    <mergeCell ref="E18:E19"/>
    <mergeCell ref="F18:F19"/>
    <mergeCell ref="G18:G19"/>
    <mergeCell ref="H18:H19"/>
    <mergeCell ref="I18:I19"/>
    <mergeCell ref="H4:H16"/>
    <mergeCell ref="B23:B25"/>
    <mergeCell ref="I20:I25"/>
    <mergeCell ref="H20:H25"/>
    <mergeCell ref="B29:B33"/>
    <mergeCell ref="H29:H37"/>
    <mergeCell ref="I29:I37"/>
    <mergeCell ref="B34:B37"/>
    <mergeCell ref="B20:B22"/>
    <mergeCell ref="F27:F28"/>
    <mergeCell ref="G27:G28"/>
    <mergeCell ref="H27:H28"/>
    <mergeCell ref="I27:I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6"/>
  <sheetViews>
    <sheetView zoomScale="85" zoomScaleNormal="85" workbookViewId="0">
      <selection activeCell="G56" sqref="G56"/>
    </sheetView>
  </sheetViews>
  <sheetFormatPr defaultRowHeight="16.5"/>
  <cols>
    <col min="1" max="1" width="27.625" customWidth="1"/>
    <col min="3" max="3" width="17.625" style="12" customWidth="1"/>
    <col min="4" max="5" width="13.75" style="2" customWidth="1"/>
    <col min="6" max="6" width="9" style="9"/>
    <col min="7" max="7" width="9" style="10"/>
  </cols>
  <sheetData>
    <row r="1" spans="1:7" ht="17.25">
      <c r="A1" s="24" t="s">
        <v>96</v>
      </c>
      <c r="B1" s="24" t="s">
        <v>13</v>
      </c>
      <c r="C1" s="24" t="s">
        <v>42</v>
      </c>
      <c r="D1" s="25" t="s">
        <v>43</v>
      </c>
      <c r="E1" s="25" t="s">
        <v>44</v>
      </c>
      <c r="F1" s="26" t="s">
        <v>45</v>
      </c>
      <c r="G1" s="27" t="s">
        <v>46</v>
      </c>
    </row>
    <row r="2" spans="1:7">
      <c r="A2" s="35" t="s">
        <v>78</v>
      </c>
      <c r="B2" s="36" t="s">
        <v>77</v>
      </c>
      <c r="C2" s="37" t="str">
        <f>IF(G2=0,"Not Started",IF(G2&lt;1,"Progress",IF(G2=1,"Finished")))</f>
        <v>Finished</v>
      </c>
      <c r="D2" s="38">
        <v>43707</v>
      </c>
      <c r="E2" s="38">
        <v>43728</v>
      </c>
      <c r="F2" s="39">
        <f>NETWORKDAYS(D2,E2)</f>
        <v>16</v>
      </c>
      <c r="G2" s="40">
        <f>AVERAGE(G3:G5,G8:G11)</f>
        <v>1</v>
      </c>
    </row>
    <row r="3" spans="1:7">
      <c r="A3" s="3" t="s">
        <v>47</v>
      </c>
      <c r="B3" s="19" t="s">
        <v>77</v>
      </c>
      <c r="C3" s="11" t="str">
        <f t="shared" ref="C3:C51" si="0">IF(G3=0,"Not Started",IF(G3&lt;1,"Progress",IF(G3=1,"Finished")))</f>
        <v>Finished</v>
      </c>
      <c r="D3" s="4">
        <v>43707</v>
      </c>
      <c r="E3" s="4">
        <v>43713</v>
      </c>
      <c r="F3" s="7">
        <f t="shared" ref="F3:F45" si="1">NETWORKDAYS(D3,E3)</f>
        <v>5</v>
      </c>
      <c r="G3" s="5">
        <v>1</v>
      </c>
    </row>
    <row r="4" spans="1:7">
      <c r="A4" s="3" t="s">
        <v>48</v>
      </c>
      <c r="B4" s="19" t="s">
        <v>77</v>
      </c>
      <c r="C4" s="11" t="str">
        <f t="shared" si="0"/>
        <v>Finished</v>
      </c>
      <c r="D4" s="4">
        <v>43707</v>
      </c>
      <c r="E4" s="4">
        <v>43713</v>
      </c>
      <c r="F4" s="7">
        <f t="shared" si="1"/>
        <v>5</v>
      </c>
      <c r="G4" s="5">
        <v>1</v>
      </c>
    </row>
    <row r="5" spans="1:7">
      <c r="A5" s="6" t="s">
        <v>49</v>
      </c>
      <c r="B5" s="19" t="s">
        <v>77</v>
      </c>
      <c r="C5" s="11" t="str">
        <f t="shared" si="0"/>
        <v>Finished</v>
      </c>
      <c r="D5" s="4">
        <v>43714</v>
      </c>
      <c r="E5" s="4">
        <v>43719</v>
      </c>
      <c r="F5" s="7">
        <f t="shared" si="1"/>
        <v>4</v>
      </c>
      <c r="G5" s="8">
        <f>AVERAGE(G6:G7)</f>
        <v>1</v>
      </c>
    </row>
    <row r="6" spans="1:7">
      <c r="A6" s="3" t="s">
        <v>53</v>
      </c>
      <c r="B6" s="19" t="s">
        <v>77</v>
      </c>
      <c r="C6" s="11" t="str">
        <f t="shared" si="0"/>
        <v>Finished</v>
      </c>
      <c r="D6" s="4">
        <v>43714</v>
      </c>
      <c r="E6" s="4">
        <v>43719</v>
      </c>
      <c r="F6" s="7">
        <f>NETWORKDAYS(D6,E6)</f>
        <v>4</v>
      </c>
      <c r="G6" s="5">
        <v>1</v>
      </c>
    </row>
    <row r="7" spans="1:7">
      <c r="A7" s="3" t="s">
        <v>54</v>
      </c>
      <c r="B7" s="19" t="s">
        <v>77</v>
      </c>
      <c r="C7" s="11" t="str">
        <f t="shared" si="0"/>
        <v>Finished</v>
      </c>
      <c r="D7" s="4">
        <v>43714</v>
      </c>
      <c r="E7" s="4">
        <v>43719</v>
      </c>
      <c r="F7" s="7">
        <f t="shared" si="1"/>
        <v>4</v>
      </c>
      <c r="G7" s="5">
        <v>1</v>
      </c>
    </row>
    <row r="8" spans="1:7">
      <c r="A8" s="3" t="s">
        <v>65</v>
      </c>
      <c r="B8" s="19" t="s">
        <v>77</v>
      </c>
      <c r="C8" s="11" t="str">
        <f t="shared" si="0"/>
        <v>Finished</v>
      </c>
      <c r="D8" s="4">
        <v>43714</v>
      </c>
      <c r="E8" s="4">
        <v>43719</v>
      </c>
      <c r="F8" s="7">
        <f t="shared" si="1"/>
        <v>4</v>
      </c>
      <c r="G8" s="5">
        <v>1</v>
      </c>
    </row>
    <row r="9" spans="1:7">
      <c r="A9" s="3" t="s">
        <v>50</v>
      </c>
      <c r="B9" s="19" t="s">
        <v>77</v>
      </c>
      <c r="C9" s="11" t="str">
        <f t="shared" si="0"/>
        <v>Finished</v>
      </c>
      <c r="D9" s="4">
        <v>43719</v>
      </c>
      <c r="E9" s="4">
        <v>43724</v>
      </c>
      <c r="F9" s="7">
        <f t="shared" si="1"/>
        <v>4</v>
      </c>
      <c r="G9" s="5">
        <v>1</v>
      </c>
    </row>
    <row r="10" spans="1:7">
      <c r="A10" s="3" t="s">
        <v>55</v>
      </c>
      <c r="B10" s="19" t="s">
        <v>77</v>
      </c>
      <c r="C10" s="11" t="str">
        <f t="shared" si="0"/>
        <v>Finished</v>
      </c>
      <c r="D10" s="4">
        <v>43719</v>
      </c>
      <c r="E10" s="4">
        <v>43728</v>
      </c>
      <c r="F10" s="7">
        <f t="shared" si="1"/>
        <v>8</v>
      </c>
      <c r="G10" s="5">
        <v>1</v>
      </c>
    </row>
    <row r="11" spans="1:7">
      <c r="A11" s="6" t="s">
        <v>72</v>
      </c>
      <c r="B11" s="19" t="s">
        <v>77</v>
      </c>
      <c r="C11" s="11" t="str">
        <f t="shared" si="0"/>
        <v>Finished</v>
      </c>
      <c r="D11" s="4">
        <v>43707</v>
      </c>
      <c r="E11" s="4">
        <v>43709</v>
      </c>
      <c r="F11" s="7">
        <f t="shared" si="1"/>
        <v>1</v>
      </c>
      <c r="G11" s="8">
        <f>AVERAGE(G12:G13)</f>
        <v>1</v>
      </c>
    </row>
    <row r="12" spans="1:7">
      <c r="A12" s="3" t="s">
        <v>51</v>
      </c>
      <c r="B12" s="19" t="s">
        <v>77</v>
      </c>
      <c r="C12" s="11" t="str">
        <f t="shared" si="0"/>
        <v>Finished</v>
      </c>
      <c r="D12" s="4">
        <v>43707</v>
      </c>
      <c r="E12" s="4">
        <v>43709</v>
      </c>
      <c r="F12" s="7">
        <f t="shared" si="1"/>
        <v>1</v>
      </c>
      <c r="G12" s="5">
        <v>1</v>
      </c>
    </row>
    <row r="13" spans="1:7">
      <c r="A13" s="3" t="s">
        <v>52</v>
      </c>
      <c r="B13" s="19" t="s">
        <v>77</v>
      </c>
      <c r="C13" s="11" t="str">
        <f t="shared" si="0"/>
        <v>Finished</v>
      </c>
      <c r="D13" s="4">
        <v>43707</v>
      </c>
      <c r="E13" s="4">
        <v>43709</v>
      </c>
      <c r="F13" s="7">
        <f t="shared" si="1"/>
        <v>1</v>
      </c>
      <c r="G13" s="5">
        <v>1</v>
      </c>
    </row>
    <row r="14" spans="1:7">
      <c r="A14" s="28" t="s">
        <v>56</v>
      </c>
      <c r="B14" s="32" t="s">
        <v>77</v>
      </c>
      <c r="C14" s="29" t="str">
        <f t="shared" si="0"/>
        <v>Finished</v>
      </c>
      <c r="D14" s="30">
        <v>43728</v>
      </c>
      <c r="E14" s="30">
        <v>43770</v>
      </c>
      <c r="F14" s="31">
        <f t="shared" si="1"/>
        <v>31</v>
      </c>
      <c r="G14" s="33">
        <f>AVERAGE(G15,G34,G37,G45)</f>
        <v>1</v>
      </c>
    </row>
    <row r="15" spans="1:7">
      <c r="A15" s="41" t="s">
        <v>57</v>
      </c>
      <c r="B15" s="42" t="s">
        <v>77</v>
      </c>
      <c r="C15" s="43" t="str">
        <f t="shared" si="0"/>
        <v>Finished</v>
      </c>
      <c r="D15" s="44">
        <v>43728</v>
      </c>
      <c r="E15" s="44">
        <v>43735</v>
      </c>
      <c r="F15" s="45">
        <f t="shared" si="1"/>
        <v>6</v>
      </c>
      <c r="G15" s="34">
        <f>AVERAGE(G16:G17,G24,G28,G29,G32)</f>
        <v>1</v>
      </c>
    </row>
    <row r="16" spans="1:7">
      <c r="A16" s="6" t="s">
        <v>159</v>
      </c>
      <c r="B16" s="19" t="s">
        <v>77</v>
      </c>
      <c r="C16" s="13" t="str">
        <f t="shared" si="0"/>
        <v>Finished</v>
      </c>
      <c r="D16" s="4">
        <v>43728</v>
      </c>
      <c r="E16" s="4">
        <v>43732</v>
      </c>
      <c r="F16" s="7">
        <f t="shared" si="1"/>
        <v>3</v>
      </c>
      <c r="G16" s="5">
        <v>1</v>
      </c>
    </row>
    <row r="17" spans="1:7">
      <c r="A17" s="6" t="s">
        <v>160</v>
      </c>
      <c r="B17" s="19" t="s">
        <v>77</v>
      </c>
      <c r="C17" s="13" t="str">
        <f t="shared" si="0"/>
        <v>Finished</v>
      </c>
      <c r="D17" s="4">
        <v>43728</v>
      </c>
      <c r="E17" s="4">
        <v>43732</v>
      </c>
      <c r="F17" s="7">
        <f t="shared" si="1"/>
        <v>3</v>
      </c>
      <c r="G17" s="5">
        <f>AVERAGE(G18:G23)</f>
        <v>1</v>
      </c>
    </row>
    <row r="18" spans="1:7">
      <c r="A18" s="3" t="s">
        <v>161</v>
      </c>
      <c r="B18" s="19" t="s">
        <v>77</v>
      </c>
      <c r="C18" s="13" t="str">
        <f t="shared" si="0"/>
        <v>Finished</v>
      </c>
      <c r="D18" s="4">
        <v>43728</v>
      </c>
      <c r="E18" s="4">
        <v>43732</v>
      </c>
      <c r="F18" s="7">
        <f t="shared" si="1"/>
        <v>3</v>
      </c>
      <c r="G18" s="5">
        <v>1</v>
      </c>
    </row>
    <row r="19" spans="1:7">
      <c r="A19" s="14" t="s">
        <v>202</v>
      </c>
      <c r="B19" s="19" t="s">
        <v>77</v>
      </c>
      <c r="C19" s="13" t="str">
        <f>IF(G19=0,"Not Started",IF(G19&lt;1,"Progress",IF(G19=1,"Finished")))</f>
        <v>Finished</v>
      </c>
      <c r="D19" s="4">
        <v>43728</v>
      </c>
      <c r="E19" s="4">
        <v>43732</v>
      </c>
      <c r="F19" s="7">
        <f>NETWORKDAYS(D19,E19)</f>
        <v>3</v>
      </c>
      <c r="G19" s="5">
        <v>1</v>
      </c>
    </row>
    <row r="20" spans="1:7">
      <c r="A20" s="3" t="s">
        <v>203</v>
      </c>
      <c r="B20" s="19" t="s">
        <v>77</v>
      </c>
      <c r="C20" s="13" t="str">
        <f>IF(G20=0,"Not Started",IF(G20&lt;1,"Progress",IF(G20=1,"Finished")))</f>
        <v>Finished</v>
      </c>
      <c r="D20" s="4">
        <v>43728</v>
      </c>
      <c r="E20" s="4">
        <v>43732</v>
      </c>
      <c r="F20" s="7">
        <f>NETWORKDAYS(D20,E20)</f>
        <v>3</v>
      </c>
      <c r="G20" s="5">
        <v>1</v>
      </c>
    </row>
    <row r="21" spans="1:7">
      <c r="A21" s="14" t="s">
        <v>162</v>
      </c>
      <c r="B21" s="19" t="s">
        <v>77</v>
      </c>
      <c r="C21" s="13" t="str">
        <f t="shared" si="0"/>
        <v>Finished</v>
      </c>
      <c r="D21" s="4">
        <v>43728</v>
      </c>
      <c r="E21" s="4">
        <v>43732</v>
      </c>
      <c r="F21" s="7">
        <f t="shared" si="1"/>
        <v>3</v>
      </c>
      <c r="G21" s="5">
        <v>1</v>
      </c>
    </row>
    <row r="22" spans="1:7">
      <c r="A22" s="14" t="s">
        <v>163</v>
      </c>
      <c r="B22" s="19" t="s">
        <v>77</v>
      </c>
      <c r="C22" s="13" t="str">
        <f t="shared" si="0"/>
        <v>Finished</v>
      </c>
      <c r="D22" s="4">
        <v>43728</v>
      </c>
      <c r="E22" s="4">
        <v>43732</v>
      </c>
      <c r="F22" s="7">
        <f t="shared" si="1"/>
        <v>3</v>
      </c>
      <c r="G22" s="5">
        <v>1</v>
      </c>
    </row>
    <row r="23" spans="1:7">
      <c r="A23" s="14" t="s">
        <v>164</v>
      </c>
      <c r="B23" s="19" t="s">
        <v>77</v>
      </c>
      <c r="C23" s="13" t="str">
        <f t="shared" si="0"/>
        <v>Finished</v>
      </c>
      <c r="D23" s="4">
        <v>43728</v>
      </c>
      <c r="E23" s="4">
        <v>43732</v>
      </c>
      <c r="F23" s="7">
        <f t="shared" si="1"/>
        <v>3</v>
      </c>
      <c r="G23" s="5">
        <v>1</v>
      </c>
    </row>
    <row r="24" spans="1:7">
      <c r="A24" s="6" t="s">
        <v>137</v>
      </c>
      <c r="B24" s="19" t="s">
        <v>77</v>
      </c>
      <c r="C24" s="13" t="str">
        <f>IF(G24=0,"Not Started",IF(G24&lt;1,"Progress",IF(G24=1,"Finished")))</f>
        <v>Finished</v>
      </c>
      <c r="D24" s="4">
        <v>43732</v>
      </c>
      <c r="E24" s="4">
        <v>43735</v>
      </c>
      <c r="F24" s="7">
        <f>NETWORKDAYS(D24,E24)</f>
        <v>4</v>
      </c>
      <c r="G24" s="8">
        <f>AVERAGE(G25:G27)</f>
        <v>1</v>
      </c>
    </row>
    <row r="25" spans="1:7">
      <c r="A25" s="14" t="s">
        <v>60</v>
      </c>
      <c r="B25" s="19" t="s">
        <v>77</v>
      </c>
      <c r="C25" s="13" t="str">
        <f>IF(G25=0,"Not Started",IF(G25&lt;1,"Progress",IF(G25=1,"Finished")))</f>
        <v>Finished</v>
      </c>
      <c r="D25" s="4">
        <v>43732</v>
      </c>
      <c r="E25" s="4">
        <v>43735</v>
      </c>
      <c r="F25" s="7">
        <f>NETWORKDAYS(D25,E25)</f>
        <v>4</v>
      </c>
      <c r="G25" s="5">
        <v>1</v>
      </c>
    </row>
    <row r="26" spans="1:7">
      <c r="A26" s="14" t="s">
        <v>61</v>
      </c>
      <c r="B26" s="19" t="s">
        <v>77</v>
      </c>
      <c r="C26" s="13" t="str">
        <f>IF(G26=0,"Not Started",IF(G26&lt;1,"Progress",IF(G26=1,"Finished")))</f>
        <v>Finished</v>
      </c>
      <c r="D26" s="4">
        <v>43732</v>
      </c>
      <c r="E26" s="4">
        <v>43735</v>
      </c>
      <c r="F26" s="7">
        <f>NETWORKDAYS(D26,E26)</f>
        <v>4</v>
      </c>
      <c r="G26" s="5">
        <v>1</v>
      </c>
    </row>
    <row r="27" spans="1:7">
      <c r="A27" s="14" t="s">
        <v>62</v>
      </c>
      <c r="B27" s="19" t="s">
        <v>77</v>
      </c>
      <c r="C27" s="13" t="str">
        <f>IF(G27=0,"Not Started",IF(G27&lt;1,"Progress",IF(G27=1,"Finished")))</f>
        <v>Finished</v>
      </c>
      <c r="D27" s="4">
        <v>43732</v>
      </c>
      <c r="E27" s="4">
        <v>43735</v>
      </c>
      <c r="F27" s="7">
        <f>NETWORKDAYS(D27,E27)</f>
        <v>4</v>
      </c>
      <c r="G27" s="5">
        <v>1</v>
      </c>
    </row>
    <row r="28" spans="1:7">
      <c r="A28" s="6" t="s">
        <v>58</v>
      </c>
      <c r="B28" s="19" t="s">
        <v>77</v>
      </c>
      <c r="C28" s="13" t="str">
        <f>IF(G28=0,"Not Started",IF(G28&lt;1,"Progress",IF(G28=1,"Finished")))</f>
        <v>Finished</v>
      </c>
      <c r="D28" s="4">
        <v>43732</v>
      </c>
      <c r="E28" s="4">
        <v>43735</v>
      </c>
      <c r="F28" s="7">
        <f>NETWORKDAYS(D28,E28)</f>
        <v>4</v>
      </c>
      <c r="G28" s="5">
        <v>1</v>
      </c>
    </row>
    <row r="29" spans="1:7">
      <c r="A29" s="6" t="s">
        <v>138</v>
      </c>
      <c r="B29" s="19" t="s">
        <v>141</v>
      </c>
      <c r="C29" s="13" t="str">
        <f t="shared" ref="C29:C31" si="2">IF(G29=0,"Not Started",IF(G29&lt;1,"Progress",IF(G29=1,"Finished")))</f>
        <v>Finished</v>
      </c>
      <c r="D29" s="4">
        <v>43732</v>
      </c>
      <c r="E29" s="4">
        <v>43735</v>
      </c>
      <c r="F29" s="7">
        <f t="shared" ref="F29:F31" si="3">NETWORKDAYS(D29,E29)</f>
        <v>4</v>
      </c>
      <c r="G29" s="15">
        <f>AVERAGE(G30:G31)</f>
        <v>1</v>
      </c>
    </row>
    <row r="30" spans="1:7">
      <c r="A30" s="6" t="s">
        <v>139</v>
      </c>
      <c r="B30" s="19" t="s">
        <v>141</v>
      </c>
      <c r="C30" s="13" t="str">
        <f t="shared" si="2"/>
        <v>Finished</v>
      </c>
      <c r="D30" s="4">
        <v>43732</v>
      </c>
      <c r="E30" s="4">
        <v>43735</v>
      </c>
      <c r="F30" s="7">
        <f t="shared" si="3"/>
        <v>4</v>
      </c>
      <c r="G30" s="5">
        <v>1</v>
      </c>
    </row>
    <row r="31" spans="1:7">
      <c r="A31" s="14" t="s">
        <v>140</v>
      </c>
      <c r="B31" s="19" t="s">
        <v>141</v>
      </c>
      <c r="C31" s="13" t="str">
        <f t="shared" si="2"/>
        <v>Finished</v>
      </c>
      <c r="D31" s="4">
        <v>43732</v>
      </c>
      <c r="E31" s="4">
        <v>43735</v>
      </c>
      <c r="F31" s="7">
        <f t="shared" si="3"/>
        <v>4</v>
      </c>
      <c r="G31" s="5">
        <v>1</v>
      </c>
    </row>
    <row r="32" spans="1:7">
      <c r="A32" s="6" t="s">
        <v>204</v>
      </c>
      <c r="B32" s="19" t="s">
        <v>77</v>
      </c>
      <c r="C32" s="13" t="str">
        <f>IF(G32=0,"Not Started",IF(G32&lt;1,"Progress",IF(G32=1,"Finished")))</f>
        <v>Finished</v>
      </c>
      <c r="D32" s="4">
        <v>43732</v>
      </c>
      <c r="E32" s="4">
        <v>43735</v>
      </c>
      <c r="F32" s="7">
        <f>NETWORKDAYS(D32,E32)</f>
        <v>4</v>
      </c>
      <c r="G32" s="5">
        <f>AVERAGE(G33)</f>
        <v>1</v>
      </c>
    </row>
    <row r="33" spans="1:7">
      <c r="A33" s="14" t="s">
        <v>205</v>
      </c>
      <c r="B33" s="19" t="s">
        <v>77</v>
      </c>
      <c r="C33" s="13" t="str">
        <f>IF(G33=0,"Not Started",IF(G33&lt;1,"Progress",IF(G33=1,"Finished")))</f>
        <v>Finished</v>
      </c>
      <c r="D33" s="4">
        <v>43732</v>
      </c>
      <c r="E33" s="4">
        <v>43735</v>
      </c>
      <c r="F33" s="7">
        <f>NETWORKDAYS(D33,E33)</f>
        <v>4</v>
      </c>
      <c r="G33" s="5">
        <v>1</v>
      </c>
    </row>
    <row r="34" spans="1:7">
      <c r="A34" s="41" t="s">
        <v>112</v>
      </c>
      <c r="B34" s="42" t="s">
        <v>77</v>
      </c>
      <c r="C34" s="43" t="str">
        <f t="shared" si="0"/>
        <v>Finished</v>
      </c>
      <c r="D34" s="44">
        <v>43732</v>
      </c>
      <c r="E34" s="44">
        <v>43739</v>
      </c>
      <c r="F34" s="45">
        <f t="shared" si="1"/>
        <v>6</v>
      </c>
      <c r="G34" s="34">
        <f>AVERAGE(G35:G36)</f>
        <v>1</v>
      </c>
    </row>
    <row r="35" spans="1:7">
      <c r="A35" s="14" t="s">
        <v>110</v>
      </c>
      <c r="B35" s="19" t="s">
        <v>77</v>
      </c>
      <c r="C35" s="13" t="str">
        <f t="shared" si="0"/>
        <v>Finished</v>
      </c>
      <c r="D35" s="4">
        <v>43732</v>
      </c>
      <c r="E35" s="4">
        <v>43739</v>
      </c>
      <c r="F35" s="7">
        <f t="shared" si="1"/>
        <v>6</v>
      </c>
      <c r="G35" s="5">
        <v>1</v>
      </c>
    </row>
    <row r="36" spans="1:7">
      <c r="A36" s="14" t="s">
        <v>111</v>
      </c>
      <c r="B36" s="19" t="s">
        <v>77</v>
      </c>
      <c r="C36" s="13" t="str">
        <f t="shared" si="0"/>
        <v>Finished</v>
      </c>
      <c r="D36" s="4">
        <v>43732</v>
      </c>
      <c r="E36" s="4">
        <v>43739</v>
      </c>
      <c r="F36" s="7">
        <f t="shared" si="1"/>
        <v>6</v>
      </c>
      <c r="G36" s="5">
        <v>1</v>
      </c>
    </row>
    <row r="37" spans="1:7">
      <c r="A37" s="46" t="s">
        <v>80</v>
      </c>
      <c r="B37" s="47" t="s">
        <v>77</v>
      </c>
      <c r="C37" s="48" t="str">
        <f t="shared" si="0"/>
        <v>Finished</v>
      </c>
      <c r="D37" s="49">
        <v>43739</v>
      </c>
      <c r="E37" s="49">
        <v>43760</v>
      </c>
      <c r="F37" s="50">
        <f t="shared" si="1"/>
        <v>16</v>
      </c>
      <c r="G37" s="51">
        <f>AVERAGE(G38,G41)</f>
        <v>1</v>
      </c>
    </row>
    <row r="38" spans="1:7">
      <c r="A38" s="6" t="s">
        <v>180</v>
      </c>
      <c r="B38" s="19" t="s">
        <v>77</v>
      </c>
      <c r="C38" s="13" t="str">
        <f>IF(G38=0,"Not Started",IF(G38&lt;1,"Progress",IF(G38=1,"Finished")))</f>
        <v>Finished</v>
      </c>
      <c r="D38" s="4">
        <v>43739</v>
      </c>
      <c r="E38" s="4">
        <v>43749</v>
      </c>
      <c r="F38" s="7">
        <f>NETWORKDAYS(D38,E38)</f>
        <v>9</v>
      </c>
      <c r="G38" s="8">
        <f>AVERAGE(G39:G40)</f>
        <v>1</v>
      </c>
    </row>
    <row r="39" spans="1:7">
      <c r="A39" s="14" t="s">
        <v>196</v>
      </c>
      <c r="B39" s="19" t="s">
        <v>77</v>
      </c>
      <c r="C39" s="13" t="str">
        <f t="shared" ref="C39:C40" si="4">IF(G39=0,"Not Started",IF(G39&lt;1,"Progress",IF(G39=1,"Finished")))</f>
        <v>Finished</v>
      </c>
      <c r="D39" s="4">
        <v>43739</v>
      </c>
      <c r="E39" s="4">
        <v>43749</v>
      </c>
      <c r="F39" s="7">
        <f t="shared" ref="F39:F40" si="5">NETWORKDAYS(D39,E39)</f>
        <v>9</v>
      </c>
      <c r="G39" s="5">
        <v>1</v>
      </c>
    </row>
    <row r="40" spans="1:7">
      <c r="A40" s="14" t="s">
        <v>197</v>
      </c>
      <c r="B40" s="19" t="s">
        <v>77</v>
      </c>
      <c r="C40" s="13" t="str">
        <f t="shared" si="4"/>
        <v>Finished</v>
      </c>
      <c r="D40" s="4">
        <v>43739</v>
      </c>
      <c r="E40" s="4">
        <v>43749</v>
      </c>
      <c r="F40" s="7">
        <f t="shared" si="5"/>
        <v>9</v>
      </c>
      <c r="G40" s="5">
        <v>1</v>
      </c>
    </row>
    <row r="41" spans="1:7">
      <c r="A41" s="6" t="s">
        <v>188</v>
      </c>
      <c r="B41" s="19" t="s">
        <v>77</v>
      </c>
      <c r="C41" s="13" t="str">
        <f t="shared" si="0"/>
        <v>Finished</v>
      </c>
      <c r="D41" s="4">
        <v>43749</v>
      </c>
      <c r="E41" s="4">
        <v>43760</v>
      </c>
      <c r="F41" s="7">
        <f t="shared" si="1"/>
        <v>8</v>
      </c>
      <c r="G41" s="8">
        <f>AVERAGE(G42:G44)</f>
        <v>1</v>
      </c>
    </row>
    <row r="42" spans="1:7">
      <c r="A42" s="14" t="s">
        <v>74</v>
      </c>
      <c r="B42" s="19" t="s">
        <v>77</v>
      </c>
      <c r="C42" s="13" t="str">
        <f t="shared" si="0"/>
        <v>Finished</v>
      </c>
      <c r="D42" s="4">
        <v>43749</v>
      </c>
      <c r="E42" s="4">
        <v>43760</v>
      </c>
      <c r="F42" s="7">
        <f t="shared" si="1"/>
        <v>8</v>
      </c>
      <c r="G42" s="5">
        <v>1</v>
      </c>
    </row>
    <row r="43" spans="1:7">
      <c r="A43" s="14" t="s">
        <v>183</v>
      </c>
      <c r="B43" s="19" t="s">
        <v>77</v>
      </c>
      <c r="C43" s="13" t="str">
        <f t="shared" si="0"/>
        <v>Finished</v>
      </c>
      <c r="D43" s="4">
        <v>43749</v>
      </c>
      <c r="E43" s="4">
        <v>43760</v>
      </c>
      <c r="F43" s="7">
        <f t="shared" si="1"/>
        <v>8</v>
      </c>
      <c r="G43" s="5">
        <v>1</v>
      </c>
    </row>
    <row r="44" spans="1:7">
      <c r="A44" s="14" t="s">
        <v>182</v>
      </c>
      <c r="B44" s="19" t="s">
        <v>77</v>
      </c>
      <c r="C44" s="13" t="str">
        <f t="shared" si="0"/>
        <v>Finished</v>
      </c>
      <c r="D44" s="4">
        <v>43749</v>
      </c>
      <c r="E44" s="4">
        <v>43760</v>
      </c>
      <c r="F44" s="7">
        <f t="shared" si="1"/>
        <v>8</v>
      </c>
      <c r="G44" s="5">
        <v>1</v>
      </c>
    </row>
    <row r="45" spans="1:7">
      <c r="A45" s="46" t="s">
        <v>177</v>
      </c>
      <c r="B45" s="47" t="s">
        <v>77</v>
      </c>
      <c r="C45" s="48" t="str">
        <f t="shared" si="0"/>
        <v>Finished</v>
      </c>
      <c r="D45" s="49">
        <v>43760</v>
      </c>
      <c r="E45" s="49">
        <v>43770</v>
      </c>
      <c r="F45" s="50">
        <f t="shared" si="1"/>
        <v>9</v>
      </c>
      <c r="G45" s="51">
        <f>AVERAGE(G46,G52)</f>
        <v>1</v>
      </c>
    </row>
    <row r="46" spans="1:7">
      <c r="A46" s="55" t="s">
        <v>176</v>
      </c>
      <c r="B46" s="19" t="s">
        <v>77</v>
      </c>
      <c r="C46" s="11" t="str">
        <f t="shared" si="0"/>
        <v>Finished</v>
      </c>
      <c r="D46" s="4">
        <v>43760</v>
      </c>
      <c r="E46" s="4">
        <v>43763</v>
      </c>
      <c r="F46" s="7">
        <f t="shared" ref="F46:F51" si="6">NETWORKDAYS(D46,E46)</f>
        <v>4</v>
      </c>
      <c r="G46" s="8">
        <f>AVERAGE(G47:G51)</f>
        <v>1</v>
      </c>
    </row>
    <row r="47" spans="1:7">
      <c r="A47" s="56" t="s">
        <v>142</v>
      </c>
      <c r="B47" s="19" t="s">
        <v>77</v>
      </c>
      <c r="C47" s="11" t="str">
        <f t="shared" si="0"/>
        <v>Finished</v>
      </c>
      <c r="D47" s="4">
        <v>43760</v>
      </c>
      <c r="E47" s="4">
        <v>43763</v>
      </c>
      <c r="F47" s="7">
        <f t="shared" si="6"/>
        <v>4</v>
      </c>
      <c r="G47" s="5">
        <v>1</v>
      </c>
    </row>
    <row r="48" spans="1:7">
      <c r="A48" s="56" t="s">
        <v>143</v>
      </c>
      <c r="B48" s="19" t="s">
        <v>77</v>
      </c>
      <c r="C48" s="11" t="str">
        <f t="shared" si="0"/>
        <v>Finished</v>
      </c>
      <c r="D48" s="4">
        <v>43760</v>
      </c>
      <c r="E48" s="4">
        <v>43763</v>
      </c>
      <c r="F48" s="7">
        <f t="shared" si="6"/>
        <v>4</v>
      </c>
      <c r="G48" s="5">
        <v>1</v>
      </c>
    </row>
    <row r="49" spans="1:7">
      <c r="A49" s="56" t="s">
        <v>144</v>
      </c>
      <c r="B49" s="19" t="s">
        <v>77</v>
      </c>
      <c r="C49" s="11" t="str">
        <f>IF(G49=0,"Not Started",IF(G49&lt;1,"Progress",IF(G49=1,"Finished")))</f>
        <v>Finished</v>
      </c>
      <c r="D49" s="4">
        <v>43760</v>
      </c>
      <c r="E49" s="4">
        <v>43763</v>
      </c>
      <c r="F49" s="7">
        <f>NETWORKDAYS(D49,E49)</f>
        <v>4</v>
      </c>
      <c r="G49" s="5">
        <v>1</v>
      </c>
    </row>
    <row r="50" spans="1:7">
      <c r="A50" s="56" t="s">
        <v>145</v>
      </c>
      <c r="B50" s="19" t="s">
        <v>77</v>
      </c>
      <c r="C50" s="11" t="str">
        <f t="shared" si="0"/>
        <v>Finished</v>
      </c>
      <c r="D50" s="4">
        <v>43760</v>
      </c>
      <c r="E50" s="4">
        <v>43763</v>
      </c>
      <c r="F50" s="7">
        <f t="shared" si="6"/>
        <v>4</v>
      </c>
      <c r="G50" s="5">
        <v>1</v>
      </c>
    </row>
    <row r="51" spans="1:7">
      <c r="A51" s="56" t="s">
        <v>146</v>
      </c>
      <c r="B51" s="19" t="s">
        <v>77</v>
      </c>
      <c r="C51" s="11" t="str">
        <f t="shared" si="0"/>
        <v>Finished</v>
      </c>
      <c r="D51" s="4">
        <v>43760</v>
      </c>
      <c r="E51" s="4">
        <v>43763</v>
      </c>
      <c r="F51" s="7">
        <f t="shared" si="6"/>
        <v>4</v>
      </c>
      <c r="G51" s="5">
        <v>1</v>
      </c>
    </row>
    <row r="52" spans="1:7">
      <c r="A52" s="6" t="s">
        <v>64</v>
      </c>
      <c r="B52" s="19" t="s">
        <v>77</v>
      </c>
      <c r="C52" s="11" t="str">
        <f>IF(G52=0,"Not Started",IF(G52&lt;1,"Progress",IF(G52=1,"Finished")))</f>
        <v>Finished</v>
      </c>
      <c r="D52" s="4">
        <v>43763</v>
      </c>
      <c r="E52" s="4">
        <v>43770</v>
      </c>
      <c r="F52" s="7">
        <f>NETWORKDAYS(D52,E52)</f>
        <v>6</v>
      </c>
      <c r="G52" s="8">
        <f>AVERAGE(G53:G56)</f>
        <v>1</v>
      </c>
    </row>
    <row r="53" spans="1:7">
      <c r="A53" s="3" t="s">
        <v>63</v>
      </c>
      <c r="B53" s="19" t="s">
        <v>77</v>
      </c>
      <c r="C53" s="11" t="str">
        <f>IF(G53=0,"Not Started",IF(G53&lt;1,"Progress",IF(G53=1,"Finished")))</f>
        <v>Finished</v>
      </c>
      <c r="D53" s="4">
        <v>43763</v>
      </c>
      <c r="E53" s="4">
        <v>43770</v>
      </c>
      <c r="F53" s="7">
        <f>NETWORKDAYS(D53,E53)</f>
        <v>6</v>
      </c>
      <c r="G53" s="5">
        <v>1</v>
      </c>
    </row>
    <row r="54" spans="1:7">
      <c r="A54" s="3" t="s">
        <v>98</v>
      </c>
      <c r="B54" s="19" t="s">
        <v>77</v>
      </c>
      <c r="C54" s="11" t="str">
        <f>IF(G54=0,"Not Started",IF(G54&lt;1,"Progress",IF(G54=1,"Finished")))</f>
        <v>Finished</v>
      </c>
      <c r="D54" s="4">
        <v>43763</v>
      </c>
      <c r="E54" s="4">
        <v>43770</v>
      </c>
      <c r="F54" s="7">
        <f>NETWORKDAYS(D54,E54)</f>
        <v>6</v>
      </c>
      <c r="G54" s="5">
        <v>1</v>
      </c>
    </row>
    <row r="55" spans="1:7">
      <c r="A55" s="3" t="s">
        <v>99</v>
      </c>
      <c r="B55" s="19" t="s">
        <v>77</v>
      </c>
      <c r="C55" s="11" t="str">
        <f>IF(G55=0,"Not Started",IF(G55&lt;1,"Progress",IF(G55=1,"Finished")))</f>
        <v>Finished</v>
      </c>
      <c r="D55" s="4">
        <v>43763</v>
      </c>
      <c r="E55" s="4">
        <v>43770</v>
      </c>
      <c r="F55" s="7">
        <f>NETWORKDAYS(D55,E55)</f>
        <v>6</v>
      </c>
      <c r="G55" s="5">
        <v>1</v>
      </c>
    </row>
    <row r="56" spans="1:7">
      <c r="A56" s="3" t="s">
        <v>100</v>
      </c>
      <c r="B56" s="19" t="s">
        <v>77</v>
      </c>
      <c r="C56" s="11" t="str">
        <f>IF(G56=0,"Not Started",IF(G56&lt;1,"Progress",IF(G56=1,"Finished")))</f>
        <v>Finished</v>
      </c>
      <c r="D56" s="4">
        <v>43763</v>
      </c>
      <c r="E56" s="4">
        <v>43770</v>
      </c>
      <c r="F56" s="7">
        <f>NETWORKDAYS(D56,E56)</f>
        <v>6</v>
      </c>
      <c r="G56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48575"/>
  <sheetViews>
    <sheetView tabSelected="1" zoomScale="85" zoomScaleNormal="85" workbookViewId="0">
      <selection activeCell="O26" sqref="O26"/>
    </sheetView>
  </sheetViews>
  <sheetFormatPr defaultRowHeight="16.5"/>
  <cols>
    <col min="1" max="2" width="17" customWidth="1"/>
    <col min="3" max="4" width="15.875" customWidth="1"/>
    <col min="5" max="5" width="10.875" customWidth="1"/>
    <col min="11" max="11" width="23" style="68" customWidth="1"/>
  </cols>
  <sheetData>
    <row r="1" spans="1:11" ht="49.5">
      <c r="A1" s="93" t="s">
        <v>206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27">
      <c r="A2" s="62" t="s">
        <v>207</v>
      </c>
      <c r="B2" s="62" t="s">
        <v>208</v>
      </c>
      <c r="C2" s="62" t="s">
        <v>209</v>
      </c>
      <c r="D2" s="62" t="s">
        <v>210</v>
      </c>
      <c r="E2" s="62" t="s">
        <v>295</v>
      </c>
      <c r="F2" s="62" t="s">
        <v>211</v>
      </c>
      <c r="G2" s="62" t="s">
        <v>212</v>
      </c>
      <c r="H2" s="62" t="s">
        <v>254</v>
      </c>
      <c r="I2" s="62" t="s">
        <v>213</v>
      </c>
      <c r="J2" s="62" t="s">
        <v>214</v>
      </c>
      <c r="K2" s="62" t="s">
        <v>215</v>
      </c>
    </row>
    <row r="3" spans="1:11">
      <c r="A3" s="73" t="s">
        <v>216</v>
      </c>
      <c r="B3" s="73" t="s">
        <v>217</v>
      </c>
      <c r="C3" s="63" t="s">
        <v>230</v>
      </c>
      <c r="D3" s="63" t="s">
        <v>223</v>
      </c>
      <c r="E3" s="64" t="s">
        <v>294</v>
      </c>
      <c r="F3" s="64">
        <v>20</v>
      </c>
      <c r="G3" s="64"/>
      <c r="H3" s="64" t="s">
        <v>258</v>
      </c>
      <c r="I3" s="64" t="s">
        <v>258</v>
      </c>
      <c r="J3" s="64"/>
      <c r="K3" s="67"/>
    </row>
    <row r="4" spans="1:11">
      <c r="A4" s="73"/>
      <c r="B4" s="73"/>
      <c r="C4" s="1" t="s">
        <v>229</v>
      </c>
      <c r="D4" s="1" t="s">
        <v>218</v>
      </c>
      <c r="E4" s="60" t="s">
        <v>294</v>
      </c>
      <c r="F4" s="60">
        <v>20</v>
      </c>
      <c r="G4" s="60"/>
      <c r="H4" s="60"/>
      <c r="I4" s="60" t="s">
        <v>258</v>
      </c>
      <c r="J4" s="60"/>
      <c r="K4" s="18"/>
    </row>
    <row r="5" spans="1:11">
      <c r="A5" s="73"/>
      <c r="B5" s="73"/>
      <c r="C5" s="1" t="s">
        <v>228</v>
      </c>
      <c r="D5" s="1" t="s">
        <v>219</v>
      </c>
      <c r="E5" s="60" t="s">
        <v>294</v>
      </c>
      <c r="F5" s="60">
        <v>20</v>
      </c>
      <c r="G5" s="60"/>
      <c r="H5" s="60"/>
      <c r="I5" s="60" t="s">
        <v>258</v>
      </c>
      <c r="J5" s="60"/>
      <c r="K5" s="18"/>
    </row>
    <row r="6" spans="1:11">
      <c r="A6" s="73"/>
      <c r="B6" s="73"/>
      <c r="C6" s="1" t="s">
        <v>224</v>
      </c>
      <c r="D6" s="1" t="s">
        <v>220</v>
      </c>
      <c r="E6" s="60" t="s">
        <v>297</v>
      </c>
      <c r="F6" s="60"/>
      <c r="G6" s="60"/>
      <c r="H6" s="60"/>
      <c r="I6" s="60" t="s">
        <v>258</v>
      </c>
      <c r="J6" s="60"/>
      <c r="K6" s="18"/>
    </row>
    <row r="7" spans="1:11">
      <c r="A7" s="73"/>
      <c r="B7" s="73"/>
      <c r="C7" s="1" t="s">
        <v>225</v>
      </c>
      <c r="D7" s="1" t="s">
        <v>221</v>
      </c>
      <c r="E7" s="60" t="s">
        <v>294</v>
      </c>
      <c r="F7" s="60">
        <v>1</v>
      </c>
      <c r="G7" s="60"/>
      <c r="H7" s="60"/>
      <c r="I7" s="60" t="s">
        <v>258</v>
      </c>
      <c r="J7" s="60"/>
      <c r="K7" s="18"/>
    </row>
    <row r="8" spans="1:11">
      <c r="A8" s="73"/>
      <c r="B8" s="73"/>
      <c r="C8" s="1" t="s">
        <v>226</v>
      </c>
      <c r="D8" s="1" t="s">
        <v>222</v>
      </c>
      <c r="E8" s="60" t="s">
        <v>294</v>
      </c>
      <c r="F8" s="60">
        <v>1</v>
      </c>
      <c r="G8" s="60"/>
      <c r="H8" s="60"/>
      <c r="I8" s="60" t="s">
        <v>258</v>
      </c>
      <c r="J8" s="60"/>
      <c r="K8" s="18"/>
    </row>
    <row r="9" spans="1:11">
      <c r="A9" s="73"/>
      <c r="B9" s="73"/>
      <c r="C9" s="1" t="s">
        <v>227</v>
      </c>
      <c r="D9" s="1" t="s">
        <v>257</v>
      </c>
      <c r="E9" s="60" t="s">
        <v>294</v>
      </c>
      <c r="F9" s="60">
        <v>1</v>
      </c>
      <c r="G9" s="60"/>
      <c r="H9" s="60"/>
      <c r="I9" s="60" t="s">
        <v>259</v>
      </c>
      <c r="J9" s="60"/>
      <c r="K9" s="18"/>
    </row>
    <row r="10" spans="1:11">
      <c r="A10" s="73"/>
      <c r="B10" s="73"/>
      <c r="C10" s="1" t="s">
        <v>255</v>
      </c>
      <c r="D10" s="1" t="s">
        <v>256</v>
      </c>
      <c r="E10" s="60" t="s">
        <v>294</v>
      </c>
      <c r="F10" s="60">
        <v>45</v>
      </c>
      <c r="G10" s="60"/>
      <c r="H10" s="60"/>
      <c r="I10" s="60" t="s">
        <v>260</v>
      </c>
      <c r="J10" s="60"/>
      <c r="K10" s="18"/>
    </row>
    <row r="11" spans="1:11">
      <c r="A11" s="73" t="s">
        <v>231</v>
      </c>
      <c r="B11" s="73" t="s">
        <v>289</v>
      </c>
      <c r="C11" s="63" t="s">
        <v>237</v>
      </c>
      <c r="D11" s="63" t="s">
        <v>261</v>
      </c>
      <c r="E11" s="64" t="s">
        <v>302</v>
      </c>
      <c r="F11" s="64">
        <v>11</v>
      </c>
      <c r="G11" s="64"/>
      <c r="H11" s="64" t="s">
        <v>262</v>
      </c>
      <c r="I11" s="64" t="s">
        <v>258</v>
      </c>
      <c r="J11" s="64"/>
      <c r="K11" s="67"/>
    </row>
    <row r="12" spans="1:11">
      <c r="A12" s="73"/>
      <c r="B12" s="73"/>
      <c r="C12" s="1" t="s">
        <v>232</v>
      </c>
      <c r="D12" s="1" t="s">
        <v>263</v>
      </c>
      <c r="E12" s="60" t="s">
        <v>294</v>
      </c>
      <c r="F12" s="60">
        <v>100</v>
      </c>
      <c r="G12" s="60"/>
      <c r="H12" s="60"/>
      <c r="I12" s="60" t="s">
        <v>258</v>
      </c>
      <c r="J12" s="60"/>
      <c r="K12" s="18"/>
    </row>
    <row r="13" spans="1:11">
      <c r="A13" s="73"/>
      <c r="B13" s="73"/>
      <c r="C13" s="1" t="s">
        <v>233</v>
      </c>
      <c r="D13" s="1" t="s">
        <v>264</v>
      </c>
      <c r="E13" s="60" t="s">
        <v>294</v>
      </c>
      <c r="F13" s="60">
        <v>2000</v>
      </c>
      <c r="G13" s="60"/>
      <c r="H13" s="60"/>
      <c r="I13" s="60" t="s">
        <v>258</v>
      </c>
      <c r="J13" s="60"/>
      <c r="K13" s="18"/>
    </row>
    <row r="14" spans="1:11">
      <c r="A14" s="73"/>
      <c r="B14" s="73"/>
      <c r="C14" s="1" t="s">
        <v>292</v>
      </c>
      <c r="D14" s="1" t="s">
        <v>293</v>
      </c>
      <c r="E14" s="60" t="s">
        <v>301</v>
      </c>
      <c r="F14" s="60">
        <v>11</v>
      </c>
      <c r="G14" s="60"/>
      <c r="H14" s="60"/>
      <c r="I14" s="60" t="s">
        <v>258</v>
      </c>
      <c r="J14" s="60"/>
      <c r="K14" s="18"/>
    </row>
    <row r="15" spans="1:11">
      <c r="A15" s="73"/>
      <c r="B15" s="73"/>
      <c r="C15" s="65" t="s">
        <v>234</v>
      </c>
      <c r="D15" s="65" t="s">
        <v>265</v>
      </c>
      <c r="E15" s="66" t="s">
        <v>294</v>
      </c>
      <c r="F15" s="66">
        <v>20</v>
      </c>
      <c r="G15" s="66"/>
      <c r="H15" s="66"/>
      <c r="I15" s="66"/>
      <c r="J15" s="66"/>
      <c r="K15" s="69" t="s">
        <v>298</v>
      </c>
    </row>
    <row r="16" spans="1:11">
      <c r="A16" s="73"/>
      <c r="B16" s="73"/>
      <c r="C16" s="1" t="s">
        <v>235</v>
      </c>
      <c r="D16" s="1" t="s">
        <v>266</v>
      </c>
      <c r="E16" s="60" t="s">
        <v>296</v>
      </c>
      <c r="F16" s="60"/>
      <c r="G16" s="60"/>
      <c r="H16" s="60"/>
      <c r="I16" s="60" t="s">
        <v>283</v>
      </c>
      <c r="J16" s="60"/>
      <c r="K16" s="18"/>
    </row>
    <row r="17" spans="1:11">
      <c r="A17" s="73"/>
      <c r="B17" s="73"/>
      <c r="C17" s="1" t="s">
        <v>236</v>
      </c>
      <c r="D17" s="1" t="s">
        <v>267</v>
      </c>
      <c r="E17" s="60" t="s">
        <v>296</v>
      </c>
      <c r="F17" s="60"/>
      <c r="G17" s="60"/>
      <c r="H17" s="60"/>
      <c r="I17" s="60" t="s">
        <v>284</v>
      </c>
      <c r="J17" s="60"/>
      <c r="K17" s="18"/>
    </row>
    <row r="18" spans="1:11">
      <c r="A18" s="73" t="s">
        <v>251</v>
      </c>
      <c r="B18" s="73" t="s">
        <v>290</v>
      </c>
      <c r="C18" s="63" t="s">
        <v>285</v>
      </c>
      <c r="D18" s="63" t="s">
        <v>286</v>
      </c>
      <c r="E18" s="64" t="s">
        <v>301</v>
      </c>
      <c r="F18" s="64">
        <v>11</v>
      </c>
      <c r="G18" s="64"/>
      <c r="H18" s="64" t="s">
        <v>287</v>
      </c>
      <c r="I18" s="64" t="s">
        <v>288</v>
      </c>
      <c r="J18" s="64"/>
      <c r="K18" s="67"/>
    </row>
    <row r="19" spans="1:11">
      <c r="A19" s="73"/>
      <c r="B19" s="73"/>
      <c r="C19" s="65" t="s">
        <v>252</v>
      </c>
      <c r="D19" s="65" t="s">
        <v>268</v>
      </c>
      <c r="E19" s="66" t="s">
        <v>294</v>
      </c>
      <c r="F19" s="66">
        <v>20</v>
      </c>
      <c r="G19" s="66"/>
      <c r="H19" s="66"/>
      <c r="I19" s="66"/>
      <c r="J19" s="66"/>
      <c r="K19" s="69" t="s">
        <v>298</v>
      </c>
    </row>
    <row r="20" spans="1:11">
      <c r="A20" s="73"/>
      <c r="B20" s="73"/>
      <c r="C20" s="65" t="s">
        <v>240</v>
      </c>
      <c r="D20" s="65" t="s">
        <v>269</v>
      </c>
      <c r="E20" s="66" t="s">
        <v>294</v>
      </c>
      <c r="F20" s="66">
        <v>20</v>
      </c>
      <c r="G20" s="66"/>
      <c r="H20" s="66"/>
      <c r="I20" s="66" t="s">
        <v>258</v>
      </c>
      <c r="J20" s="66"/>
      <c r="K20" s="69" t="s">
        <v>299</v>
      </c>
    </row>
    <row r="21" spans="1:11">
      <c r="A21" s="73"/>
      <c r="B21" s="73"/>
      <c r="C21" s="1" t="s">
        <v>253</v>
      </c>
      <c r="D21" s="61" t="s">
        <v>270</v>
      </c>
      <c r="E21" s="60" t="s">
        <v>301</v>
      </c>
      <c r="F21" s="60">
        <v>11</v>
      </c>
      <c r="G21" s="60"/>
      <c r="H21" s="60"/>
      <c r="I21" s="60" t="s">
        <v>258</v>
      </c>
      <c r="J21" s="60"/>
      <c r="K21" s="18"/>
    </row>
    <row r="22" spans="1:11">
      <c r="A22" s="73" t="s">
        <v>238</v>
      </c>
      <c r="B22" s="73" t="s">
        <v>291</v>
      </c>
      <c r="C22" s="63" t="s">
        <v>239</v>
      </c>
      <c r="D22" s="63" t="s">
        <v>271</v>
      </c>
      <c r="E22" s="64" t="s">
        <v>300</v>
      </c>
      <c r="F22" s="64">
        <v>11</v>
      </c>
      <c r="G22" s="64"/>
      <c r="H22" s="64" t="s">
        <v>258</v>
      </c>
      <c r="I22" s="64" t="s">
        <v>258</v>
      </c>
      <c r="J22" s="64"/>
      <c r="K22" s="67"/>
    </row>
    <row r="23" spans="1:11">
      <c r="A23" s="73"/>
      <c r="B23" s="73"/>
      <c r="C23" s="1" t="s">
        <v>240</v>
      </c>
      <c r="D23" s="1" t="s">
        <v>272</v>
      </c>
      <c r="E23" s="60" t="s">
        <v>294</v>
      </c>
      <c r="F23" s="60">
        <v>20</v>
      </c>
      <c r="G23" s="60"/>
      <c r="H23" s="60"/>
      <c r="I23" s="60" t="s">
        <v>258</v>
      </c>
      <c r="J23" s="60"/>
      <c r="K23" s="18"/>
    </row>
    <row r="24" spans="1:11">
      <c r="A24" s="73"/>
      <c r="B24" s="73"/>
      <c r="C24" s="1" t="s">
        <v>249</v>
      </c>
      <c r="D24" s="1" t="s">
        <v>273</v>
      </c>
      <c r="E24" s="60" t="s">
        <v>301</v>
      </c>
      <c r="F24" s="60">
        <v>11</v>
      </c>
      <c r="G24" s="60"/>
      <c r="H24" s="60"/>
      <c r="I24" s="60"/>
      <c r="J24" s="60"/>
      <c r="K24" s="18"/>
    </row>
    <row r="25" spans="1:11">
      <c r="A25" s="73"/>
      <c r="B25" s="73"/>
      <c r="C25" s="1" t="s">
        <v>241</v>
      </c>
      <c r="D25" s="1" t="s">
        <v>282</v>
      </c>
      <c r="E25" s="60" t="s">
        <v>301</v>
      </c>
      <c r="F25" s="60">
        <v>11</v>
      </c>
      <c r="G25" s="60"/>
      <c r="H25" s="60"/>
      <c r="I25" s="60"/>
      <c r="J25" s="60"/>
      <c r="K25" s="18"/>
    </row>
    <row r="26" spans="1:11">
      <c r="A26" s="73"/>
      <c r="B26" s="73"/>
      <c r="C26" s="1" t="s">
        <v>243</v>
      </c>
      <c r="D26" s="1" t="s">
        <v>274</v>
      </c>
      <c r="E26" s="60" t="s">
        <v>301</v>
      </c>
      <c r="F26" s="60">
        <v>11</v>
      </c>
      <c r="G26" s="60"/>
      <c r="H26" s="60"/>
      <c r="I26" s="60"/>
      <c r="J26" s="60"/>
      <c r="K26" s="18"/>
    </row>
    <row r="27" spans="1:11">
      <c r="A27" s="73"/>
      <c r="B27" s="73"/>
      <c r="C27" s="1" t="s">
        <v>245</v>
      </c>
      <c r="D27" s="1" t="s">
        <v>275</v>
      </c>
      <c r="E27" s="60" t="s">
        <v>301</v>
      </c>
      <c r="F27" s="60">
        <v>11</v>
      </c>
      <c r="G27" s="60"/>
      <c r="H27" s="60"/>
      <c r="I27" s="60"/>
      <c r="J27" s="60"/>
      <c r="K27" s="18"/>
    </row>
    <row r="28" spans="1:11">
      <c r="A28" s="73"/>
      <c r="B28" s="73"/>
      <c r="C28" s="1" t="s">
        <v>247</v>
      </c>
      <c r="D28" s="1" t="s">
        <v>276</v>
      </c>
      <c r="E28" s="60" t="s">
        <v>301</v>
      </c>
      <c r="F28" s="60">
        <v>11</v>
      </c>
      <c r="G28" s="60"/>
      <c r="H28" s="60"/>
      <c r="I28" s="60"/>
      <c r="J28" s="60"/>
      <c r="K28" s="18"/>
    </row>
    <row r="29" spans="1:11">
      <c r="A29" s="73"/>
      <c r="B29" s="73"/>
      <c r="C29" s="1" t="s">
        <v>250</v>
      </c>
      <c r="D29" s="1" t="s">
        <v>277</v>
      </c>
      <c r="E29" s="60" t="s">
        <v>301</v>
      </c>
      <c r="F29" s="60">
        <v>11</v>
      </c>
      <c r="G29" s="60"/>
      <c r="H29" s="60"/>
      <c r="I29" s="60"/>
      <c r="J29" s="60"/>
      <c r="K29" s="18"/>
    </row>
    <row r="30" spans="1:11">
      <c r="A30" s="73"/>
      <c r="B30" s="73"/>
      <c r="C30" s="1" t="s">
        <v>242</v>
      </c>
      <c r="D30" s="1" t="s">
        <v>278</v>
      </c>
      <c r="E30" s="60" t="s">
        <v>301</v>
      </c>
      <c r="F30" s="60">
        <v>11</v>
      </c>
      <c r="G30" s="60"/>
      <c r="H30" s="60"/>
      <c r="I30" s="60"/>
      <c r="J30" s="60"/>
      <c r="K30" s="18"/>
    </row>
    <row r="31" spans="1:11">
      <c r="A31" s="73"/>
      <c r="B31" s="73"/>
      <c r="C31" s="1" t="s">
        <v>244</v>
      </c>
      <c r="D31" s="1" t="s">
        <v>279</v>
      </c>
      <c r="E31" s="60" t="s">
        <v>301</v>
      </c>
      <c r="F31" s="60">
        <v>11</v>
      </c>
      <c r="G31" s="60"/>
      <c r="H31" s="60"/>
      <c r="I31" s="60"/>
      <c r="J31" s="60"/>
      <c r="K31" s="18"/>
    </row>
    <row r="32" spans="1:11">
      <c r="A32" s="73"/>
      <c r="B32" s="73"/>
      <c r="C32" s="1" t="s">
        <v>246</v>
      </c>
      <c r="D32" s="1" t="s">
        <v>280</v>
      </c>
      <c r="E32" s="60" t="s">
        <v>301</v>
      </c>
      <c r="F32" s="60">
        <v>11</v>
      </c>
      <c r="G32" s="60"/>
      <c r="H32" s="60"/>
      <c r="I32" s="60"/>
      <c r="J32" s="60"/>
      <c r="K32" s="18"/>
    </row>
    <row r="33" spans="1:11">
      <c r="A33" s="73"/>
      <c r="B33" s="73"/>
      <c r="C33" s="1" t="s">
        <v>248</v>
      </c>
      <c r="D33" s="1" t="s">
        <v>281</v>
      </c>
      <c r="E33" s="60" t="s">
        <v>301</v>
      </c>
      <c r="F33" s="60">
        <v>11</v>
      </c>
      <c r="G33" s="60"/>
      <c r="H33" s="60"/>
      <c r="I33" s="60"/>
      <c r="J33" s="60"/>
      <c r="K33" s="18"/>
    </row>
    <row r="1048571" spans="11:11">
      <c r="K1048571"/>
    </row>
    <row r="1048572" spans="11:11">
      <c r="K1048572"/>
    </row>
    <row r="1048573" spans="11:11">
      <c r="K1048573"/>
    </row>
    <row r="1048574" spans="11:11">
      <c r="K1048574"/>
    </row>
    <row r="1048575" spans="11:11">
      <c r="K1048575"/>
    </row>
  </sheetData>
  <mergeCells count="9">
    <mergeCell ref="A18:A21"/>
    <mergeCell ref="B18:B21"/>
    <mergeCell ref="A22:A33"/>
    <mergeCell ref="B22:B33"/>
    <mergeCell ref="A1:K1"/>
    <mergeCell ref="B11:B17"/>
    <mergeCell ref="B3:B10"/>
    <mergeCell ref="A3:A10"/>
    <mergeCell ref="A11:A1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L31" sqref="L3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메뉴 구조도</vt:lpstr>
      <vt:lpstr>프로그램 명세서</vt:lpstr>
      <vt:lpstr>WBS</vt:lpstr>
      <vt:lpstr>테이블명세서</vt:lpstr>
      <vt:lpstr>ERD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data11</dc:creator>
  <cp:lastModifiedBy>Lonoka</cp:lastModifiedBy>
  <dcterms:created xsi:type="dcterms:W3CDTF">2018-10-04T01:57:47Z</dcterms:created>
  <dcterms:modified xsi:type="dcterms:W3CDTF">2020-06-24T03:36:29Z</dcterms:modified>
</cp:coreProperties>
</file>