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16b29a635413f6b/Desktop/Cousas da Facu/Pesquisa/Projeto IC/"/>
    </mc:Choice>
  </mc:AlternateContent>
  <xr:revisionPtr revIDLastSave="6" documentId="13_ncr:1_{346F8F5C-CB77-4A4C-A338-375CD7C62CB1}" xr6:coauthVersionLast="47" xr6:coauthVersionMax="47" xr10:uidLastSave="{4C4989F6-C06B-4D2C-824B-8979E64951DD}"/>
  <bookViews>
    <workbookView xWindow="-108" yWindow="-108" windowWidth="23256" windowHeight="13176" xr2:uid="{00000000-000D-0000-FFFF-FFFF00000000}"/>
  </bookViews>
  <sheets>
    <sheet name="Eventos (2013-2019)" sheetId="1" r:id="rId1"/>
    <sheet name="Tabela dinâmica 2" sheetId="2" r:id="rId2"/>
    <sheet name="2013 Filtrado" sheetId="3" r:id="rId3"/>
    <sheet name="2014 Filtrado" sheetId="4" r:id="rId4"/>
    <sheet name="Cópia de 2013" sheetId="5" r:id="rId5"/>
    <sheet name="Cópia de 2014" sheetId="6" r:id="rId6"/>
    <sheet name="Quantidade de ocorrências" sheetId="7" r:id="rId7"/>
    <sheet name="De Para" sheetId="8" r:id="rId8"/>
    <sheet name="Compilado" sheetId="9" r:id="rId9"/>
    <sheet name="Compilado sem Duplicidade" sheetId="10" r:id="rId10"/>
    <sheet name="Tabela dinâmica 1" sheetId="11" r:id="rId11"/>
    <sheet name="qnt_eventos" sheetId="12" r:id="rId12"/>
  </sheets>
  <definedNames>
    <definedName name="_xlnm._FilterDatabase" localSheetId="8" hidden="1">Compilado!$A$1:$KJ$297</definedName>
    <definedName name="_xlnm._FilterDatabase" localSheetId="9" hidden="1">'Compilado sem Duplicidade'!$A$1:$KJ$297</definedName>
    <definedName name="_xlnm._FilterDatabase" localSheetId="0" hidden="1">'Eventos (2013-2019)'!$A$1:$AB$886</definedName>
    <definedName name="_xlnm._FilterDatabase" localSheetId="11" hidden="1">qnt_eventos!$A$1:$B$20</definedName>
  </definedNames>
  <calcPr calcId="191029"/>
  <pivotCaches>
    <pivotCache cacheId="4" r:id="rId13"/>
    <pivotCache cacheId="9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0" l="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7" i="10"/>
  <c r="H7" i="10"/>
  <c r="G7" i="10"/>
  <c r="F7" i="10"/>
  <c r="E7" i="10"/>
  <c r="D7" i="10"/>
  <c r="C7" i="10"/>
  <c r="B7" i="10"/>
  <c r="I9" i="10"/>
  <c r="H9" i="10"/>
  <c r="G9" i="10"/>
  <c r="F9" i="10"/>
  <c r="E9" i="10"/>
  <c r="D9" i="10"/>
  <c r="C9" i="10"/>
  <c r="B9" i="10"/>
  <c r="I8" i="10"/>
  <c r="H8" i="10"/>
  <c r="G8" i="10"/>
  <c r="F8" i="10"/>
  <c r="E8" i="10"/>
  <c r="D8" i="10"/>
  <c r="C8" i="10"/>
  <c r="B8" i="10"/>
  <c r="I6" i="10"/>
  <c r="H6" i="10"/>
  <c r="G6" i="10"/>
  <c r="F6" i="10"/>
  <c r="E6" i="10"/>
  <c r="D6" i="10"/>
  <c r="C6" i="10"/>
  <c r="B6" i="10"/>
  <c r="I297" i="10"/>
  <c r="H297" i="10"/>
  <c r="G297" i="10"/>
  <c r="F297" i="10"/>
  <c r="E297" i="10"/>
  <c r="D297" i="10"/>
  <c r="C297" i="10"/>
  <c r="B297" i="10"/>
  <c r="I296" i="10"/>
  <c r="H296" i="10"/>
  <c r="G296" i="10"/>
  <c r="F296" i="10"/>
  <c r="E296" i="10"/>
  <c r="D296" i="10"/>
  <c r="C296" i="10"/>
  <c r="B296" i="10"/>
  <c r="I295" i="10"/>
  <c r="H295" i="10"/>
  <c r="G295" i="10"/>
  <c r="F295" i="10"/>
  <c r="E295" i="10"/>
  <c r="D295" i="10"/>
  <c r="C295" i="10"/>
  <c r="B295" i="10"/>
  <c r="I294" i="10"/>
  <c r="H294" i="10"/>
  <c r="G294" i="10"/>
  <c r="F294" i="10"/>
  <c r="E294" i="10"/>
  <c r="D294" i="10"/>
  <c r="C294" i="10"/>
  <c r="B294" i="10"/>
  <c r="I293" i="10"/>
  <c r="H293" i="10"/>
  <c r="G293" i="10"/>
  <c r="F293" i="10"/>
  <c r="E293" i="10"/>
  <c r="D293" i="10"/>
  <c r="C293" i="10"/>
  <c r="B293" i="10"/>
  <c r="I292" i="10"/>
  <c r="H292" i="10"/>
  <c r="G292" i="10"/>
  <c r="F292" i="10"/>
  <c r="E292" i="10"/>
  <c r="D292" i="10"/>
  <c r="C292" i="10"/>
  <c r="B292" i="10"/>
  <c r="I291" i="10"/>
  <c r="H291" i="10"/>
  <c r="G291" i="10"/>
  <c r="F291" i="10"/>
  <c r="E291" i="10"/>
  <c r="D291" i="10"/>
  <c r="C291" i="10"/>
  <c r="B291" i="10"/>
  <c r="I290" i="10"/>
  <c r="H290" i="10"/>
  <c r="G290" i="10"/>
  <c r="F290" i="10"/>
  <c r="E290" i="10"/>
  <c r="D290" i="10"/>
  <c r="C290" i="10"/>
  <c r="B290" i="10"/>
  <c r="I287" i="10"/>
  <c r="H287" i="10"/>
  <c r="G287" i="10"/>
  <c r="F287" i="10"/>
  <c r="E287" i="10"/>
  <c r="D287" i="10"/>
  <c r="C287" i="10"/>
  <c r="B287" i="10"/>
  <c r="I289" i="10"/>
  <c r="H289" i="10"/>
  <c r="G289" i="10"/>
  <c r="F289" i="10"/>
  <c r="E289" i="10"/>
  <c r="D289" i="10"/>
  <c r="C289" i="10"/>
  <c r="B289" i="10"/>
  <c r="I288" i="10"/>
  <c r="H288" i="10"/>
  <c r="G288" i="10"/>
  <c r="F288" i="10"/>
  <c r="E288" i="10"/>
  <c r="D288" i="10"/>
  <c r="C288" i="10"/>
  <c r="B288" i="10"/>
  <c r="I286" i="10"/>
  <c r="H286" i="10"/>
  <c r="G286" i="10"/>
  <c r="F286" i="10"/>
  <c r="E286" i="10"/>
  <c r="D286" i="10"/>
  <c r="C286" i="10"/>
  <c r="B286" i="10"/>
  <c r="I285" i="10"/>
  <c r="H285" i="10"/>
  <c r="G285" i="10"/>
  <c r="F285" i="10"/>
  <c r="E285" i="10"/>
  <c r="D285" i="10"/>
  <c r="C285" i="10"/>
  <c r="B285" i="10"/>
  <c r="I284" i="10"/>
  <c r="H284" i="10"/>
  <c r="G284" i="10"/>
  <c r="F284" i="10"/>
  <c r="E284" i="10"/>
  <c r="D284" i="10"/>
  <c r="C284" i="10"/>
  <c r="B284" i="10"/>
  <c r="I283" i="10"/>
  <c r="H283" i="10"/>
  <c r="G283" i="10"/>
  <c r="F283" i="10"/>
  <c r="E283" i="10"/>
  <c r="D283" i="10"/>
  <c r="C283" i="10"/>
  <c r="B283" i="10"/>
  <c r="I282" i="10"/>
  <c r="H282" i="10"/>
  <c r="G282" i="10"/>
  <c r="F282" i="10"/>
  <c r="E282" i="10"/>
  <c r="D282" i="10"/>
  <c r="C282" i="10"/>
  <c r="B282" i="10"/>
  <c r="I281" i="10"/>
  <c r="H281" i="10"/>
  <c r="G281" i="10"/>
  <c r="F281" i="10"/>
  <c r="E281" i="10"/>
  <c r="D281" i="10"/>
  <c r="C281" i="10"/>
  <c r="B281" i="10"/>
  <c r="I280" i="10"/>
  <c r="H280" i="10"/>
  <c r="G280" i="10"/>
  <c r="F280" i="10"/>
  <c r="E280" i="10"/>
  <c r="D280" i="10"/>
  <c r="C280" i="10"/>
  <c r="B280" i="10"/>
  <c r="I275" i="10"/>
  <c r="H275" i="10"/>
  <c r="G275" i="10"/>
  <c r="F275" i="10"/>
  <c r="E275" i="10"/>
  <c r="D275" i="10"/>
  <c r="C275" i="10"/>
  <c r="B275" i="10"/>
  <c r="I279" i="10"/>
  <c r="H279" i="10"/>
  <c r="G279" i="10"/>
  <c r="F279" i="10"/>
  <c r="E279" i="10"/>
  <c r="D279" i="10"/>
  <c r="C279" i="10"/>
  <c r="B279" i="10"/>
  <c r="I277" i="10"/>
  <c r="H277" i="10"/>
  <c r="G277" i="10"/>
  <c r="F277" i="10"/>
  <c r="E277" i="10"/>
  <c r="D277" i="10"/>
  <c r="C277" i="10"/>
  <c r="B277" i="10"/>
  <c r="I278" i="10"/>
  <c r="H278" i="10"/>
  <c r="G278" i="10"/>
  <c r="F278" i="10"/>
  <c r="E278" i="10"/>
  <c r="D278" i="10"/>
  <c r="C278" i="10"/>
  <c r="B278" i="10"/>
  <c r="I276" i="10"/>
  <c r="H276" i="10"/>
  <c r="G276" i="10"/>
  <c r="F276" i="10"/>
  <c r="E276" i="10"/>
  <c r="D276" i="10"/>
  <c r="C276" i="10"/>
  <c r="B276" i="10"/>
  <c r="I273" i="10"/>
  <c r="H273" i="10"/>
  <c r="G273" i="10"/>
  <c r="F273" i="10"/>
  <c r="E273" i="10"/>
  <c r="D273" i="10"/>
  <c r="C273" i="10"/>
  <c r="B273" i="10"/>
  <c r="I272" i="10"/>
  <c r="H272" i="10"/>
  <c r="G272" i="10"/>
  <c r="F272" i="10"/>
  <c r="E272" i="10"/>
  <c r="D272" i="10"/>
  <c r="C272" i="10"/>
  <c r="B272" i="10"/>
  <c r="I271" i="10"/>
  <c r="H271" i="10"/>
  <c r="G271" i="10"/>
  <c r="F271" i="10"/>
  <c r="E271" i="10"/>
  <c r="D271" i="10"/>
  <c r="C271" i="10"/>
  <c r="B271" i="10"/>
  <c r="I270" i="10"/>
  <c r="H270" i="10"/>
  <c r="G270" i="10"/>
  <c r="F270" i="10"/>
  <c r="E270" i="10"/>
  <c r="D270" i="10"/>
  <c r="C270" i="10"/>
  <c r="B270" i="10"/>
  <c r="I269" i="10"/>
  <c r="H269" i="10"/>
  <c r="G269" i="10"/>
  <c r="F269" i="10"/>
  <c r="E269" i="10"/>
  <c r="D269" i="10"/>
  <c r="C269" i="10"/>
  <c r="B269" i="10"/>
  <c r="I268" i="10"/>
  <c r="H268" i="10"/>
  <c r="G268" i="10"/>
  <c r="F268" i="10"/>
  <c r="E268" i="10"/>
  <c r="D268" i="10"/>
  <c r="C268" i="10"/>
  <c r="B268" i="10"/>
  <c r="I267" i="10"/>
  <c r="H267" i="10"/>
  <c r="G267" i="10"/>
  <c r="F267" i="10"/>
  <c r="E267" i="10"/>
  <c r="D267" i="10"/>
  <c r="C267" i="10"/>
  <c r="B267" i="10"/>
  <c r="I259" i="10"/>
  <c r="H259" i="10"/>
  <c r="G259" i="10"/>
  <c r="F259" i="10"/>
  <c r="E259" i="10"/>
  <c r="D259" i="10"/>
  <c r="C259" i="10"/>
  <c r="B259" i="10"/>
  <c r="I258" i="10"/>
  <c r="H258" i="10"/>
  <c r="G258" i="10"/>
  <c r="F258" i="10"/>
  <c r="E258" i="10"/>
  <c r="D258" i="10"/>
  <c r="C258" i="10"/>
  <c r="B258" i="10"/>
  <c r="I257" i="10"/>
  <c r="H257" i="10"/>
  <c r="G257" i="10"/>
  <c r="F257" i="10"/>
  <c r="E257" i="10"/>
  <c r="D257" i="10"/>
  <c r="C257" i="10"/>
  <c r="B257" i="10"/>
  <c r="I256" i="10"/>
  <c r="H256" i="10"/>
  <c r="G256" i="10"/>
  <c r="F256" i="10"/>
  <c r="E256" i="10"/>
  <c r="D256" i="10"/>
  <c r="C256" i="10"/>
  <c r="B256" i="10"/>
  <c r="I255" i="10"/>
  <c r="H255" i="10"/>
  <c r="G255" i="10"/>
  <c r="F255" i="10"/>
  <c r="E255" i="10"/>
  <c r="D255" i="10"/>
  <c r="C255" i="10"/>
  <c r="B255" i="10"/>
  <c r="I254" i="10"/>
  <c r="H254" i="10"/>
  <c r="G254" i="10"/>
  <c r="F254" i="10"/>
  <c r="E254" i="10"/>
  <c r="D254" i="10"/>
  <c r="C254" i="10"/>
  <c r="B254" i="10"/>
  <c r="I249" i="10"/>
  <c r="H249" i="10"/>
  <c r="G249" i="10"/>
  <c r="F249" i="10"/>
  <c r="E249" i="10"/>
  <c r="D249" i="10"/>
  <c r="C249" i="10"/>
  <c r="B249" i="10"/>
  <c r="I248" i="10"/>
  <c r="H248" i="10"/>
  <c r="G248" i="10"/>
  <c r="F248" i="10"/>
  <c r="E248" i="10"/>
  <c r="D248" i="10"/>
  <c r="C248" i="10"/>
  <c r="B248" i="10"/>
  <c r="I247" i="10"/>
  <c r="H247" i="10"/>
  <c r="G247" i="10"/>
  <c r="F247" i="10"/>
  <c r="E247" i="10"/>
  <c r="D247" i="10"/>
  <c r="C247" i="10"/>
  <c r="B247" i="10"/>
  <c r="I246" i="10"/>
  <c r="H246" i="10"/>
  <c r="G246" i="10"/>
  <c r="F246" i="10"/>
  <c r="E246" i="10"/>
  <c r="D246" i="10"/>
  <c r="C246" i="10"/>
  <c r="B246" i="10"/>
  <c r="I253" i="10"/>
  <c r="H253" i="10"/>
  <c r="G253" i="10"/>
  <c r="F253" i="10"/>
  <c r="E253" i="10"/>
  <c r="D253" i="10"/>
  <c r="C253" i="10"/>
  <c r="B253" i="10"/>
  <c r="I252" i="10"/>
  <c r="H252" i="10"/>
  <c r="G252" i="10"/>
  <c r="F252" i="10"/>
  <c r="E252" i="10"/>
  <c r="D252" i="10"/>
  <c r="C252" i="10"/>
  <c r="B252" i="10"/>
  <c r="I251" i="10"/>
  <c r="H251" i="10"/>
  <c r="G251" i="10"/>
  <c r="F251" i="10"/>
  <c r="E251" i="10"/>
  <c r="D251" i="10"/>
  <c r="C251" i="10"/>
  <c r="B251" i="10"/>
  <c r="I250" i="10"/>
  <c r="H250" i="10"/>
  <c r="G250" i="10"/>
  <c r="F250" i="10"/>
  <c r="E250" i="10"/>
  <c r="D250" i="10"/>
  <c r="C250" i="10"/>
  <c r="B250" i="10"/>
  <c r="I245" i="10"/>
  <c r="H245" i="10"/>
  <c r="G245" i="10"/>
  <c r="F245" i="10"/>
  <c r="E245" i="10"/>
  <c r="D245" i="10"/>
  <c r="C245" i="10"/>
  <c r="B245" i="10"/>
  <c r="I244" i="10"/>
  <c r="H244" i="10"/>
  <c r="G244" i="10"/>
  <c r="F244" i="10"/>
  <c r="E244" i="10"/>
  <c r="D244" i="10"/>
  <c r="C244" i="10"/>
  <c r="B244" i="10"/>
  <c r="I243" i="10"/>
  <c r="H243" i="10"/>
  <c r="G243" i="10"/>
  <c r="F243" i="10"/>
  <c r="E243" i="10"/>
  <c r="D243" i="10"/>
  <c r="C243" i="10"/>
  <c r="B243" i="10"/>
  <c r="I242" i="10"/>
  <c r="H242" i="10"/>
  <c r="G242" i="10"/>
  <c r="F242" i="10"/>
  <c r="E242" i="10"/>
  <c r="D242" i="10"/>
  <c r="C242" i="10"/>
  <c r="B242" i="10"/>
  <c r="I241" i="10"/>
  <c r="H241" i="10"/>
  <c r="G241" i="10"/>
  <c r="F241" i="10"/>
  <c r="E241" i="10"/>
  <c r="D241" i="10"/>
  <c r="C241" i="10"/>
  <c r="B241" i="10"/>
  <c r="I240" i="10"/>
  <c r="H240" i="10"/>
  <c r="G240" i="10"/>
  <c r="F240" i="10"/>
  <c r="E240" i="10"/>
  <c r="D240" i="10"/>
  <c r="C240" i="10"/>
  <c r="B240" i="10"/>
  <c r="I239" i="10"/>
  <c r="H239" i="10"/>
  <c r="G239" i="10"/>
  <c r="F239" i="10"/>
  <c r="E239" i="10"/>
  <c r="D239" i="10"/>
  <c r="C239" i="10"/>
  <c r="B239" i="10"/>
  <c r="I266" i="10"/>
  <c r="H266" i="10"/>
  <c r="G266" i="10"/>
  <c r="F266" i="10"/>
  <c r="E266" i="10"/>
  <c r="D266" i="10"/>
  <c r="C266" i="10"/>
  <c r="B266" i="10"/>
  <c r="I265" i="10"/>
  <c r="H265" i="10"/>
  <c r="G265" i="10"/>
  <c r="F265" i="10"/>
  <c r="E265" i="10"/>
  <c r="D265" i="10"/>
  <c r="C265" i="10"/>
  <c r="B265" i="10"/>
  <c r="I264" i="10"/>
  <c r="H264" i="10"/>
  <c r="G264" i="10"/>
  <c r="F264" i="10"/>
  <c r="E264" i="10"/>
  <c r="D264" i="10"/>
  <c r="C264" i="10"/>
  <c r="B264" i="10"/>
  <c r="I263" i="10"/>
  <c r="H263" i="10"/>
  <c r="G263" i="10"/>
  <c r="F263" i="10"/>
  <c r="E263" i="10"/>
  <c r="D263" i="10"/>
  <c r="C263" i="10"/>
  <c r="B263" i="10"/>
  <c r="I262" i="10"/>
  <c r="H262" i="10"/>
  <c r="G262" i="10"/>
  <c r="F262" i="10"/>
  <c r="E262" i="10"/>
  <c r="D262" i="10"/>
  <c r="C262" i="10"/>
  <c r="B262" i="10"/>
  <c r="I261" i="10"/>
  <c r="H261" i="10"/>
  <c r="G261" i="10"/>
  <c r="F261" i="10"/>
  <c r="E261" i="10"/>
  <c r="D261" i="10"/>
  <c r="C261" i="10"/>
  <c r="B261" i="10"/>
  <c r="I260" i="10"/>
  <c r="H260" i="10"/>
  <c r="G260" i="10"/>
  <c r="F260" i="10"/>
  <c r="E260" i="10"/>
  <c r="D260" i="10"/>
  <c r="C260" i="10"/>
  <c r="B260" i="10"/>
  <c r="I238" i="10"/>
  <c r="H238" i="10"/>
  <c r="G238" i="10"/>
  <c r="F238" i="10"/>
  <c r="E238" i="10"/>
  <c r="D238" i="10"/>
  <c r="C238" i="10"/>
  <c r="B238" i="10"/>
  <c r="I237" i="10"/>
  <c r="H237" i="10"/>
  <c r="G237" i="10"/>
  <c r="F237" i="10"/>
  <c r="E237" i="10"/>
  <c r="D237" i="10"/>
  <c r="C237" i="10"/>
  <c r="B237" i="10"/>
  <c r="I236" i="10"/>
  <c r="H236" i="10"/>
  <c r="G236" i="10"/>
  <c r="F236" i="10"/>
  <c r="E236" i="10"/>
  <c r="D236" i="10"/>
  <c r="C236" i="10"/>
  <c r="B236" i="10"/>
  <c r="I235" i="10"/>
  <c r="H235" i="10"/>
  <c r="G235" i="10"/>
  <c r="F235" i="10"/>
  <c r="E235" i="10"/>
  <c r="D235" i="10"/>
  <c r="C235" i="10"/>
  <c r="B235" i="10"/>
  <c r="I234" i="10"/>
  <c r="H234" i="10"/>
  <c r="G234" i="10"/>
  <c r="F234" i="10"/>
  <c r="E234" i="10"/>
  <c r="D234" i="10"/>
  <c r="C234" i="10"/>
  <c r="B234" i="10"/>
  <c r="I233" i="10"/>
  <c r="H233" i="10"/>
  <c r="G233" i="10"/>
  <c r="F233" i="10"/>
  <c r="E233" i="10"/>
  <c r="D233" i="10"/>
  <c r="C233" i="10"/>
  <c r="B233" i="10"/>
  <c r="I232" i="10"/>
  <c r="H232" i="10"/>
  <c r="G232" i="10"/>
  <c r="F232" i="10"/>
  <c r="E232" i="10"/>
  <c r="D232" i="10"/>
  <c r="C232" i="10"/>
  <c r="B232" i="10"/>
  <c r="I231" i="10"/>
  <c r="H231" i="10"/>
  <c r="G231" i="10"/>
  <c r="F231" i="10"/>
  <c r="E231" i="10"/>
  <c r="D231" i="10"/>
  <c r="C231" i="10"/>
  <c r="B231" i="10"/>
  <c r="I230" i="10"/>
  <c r="H230" i="10"/>
  <c r="G230" i="10"/>
  <c r="F230" i="10"/>
  <c r="E230" i="10"/>
  <c r="D230" i="10"/>
  <c r="C230" i="10"/>
  <c r="B230" i="10"/>
  <c r="I229" i="10"/>
  <c r="H229" i="10"/>
  <c r="G229" i="10"/>
  <c r="F229" i="10"/>
  <c r="E229" i="10"/>
  <c r="D229" i="10"/>
  <c r="C229" i="10"/>
  <c r="B229" i="10"/>
  <c r="I228" i="10"/>
  <c r="H228" i="10"/>
  <c r="G228" i="10"/>
  <c r="F228" i="10"/>
  <c r="E228" i="10"/>
  <c r="D228" i="10"/>
  <c r="C228" i="10"/>
  <c r="B228" i="10"/>
  <c r="I227" i="10"/>
  <c r="H227" i="10"/>
  <c r="G227" i="10"/>
  <c r="F227" i="10"/>
  <c r="E227" i="10"/>
  <c r="D227" i="10"/>
  <c r="C227" i="10"/>
  <c r="B227" i="10"/>
  <c r="I226" i="10"/>
  <c r="H226" i="10"/>
  <c r="G226" i="10"/>
  <c r="F226" i="10"/>
  <c r="E226" i="10"/>
  <c r="D226" i="10"/>
  <c r="C226" i="10"/>
  <c r="B226" i="10"/>
  <c r="I225" i="10"/>
  <c r="H225" i="10"/>
  <c r="G225" i="10"/>
  <c r="F225" i="10"/>
  <c r="E225" i="10"/>
  <c r="D225" i="10"/>
  <c r="C225" i="10"/>
  <c r="B225" i="10"/>
  <c r="I224" i="10"/>
  <c r="H224" i="10"/>
  <c r="G224" i="10"/>
  <c r="F224" i="10"/>
  <c r="E224" i="10"/>
  <c r="D224" i="10"/>
  <c r="C224" i="10"/>
  <c r="B224" i="10"/>
  <c r="I220" i="10"/>
  <c r="H220" i="10"/>
  <c r="G220" i="10"/>
  <c r="F220" i="10"/>
  <c r="E220" i="10"/>
  <c r="D220" i="10"/>
  <c r="C220" i="10"/>
  <c r="B220" i="10"/>
  <c r="I219" i="10"/>
  <c r="H219" i="10"/>
  <c r="F219" i="10"/>
  <c r="E219" i="10"/>
  <c r="D219" i="10"/>
  <c r="C219" i="10"/>
  <c r="B219" i="10"/>
  <c r="I218" i="10"/>
  <c r="H218" i="10"/>
  <c r="G218" i="10"/>
  <c r="F218" i="10"/>
  <c r="E218" i="10"/>
  <c r="D218" i="10"/>
  <c r="C218" i="10"/>
  <c r="B218" i="10"/>
  <c r="I217" i="10"/>
  <c r="H217" i="10"/>
  <c r="G217" i="10"/>
  <c r="F217" i="10"/>
  <c r="E217" i="10"/>
  <c r="D217" i="10"/>
  <c r="C217" i="10"/>
  <c r="B217" i="10"/>
  <c r="I216" i="10"/>
  <c r="H216" i="10"/>
  <c r="G216" i="10"/>
  <c r="F216" i="10"/>
  <c r="E216" i="10"/>
  <c r="D216" i="10"/>
  <c r="C216" i="10"/>
  <c r="B216" i="10"/>
  <c r="I223" i="10"/>
  <c r="H223" i="10"/>
  <c r="G223" i="10"/>
  <c r="F223" i="10"/>
  <c r="E223" i="10"/>
  <c r="D223" i="10"/>
  <c r="C223" i="10"/>
  <c r="B223" i="10"/>
  <c r="I222" i="10"/>
  <c r="H222" i="10"/>
  <c r="G222" i="10"/>
  <c r="F222" i="10"/>
  <c r="E222" i="10"/>
  <c r="D222" i="10"/>
  <c r="C222" i="10"/>
  <c r="B222" i="10"/>
  <c r="I221" i="10"/>
  <c r="H221" i="10"/>
  <c r="G221" i="10"/>
  <c r="F221" i="10"/>
  <c r="E221" i="10"/>
  <c r="D221" i="10"/>
  <c r="C221" i="10"/>
  <c r="B221" i="10"/>
  <c r="I215" i="10"/>
  <c r="H215" i="10"/>
  <c r="G215" i="10"/>
  <c r="F215" i="10"/>
  <c r="E215" i="10"/>
  <c r="D215" i="10"/>
  <c r="C215" i="10"/>
  <c r="B215" i="10"/>
  <c r="I214" i="10"/>
  <c r="H214" i="10"/>
  <c r="G214" i="10"/>
  <c r="F214" i="10"/>
  <c r="E214" i="10"/>
  <c r="D214" i="10"/>
  <c r="C214" i="10"/>
  <c r="B214" i="10"/>
  <c r="I213" i="10"/>
  <c r="H213" i="10"/>
  <c r="G213" i="10"/>
  <c r="F213" i="10"/>
  <c r="E213" i="10"/>
  <c r="D213" i="10"/>
  <c r="C213" i="10"/>
  <c r="B213" i="10"/>
  <c r="I212" i="10"/>
  <c r="H212" i="10"/>
  <c r="G212" i="10"/>
  <c r="F212" i="10"/>
  <c r="E212" i="10"/>
  <c r="D212" i="10"/>
  <c r="C212" i="10"/>
  <c r="B212" i="10"/>
  <c r="I211" i="10"/>
  <c r="H211" i="10"/>
  <c r="G211" i="10"/>
  <c r="F211" i="10"/>
  <c r="E211" i="10"/>
  <c r="D211" i="10"/>
  <c r="C211" i="10"/>
  <c r="B211" i="10"/>
  <c r="I210" i="10"/>
  <c r="H210" i="10"/>
  <c r="G210" i="10"/>
  <c r="F210" i="10"/>
  <c r="E210" i="10"/>
  <c r="D210" i="10"/>
  <c r="C210" i="10"/>
  <c r="B210" i="10"/>
  <c r="I209" i="10"/>
  <c r="H209" i="10"/>
  <c r="G209" i="10"/>
  <c r="F209" i="10"/>
  <c r="E209" i="10"/>
  <c r="D209" i="10"/>
  <c r="C209" i="10"/>
  <c r="B209" i="10"/>
  <c r="I208" i="10"/>
  <c r="H208" i="10"/>
  <c r="G208" i="10"/>
  <c r="F208" i="10"/>
  <c r="E208" i="10"/>
  <c r="D208" i="10"/>
  <c r="C208" i="10"/>
  <c r="B208" i="10"/>
  <c r="I207" i="10"/>
  <c r="H207" i="10"/>
  <c r="G207" i="10"/>
  <c r="F207" i="10"/>
  <c r="E207" i="10"/>
  <c r="D207" i="10"/>
  <c r="C207" i="10"/>
  <c r="B207" i="10"/>
  <c r="I206" i="10"/>
  <c r="H206" i="10"/>
  <c r="G206" i="10"/>
  <c r="F206" i="10"/>
  <c r="E206" i="10"/>
  <c r="D206" i="10"/>
  <c r="C206" i="10"/>
  <c r="B206" i="10"/>
  <c r="I205" i="10"/>
  <c r="H205" i="10"/>
  <c r="G205" i="10"/>
  <c r="F205" i="10"/>
  <c r="E205" i="10"/>
  <c r="D205" i="10"/>
  <c r="C205" i="10"/>
  <c r="B205" i="10"/>
  <c r="I204" i="10"/>
  <c r="H204" i="10"/>
  <c r="G204" i="10"/>
  <c r="F204" i="10"/>
  <c r="E204" i="10"/>
  <c r="D204" i="10"/>
  <c r="C204" i="10"/>
  <c r="B204" i="10"/>
  <c r="I203" i="10"/>
  <c r="H203" i="10"/>
  <c r="G203" i="10"/>
  <c r="F203" i="10"/>
  <c r="E203" i="10"/>
  <c r="D203" i="10"/>
  <c r="C203" i="10"/>
  <c r="B203" i="10"/>
  <c r="I202" i="10"/>
  <c r="H202" i="10"/>
  <c r="G202" i="10"/>
  <c r="F202" i="10"/>
  <c r="E202" i="10"/>
  <c r="D202" i="10"/>
  <c r="C202" i="10"/>
  <c r="B202" i="10"/>
  <c r="I201" i="10"/>
  <c r="H201" i="10"/>
  <c r="G201" i="10"/>
  <c r="F201" i="10"/>
  <c r="E201" i="10"/>
  <c r="D201" i="10"/>
  <c r="C201" i="10"/>
  <c r="B201" i="10"/>
  <c r="I200" i="10"/>
  <c r="H200" i="10"/>
  <c r="G200" i="10"/>
  <c r="F200" i="10"/>
  <c r="E200" i="10"/>
  <c r="D200" i="10"/>
  <c r="C200" i="10"/>
  <c r="B200" i="10"/>
  <c r="I199" i="10"/>
  <c r="H199" i="10"/>
  <c r="G199" i="10"/>
  <c r="F199" i="10"/>
  <c r="E199" i="10"/>
  <c r="D199" i="10"/>
  <c r="C199" i="10"/>
  <c r="B199" i="10"/>
  <c r="I198" i="10"/>
  <c r="H198" i="10"/>
  <c r="G198" i="10"/>
  <c r="F198" i="10"/>
  <c r="E198" i="10"/>
  <c r="D198" i="10"/>
  <c r="C198" i="10"/>
  <c r="B198" i="10"/>
  <c r="I197" i="10"/>
  <c r="H197" i="10"/>
  <c r="G197" i="10"/>
  <c r="F197" i="10"/>
  <c r="E197" i="10"/>
  <c r="D197" i="10"/>
  <c r="C197" i="10"/>
  <c r="B197" i="10"/>
  <c r="I196" i="10"/>
  <c r="H196" i="10"/>
  <c r="G196" i="10"/>
  <c r="F196" i="10"/>
  <c r="E196" i="10"/>
  <c r="D196" i="10"/>
  <c r="C196" i="10"/>
  <c r="B196" i="10"/>
  <c r="I195" i="10"/>
  <c r="H195" i="10"/>
  <c r="G195" i="10"/>
  <c r="F195" i="10"/>
  <c r="E195" i="10"/>
  <c r="D195" i="10"/>
  <c r="C195" i="10"/>
  <c r="B195" i="10"/>
  <c r="I194" i="10"/>
  <c r="H194" i="10"/>
  <c r="G194" i="10"/>
  <c r="F194" i="10"/>
  <c r="E194" i="10"/>
  <c r="D194" i="10"/>
  <c r="C194" i="10"/>
  <c r="B194" i="10"/>
  <c r="I193" i="10"/>
  <c r="H193" i="10"/>
  <c r="G193" i="10"/>
  <c r="F193" i="10"/>
  <c r="E193" i="10"/>
  <c r="D193" i="10"/>
  <c r="C193" i="10"/>
  <c r="B193" i="10"/>
  <c r="I192" i="10"/>
  <c r="H192" i="10"/>
  <c r="G192" i="10"/>
  <c r="F192" i="10"/>
  <c r="E192" i="10"/>
  <c r="D192" i="10"/>
  <c r="C192" i="10"/>
  <c r="B192" i="10"/>
  <c r="I191" i="10"/>
  <c r="H191" i="10"/>
  <c r="G191" i="10"/>
  <c r="F191" i="10"/>
  <c r="E191" i="10"/>
  <c r="D191" i="10"/>
  <c r="C191" i="10"/>
  <c r="B191" i="10"/>
  <c r="I190" i="10"/>
  <c r="H190" i="10"/>
  <c r="G190" i="10"/>
  <c r="F190" i="10"/>
  <c r="E190" i="10"/>
  <c r="D190" i="10"/>
  <c r="C190" i="10"/>
  <c r="B190" i="10"/>
  <c r="I189" i="10"/>
  <c r="H189" i="10"/>
  <c r="G189" i="10"/>
  <c r="F189" i="10"/>
  <c r="E189" i="10"/>
  <c r="D189" i="10"/>
  <c r="C189" i="10"/>
  <c r="B189" i="10"/>
  <c r="I188" i="10"/>
  <c r="H188" i="10"/>
  <c r="G188" i="10"/>
  <c r="F188" i="10"/>
  <c r="E188" i="10"/>
  <c r="D188" i="10"/>
  <c r="C188" i="10"/>
  <c r="B188" i="10"/>
  <c r="I187" i="10"/>
  <c r="H187" i="10"/>
  <c r="G187" i="10"/>
  <c r="F187" i="10"/>
  <c r="E187" i="10"/>
  <c r="D187" i="10"/>
  <c r="C187" i="10"/>
  <c r="B187" i="10"/>
  <c r="I186" i="10"/>
  <c r="H186" i="10"/>
  <c r="G186" i="10"/>
  <c r="F186" i="10"/>
  <c r="E186" i="10"/>
  <c r="D186" i="10"/>
  <c r="C186" i="10"/>
  <c r="B186" i="10"/>
  <c r="I185" i="10"/>
  <c r="H185" i="10"/>
  <c r="G185" i="10"/>
  <c r="F185" i="10"/>
  <c r="E185" i="10"/>
  <c r="D185" i="10"/>
  <c r="C185" i="10"/>
  <c r="B185" i="10"/>
  <c r="I184" i="10"/>
  <c r="H184" i="10"/>
  <c r="G184" i="10"/>
  <c r="F184" i="10"/>
  <c r="E184" i="10"/>
  <c r="D184" i="10"/>
  <c r="C184" i="10"/>
  <c r="B184" i="10"/>
  <c r="I183" i="10"/>
  <c r="H183" i="10"/>
  <c r="G183" i="10"/>
  <c r="F183" i="10"/>
  <c r="E183" i="10"/>
  <c r="D183" i="10"/>
  <c r="C183" i="10"/>
  <c r="B183" i="10"/>
  <c r="I182" i="10"/>
  <c r="H182" i="10"/>
  <c r="G182" i="10"/>
  <c r="F182" i="10"/>
  <c r="E182" i="10"/>
  <c r="D182" i="10"/>
  <c r="C182" i="10"/>
  <c r="B182" i="10"/>
  <c r="I181" i="10"/>
  <c r="H181" i="10"/>
  <c r="G181" i="10"/>
  <c r="F181" i="10"/>
  <c r="E181" i="10"/>
  <c r="D181" i="10"/>
  <c r="C181" i="10"/>
  <c r="B181" i="10"/>
  <c r="I180" i="10"/>
  <c r="H180" i="10"/>
  <c r="G180" i="10"/>
  <c r="F180" i="10"/>
  <c r="E180" i="10"/>
  <c r="D180" i="10"/>
  <c r="C180" i="10"/>
  <c r="B180" i="10"/>
  <c r="I179" i="10"/>
  <c r="H179" i="10"/>
  <c r="G179" i="10"/>
  <c r="F179" i="10"/>
  <c r="E179" i="10"/>
  <c r="D179" i="10"/>
  <c r="C179" i="10"/>
  <c r="B179" i="10"/>
  <c r="I178" i="10"/>
  <c r="H178" i="10"/>
  <c r="G178" i="10"/>
  <c r="F178" i="10"/>
  <c r="E178" i="10"/>
  <c r="D178" i="10"/>
  <c r="C178" i="10"/>
  <c r="B178" i="10"/>
  <c r="I177" i="10"/>
  <c r="H177" i="10"/>
  <c r="G177" i="10"/>
  <c r="F177" i="10"/>
  <c r="E177" i="10"/>
  <c r="D177" i="10"/>
  <c r="C177" i="10"/>
  <c r="B177" i="10"/>
  <c r="I176" i="10"/>
  <c r="H176" i="10"/>
  <c r="G176" i="10"/>
  <c r="F176" i="10"/>
  <c r="E176" i="10"/>
  <c r="D176" i="10"/>
  <c r="C176" i="10"/>
  <c r="B176" i="10"/>
  <c r="I175" i="10"/>
  <c r="H175" i="10"/>
  <c r="G175" i="10"/>
  <c r="F175" i="10"/>
  <c r="E175" i="10"/>
  <c r="D175" i="10"/>
  <c r="C175" i="10"/>
  <c r="B175" i="10"/>
  <c r="I174" i="10"/>
  <c r="H174" i="10"/>
  <c r="G174" i="10"/>
  <c r="F174" i="10"/>
  <c r="E174" i="10"/>
  <c r="D174" i="10"/>
  <c r="C174" i="10"/>
  <c r="B174" i="10"/>
  <c r="I173" i="10"/>
  <c r="H173" i="10"/>
  <c r="G173" i="10"/>
  <c r="F173" i="10"/>
  <c r="E173" i="10"/>
  <c r="D173" i="10"/>
  <c r="C173" i="10"/>
  <c r="B173" i="10"/>
  <c r="I172" i="10"/>
  <c r="H172" i="10"/>
  <c r="G172" i="10"/>
  <c r="F172" i="10"/>
  <c r="E172" i="10"/>
  <c r="D172" i="10"/>
  <c r="C172" i="10"/>
  <c r="B172" i="10"/>
  <c r="I170" i="10"/>
  <c r="H170" i="10"/>
  <c r="G170" i="10"/>
  <c r="F170" i="10"/>
  <c r="E170" i="10"/>
  <c r="D170" i="10"/>
  <c r="C170" i="10"/>
  <c r="B170" i="10"/>
  <c r="I171" i="10"/>
  <c r="H171" i="10"/>
  <c r="G171" i="10"/>
  <c r="F171" i="10"/>
  <c r="E171" i="10"/>
  <c r="D171" i="10"/>
  <c r="C171" i="10"/>
  <c r="B171" i="10"/>
  <c r="I169" i="10"/>
  <c r="H169" i="10"/>
  <c r="G169" i="10"/>
  <c r="F169" i="10"/>
  <c r="E169" i="10"/>
  <c r="D169" i="10"/>
  <c r="C169" i="10"/>
  <c r="B169" i="10"/>
  <c r="I168" i="10"/>
  <c r="H168" i="10"/>
  <c r="G168" i="10"/>
  <c r="F168" i="10"/>
  <c r="E168" i="10"/>
  <c r="D168" i="10"/>
  <c r="C168" i="10"/>
  <c r="B168" i="10"/>
  <c r="I167" i="10"/>
  <c r="H167" i="10"/>
  <c r="G167" i="10"/>
  <c r="F167" i="10"/>
  <c r="E167" i="10"/>
  <c r="D167" i="10"/>
  <c r="C167" i="10"/>
  <c r="B167" i="10"/>
  <c r="I166" i="10"/>
  <c r="H166" i="10"/>
  <c r="G166" i="10"/>
  <c r="F166" i="10"/>
  <c r="E166" i="10"/>
  <c r="D166" i="10"/>
  <c r="C166" i="10"/>
  <c r="B166" i="10"/>
  <c r="I165" i="10"/>
  <c r="H165" i="10"/>
  <c r="G165" i="10"/>
  <c r="F165" i="10"/>
  <c r="E165" i="10"/>
  <c r="D165" i="10"/>
  <c r="C165" i="10"/>
  <c r="B165" i="10"/>
  <c r="I164" i="10"/>
  <c r="H164" i="10"/>
  <c r="G164" i="10"/>
  <c r="F164" i="10"/>
  <c r="E164" i="10"/>
  <c r="D164" i="10"/>
  <c r="C164" i="10"/>
  <c r="B164" i="10"/>
  <c r="I163" i="10"/>
  <c r="H163" i="10"/>
  <c r="G163" i="10"/>
  <c r="F163" i="10"/>
  <c r="E163" i="10"/>
  <c r="D163" i="10"/>
  <c r="C163" i="10"/>
  <c r="B163" i="10"/>
  <c r="I162" i="10"/>
  <c r="H162" i="10"/>
  <c r="G162" i="10"/>
  <c r="F162" i="10"/>
  <c r="E162" i="10"/>
  <c r="D162" i="10"/>
  <c r="C162" i="10"/>
  <c r="B162" i="10"/>
  <c r="I161" i="10"/>
  <c r="H161" i="10"/>
  <c r="G161" i="10"/>
  <c r="F161" i="10"/>
  <c r="E161" i="10"/>
  <c r="D161" i="10"/>
  <c r="C161" i="10"/>
  <c r="B161" i="10"/>
  <c r="I160" i="10"/>
  <c r="H160" i="10"/>
  <c r="G160" i="10"/>
  <c r="F160" i="10"/>
  <c r="E160" i="10"/>
  <c r="D160" i="10"/>
  <c r="C160" i="10"/>
  <c r="B160" i="10"/>
  <c r="I159" i="10"/>
  <c r="H159" i="10"/>
  <c r="G159" i="10"/>
  <c r="F159" i="10"/>
  <c r="E159" i="10"/>
  <c r="D159" i="10"/>
  <c r="C159" i="10"/>
  <c r="B159" i="10"/>
  <c r="I158" i="10"/>
  <c r="H158" i="10"/>
  <c r="G158" i="10"/>
  <c r="F158" i="10"/>
  <c r="E158" i="10"/>
  <c r="D158" i="10"/>
  <c r="C158" i="10"/>
  <c r="B158" i="10"/>
  <c r="I157" i="10"/>
  <c r="H157" i="10"/>
  <c r="G157" i="10"/>
  <c r="F157" i="10"/>
  <c r="E157" i="10"/>
  <c r="D157" i="10"/>
  <c r="C157" i="10"/>
  <c r="B157" i="10"/>
  <c r="I156" i="10"/>
  <c r="H156" i="10"/>
  <c r="G156" i="10"/>
  <c r="F156" i="10"/>
  <c r="E156" i="10"/>
  <c r="D156" i="10"/>
  <c r="C156" i="10"/>
  <c r="B156" i="10"/>
  <c r="I155" i="10"/>
  <c r="H155" i="10"/>
  <c r="G155" i="10"/>
  <c r="F155" i="10"/>
  <c r="E155" i="10"/>
  <c r="D155" i="10"/>
  <c r="C155" i="10"/>
  <c r="B155" i="10"/>
  <c r="I154" i="10"/>
  <c r="H154" i="10"/>
  <c r="G154" i="10"/>
  <c r="F154" i="10"/>
  <c r="E154" i="10"/>
  <c r="D154" i="10"/>
  <c r="C154" i="10"/>
  <c r="B154" i="10"/>
  <c r="I153" i="10"/>
  <c r="H153" i="10"/>
  <c r="G153" i="10"/>
  <c r="F153" i="10"/>
  <c r="E153" i="10"/>
  <c r="D153" i="10"/>
  <c r="C153" i="10"/>
  <c r="B153" i="10"/>
  <c r="I152" i="10"/>
  <c r="H152" i="10"/>
  <c r="G152" i="10"/>
  <c r="F152" i="10"/>
  <c r="E152" i="10"/>
  <c r="D152" i="10"/>
  <c r="C152" i="10"/>
  <c r="B152" i="10"/>
  <c r="I151" i="10"/>
  <c r="H151" i="10"/>
  <c r="G151" i="10"/>
  <c r="F151" i="10"/>
  <c r="E151" i="10"/>
  <c r="D151" i="10"/>
  <c r="C151" i="10"/>
  <c r="B151" i="10"/>
  <c r="I150" i="10"/>
  <c r="H150" i="10"/>
  <c r="G150" i="10"/>
  <c r="F150" i="10"/>
  <c r="E150" i="10"/>
  <c r="D150" i="10"/>
  <c r="C150" i="10"/>
  <c r="B150" i="10"/>
  <c r="I149" i="10"/>
  <c r="H149" i="10"/>
  <c r="G149" i="10"/>
  <c r="F149" i="10"/>
  <c r="E149" i="10"/>
  <c r="D149" i="10"/>
  <c r="C149" i="10"/>
  <c r="B149" i="10"/>
  <c r="I148" i="10"/>
  <c r="H148" i="10"/>
  <c r="G148" i="10"/>
  <c r="F148" i="10"/>
  <c r="E148" i="10"/>
  <c r="D148" i="10"/>
  <c r="C148" i="10"/>
  <c r="B148" i="10"/>
  <c r="I147" i="10"/>
  <c r="H147" i="10"/>
  <c r="G147" i="10"/>
  <c r="F147" i="10"/>
  <c r="E147" i="10"/>
  <c r="D147" i="10"/>
  <c r="C147" i="10"/>
  <c r="B147" i="10"/>
  <c r="I146" i="10"/>
  <c r="H146" i="10"/>
  <c r="G146" i="10"/>
  <c r="F146" i="10"/>
  <c r="E146" i="10"/>
  <c r="D146" i="10"/>
  <c r="C146" i="10"/>
  <c r="B146" i="10"/>
  <c r="I145" i="10"/>
  <c r="H145" i="10"/>
  <c r="G145" i="10"/>
  <c r="F145" i="10"/>
  <c r="E145" i="10"/>
  <c r="D145" i="10"/>
  <c r="C145" i="10"/>
  <c r="B145" i="10"/>
  <c r="I144" i="10"/>
  <c r="H144" i="10"/>
  <c r="G144" i="10"/>
  <c r="F144" i="10"/>
  <c r="E144" i="10"/>
  <c r="D144" i="10"/>
  <c r="C144" i="10"/>
  <c r="B144" i="10"/>
  <c r="I143" i="10"/>
  <c r="H143" i="10"/>
  <c r="G143" i="10"/>
  <c r="F143" i="10"/>
  <c r="E143" i="10"/>
  <c r="D143" i="10"/>
  <c r="C143" i="10"/>
  <c r="B143" i="10"/>
  <c r="I142" i="10"/>
  <c r="H142" i="10"/>
  <c r="G142" i="10"/>
  <c r="F142" i="10"/>
  <c r="E142" i="10"/>
  <c r="D142" i="10"/>
  <c r="C142" i="10"/>
  <c r="B142" i="10"/>
  <c r="I141" i="10"/>
  <c r="H141" i="10"/>
  <c r="F141" i="10"/>
  <c r="E141" i="10"/>
  <c r="D141" i="10"/>
  <c r="C141" i="10"/>
  <c r="B141" i="10"/>
  <c r="I140" i="10"/>
  <c r="H140" i="10"/>
  <c r="G140" i="10"/>
  <c r="F140" i="10"/>
  <c r="E140" i="10"/>
  <c r="D140" i="10"/>
  <c r="C140" i="10"/>
  <c r="B140" i="10"/>
  <c r="I139" i="10"/>
  <c r="H139" i="10"/>
  <c r="G139" i="10"/>
  <c r="F139" i="10"/>
  <c r="E139" i="10"/>
  <c r="D139" i="10"/>
  <c r="C139" i="10"/>
  <c r="B139" i="10"/>
  <c r="I138" i="10"/>
  <c r="H138" i="10"/>
  <c r="G138" i="10"/>
  <c r="F138" i="10"/>
  <c r="E138" i="10"/>
  <c r="D138" i="10"/>
  <c r="C138" i="10"/>
  <c r="B138" i="10"/>
  <c r="I137" i="10"/>
  <c r="H137" i="10"/>
  <c r="G137" i="10"/>
  <c r="F137" i="10"/>
  <c r="E137" i="10"/>
  <c r="D137" i="10"/>
  <c r="C137" i="10"/>
  <c r="B137" i="10"/>
  <c r="I136" i="10"/>
  <c r="H136" i="10"/>
  <c r="G136" i="10"/>
  <c r="F136" i="10"/>
  <c r="E136" i="10"/>
  <c r="D136" i="10"/>
  <c r="C136" i="10"/>
  <c r="B136" i="10"/>
  <c r="I135" i="10"/>
  <c r="H135" i="10"/>
  <c r="G135" i="10"/>
  <c r="F135" i="10"/>
  <c r="E135" i="10"/>
  <c r="D135" i="10"/>
  <c r="C135" i="10"/>
  <c r="B135" i="10"/>
  <c r="I134" i="10"/>
  <c r="H134" i="10"/>
  <c r="G134" i="10"/>
  <c r="F134" i="10"/>
  <c r="E134" i="10"/>
  <c r="D134" i="10"/>
  <c r="C134" i="10"/>
  <c r="B134" i="10"/>
  <c r="I112" i="10"/>
  <c r="H112" i="10"/>
  <c r="G112" i="10"/>
  <c r="F112" i="10"/>
  <c r="E112" i="10"/>
  <c r="D112" i="10"/>
  <c r="C112" i="10"/>
  <c r="B112" i="10"/>
  <c r="I127" i="10"/>
  <c r="H127" i="10"/>
  <c r="G127" i="10"/>
  <c r="F127" i="10"/>
  <c r="E127" i="10"/>
  <c r="D127" i="10"/>
  <c r="C127" i="10"/>
  <c r="B127" i="10"/>
  <c r="I133" i="10"/>
  <c r="H133" i="10"/>
  <c r="G133" i="10"/>
  <c r="F133" i="10"/>
  <c r="E133" i="10"/>
  <c r="D133" i="10"/>
  <c r="C133" i="10"/>
  <c r="B133" i="10"/>
  <c r="I132" i="10"/>
  <c r="H132" i="10"/>
  <c r="G132" i="10"/>
  <c r="F132" i="10"/>
  <c r="E132" i="10"/>
  <c r="D132" i="10"/>
  <c r="C132" i="10"/>
  <c r="B132" i="10"/>
  <c r="I131" i="10"/>
  <c r="H131" i="10"/>
  <c r="G131" i="10"/>
  <c r="F131" i="10"/>
  <c r="E131" i="10"/>
  <c r="D131" i="10"/>
  <c r="C131" i="10"/>
  <c r="B131" i="10"/>
  <c r="I130" i="10"/>
  <c r="H130" i="10"/>
  <c r="G130" i="10"/>
  <c r="F130" i="10"/>
  <c r="E130" i="10"/>
  <c r="D130" i="10"/>
  <c r="C130" i="10"/>
  <c r="B130" i="10"/>
  <c r="I129" i="10"/>
  <c r="H129" i="10"/>
  <c r="G129" i="10"/>
  <c r="F129" i="10"/>
  <c r="E129" i="10"/>
  <c r="D129" i="10"/>
  <c r="C129" i="10"/>
  <c r="B129" i="10"/>
  <c r="I128" i="10"/>
  <c r="H128" i="10"/>
  <c r="G128" i="10"/>
  <c r="F128" i="10"/>
  <c r="E128" i="10"/>
  <c r="D128" i="10"/>
  <c r="C128" i="10"/>
  <c r="B128" i="10"/>
  <c r="I126" i="10"/>
  <c r="H126" i="10"/>
  <c r="G126" i="10"/>
  <c r="F126" i="10"/>
  <c r="E126" i="10"/>
  <c r="D126" i="10"/>
  <c r="C126" i="10"/>
  <c r="B126" i="10"/>
  <c r="I125" i="10"/>
  <c r="H125" i="10"/>
  <c r="G125" i="10"/>
  <c r="F125" i="10"/>
  <c r="E125" i="10"/>
  <c r="D125" i="10"/>
  <c r="C125" i="10"/>
  <c r="B125" i="10"/>
  <c r="I124" i="10"/>
  <c r="H124" i="10"/>
  <c r="G124" i="10"/>
  <c r="F124" i="10"/>
  <c r="E124" i="10"/>
  <c r="D124" i="10"/>
  <c r="C124" i="10"/>
  <c r="B124" i="10"/>
  <c r="I123" i="10"/>
  <c r="H123" i="10"/>
  <c r="G123" i="10"/>
  <c r="F123" i="10"/>
  <c r="E123" i="10"/>
  <c r="D123" i="10"/>
  <c r="C123" i="10"/>
  <c r="B123" i="10"/>
  <c r="I122" i="10"/>
  <c r="H122" i="10"/>
  <c r="G122" i="10"/>
  <c r="F122" i="10"/>
  <c r="E122" i="10"/>
  <c r="D122" i="10"/>
  <c r="C122" i="10"/>
  <c r="B122" i="10"/>
  <c r="I121" i="10"/>
  <c r="H121" i="10"/>
  <c r="G121" i="10"/>
  <c r="F121" i="10"/>
  <c r="E121" i="10"/>
  <c r="D121" i="10"/>
  <c r="C121" i="10"/>
  <c r="B121" i="10"/>
  <c r="I120" i="10"/>
  <c r="H120" i="10"/>
  <c r="G120" i="10"/>
  <c r="F120" i="10"/>
  <c r="E120" i="10"/>
  <c r="D120" i="10"/>
  <c r="C120" i="10"/>
  <c r="B120" i="10"/>
  <c r="I119" i="10"/>
  <c r="H119" i="10"/>
  <c r="G119" i="10"/>
  <c r="F119" i="10"/>
  <c r="E119" i="10"/>
  <c r="D119" i="10"/>
  <c r="C119" i="10"/>
  <c r="B119" i="10"/>
  <c r="I118" i="10"/>
  <c r="H118" i="10"/>
  <c r="G118" i="10"/>
  <c r="F118" i="10"/>
  <c r="E118" i="10"/>
  <c r="D118" i="10"/>
  <c r="C118" i="10"/>
  <c r="B118" i="10"/>
  <c r="I117" i="10"/>
  <c r="H117" i="10"/>
  <c r="G117" i="10"/>
  <c r="F117" i="10"/>
  <c r="E117" i="10"/>
  <c r="D117" i="10"/>
  <c r="C117" i="10"/>
  <c r="B117" i="10"/>
  <c r="I116" i="10"/>
  <c r="H116" i="10"/>
  <c r="G116" i="10"/>
  <c r="F116" i="10"/>
  <c r="E116" i="10"/>
  <c r="D116" i="10"/>
  <c r="C116" i="10"/>
  <c r="B116" i="10"/>
  <c r="I115" i="10"/>
  <c r="H115" i="10"/>
  <c r="G115" i="10"/>
  <c r="F115" i="10"/>
  <c r="E115" i="10"/>
  <c r="D115" i="10"/>
  <c r="C115" i="10"/>
  <c r="B115" i="10"/>
  <c r="I114" i="10"/>
  <c r="H114" i="10"/>
  <c r="G114" i="10"/>
  <c r="F114" i="10"/>
  <c r="E114" i="10"/>
  <c r="D114" i="10"/>
  <c r="C114" i="10"/>
  <c r="B114" i="10"/>
  <c r="I113" i="10"/>
  <c r="H113" i="10"/>
  <c r="G113" i="10"/>
  <c r="F113" i="10"/>
  <c r="E113" i="10"/>
  <c r="D113" i="10"/>
  <c r="C113" i="10"/>
  <c r="B113" i="10"/>
  <c r="I111" i="10"/>
  <c r="H111" i="10"/>
  <c r="G111" i="10"/>
  <c r="F111" i="10"/>
  <c r="E111" i="10"/>
  <c r="D111" i="10"/>
  <c r="C111" i="10"/>
  <c r="B111" i="10"/>
  <c r="I110" i="10"/>
  <c r="H110" i="10"/>
  <c r="G110" i="10"/>
  <c r="F110" i="10"/>
  <c r="E110" i="10"/>
  <c r="D110" i="10"/>
  <c r="C110" i="10"/>
  <c r="B110" i="10"/>
  <c r="I109" i="10"/>
  <c r="H109" i="10"/>
  <c r="G109" i="10"/>
  <c r="F109" i="10"/>
  <c r="E109" i="10"/>
  <c r="D109" i="10"/>
  <c r="C109" i="10"/>
  <c r="B109" i="10"/>
  <c r="I108" i="10"/>
  <c r="H108" i="10"/>
  <c r="G108" i="10"/>
  <c r="F108" i="10"/>
  <c r="E108" i="10"/>
  <c r="D108" i="10"/>
  <c r="C108" i="10"/>
  <c r="B108" i="10"/>
  <c r="I107" i="10"/>
  <c r="H107" i="10"/>
  <c r="G107" i="10"/>
  <c r="F107" i="10"/>
  <c r="E107" i="10"/>
  <c r="D107" i="10"/>
  <c r="C107" i="10"/>
  <c r="B107" i="10"/>
  <c r="I106" i="10"/>
  <c r="H106" i="10"/>
  <c r="G106" i="10"/>
  <c r="F106" i="10"/>
  <c r="E106" i="10"/>
  <c r="D106" i="10"/>
  <c r="C106" i="10"/>
  <c r="B106" i="10"/>
  <c r="I105" i="10"/>
  <c r="H105" i="10"/>
  <c r="G105" i="10"/>
  <c r="F105" i="10"/>
  <c r="E105" i="10"/>
  <c r="D105" i="10"/>
  <c r="C105" i="10"/>
  <c r="B105" i="10"/>
  <c r="I104" i="10"/>
  <c r="H104" i="10"/>
  <c r="G104" i="10"/>
  <c r="F104" i="10"/>
  <c r="E104" i="10"/>
  <c r="D104" i="10"/>
  <c r="C104" i="10"/>
  <c r="B104" i="10"/>
  <c r="I103" i="10"/>
  <c r="H103" i="10"/>
  <c r="G103" i="10"/>
  <c r="F103" i="10"/>
  <c r="E103" i="10"/>
  <c r="D103" i="10"/>
  <c r="C103" i="10"/>
  <c r="B103" i="10"/>
  <c r="I101" i="10"/>
  <c r="H101" i="10"/>
  <c r="G101" i="10"/>
  <c r="F101" i="10"/>
  <c r="E101" i="10"/>
  <c r="D101" i="10"/>
  <c r="C101" i="10"/>
  <c r="B101" i="10"/>
  <c r="I102" i="10"/>
  <c r="H102" i="10"/>
  <c r="G102" i="10"/>
  <c r="F102" i="10"/>
  <c r="E102" i="10"/>
  <c r="D102" i="10"/>
  <c r="C102" i="10"/>
  <c r="B102" i="10"/>
  <c r="I100" i="10"/>
  <c r="H100" i="10"/>
  <c r="G100" i="10"/>
  <c r="F100" i="10"/>
  <c r="E100" i="10"/>
  <c r="D100" i="10"/>
  <c r="C100" i="10"/>
  <c r="B100" i="10"/>
  <c r="I99" i="10"/>
  <c r="H99" i="10"/>
  <c r="G99" i="10"/>
  <c r="F99" i="10"/>
  <c r="E99" i="10"/>
  <c r="D99" i="10"/>
  <c r="C99" i="10"/>
  <c r="B99" i="10"/>
  <c r="I98" i="10"/>
  <c r="H98" i="10"/>
  <c r="G98" i="10"/>
  <c r="F98" i="10"/>
  <c r="E98" i="10"/>
  <c r="D98" i="10"/>
  <c r="C98" i="10"/>
  <c r="B98" i="10"/>
  <c r="I97" i="10"/>
  <c r="H97" i="10"/>
  <c r="G97" i="10"/>
  <c r="F97" i="10"/>
  <c r="E97" i="10"/>
  <c r="D97" i="10"/>
  <c r="C97" i="10"/>
  <c r="B97" i="10"/>
  <c r="I96" i="10"/>
  <c r="H96" i="10"/>
  <c r="G96" i="10"/>
  <c r="F96" i="10"/>
  <c r="E96" i="10"/>
  <c r="D96" i="10"/>
  <c r="C96" i="10"/>
  <c r="B96" i="10"/>
  <c r="I95" i="10"/>
  <c r="H95" i="10"/>
  <c r="G95" i="10"/>
  <c r="F95" i="10"/>
  <c r="E95" i="10"/>
  <c r="D95" i="10"/>
  <c r="C95" i="10"/>
  <c r="B95" i="10"/>
  <c r="I94" i="10"/>
  <c r="H94" i="10"/>
  <c r="G94" i="10"/>
  <c r="F94" i="10"/>
  <c r="E94" i="10"/>
  <c r="D94" i="10"/>
  <c r="C94" i="10"/>
  <c r="B94" i="10"/>
  <c r="I93" i="10"/>
  <c r="H93" i="10"/>
  <c r="G93" i="10"/>
  <c r="F93" i="10"/>
  <c r="E93" i="10"/>
  <c r="D93" i="10"/>
  <c r="C93" i="10"/>
  <c r="B93" i="10"/>
  <c r="I92" i="10"/>
  <c r="H92" i="10"/>
  <c r="G92" i="10"/>
  <c r="F92" i="10"/>
  <c r="E92" i="10"/>
  <c r="D92" i="10"/>
  <c r="C92" i="10"/>
  <c r="B92" i="10"/>
  <c r="I91" i="10"/>
  <c r="H91" i="10"/>
  <c r="G91" i="10"/>
  <c r="F91" i="10"/>
  <c r="E91" i="10"/>
  <c r="D91" i="10"/>
  <c r="C91" i="10"/>
  <c r="B91" i="10"/>
  <c r="I90" i="10"/>
  <c r="H90" i="10"/>
  <c r="G90" i="10"/>
  <c r="F90" i="10"/>
  <c r="E90" i="10"/>
  <c r="D90" i="10"/>
  <c r="C90" i="10"/>
  <c r="B90" i="10"/>
  <c r="I89" i="10"/>
  <c r="H89" i="10"/>
  <c r="G89" i="10"/>
  <c r="F89" i="10"/>
  <c r="E89" i="10"/>
  <c r="D89" i="10"/>
  <c r="C89" i="10"/>
  <c r="B89" i="10"/>
  <c r="I88" i="10"/>
  <c r="H88" i="10"/>
  <c r="G88" i="10"/>
  <c r="F88" i="10"/>
  <c r="E88" i="10"/>
  <c r="D88" i="10"/>
  <c r="C88" i="10"/>
  <c r="B88" i="10"/>
  <c r="I87" i="10"/>
  <c r="H87" i="10"/>
  <c r="G87" i="10"/>
  <c r="F87" i="10"/>
  <c r="E87" i="10"/>
  <c r="D87" i="10"/>
  <c r="C87" i="10"/>
  <c r="B87" i="10"/>
  <c r="I86" i="10"/>
  <c r="H86" i="10"/>
  <c r="G86" i="10"/>
  <c r="F86" i="10"/>
  <c r="E86" i="10"/>
  <c r="D86" i="10"/>
  <c r="C86" i="10"/>
  <c r="B86" i="10"/>
  <c r="I85" i="10"/>
  <c r="H85" i="10"/>
  <c r="G85" i="10"/>
  <c r="F85" i="10"/>
  <c r="E85" i="10"/>
  <c r="D85" i="10"/>
  <c r="C85" i="10"/>
  <c r="B85" i="10"/>
  <c r="I84" i="10"/>
  <c r="H84" i="10"/>
  <c r="G84" i="10"/>
  <c r="F84" i="10"/>
  <c r="E84" i="10"/>
  <c r="D84" i="10"/>
  <c r="C84" i="10"/>
  <c r="B84" i="10"/>
  <c r="I83" i="10"/>
  <c r="H83" i="10"/>
  <c r="G83" i="10"/>
  <c r="F83" i="10"/>
  <c r="E83" i="10"/>
  <c r="D83" i="10"/>
  <c r="C83" i="10"/>
  <c r="B83" i="10"/>
  <c r="I82" i="10"/>
  <c r="H82" i="10"/>
  <c r="G82" i="10"/>
  <c r="F82" i="10"/>
  <c r="E82" i="10"/>
  <c r="D82" i="10"/>
  <c r="C82" i="10"/>
  <c r="B82" i="10"/>
  <c r="I81" i="10"/>
  <c r="H81" i="10"/>
  <c r="G81" i="10"/>
  <c r="F81" i="10"/>
  <c r="E81" i="10"/>
  <c r="D81" i="10"/>
  <c r="C81" i="10"/>
  <c r="B81" i="10"/>
  <c r="I80" i="10"/>
  <c r="H80" i="10"/>
  <c r="G80" i="10"/>
  <c r="F80" i="10"/>
  <c r="E80" i="10"/>
  <c r="D80" i="10"/>
  <c r="C80" i="10"/>
  <c r="B80" i="10"/>
  <c r="I79" i="10"/>
  <c r="H79" i="10"/>
  <c r="G79" i="10"/>
  <c r="F79" i="10"/>
  <c r="E79" i="10"/>
  <c r="D79" i="10"/>
  <c r="C79" i="10"/>
  <c r="B79" i="10"/>
  <c r="I78" i="10"/>
  <c r="H78" i="10"/>
  <c r="G78" i="10"/>
  <c r="F78" i="10"/>
  <c r="E78" i="10"/>
  <c r="D78" i="10"/>
  <c r="C78" i="10"/>
  <c r="B78" i="10"/>
  <c r="I77" i="10"/>
  <c r="H77" i="10"/>
  <c r="G77" i="10"/>
  <c r="F77" i="10"/>
  <c r="E77" i="10"/>
  <c r="D77" i="10"/>
  <c r="C77" i="10"/>
  <c r="B77" i="10"/>
  <c r="I76" i="10"/>
  <c r="H76" i="10"/>
  <c r="G76" i="10"/>
  <c r="F76" i="10"/>
  <c r="E76" i="10"/>
  <c r="D76" i="10"/>
  <c r="C76" i="10"/>
  <c r="B76" i="10"/>
  <c r="I75" i="10"/>
  <c r="H75" i="10"/>
  <c r="G75" i="10"/>
  <c r="F75" i="10"/>
  <c r="E75" i="10"/>
  <c r="D75" i="10"/>
  <c r="C75" i="10"/>
  <c r="B75" i="10"/>
  <c r="I74" i="10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52" i="10"/>
  <c r="H52" i="10"/>
  <c r="G52" i="10"/>
  <c r="F52" i="10"/>
  <c r="E52" i="10"/>
  <c r="D52" i="10"/>
  <c r="C52" i="10"/>
  <c r="B52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2" i="10"/>
  <c r="H62" i="10"/>
  <c r="G62" i="10"/>
  <c r="F62" i="10"/>
  <c r="E62" i="10"/>
  <c r="D62" i="10"/>
  <c r="C62" i="10"/>
  <c r="B62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H59" i="10"/>
  <c r="G59" i="10"/>
  <c r="F59" i="10"/>
  <c r="E59" i="10"/>
  <c r="D59" i="10"/>
  <c r="C59" i="10"/>
  <c r="B59" i="10"/>
  <c r="I58" i="10"/>
  <c r="H58" i="10"/>
  <c r="G58" i="10"/>
  <c r="F58" i="10"/>
  <c r="E58" i="10"/>
  <c r="D58" i="10"/>
  <c r="C58" i="10"/>
  <c r="B58" i="10"/>
  <c r="I57" i="10"/>
  <c r="H57" i="10"/>
  <c r="G57" i="10"/>
  <c r="F57" i="10"/>
  <c r="E57" i="10"/>
  <c r="D57" i="10"/>
  <c r="C57" i="10"/>
  <c r="B57" i="10"/>
  <c r="I56" i="10"/>
  <c r="H56" i="10"/>
  <c r="G56" i="10"/>
  <c r="F56" i="10"/>
  <c r="E56" i="10"/>
  <c r="D56" i="10"/>
  <c r="C56" i="10"/>
  <c r="B56" i="10"/>
  <c r="I55" i="10"/>
  <c r="H55" i="10"/>
  <c r="G55" i="10"/>
  <c r="F55" i="10"/>
  <c r="E55" i="10"/>
  <c r="D55" i="10"/>
  <c r="C55" i="10"/>
  <c r="B55" i="10"/>
  <c r="I54" i="10"/>
  <c r="H54" i="10"/>
  <c r="G54" i="10"/>
  <c r="F54" i="10"/>
  <c r="E54" i="10"/>
  <c r="D54" i="10"/>
  <c r="C54" i="10"/>
  <c r="B54" i="10"/>
  <c r="I53" i="10"/>
  <c r="H53" i="10"/>
  <c r="G53" i="10"/>
  <c r="F53" i="10"/>
  <c r="E53" i="10"/>
  <c r="D53" i="10"/>
  <c r="C53" i="10"/>
  <c r="B53" i="10"/>
  <c r="I51" i="10"/>
  <c r="H51" i="10"/>
  <c r="G51" i="10"/>
  <c r="F51" i="10"/>
  <c r="E51" i="10"/>
  <c r="D51" i="10"/>
  <c r="C51" i="10"/>
  <c r="B51" i="10"/>
  <c r="I50" i="10"/>
  <c r="H50" i="10"/>
  <c r="G50" i="10"/>
  <c r="F50" i="10"/>
  <c r="E50" i="10"/>
  <c r="D50" i="10"/>
  <c r="C50" i="10"/>
  <c r="B50" i="10"/>
  <c r="I49" i="10"/>
  <c r="H49" i="10"/>
  <c r="G49" i="10"/>
  <c r="F49" i="10"/>
  <c r="E49" i="10"/>
  <c r="D49" i="10"/>
  <c r="C49" i="10"/>
  <c r="B49" i="10"/>
  <c r="I48" i="10"/>
  <c r="H48" i="10"/>
  <c r="G48" i="10"/>
  <c r="F48" i="10"/>
  <c r="E48" i="10"/>
  <c r="D48" i="10"/>
  <c r="C48" i="10"/>
  <c r="B48" i="10"/>
  <c r="I47" i="10"/>
  <c r="H47" i="10"/>
  <c r="G47" i="10"/>
  <c r="F47" i="10"/>
  <c r="E47" i="10"/>
  <c r="D47" i="10"/>
  <c r="C47" i="10"/>
  <c r="B47" i="10"/>
  <c r="I46" i="10"/>
  <c r="H46" i="10"/>
  <c r="G46" i="10"/>
  <c r="F46" i="10"/>
  <c r="E46" i="10"/>
  <c r="D46" i="10"/>
  <c r="C46" i="10"/>
  <c r="B46" i="10"/>
  <c r="I45" i="10"/>
  <c r="H45" i="10"/>
  <c r="G45" i="10"/>
  <c r="F45" i="10"/>
  <c r="E45" i="10"/>
  <c r="D45" i="10"/>
  <c r="C45" i="10"/>
  <c r="B45" i="10"/>
  <c r="I44" i="10"/>
  <c r="H44" i="10"/>
  <c r="G44" i="10"/>
  <c r="F44" i="10"/>
  <c r="E44" i="10"/>
  <c r="D44" i="10"/>
  <c r="C44" i="10"/>
  <c r="B44" i="10"/>
  <c r="I43" i="10"/>
  <c r="H43" i="10"/>
  <c r="G43" i="10"/>
  <c r="F43" i="10"/>
  <c r="E43" i="10"/>
  <c r="D43" i="10"/>
  <c r="C43" i="10"/>
  <c r="B43" i="10"/>
  <c r="I42" i="10"/>
  <c r="H42" i="10"/>
  <c r="G42" i="10"/>
  <c r="F42" i="10"/>
  <c r="E42" i="10"/>
  <c r="D42" i="10"/>
  <c r="C42" i="10"/>
  <c r="B42" i="10"/>
  <c r="I41" i="10"/>
  <c r="H41" i="10"/>
  <c r="G41" i="10"/>
  <c r="F41" i="10"/>
  <c r="E41" i="10"/>
  <c r="D41" i="10"/>
  <c r="C41" i="10"/>
  <c r="B41" i="10"/>
  <c r="I40" i="10"/>
  <c r="H40" i="10"/>
  <c r="G40" i="10"/>
  <c r="F40" i="10"/>
  <c r="E40" i="10"/>
  <c r="D40" i="10"/>
  <c r="C40" i="10"/>
  <c r="B40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I31" i="10"/>
  <c r="H31" i="10"/>
  <c r="G31" i="10"/>
  <c r="F31" i="10"/>
  <c r="E31" i="10"/>
  <c r="D31" i="10"/>
  <c r="C31" i="10"/>
  <c r="B31" i="10"/>
  <c r="I30" i="10"/>
  <c r="H30" i="10"/>
  <c r="G30" i="10"/>
  <c r="F30" i="10"/>
  <c r="E30" i="10"/>
  <c r="D30" i="10"/>
  <c r="C30" i="10"/>
  <c r="B30" i="10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H18" i="10"/>
  <c r="G18" i="10"/>
  <c r="F18" i="10"/>
  <c r="E18" i="10"/>
  <c r="D18" i="10"/>
  <c r="C18" i="10"/>
  <c r="B18" i="10"/>
  <c r="I17" i="10"/>
  <c r="H17" i="10"/>
  <c r="G17" i="10"/>
  <c r="F17" i="10"/>
  <c r="E17" i="10"/>
  <c r="D17" i="10"/>
  <c r="B17" i="10"/>
  <c r="I16" i="10"/>
  <c r="H16" i="10"/>
  <c r="G16" i="10"/>
  <c r="F16" i="10"/>
  <c r="E16" i="10"/>
  <c r="D16" i="10"/>
  <c r="C16" i="10"/>
  <c r="B16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H13" i="10"/>
  <c r="G13" i="10"/>
  <c r="F13" i="10"/>
  <c r="E13" i="10"/>
  <c r="D13" i="10"/>
  <c r="C13" i="10"/>
  <c r="B13" i="10"/>
  <c r="I12" i="10"/>
  <c r="H12" i="10"/>
  <c r="G12" i="10"/>
  <c r="F12" i="10"/>
  <c r="E12" i="10"/>
  <c r="D12" i="10"/>
  <c r="C12" i="10"/>
  <c r="B12" i="10"/>
  <c r="I11" i="10"/>
  <c r="H11" i="10"/>
  <c r="G11" i="10"/>
  <c r="F11" i="10"/>
  <c r="E11" i="10"/>
  <c r="D11" i="10"/>
  <c r="C11" i="10"/>
  <c r="B11" i="10"/>
  <c r="I10" i="10"/>
  <c r="H10" i="10"/>
  <c r="G10" i="10"/>
  <c r="F10" i="10"/>
  <c r="E10" i="10"/>
  <c r="D10" i="10"/>
  <c r="C10" i="10"/>
  <c r="B10" i="10"/>
  <c r="I5" i="10"/>
  <c r="H5" i="10"/>
  <c r="G5" i="10"/>
  <c r="F5" i="10"/>
  <c r="E5" i="10"/>
  <c r="D5" i="10"/>
  <c r="C5" i="10"/>
  <c r="B5" i="10"/>
  <c r="I4" i="10"/>
  <c r="H4" i="10"/>
  <c r="G4" i="10"/>
  <c r="F4" i="10"/>
  <c r="E4" i="10"/>
  <c r="D4" i="10"/>
  <c r="C4" i="10"/>
  <c r="B4" i="10"/>
  <c r="I3" i="10"/>
  <c r="H3" i="10"/>
  <c r="G3" i="10"/>
  <c r="F3" i="10"/>
  <c r="E3" i="10"/>
  <c r="D3" i="10"/>
  <c r="C3" i="10"/>
  <c r="B3" i="10"/>
  <c r="I2" i="10"/>
  <c r="H2" i="10"/>
  <c r="G2" i="10"/>
  <c r="F2" i="10"/>
  <c r="E2" i="10"/>
  <c r="D2" i="10"/>
  <c r="D274" i="10" s="1"/>
  <c r="C2" i="10"/>
  <c r="B2" i="10"/>
  <c r="I296" i="9"/>
  <c r="H296" i="9"/>
  <c r="G296" i="9"/>
  <c r="F296" i="9"/>
  <c r="E296" i="9"/>
  <c r="D296" i="9"/>
  <c r="C296" i="9"/>
  <c r="B296" i="9"/>
  <c r="I295" i="9"/>
  <c r="H295" i="9"/>
  <c r="G295" i="9"/>
  <c r="F295" i="9"/>
  <c r="E295" i="9"/>
  <c r="D295" i="9"/>
  <c r="C295" i="9"/>
  <c r="B295" i="9"/>
  <c r="I294" i="9"/>
  <c r="H294" i="9"/>
  <c r="G294" i="9"/>
  <c r="F294" i="9"/>
  <c r="E294" i="9"/>
  <c r="D294" i="9"/>
  <c r="C294" i="9"/>
  <c r="B294" i="9"/>
  <c r="I293" i="9"/>
  <c r="H293" i="9"/>
  <c r="G293" i="9"/>
  <c r="F293" i="9"/>
  <c r="E293" i="9"/>
  <c r="D293" i="9"/>
  <c r="C293" i="9"/>
  <c r="B293" i="9"/>
  <c r="I292" i="9"/>
  <c r="H292" i="9"/>
  <c r="G292" i="9"/>
  <c r="F292" i="9"/>
  <c r="E292" i="9"/>
  <c r="D292" i="9"/>
  <c r="C292" i="9"/>
  <c r="B292" i="9"/>
  <c r="I291" i="9"/>
  <c r="H291" i="9"/>
  <c r="G291" i="9"/>
  <c r="F291" i="9"/>
  <c r="E291" i="9"/>
  <c r="D291" i="9"/>
  <c r="C291" i="9"/>
  <c r="B291" i="9"/>
  <c r="I290" i="9"/>
  <c r="H290" i="9"/>
  <c r="G290" i="9"/>
  <c r="F290" i="9"/>
  <c r="E290" i="9"/>
  <c r="D290" i="9"/>
  <c r="C290" i="9"/>
  <c r="B290" i="9"/>
  <c r="I289" i="9"/>
  <c r="H289" i="9"/>
  <c r="G289" i="9"/>
  <c r="F289" i="9"/>
  <c r="E289" i="9"/>
  <c r="D289" i="9"/>
  <c r="C289" i="9"/>
  <c r="B289" i="9"/>
  <c r="I288" i="9"/>
  <c r="H288" i="9"/>
  <c r="G288" i="9"/>
  <c r="F288" i="9"/>
  <c r="E288" i="9"/>
  <c r="D288" i="9"/>
  <c r="C288" i="9"/>
  <c r="B288" i="9"/>
  <c r="I287" i="9"/>
  <c r="H287" i="9"/>
  <c r="G287" i="9"/>
  <c r="F287" i="9"/>
  <c r="E287" i="9"/>
  <c r="D287" i="9"/>
  <c r="C287" i="9"/>
  <c r="B287" i="9"/>
  <c r="I286" i="9"/>
  <c r="H286" i="9"/>
  <c r="G286" i="9"/>
  <c r="F286" i="9"/>
  <c r="E286" i="9"/>
  <c r="D286" i="9"/>
  <c r="C286" i="9"/>
  <c r="B286" i="9"/>
  <c r="I285" i="9"/>
  <c r="H285" i="9"/>
  <c r="G285" i="9"/>
  <c r="F285" i="9"/>
  <c r="E285" i="9"/>
  <c r="D285" i="9"/>
  <c r="C285" i="9"/>
  <c r="B285" i="9"/>
  <c r="I284" i="9"/>
  <c r="H284" i="9"/>
  <c r="G284" i="9"/>
  <c r="F284" i="9"/>
  <c r="E284" i="9"/>
  <c r="D284" i="9"/>
  <c r="C284" i="9"/>
  <c r="B284" i="9"/>
  <c r="I283" i="9"/>
  <c r="H283" i="9"/>
  <c r="G283" i="9"/>
  <c r="F283" i="9"/>
  <c r="E283" i="9"/>
  <c r="D283" i="9"/>
  <c r="C283" i="9"/>
  <c r="B283" i="9"/>
  <c r="I282" i="9"/>
  <c r="H282" i="9"/>
  <c r="G282" i="9"/>
  <c r="F282" i="9"/>
  <c r="E282" i="9"/>
  <c r="D282" i="9"/>
  <c r="C282" i="9"/>
  <c r="B282" i="9"/>
  <c r="I281" i="9"/>
  <c r="H281" i="9"/>
  <c r="G281" i="9"/>
  <c r="F281" i="9"/>
  <c r="E281" i="9"/>
  <c r="D281" i="9"/>
  <c r="C281" i="9"/>
  <c r="B281" i="9"/>
  <c r="I280" i="9"/>
  <c r="H280" i="9"/>
  <c r="G280" i="9"/>
  <c r="F280" i="9"/>
  <c r="E280" i="9"/>
  <c r="D280" i="9"/>
  <c r="C280" i="9"/>
  <c r="B280" i="9"/>
  <c r="I279" i="9"/>
  <c r="H279" i="9"/>
  <c r="G279" i="9"/>
  <c r="F279" i="9"/>
  <c r="E279" i="9"/>
  <c r="D279" i="9"/>
  <c r="C279" i="9"/>
  <c r="B279" i="9"/>
  <c r="I278" i="9"/>
  <c r="H278" i="9"/>
  <c r="G278" i="9"/>
  <c r="F278" i="9"/>
  <c r="E278" i="9"/>
  <c r="D278" i="9"/>
  <c r="C278" i="9"/>
  <c r="B278" i="9"/>
  <c r="I277" i="9"/>
  <c r="H277" i="9"/>
  <c r="G277" i="9"/>
  <c r="F277" i="9"/>
  <c r="E277" i="9"/>
  <c r="D277" i="9"/>
  <c r="C277" i="9"/>
  <c r="B277" i="9"/>
  <c r="I276" i="9"/>
  <c r="H276" i="9"/>
  <c r="G276" i="9"/>
  <c r="F276" i="9"/>
  <c r="E276" i="9"/>
  <c r="D276" i="9"/>
  <c r="C276" i="9"/>
  <c r="B276" i="9"/>
  <c r="I275" i="9"/>
  <c r="H275" i="9"/>
  <c r="G275" i="9"/>
  <c r="F275" i="9"/>
  <c r="E275" i="9"/>
  <c r="D275" i="9"/>
  <c r="C275" i="9"/>
  <c r="B275" i="9"/>
  <c r="I274" i="9"/>
  <c r="H274" i="9"/>
  <c r="G274" i="9"/>
  <c r="F274" i="9"/>
  <c r="E274" i="9"/>
  <c r="D274" i="9"/>
  <c r="C274" i="9"/>
  <c r="B274" i="9"/>
  <c r="I273" i="9"/>
  <c r="H273" i="9"/>
  <c r="G273" i="9"/>
  <c r="F273" i="9"/>
  <c r="E273" i="9"/>
  <c r="D273" i="9"/>
  <c r="C273" i="9"/>
  <c r="B273" i="9"/>
  <c r="I272" i="9"/>
  <c r="H272" i="9"/>
  <c r="G272" i="9"/>
  <c r="F272" i="9"/>
  <c r="E272" i="9"/>
  <c r="D272" i="9"/>
  <c r="C272" i="9"/>
  <c r="B272" i="9"/>
  <c r="I271" i="9"/>
  <c r="H271" i="9"/>
  <c r="G271" i="9"/>
  <c r="F271" i="9"/>
  <c r="E271" i="9"/>
  <c r="D271" i="9"/>
  <c r="C271" i="9"/>
  <c r="B271" i="9"/>
  <c r="I270" i="9"/>
  <c r="H270" i="9"/>
  <c r="G270" i="9"/>
  <c r="F270" i="9"/>
  <c r="E270" i="9"/>
  <c r="D270" i="9"/>
  <c r="C270" i="9"/>
  <c r="B270" i="9"/>
  <c r="I269" i="9"/>
  <c r="H269" i="9"/>
  <c r="G269" i="9"/>
  <c r="F269" i="9"/>
  <c r="E269" i="9"/>
  <c r="D269" i="9"/>
  <c r="C269" i="9"/>
  <c r="B269" i="9"/>
  <c r="I268" i="9"/>
  <c r="H268" i="9"/>
  <c r="G268" i="9"/>
  <c r="F268" i="9"/>
  <c r="E268" i="9"/>
  <c r="D268" i="9"/>
  <c r="C268" i="9"/>
  <c r="B268" i="9"/>
  <c r="I267" i="9"/>
  <c r="H267" i="9"/>
  <c r="G267" i="9"/>
  <c r="F267" i="9"/>
  <c r="E267" i="9"/>
  <c r="D267" i="9"/>
  <c r="C267" i="9"/>
  <c r="B267" i="9"/>
  <c r="I266" i="9"/>
  <c r="H266" i="9"/>
  <c r="G266" i="9"/>
  <c r="F266" i="9"/>
  <c r="E266" i="9"/>
  <c r="D266" i="9"/>
  <c r="C266" i="9"/>
  <c r="B266" i="9"/>
  <c r="I265" i="9"/>
  <c r="H265" i="9"/>
  <c r="G265" i="9"/>
  <c r="F265" i="9"/>
  <c r="E265" i="9"/>
  <c r="D265" i="9"/>
  <c r="C265" i="9"/>
  <c r="B265" i="9"/>
  <c r="I264" i="9"/>
  <c r="H264" i="9"/>
  <c r="G264" i="9"/>
  <c r="F264" i="9"/>
  <c r="E264" i="9"/>
  <c r="D264" i="9"/>
  <c r="C264" i="9"/>
  <c r="B264" i="9"/>
  <c r="I263" i="9"/>
  <c r="H263" i="9"/>
  <c r="G263" i="9"/>
  <c r="F263" i="9"/>
  <c r="E263" i="9"/>
  <c r="D263" i="9"/>
  <c r="C263" i="9"/>
  <c r="B263" i="9"/>
  <c r="I262" i="9"/>
  <c r="H262" i="9"/>
  <c r="G262" i="9"/>
  <c r="F262" i="9"/>
  <c r="E262" i="9"/>
  <c r="D262" i="9"/>
  <c r="C262" i="9"/>
  <c r="B262" i="9"/>
  <c r="I261" i="9"/>
  <c r="H261" i="9"/>
  <c r="G261" i="9"/>
  <c r="F261" i="9"/>
  <c r="E261" i="9"/>
  <c r="D261" i="9"/>
  <c r="C261" i="9"/>
  <c r="B261" i="9"/>
  <c r="I260" i="9"/>
  <c r="H260" i="9"/>
  <c r="G260" i="9"/>
  <c r="F260" i="9"/>
  <c r="E260" i="9"/>
  <c r="D260" i="9"/>
  <c r="C260" i="9"/>
  <c r="B260" i="9"/>
  <c r="I259" i="9"/>
  <c r="H259" i="9"/>
  <c r="G259" i="9"/>
  <c r="F259" i="9"/>
  <c r="E259" i="9"/>
  <c r="D259" i="9"/>
  <c r="C259" i="9"/>
  <c r="B259" i="9"/>
  <c r="I258" i="9"/>
  <c r="H258" i="9"/>
  <c r="G258" i="9"/>
  <c r="F258" i="9"/>
  <c r="E258" i="9"/>
  <c r="D258" i="9"/>
  <c r="C258" i="9"/>
  <c r="B258" i="9"/>
  <c r="I257" i="9"/>
  <c r="H257" i="9"/>
  <c r="G257" i="9"/>
  <c r="F257" i="9"/>
  <c r="E257" i="9"/>
  <c r="D257" i="9"/>
  <c r="C257" i="9"/>
  <c r="B257" i="9"/>
  <c r="I256" i="9"/>
  <c r="H256" i="9"/>
  <c r="G256" i="9"/>
  <c r="F256" i="9"/>
  <c r="E256" i="9"/>
  <c r="D256" i="9"/>
  <c r="C256" i="9"/>
  <c r="B256" i="9"/>
  <c r="I255" i="9"/>
  <c r="H255" i="9"/>
  <c r="G255" i="9"/>
  <c r="F255" i="9"/>
  <c r="E255" i="9"/>
  <c r="D255" i="9"/>
  <c r="C255" i="9"/>
  <c r="B255" i="9"/>
  <c r="I254" i="9"/>
  <c r="H254" i="9"/>
  <c r="G254" i="9"/>
  <c r="F254" i="9"/>
  <c r="E254" i="9"/>
  <c r="D254" i="9"/>
  <c r="C254" i="9"/>
  <c r="B254" i="9"/>
  <c r="I253" i="9"/>
  <c r="H253" i="9"/>
  <c r="G253" i="9"/>
  <c r="F253" i="9"/>
  <c r="E253" i="9"/>
  <c r="D253" i="9"/>
  <c r="C253" i="9"/>
  <c r="B253" i="9"/>
  <c r="I252" i="9"/>
  <c r="H252" i="9"/>
  <c r="G252" i="9"/>
  <c r="F252" i="9"/>
  <c r="E252" i="9"/>
  <c r="D252" i="9"/>
  <c r="C252" i="9"/>
  <c r="B252" i="9"/>
  <c r="I251" i="9"/>
  <c r="H251" i="9"/>
  <c r="G251" i="9"/>
  <c r="F251" i="9"/>
  <c r="E251" i="9"/>
  <c r="D251" i="9"/>
  <c r="C251" i="9"/>
  <c r="B251" i="9"/>
  <c r="I250" i="9"/>
  <c r="H250" i="9"/>
  <c r="G250" i="9"/>
  <c r="F250" i="9"/>
  <c r="E250" i="9"/>
  <c r="D250" i="9"/>
  <c r="C250" i="9"/>
  <c r="B250" i="9"/>
  <c r="I249" i="9"/>
  <c r="H249" i="9"/>
  <c r="G249" i="9"/>
  <c r="F249" i="9"/>
  <c r="E249" i="9"/>
  <c r="D249" i="9"/>
  <c r="C249" i="9"/>
  <c r="B249" i="9"/>
  <c r="I248" i="9"/>
  <c r="H248" i="9"/>
  <c r="G248" i="9"/>
  <c r="F248" i="9"/>
  <c r="E248" i="9"/>
  <c r="D248" i="9"/>
  <c r="C248" i="9"/>
  <c r="B248" i="9"/>
  <c r="I247" i="9"/>
  <c r="H247" i="9"/>
  <c r="G247" i="9"/>
  <c r="F247" i="9"/>
  <c r="E247" i="9"/>
  <c r="D247" i="9"/>
  <c r="C247" i="9"/>
  <c r="B247" i="9"/>
  <c r="I246" i="9"/>
  <c r="H246" i="9"/>
  <c r="G246" i="9"/>
  <c r="F246" i="9"/>
  <c r="E246" i="9"/>
  <c r="D246" i="9"/>
  <c r="C246" i="9"/>
  <c r="B246" i="9"/>
  <c r="I245" i="9"/>
  <c r="H245" i="9"/>
  <c r="G245" i="9"/>
  <c r="F245" i="9"/>
  <c r="E245" i="9"/>
  <c r="D245" i="9"/>
  <c r="C245" i="9"/>
  <c r="B245" i="9"/>
  <c r="I244" i="9"/>
  <c r="H244" i="9"/>
  <c r="G244" i="9"/>
  <c r="F244" i="9"/>
  <c r="E244" i="9"/>
  <c r="D244" i="9"/>
  <c r="C244" i="9"/>
  <c r="B244" i="9"/>
  <c r="I243" i="9"/>
  <c r="H243" i="9"/>
  <c r="G243" i="9"/>
  <c r="F243" i="9"/>
  <c r="E243" i="9"/>
  <c r="D243" i="9"/>
  <c r="C243" i="9"/>
  <c r="B243" i="9"/>
  <c r="I242" i="9"/>
  <c r="H242" i="9"/>
  <c r="G242" i="9"/>
  <c r="F242" i="9"/>
  <c r="E242" i="9"/>
  <c r="D242" i="9"/>
  <c r="C242" i="9"/>
  <c r="B242" i="9"/>
  <c r="I241" i="9"/>
  <c r="H241" i="9"/>
  <c r="G241" i="9"/>
  <c r="F241" i="9"/>
  <c r="E241" i="9"/>
  <c r="D241" i="9"/>
  <c r="C241" i="9"/>
  <c r="B241" i="9"/>
  <c r="I240" i="9"/>
  <c r="H240" i="9"/>
  <c r="G240" i="9"/>
  <c r="F240" i="9"/>
  <c r="E240" i="9"/>
  <c r="D240" i="9"/>
  <c r="C240" i="9"/>
  <c r="B240" i="9"/>
  <c r="I239" i="9"/>
  <c r="H239" i="9"/>
  <c r="G239" i="9"/>
  <c r="F239" i="9"/>
  <c r="E239" i="9"/>
  <c r="D239" i="9"/>
  <c r="C239" i="9"/>
  <c r="B239" i="9"/>
  <c r="I238" i="9"/>
  <c r="H238" i="9"/>
  <c r="G238" i="9"/>
  <c r="F238" i="9"/>
  <c r="E238" i="9"/>
  <c r="D238" i="9"/>
  <c r="C238" i="9"/>
  <c r="B238" i="9"/>
  <c r="I237" i="9"/>
  <c r="H237" i="9"/>
  <c r="G237" i="9"/>
  <c r="F237" i="9"/>
  <c r="E237" i="9"/>
  <c r="D237" i="9"/>
  <c r="C237" i="9"/>
  <c r="B237" i="9"/>
  <c r="I236" i="9"/>
  <c r="H236" i="9"/>
  <c r="G236" i="9"/>
  <c r="F236" i="9"/>
  <c r="E236" i="9"/>
  <c r="D236" i="9"/>
  <c r="C236" i="9"/>
  <c r="B236" i="9"/>
  <c r="I235" i="9"/>
  <c r="H235" i="9"/>
  <c r="G235" i="9"/>
  <c r="F235" i="9"/>
  <c r="E235" i="9"/>
  <c r="D235" i="9"/>
  <c r="C235" i="9"/>
  <c r="B235" i="9"/>
  <c r="I234" i="9"/>
  <c r="H234" i="9"/>
  <c r="G234" i="9"/>
  <c r="F234" i="9"/>
  <c r="E234" i="9"/>
  <c r="D234" i="9"/>
  <c r="C234" i="9"/>
  <c r="B234" i="9"/>
  <c r="I233" i="9"/>
  <c r="H233" i="9"/>
  <c r="G233" i="9"/>
  <c r="F233" i="9"/>
  <c r="E233" i="9"/>
  <c r="D233" i="9"/>
  <c r="C233" i="9"/>
  <c r="B233" i="9"/>
  <c r="I232" i="9"/>
  <c r="H232" i="9"/>
  <c r="G232" i="9"/>
  <c r="F232" i="9"/>
  <c r="E232" i="9"/>
  <c r="D232" i="9"/>
  <c r="C232" i="9"/>
  <c r="B232" i="9"/>
  <c r="I231" i="9"/>
  <c r="H231" i="9"/>
  <c r="G231" i="9"/>
  <c r="F231" i="9"/>
  <c r="E231" i="9"/>
  <c r="D231" i="9"/>
  <c r="C231" i="9"/>
  <c r="B231" i="9"/>
  <c r="I230" i="9"/>
  <c r="H230" i="9"/>
  <c r="G230" i="9"/>
  <c r="F230" i="9"/>
  <c r="E230" i="9"/>
  <c r="D230" i="9"/>
  <c r="C230" i="9"/>
  <c r="B230" i="9"/>
  <c r="I229" i="9"/>
  <c r="H229" i="9"/>
  <c r="G229" i="9"/>
  <c r="F229" i="9"/>
  <c r="E229" i="9"/>
  <c r="D229" i="9"/>
  <c r="C229" i="9"/>
  <c r="B229" i="9"/>
  <c r="I228" i="9"/>
  <c r="H228" i="9"/>
  <c r="G228" i="9"/>
  <c r="F228" i="9"/>
  <c r="E228" i="9"/>
  <c r="D228" i="9"/>
  <c r="C228" i="9"/>
  <c r="B228" i="9"/>
  <c r="I227" i="9"/>
  <c r="H227" i="9"/>
  <c r="G227" i="9"/>
  <c r="F227" i="9"/>
  <c r="E227" i="9"/>
  <c r="D227" i="9"/>
  <c r="C227" i="9"/>
  <c r="B227" i="9"/>
  <c r="I226" i="9"/>
  <c r="H226" i="9"/>
  <c r="G226" i="9"/>
  <c r="F226" i="9"/>
  <c r="E226" i="9"/>
  <c r="D226" i="9"/>
  <c r="C226" i="9"/>
  <c r="B226" i="9"/>
  <c r="I225" i="9"/>
  <c r="H225" i="9"/>
  <c r="G225" i="9"/>
  <c r="F225" i="9"/>
  <c r="E225" i="9"/>
  <c r="D225" i="9"/>
  <c r="C225" i="9"/>
  <c r="B225" i="9"/>
  <c r="I224" i="9"/>
  <c r="H224" i="9"/>
  <c r="G224" i="9"/>
  <c r="F224" i="9"/>
  <c r="E224" i="9"/>
  <c r="D224" i="9"/>
  <c r="C224" i="9"/>
  <c r="B224" i="9"/>
  <c r="I223" i="9"/>
  <c r="H223" i="9"/>
  <c r="G223" i="9"/>
  <c r="F223" i="9"/>
  <c r="E223" i="9"/>
  <c r="D223" i="9"/>
  <c r="C223" i="9"/>
  <c r="B223" i="9"/>
  <c r="I222" i="9"/>
  <c r="H222" i="9"/>
  <c r="G222" i="9"/>
  <c r="F222" i="9"/>
  <c r="E222" i="9"/>
  <c r="D222" i="9"/>
  <c r="C222" i="9"/>
  <c r="B222" i="9"/>
  <c r="I221" i="9"/>
  <c r="H221" i="9"/>
  <c r="G221" i="9"/>
  <c r="F221" i="9"/>
  <c r="E221" i="9"/>
  <c r="D221" i="9"/>
  <c r="C221" i="9"/>
  <c r="B221" i="9"/>
  <c r="I220" i="9"/>
  <c r="H220" i="9"/>
  <c r="G220" i="9"/>
  <c r="F220" i="9"/>
  <c r="E220" i="9"/>
  <c r="D220" i="9"/>
  <c r="C220" i="9"/>
  <c r="B220" i="9"/>
  <c r="I219" i="9"/>
  <c r="H219" i="9"/>
  <c r="G219" i="9"/>
  <c r="F219" i="9"/>
  <c r="E219" i="9"/>
  <c r="D219" i="9"/>
  <c r="C219" i="9"/>
  <c r="B219" i="9"/>
  <c r="I218" i="9"/>
  <c r="H218" i="9"/>
  <c r="G218" i="9"/>
  <c r="F218" i="9"/>
  <c r="E218" i="9"/>
  <c r="D218" i="9"/>
  <c r="C218" i="9"/>
  <c r="B218" i="9"/>
  <c r="I217" i="9"/>
  <c r="H217" i="9"/>
  <c r="G217" i="9"/>
  <c r="F217" i="9"/>
  <c r="E217" i="9"/>
  <c r="D217" i="9"/>
  <c r="C217" i="9"/>
  <c r="B217" i="9"/>
  <c r="I216" i="9"/>
  <c r="H216" i="9"/>
  <c r="G216" i="9"/>
  <c r="F216" i="9"/>
  <c r="E216" i="9"/>
  <c r="D216" i="9"/>
  <c r="C216" i="9"/>
  <c r="B216" i="9"/>
  <c r="I215" i="9"/>
  <c r="H215" i="9"/>
  <c r="G215" i="9"/>
  <c r="F215" i="9"/>
  <c r="E215" i="9"/>
  <c r="D215" i="9"/>
  <c r="C215" i="9"/>
  <c r="B215" i="9"/>
  <c r="I214" i="9"/>
  <c r="H214" i="9"/>
  <c r="G214" i="9"/>
  <c r="F214" i="9"/>
  <c r="E214" i="9"/>
  <c r="D214" i="9"/>
  <c r="C214" i="9"/>
  <c r="B214" i="9"/>
  <c r="I213" i="9"/>
  <c r="H213" i="9"/>
  <c r="G213" i="9"/>
  <c r="F213" i="9"/>
  <c r="E213" i="9"/>
  <c r="D213" i="9"/>
  <c r="C213" i="9"/>
  <c r="B213" i="9"/>
  <c r="I212" i="9"/>
  <c r="H212" i="9"/>
  <c r="G212" i="9"/>
  <c r="F212" i="9"/>
  <c r="E212" i="9"/>
  <c r="D212" i="9"/>
  <c r="C212" i="9"/>
  <c r="B212" i="9"/>
  <c r="I211" i="9"/>
  <c r="H211" i="9"/>
  <c r="G211" i="9"/>
  <c r="F211" i="9"/>
  <c r="E211" i="9"/>
  <c r="D211" i="9"/>
  <c r="C211" i="9"/>
  <c r="B211" i="9"/>
  <c r="I210" i="9"/>
  <c r="H210" i="9"/>
  <c r="G210" i="9"/>
  <c r="F210" i="9"/>
  <c r="E210" i="9"/>
  <c r="D210" i="9"/>
  <c r="C210" i="9"/>
  <c r="B210" i="9"/>
  <c r="I209" i="9"/>
  <c r="H209" i="9"/>
  <c r="G209" i="9"/>
  <c r="F209" i="9"/>
  <c r="E209" i="9"/>
  <c r="D209" i="9"/>
  <c r="C209" i="9"/>
  <c r="B209" i="9"/>
  <c r="I208" i="9"/>
  <c r="H208" i="9"/>
  <c r="G208" i="9"/>
  <c r="F208" i="9"/>
  <c r="E208" i="9"/>
  <c r="D208" i="9"/>
  <c r="C208" i="9"/>
  <c r="B208" i="9"/>
  <c r="I207" i="9"/>
  <c r="H207" i="9"/>
  <c r="G207" i="9"/>
  <c r="F207" i="9"/>
  <c r="E207" i="9"/>
  <c r="D207" i="9"/>
  <c r="C207" i="9"/>
  <c r="B207" i="9"/>
  <c r="I206" i="9"/>
  <c r="H206" i="9"/>
  <c r="G206" i="9"/>
  <c r="F206" i="9"/>
  <c r="E206" i="9"/>
  <c r="D206" i="9"/>
  <c r="C206" i="9"/>
  <c r="B206" i="9"/>
  <c r="I205" i="9"/>
  <c r="H205" i="9"/>
  <c r="G205" i="9"/>
  <c r="F205" i="9"/>
  <c r="E205" i="9"/>
  <c r="D205" i="9"/>
  <c r="C205" i="9"/>
  <c r="B205" i="9"/>
  <c r="I204" i="9"/>
  <c r="H204" i="9"/>
  <c r="G204" i="9"/>
  <c r="F204" i="9"/>
  <c r="E204" i="9"/>
  <c r="D204" i="9"/>
  <c r="C204" i="9"/>
  <c r="B204" i="9"/>
  <c r="I203" i="9"/>
  <c r="H203" i="9"/>
  <c r="G203" i="9"/>
  <c r="F203" i="9"/>
  <c r="E203" i="9"/>
  <c r="D203" i="9"/>
  <c r="C203" i="9"/>
  <c r="B203" i="9"/>
  <c r="I202" i="9"/>
  <c r="H202" i="9"/>
  <c r="G202" i="9"/>
  <c r="F202" i="9"/>
  <c r="E202" i="9"/>
  <c r="D202" i="9"/>
  <c r="C202" i="9"/>
  <c r="B202" i="9"/>
  <c r="I201" i="9"/>
  <c r="H201" i="9"/>
  <c r="G201" i="9"/>
  <c r="F201" i="9"/>
  <c r="E201" i="9"/>
  <c r="D201" i="9"/>
  <c r="C201" i="9"/>
  <c r="B201" i="9"/>
  <c r="I200" i="9"/>
  <c r="H200" i="9"/>
  <c r="G200" i="9"/>
  <c r="F200" i="9"/>
  <c r="E200" i="9"/>
  <c r="D200" i="9"/>
  <c r="C200" i="9"/>
  <c r="B200" i="9"/>
  <c r="I199" i="9"/>
  <c r="H199" i="9"/>
  <c r="G199" i="9"/>
  <c r="F199" i="9"/>
  <c r="E199" i="9"/>
  <c r="D199" i="9"/>
  <c r="C199" i="9"/>
  <c r="B199" i="9"/>
  <c r="I198" i="9"/>
  <c r="H198" i="9"/>
  <c r="G198" i="9"/>
  <c r="F198" i="9"/>
  <c r="E198" i="9"/>
  <c r="D198" i="9"/>
  <c r="C198" i="9"/>
  <c r="B198" i="9"/>
  <c r="I197" i="9"/>
  <c r="H197" i="9"/>
  <c r="G197" i="9"/>
  <c r="F197" i="9"/>
  <c r="E197" i="9"/>
  <c r="D197" i="9"/>
  <c r="C197" i="9"/>
  <c r="B197" i="9"/>
  <c r="I196" i="9"/>
  <c r="H196" i="9"/>
  <c r="G196" i="9"/>
  <c r="F196" i="9"/>
  <c r="E196" i="9"/>
  <c r="D196" i="9"/>
  <c r="C196" i="9"/>
  <c r="B196" i="9"/>
  <c r="I195" i="9"/>
  <c r="H195" i="9"/>
  <c r="G195" i="9"/>
  <c r="F195" i="9"/>
  <c r="E195" i="9"/>
  <c r="D195" i="9"/>
  <c r="C195" i="9"/>
  <c r="B195" i="9"/>
  <c r="I194" i="9"/>
  <c r="H194" i="9"/>
  <c r="G194" i="9"/>
  <c r="F194" i="9"/>
  <c r="E194" i="9"/>
  <c r="D194" i="9"/>
  <c r="C194" i="9"/>
  <c r="B194" i="9"/>
  <c r="I193" i="9"/>
  <c r="H193" i="9"/>
  <c r="G193" i="9"/>
  <c r="F193" i="9"/>
  <c r="E193" i="9"/>
  <c r="D193" i="9"/>
  <c r="C193" i="9"/>
  <c r="B193" i="9"/>
  <c r="I192" i="9"/>
  <c r="H192" i="9"/>
  <c r="G192" i="9"/>
  <c r="F192" i="9"/>
  <c r="E192" i="9"/>
  <c r="D192" i="9"/>
  <c r="C192" i="9"/>
  <c r="B192" i="9"/>
  <c r="I191" i="9"/>
  <c r="H191" i="9"/>
  <c r="G191" i="9"/>
  <c r="F191" i="9"/>
  <c r="E191" i="9"/>
  <c r="D191" i="9"/>
  <c r="C191" i="9"/>
  <c r="B191" i="9"/>
  <c r="I190" i="9"/>
  <c r="H190" i="9"/>
  <c r="G190" i="9"/>
  <c r="F190" i="9"/>
  <c r="E190" i="9"/>
  <c r="D190" i="9"/>
  <c r="C190" i="9"/>
  <c r="B190" i="9"/>
  <c r="I189" i="9"/>
  <c r="H189" i="9"/>
  <c r="G189" i="9"/>
  <c r="F189" i="9"/>
  <c r="E189" i="9"/>
  <c r="D189" i="9"/>
  <c r="C189" i="9"/>
  <c r="B189" i="9"/>
  <c r="I188" i="9"/>
  <c r="H188" i="9"/>
  <c r="G188" i="9"/>
  <c r="F188" i="9"/>
  <c r="E188" i="9"/>
  <c r="D188" i="9"/>
  <c r="C188" i="9"/>
  <c r="B188" i="9"/>
  <c r="I187" i="9"/>
  <c r="H187" i="9"/>
  <c r="G187" i="9"/>
  <c r="F187" i="9"/>
  <c r="E187" i="9"/>
  <c r="D187" i="9"/>
  <c r="C187" i="9"/>
  <c r="B187" i="9"/>
  <c r="I186" i="9"/>
  <c r="H186" i="9"/>
  <c r="G186" i="9"/>
  <c r="F186" i="9"/>
  <c r="E186" i="9"/>
  <c r="D186" i="9"/>
  <c r="C186" i="9"/>
  <c r="B186" i="9"/>
  <c r="I185" i="9"/>
  <c r="H185" i="9"/>
  <c r="G185" i="9"/>
  <c r="F185" i="9"/>
  <c r="E185" i="9"/>
  <c r="D185" i="9"/>
  <c r="C185" i="9"/>
  <c r="B185" i="9"/>
  <c r="I184" i="9"/>
  <c r="H184" i="9"/>
  <c r="G184" i="9"/>
  <c r="F184" i="9"/>
  <c r="E184" i="9"/>
  <c r="D184" i="9"/>
  <c r="C184" i="9"/>
  <c r="B184" i="9"/>
  <c r="I183" i="9"/>
  <c r="H183" i="9"/>
  <c r="G183" i="9"/>
  <c r="F183" i="9"/>
  <c r="E183" i="9"/>
  <c r="D183" i="9"/>
  <c r="C183" i="9"/>
  <c r="B183" i="9"/>
  <c r="I182" i="9"/>
  <c r="H182" i="9"/>
  <c r="G182" i="9"/>
  <c r="F182" i="9"/>
  <c r="E182" i="9"/>
  <c r="D182" i="9"/>
  <c r="C182" i="9"/>
  <c r="B182" i="9"/>
  <c r="I181" i="9"/>
  <c r="H181" i="9"/>
  <c r="G181" i="9"/>
  <c r="F181" i="9"/>
  <c r="E181" i="9"/>
  <c r="D181" i="9"/>
  <c r="C181" i="9"/>
  <c r="B181" i="9"/>
  <c r="I180" i="9"/>
  <c r="H180" i="9"/>
  <c r="G180" i="9"/>
  <c r="F180" i="9"/>
  <c r="E180" i="9"/>
  <c r="D180" i="9"/>
  <c r="C180" i="9"/>
  <c r="B180" i="9"/>
  <c r="I179" i="9"/>
  <c r="H179" i="9"/>
  <c r="G179" i="9"/>
  <c r="F179" i="9"/>
  <c r="E179" i="9"/>
  <c r="D179" i="9"/>
  <c r="C179" i="9"/>
  <c r="B179" i="9"/>
  <c r="I178" i="9"/>
  <c r="H178" i="9"/>
  <c r="G178" i="9"/>
  <c r="F178" i="9"/>
  <c r="E178" i="9"/>
  <c r="D178" i="9"/>
  <c r="C178" i="9"/>
  <c r="B178" i="9"/>
  <c r="I177" i="9"/>
  <c r="H177" i="9"/>
  <c r="G177" i="9"/>
  <c r="F177" i="9"/>
  <c r="E177" i="9"/>
  <c r="D177" i="9"/>
  <c r="C177" i="9"/>
  <c r="B177" i="9"/>
  <c r="I176" i="9"/>
  <c r="H176" i="9"/>
  <c r="G176" i="9"/>
  <c r="F176" i="9"/>
  <c r="E176" i="9"/>
  <c r="D176" i="9"/>
  <c r="C176" i="9"/>
  <c r="B176" i="9"/>
  <c r="I175" i="9"/>
  <c r="H175" i="9"/>
  <c r="G175" i="9"/>
  <c r="F175" i="9"/>
  <c r="E175" i="9"/>
  <c r="D175" i="9"/>
  <c r="C175" i="9"/>
  <c r="B175" i="9"/>
  <c r="I174" i="9"/>
  <c r="H174" i="9"/>
  <c r="G174" i="9"/>
  <c r="F174" i="9"/>
  <c r="E174" i="9"/>
  <c r="D174" i="9"/>
  <c r="C174" i="9"/>
  <c r="B174" i="9"/>
  <c r="I173" i="9"/>
  <c r="H173" i="9"/>
  <c r="G173" i="9"/>
  <c r="F173" i="9"/>
  <c r="E173" i="9"/>
  <c r="D173" i="9"/>
  <c r="C173" i="9"/>
  <c r="B173" i="9"/>
  <c r="I172" i="9"/>
  <c r="H172" i="9"/>
  <c r="G172" i="9"/>
  <c r="F172" i="9"/>
  <c r="E172" i="9"/>
  <c r="D172" i="9"/>
  <c r="C172" i="9"/>
  <c r="B172" i="9"/>
  <c r="I171" i="9"/>
  <c r="H171" i="9"/>
  <c r="G171" i="9"/>
  <c r="F171" i="9"/>
  <c r="E171" i="9"/>
  <c r="D171" i="9"/>
  <c r="C171" i="9"/>
  <c r="B171" i="9"/>
  <c r="I170" i="9"/>
  <c r="H170" i="9"/>
  <c r="G170" i="9"/>
  <c r="F170" i="9"/>
  <c r="E170" i="9"/>
  <c r="D170" i="9"/>
  <c r="C170" i="9"/>
  <c r="B170" i="9"/>
  <c r="I169" i="9"/>
  <c r="H169" i="9"/>
  <c r="G169" i="9"/>
  <c r="F169" i="9"/>
  <c r="E169" i="9"/>
  <c r="D169" i="9"/>
  <c r="C169" i="9"/>
  <c r="B169" i="9"/>
  <c r="I168" i="9"/>
  <c r="H168" i="9"/>
  <c r="G168" i="9"/>
  <c r="F168" i="9"/>
  <c r="E168" i="9"/>
  <c r="D168" i="9"/>
  <c r="C168" i="9"/>
  <c r="B168" i="9"/>
  <c r="I167" i="9"/>
  <c r="H167" i="9"/>
  <c r="G167" i="9"/>
  <c r="F167" i="9"/>
  <c r="E167" i="9"/>
  <c r="D167" i="9"/>
  <c r="C167" i="9"/>
  <c r="B167" i="9"/>
  <c r="I166" i="9"/>
  <c r="H166" i="9"/>
  <c r="G166" i="9"/>
  <c r="F166" i="9"/>
  <c r="E166" i="9"/>
  <c r="D166" i="9"/>
  <c r="C166" i="9"/>
  <c r="B166" i="9"/>
  <c r="I165" i="9"/>
  <c r="H165" i="9"/>
  <c r="G165" i="9"/>
  <c r="F165" i="9"/>
  <c r="E165" i="9"/>
  <c r="D165" i="9"/>
  <c r="C165" i="9"/>
  <c r="B165" i="9"/>
  <c r="I164" i="9"/>
  <c r="H164" i="9"/>
  <c r="G164" i="9"/>
  <c r="F164" i="9"/>
  <c r="E164" i="9"/>
  <c r="D164" i="9"/>
  <c r="C164" i="9"/>
  <c r="B164" i="9"/>
  <c r="I163" i="9"/>
  <c r="H163" i="9"/>
  <c r="G163" i="9"/>
  <c r="F163" i="9"/>
  <c r="E163" i="9"/>
  <c r="D163" i="9"/>
  <c r="C163" i="9"/>
  <c r="B163" i="9"/>
  <c r="I162" i="9"/>
  <c r="H162" i="9"/>
  <c r="G162" i="9"/>
  <c r="F162" i="9"/>
  <c r="E162" i="9"/>
  <c r="D162" i="9"/>
  <c r="C162" i="9"/>
  <c r="B162" i="9"/>
  <c r="I161" i="9"/>
  <c r="H161" i="9"/>
  <c r="G161" i="9"/>
  <c r="F161" i="9"/>
  <c r="E161" i="9"/>
  <c r="D161" i="9"/>
  <c r="C161" i="9"/>
  <c r="B161" i="9"/>
  <c r="I160" i="9"/>
  <c r="H160" i="9"/>
  <c r="G160" i="9"/>
  <c r="F160" i="9"/>
  <c r="E160" i="9"/>
  <c r="D160" i="9"/>
  <c r="C160" i="9"/>
  <c r="B160" i="9"/>
  <c r="I159" i="9"/>
  <c r="H159" i="9"/>
  <c r="G159" i="9"/>
  <c r="F159" i="9"/>
  <c r="E159" i="9"/>
  <c r="D159" i="9"/>
  <c r="C159" i="9"/>
  <c r="B159" i="9"/>
  <c r="I158" i="9"/>
  <c r="H158" i="9"/>
  <c r="G158" i="9"/>
  <c r="F158" i="9"/>
  <c r="E158" i="9"/>
  <c r="D158" i="9"/>
  <c r="C158" i="9"/>
  <c r="B158" i="9"/>
  <c r="I157" i="9"/>
  <c r="H157" i="9"/>
  <c r="G157" i="9"/>
  <c r="F157" i="9"/>
  <c r="E157" i="9"/>
  <c r="D157" i="9"/>
  <c r="C157" i="9"/>
  <c r="B157" i="9"/>
  <c r="I156" i="9"/>
  <c r="H156" i="9"/>
  <c r="G156" i="9"/>
  <c r="F156" i="9"/>
  <c r="E156" i="9"/>
  <c r="D156" i="9"/>
  <c r="C156" i="9"/>
  <c r="B156" i="9"/>
  <c r="I155" i="9"/>
  <c r="H155" i="9"/>
  <c r="G155" i="9"/>
  <c r="F155" i="9"/>
  <c r="E155" i="9"/>
  <c r="D155" i="9"/>
  <c r="C155" i="9"/>
  <c r="B155" i="9"/>
  <c r="I154" i="9"/>
  <c r="H154" i="9"/>
  <c r="G154" i="9"/>
  <c r="F154" i="9"/>
  <c r="E154" i="9"/>
  <c r="D154" i="9"/>
  <c r="C154" i="9"/>
  <c r="B154" i="9"/>
  <c r="I153" i="9"/>
  <c r="H153" i="9"/>
  <c r="G153" i="9"/>
  <c r="F153" i="9"/>
  <c r="E153" i="9"/>
  <c r="D153" i="9"/>
  <c r="C153" i="9"/>
  <c r="B153" i="9"/>
  <c r="I152" i="9"/>
  <c r="H152" i="9"/>
  <c r="G152" i="9"/>
  <c r="F152" i="9"/>
  <c r="E152" i="9"/>
  <c r="D152" i="9"/>
  <c r="C152" i="9"/>
  <c r="B152" i="9"/>
  <c r="I151" i="9"/>
  <c r="H151" i="9"/>
  <c r="G151" i="9"/>
  <c r="F151" i="9"/>
  <c r="E151" i="9"/>
  <c r="D151" i="9"/>
  <c r="C151" i="9"/>
  <c r="B151" i="9"/>
  <c r="I150" i="9"/>
  <c r="H150" i="9"/>
  <c r="G150" i="9"/>
  <c r="F150" i="9"/>
  <c r="E150" i="9"/>
  <c r="D150" i="9"/>
  <c r="C150" i="9"/>
  <c r="B150" i="9"/>
  <c r="I149" i="9"/>
  <c r="H149" i="9"/>
  <c r="G149" i="9"/>
  <c r="F149" i="9"/>
  <c r="E149" i="9"/>
  <c r="D149" i="9"/>
  <c r="C149" i="9"/>
  <c r="B149" i="9"/>
  <c r="I148" i="9"/>
  <c r="H148" i="9"/>
  <c r="G148" i="9"/>
  <c r="F148" i="9"/>
  <c r="E148" i="9"/>
  <c r="D148" i="9"/>
  <c r="C148" i="9"/>
  <c r="B148" i="9"/>
  <c r="I147" i="9"/>
  <c r="H147" i="9"/>
  <c r="G147" i="9"/>
  <c r="F147" i="9"/>
  <c r="E147" i="9"/>
  <c r="D147" i="9"/>
  <c r="C147" i="9"/>
  <c r="B147" i="9"/>
  <c r="I146" i="9"/>
  <c r="H146" i="9"/>
  <c r="G146" i="9"/>
  <c r="F146" i="9"/>
  <c r="E146" i="9"/>
  <c r="D146" i="9"/>
  <c r="C146" i="9"/>
  <c r="B146" i="9"/>
  <c r="I145" i="9"/>
  <c r="H145" i="9"/>
  <c r="G145" i="9"/>
  <c r="F145" i="9"/>
  <c r="E145" i="9"/>
  <c r="D145" i="9"/>
  <c r="C145" i="9"/>
  <c r="B145" i="9"/>
  <c r="I144" i="9"/>
  <c r="H144" i="9"/>
  <c r="G144" i="9"/>
  <c r="F144" i="9"/>
  <c r="E144" i="9"/>
  <c r="D144" i="9"/>
  <c r="C144" i="9"/>
  <c r="B144" i="9"/>
  <c r="I143" i="9"/>
  <c r="H143" i="9"/>
  <c r="G143" i="9"/>
  <c r="F143" i="9"/>
  <c r="E143" i="9"/>
  <c r="D143" i="9"/>
  <c r="C143" i="9"/>
  <c r="B143" i="9"/>
  <c r="I142" i="9"/>
  <c r="H142" i="9"/>
  <c r="G142" i="9"/>
  <c r="F142" i="9"/>
  <c r="E142" i="9"/>
  <c r="D142" i="9"/>
  <c r="C142" i="9"/>
  <c r="B142" i="9"/>
  <c r="I141" i="9"/>
  <c r="H141" i="9"/>
  <c r="G141" i="9"/>
  <c r="F141" i="9"/>
  <c r="E141" i="9"/>
  <c r="D141" i="9"/>
  <c r="C141" i="9"/>
  <c r="B141" i="9"/>
  <c r="I140" i="9"/>
  <c r="H140" i="9"/>
  <c r="G140" i="9"/>
  <c r="F140" i="9"/>
  <c r="E140" i="9"/>
  <c r="D140" i="9"/>
  <c r="C140" i="9"/>
  <c r="B140" i="9"/>
  <c r="I139" i="9"/>
  <c r="H139" i="9"/>
  <c r="G139" i="9"/>
  <c r="F139" i="9"/>
  <c r="E139" i="9"/>
  <c r="D139" i="9"/>
  <c r="C139" i="9"/>
  <c r="B139" i="9"/>
  <c r="I138" i="9"/>
  <c r="H138" i="9"/>
  <c r="G138" i="9"/>
  <c r="F138" i="9"/>
  <c r="E138" i="9"/>
  <c r="D138" i="9"/>
  <c r="C138" i="9"/>
  <c r="B138" i="9"/>
  <c r="I137" i="9"/>
  <c r="H137" i="9"/>
  <c r="G137" i="9"/>
  <c r="F137" i="9"/>
  <c r="E137" i="9"/>
  <c r="D137" i="9"/>
  <c r="C137" i="9"/>
  <c r="B137" i="9"/>
  <c r="I136" i="9"/>
  <c r="H136" i="9"/>
  <c r="G136" i="9"/>
  <c r="F136" i="9"/>
  <c r="E136" i="9"/>
  <c r="D136" i="9"/>
  <c r="C136" i="9"/>
  <c r="B136" i="9"/>
  <c r="I135" i="9"/>
  <c r="H135" i="9"/>
  <c r="G135" i="9"/>
  <c r="F135" i="9"/>
  <c r="E135" i="9"/>
  <c r="D135" i="9"/>
  <c r="C135" i="9"/>
  <c r="B135" i="9"/>
  <c r="I134" i="9"/>
  <c r="H134" i="9"/>
  <c r="G134" i="9"/>
  <c r="F134" i="9"/>
  <c r="E134" i="9"/>
  <c r="D134" i="9"/>
  <c r="C134" i="9"/>
  <c r="B134" i="9"/>
  <c r="I133" i="9"/>
  <c r="H133" i="9"/>
  <c r="G133" i="9"/>
  <c r="F133" i="9"/>
  <c r="E133" i="9"/>
  <c r="D133" i="9"/>
  <c r="C133" i="9"/>
  <c r="B133" i="9"/>
  <c r="I132" i="9"/>
  <c r="H132" i="9"/>
  <c r="G132" i="9"/>
  <c r="F132" i="9"/>
  <c r="E132" i="9"/>
  <c r="D132" i="9"/>
  <c r="C132" i="9"/>
  <c r="B13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I127" i="9"/>
  <c r="H127" i="9"/>
  <c r="G127" i="9"/>
  <c r="F127" i="9"/>
  <c r="E127" i="9"/>
  <c r="D127" i="9"/>
  <c r="C127" i="9"/>
  <c r="B127" i="9"/>
  <c r="I126" i="9"/>
  <c r="H126" i="9"/>
  <c r="G126" i="9"/>
  <c r="F126" i="9"/>
  <c r="E126" i="9"/>
  <c r="D126" i="9"/>
  <c r="C126" i="9"/>
  <c r="B126" i="9"/>
  <c r="I125" i="9"/>
  <c r="H125" i="9"/>
  <c r="G125" i="9"/>
  <c r="F125" i="9"/>
  <c r="E125" i="9"/>
  <c r="D125" i="9"/>
  <c r="C125" i="9"/>
  <c r="B125" i="9"/>
  <c r="I124" i="9"/>
  <c r="H124" i="9"/>
  <c r="G124" i="9"/>
  <c r="F124" i="9"/>
  <c r="E124" i="9"/>
  <c r="D124" i="9"/>
  <c r="C124" i="9"/>
  <c r="B124" i="9"/>
  <c r="I123" i="9"/>
  <c r="H123" i="9"/>
  <c r="G123" i="9"/>
  <c r="F123" i="9"/>
  <c r="E123" i="9"/>
  <c r="D123" i="9"/>
  <c r="C123" i="9"/>
  <c r="B123" i="9"/>
  <c r="I122" i="9"/>
  <c r="H122" i="9"/>
  <c r="G122" i="9"/>
  <c r="F122" i="9"/>
  <c r="E122" i="9"/>
  <c r="D122" i="9"/>
  <c r="C122" i="9"/>
  <c r="B122" i="9"/>
  <c r="I121" i="9"/>
  <c r="H121" i="9"/>
  <c r="G121" i="9"/>
  <c r="F121" i="9"/>
  <c r="E121" i="9"/>
  <c r="D121" i="9"/>
  <c r="C121" i="9"/>
  <c r="B121" i="9"/>
  <c r="I120" i="9"/>
  <c r="H120" i="9"/>
  <c r="G120" i="9"/>
  <c r="F120" i="9"/>
  <c r="E120" i="9"/>
  <c r="D120" i="9"/>
  <c r="C120" i="9"/>
  <c r="B120" i="9"/>
  <c r="I119" i="9"/>
  <c r="H119" i="9"/>
  <c r="G119" i="9"/>
  <c r="F119" i="9"/>
  <c r="E119" i="9"/>
  <c r="D119" i="9"/>
  <c r="C119" i="9"/>
  <c r="B119" i="9"/>
  <c r="I118" i="9"/>
  <c r="H118" i="9"/>
  <c r="G118" i="9"/>
  <c r="F118" i="9"/>
  <c r="E118" i="9"/>
  <c r="D118" i="9"/>
  <c r="C118" i="9"/>
  <c r="B118" i="9"/>
  <c r="I117" i="9"/>
  <c r="H117" i="9"/>
  <c r="G117" i="9"/>
  <c r="F117" i="9"/>
  <c r="E117" i="9"/>
  <c r="D117" i="9"/>
  <c r="C117" i="9"/>
  <c r="B117" i="9"/>
  <c r="I116" i="9"/>
  <c r="H116" i="9"/>
  <c r="G116" i="9"/>
  <c r="F116" i="9"/>
  <c r="E116" i="9"/>
  <c r="D116" i="9"/>
  <c r="C116" i="9"/>
  <c r="B116" i="9"/>
  <c r="I115" i="9"/>
  <c r="H115" i="9"/>
  <c r="G115" i="9"/>
  <c r="F115" i="9"/>
  <c r="E115" i="9"/>
  <c r="D115" i="9"/>
  <c r="C115" i="9"/>
  <c r="B115" i="9"/>
  <c r="I114" i="9"/>
  <c r="H114" i="9"/>
  <c r="G114" i="9"/>
  <c r="F114" i="9"/>
  <c r="E114" i="9"/>
  <c r="D114" i="9"/>
  <c r="C114" i="9"/>
  <c r="B114" i="9"/>
  <c r="I113" i="9"/>
  <c r="H113" i="9"/>
  <c r="G113" i="9"/>
  <c r="F113" i="9"/>
  <c r="E113" i="9"/>
  <c r="D113" i="9"/>
  <c r="C113" i="9"/>
  <c r="B113" i="9"/>
  <c r="I112" i="9"/>
  <c r="H112" i="9"/>
  <c r="G112" i="9"/>
  <c r="F112" i="9"/>
  <c r="E112" i="9"/>
  <c r="D112" i="9"/>
  <c r="C112" i="9"/>
  <c r="B112" i="9"/>
  <c r="I111" i="9"/>
  <c r="H111" i="9"/>
  <c r="G111" i="9"/>
  <c r="F111" i="9"/>
  <c r="E111" i="9"/>
  <c r="D111" i="9"/>
  <c r="C111" i="9"/>
  <c r="B111" i="9"/>
  <c r="I110" i="9"/>
  <c r="H110" i="9"/>
  <c r="G110" i="9"/>
  <c r="F110" i="9"/>
  <c r="E110" i="9"/>
  <c r="D110" i="9"/>
  <c r="C110" i="9"/>
  <c r="B110" i="9"/>
  <c r="I109" i="9"/>
  <c r="H109" i="9"/>
  <c r="G109" i="9"/>
  <c r="F109" i="9"/>
  <c r="E109" i="9"/>
  <c r="D109" i="9"/>
  <c r="C109" i="9"/>
  <c r="B109" i="9"/>
  <c r="I108" i="9"/>
  <c r="H108" i="9"/>
  <c r="G108" i="9"/>
  <c r="F108" i="9"/>
  <c r="E108" i="9"/>
  <c r="D108" i="9"/>
  <c r="C108" i="9"/>
  <c r="B108" i="9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I104" i="9"/>
  <c r="H104" i="9"/>
  <c r="G104" i="9"/>
  <c r="F104" i="9"/>
  <c r="E104" i="9"/>
  <c r="D104" i="9"/>
  <c r="C104" i="9"/>
  <c r="B104" i="9"/>
  <c r="I103" i="9"/>
  <c r="H103" i="9"/>
  <c r="G103" i="9"/>
  <c r="F103" i="9"/>
  <c r="E103" i="9"/>
  <c r="D103" i="9"/>
  <c r="C103" i="9"/>
  <c r="B103" i="9"/>
  <c r="I102" i="9"/>
  <c r="H102" i="9"/>
  <c r="G102" i="9"/>
  <c r="F102" i="9"/>
  <c r="E102" i="9"/>
  <c r="D102" i="9"/>
  <c r="C102" i="9"/>
  <c r="B102" i="9"/>
  <c r="I101" i="9"/>
  <c r="H101" i="9"/>
  <c r="G101" i="9"/>
  <c r="F101" i="9"/>
  <c r="E101" i="9"/>
  <c r="D101" i="9"/>
  <c r="C101" i="9"/>
  <c r="B101" i="9"/>
  <c r="I100" i="9"/>
  <c r="H100" i="9"/>
  <c r="G100" i="9"/>
  <c r="F100" i="9"/>
  <c r="E100" i="9"/>
  <c r="D100" i="9"/>
  <c r="C100" i="9"/>
  <c r="B100" i="9"/>
  <c r="I99" i="9"/>
  <c r="H99" i="9"/>
  <c r="G99" i="9"/>
  <c r="F99" i="9"/>
  <c r="E99" i="9"/>
  <c r="D99" i="9"/>
  <c r="C99" i="9"/>
  <c r="B99" i="9"/>
  <c r="I98" i="9"/>
  <c r="H98" i="9"/>
  <c r="G98" i="9"/>
  <c r="F98" i="9"/>
  <c r="E98" i="9"/>
  <c r="D98" i="9"/>
  <c r="C98" i="9"/>
  <c r="B98" i="9"/>
  <c r="I97" i="9"/>
  <c r="H97" i="9"/>
  <c r="G97" i="9"/>
  <c r="F97" i="9"/>
  <c r="E97" i="9"/>
  <c r="D97" i="9"/>
  <c r="C97" i="9"/>
  <c r="B97" i="9"/>
  <c r="I96" i="9"/>
  <c r="H96" i="9"/>
  <c r="G96" i="9"/>
  <c r="F96" i="9"/>
  <c r="E96" i="9"/>
  <c r="D96" i="9"/>
  <c r="C96" i="9"/>
  <c r="B96" i="9"/>
  <c r="I95" i="9"/>
  <c r="H95" i="9"/>
  <c r="G95" i="9"/>
  <c r="F95" i="9"/>
  <c r="E95" i="9"/>
  <c r="D95" i="9"/>
  <c r="C95" i="9"/>
  <c r="B95" i="9"/>
  <c r="I94" i="9"/>
  <c r="H94" i="9"/>
  <c r="G94" i="9"/>
  <c r="F94" i="9"/>
  <c r="E94" i="9"/>
  <c r="D94" i="9"/>
  <c r="C94" i="9"/>
  <c r="B94" i="9"/>
  <c r="I93" i="9"/>
  <c r="H93" i="9"/>
  <c r="G93" i="9"/>
  <c r="F93" i="9"/>
  <c r="E93" i="9"/>
  <c r="D93" i="9"/>
  <c r="C93" i="9"/>
  <c r="B93" i="9"/>
  <c r="I92" i="9"/>
  <c r="H92" i="9"/>
  <c r="G92" i="9"/>
  <c r="F92" i="9"/>
  <c r="E92" i="9"/>
  <c r="D92" i="9"/>
  <c r="C92" i="9"/>
  <c r="B92" i="9"/>
  <c r="I91" i="9"/>
  <c r="H91" i="9"/>
  <c r="G91" i="9"/>
  <c r="F91" i="9"/>
  <c r="E91" i="9"/>
  <c r="D91" i="9"/>
  <c r="C91" i="9"/>
  <c r="B91" i="9"/>
  <c r="I90" i="9"/>
  <c r="H90" i="9"/>
  <c r="G90" i="9"/>
  <c r="F90" i="9"/>
  <c r="E90" i="9"/>
  <c r="D90" i="9"/>
  <c r="C90" i="9"/>
  <c r="B90" i="9"/>
  <c r="I89" i="9"/>
  <c r="H89" i="9"/>
  <c r="G89" i="9"/>
  <c r="F89" i="9"/>
  <c r="E89" i="9"/>
  <c r="D89" i="9"/>
  <c r="C89" i="9"/>
  <c r="B89" i="9"/>
  <c r="I88" i="9"/>
  <c r="H88" i="9"/>
  <c r="G88" i="9"/>
  <c r="F88" i="9"/>
  <c r="E88" i="9"/>
  <c r="D88" i="9"/>
  <c r="C88" i="9"/>
  <c r="B88" i="9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I84" i="9"/>
  <c r="H84" i="9"/>
  <c r="G84" i="9"/>
  <c r="F84" i="9"/>
  <c r="E84" i="9"/>
  <c r="D84" i="9"/>
  <c r="C84" i="9"/>
  <c r="B84" i="9"/>
  <c r="I83" i="9"/>
  <c r="H83" i="9"/>
  <c r="G83" i="9"/>
  <c r="F83" i="9"/>
  <c r="E83" i="9"/>
  <c r="D83" i="9"/>
  <c r="C83" i="9"/>
  <c r="B83" i="9"/>
  <c r="I82" i="9"/>
  <c r="H82" i="9"/>
  <c r="G82" i="9"/>
  <c r="F82" i="9"/>
  <c r="E82" i="9"/>
  <c r="D82" i="9"/>
  <c r="C82" i="9"/>
  <c r="B82" i="9"/>
  <c r="I81" i="9"/>
  <c r="H81" i="9"/>
  <c r="G81" i="9"/>
  <c r="F81" i="9"/>
  <c r="E81" i="9"/>
  <c r="D81" i="9"/>
  <c r="C81" i="9"/>
  <c r="B81" i="9"/>
  <c r="I80" i="9"/>
  <c r="H80" i="9"/>
  <c r="G80" i="9"/>
  <c r="F80" i="9"/>
  <c r="E80" i="9"/>
  <c r="D80" i="9"/>
  <c r="C80" i="9"/>
  <c r="B80" i="9"/>
  <c r="I79" i="9"/>
  <c r="H79" i="9"/>
  <c r="G79" i="9"/>
  <c r="F79" i="9"/>
  <c r="E79" i="9"/>
  <c r="D79" i="9"/>
  <c r="C79" i="9"/>
  <c r="B79" i="9"/>
  <c r="I78" i="9"/>
  <c r="H78" i="9"/>
  <c r="G78" i="9"/>
  <c r="F78" i="9"/>
  <c r="E78" i="9"/>
  <c r="D78" i="9"/>
  <c r="C78" i="9"/>
  <c r="B78" i="9"/>
  <c r="I77" i="9"/>
  <c r="H77" i="9"/>
  <c r="G77" i="9"/>
  <c r="F77" i="9"/>
  <c r="E77" i="9"/>
  <c r="D77" i="9"/>
  <c r="C77" i="9"/>
  <c r="B77" i="9"/>
  <c r="I76" i="9"/>
  <c r="H76" i="9"/>
  <c r="G76" i="9"/>
  <c r="F76" i="9"/>
  <c r="E76" i="9"/>
  <c r="D76" i="9"/>
  <c r="C76" i="9"/>
  <c r="B76" i="9"/>
  <c r="I75" i="9"/>
  <c r="H75" i="9"/>
  <c r="G75" i="9"/>
  <c r="F75" i="9"/>
  <c r="E75" i="9"/>
  <c r="D75" i="9"/>
  <c r="C75" i="9"/>
  <c r="B75" i="9"/>
  <c r="I74" i="9"/>
  <c r="H74" i="9"/>
  <c r="G74" i="9"/>
  <c r="F74" i="9"/>
  <c r="E74" i="9"/>
  <c r="D74" i="9"/>
  <c r="C74" i="9"/>
  <c r="B74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I70" i="9"/>
  <c r="H70" i="9"/>
  <c r="G70" i="9"/>
  <c r="F70" i="9"/>
  <c r="E70" i="9"/>
  <c r="D70" i="9"/>
  <c r="C70" i="9"/>
  <c r="B70" i="9"/>
  <c r="I69" i="9"/>
  <c r="H69" i="9"/>
  <c r="G69" i="9"/>
  <c r="F69" i="9"/>
  <c r="E69" i="9"/>
  <c r="D69" i="9"/>
  <c r="C69" i="9"/>
  <c r="B69" i="9"/>
  <c r="I68" i="9"/>
  <c r="H68" i="9"/>
  <c r="G68" i="9"/>
  <c r="F68" i="9"/>
  <c r="E68" i="9"/>
  <c r="D68" i="9"/>
  <c r="C68" i="9"/>
  <c r="B68" i="9"/>
  <c r="I67" i="9"/>
  <c r="H67" i="9"/>
  <c r="G67" i="9"/>
  <c r="F67" i="9"/>
  <c r="E67" i="9"/>
  <c r="D67" i="9"/>
  <c r="C67" i="9"/>
  <c r="B67" i="9"/>
  <c r="I66" i="9"/>
  <c r="H66" i="9"/>
  <c r="G66" i="9"/>
  <c r="F66" i="9"/>
  <c r="E66" i="9"/>
  <c r="D66" i="9"/>
  <c r="C66" i="9"/>
  <c r="B66" i="9"/>
  <c r="I65" i="9"/>
  <c r="H65" i="9"/>
  <c r="G65" i="9"/>
  <c r="F65" i="9"/>
  <c r="E65" i="9"/>
  <c r="D65" i="9"/>
  <c r="C65" i="9"/>
  <c r="B65" i="9"/>
  <c r="I64" i="9"/>
  <c r="H64" i="9"/>
  <c r="G64" i="9"/>
  <c r="F64" i="9"/>
  <c r="E64" i="9"/>
  <c r="D64" i="9"/>
  <c r="C64" i="9"/>
  <c r="B64" i="9"/>
  <c r="I63" i="9"/>
  <c r="H63" i="9"/>
  <c r="G63" i="9"/>
  <c r="F63" i="9"/>
  <c r="E63" i="9"/>
  <c r="D63" i="9"/>
  <c r="C63" i="9"/>
  <c r="B63" i="9"/>
  <c r="I62" i="9"/>
  <c r="H62" i="9"/>
  <c r="G62" i="9"/>
  <c r="F62" i="9"/>
  <c r="E62" i="9"/>
  <c r="D62" i="9"/>
  <c r="C62" i="9"/>
  <c r="B62" i="9"/>
  <c r="I61" i="9"/>
  <c r="H61" i="9"/>
  <c r="G61" i="9"/>
  <c r="F61" i="9"/>
  <c r="E61" i="9"/>
  <c r="D61" i="9"/>
  <c r="C61" i="9"/>
  <c r="B61" i="9"/>
  <c r="I60" i="9"/>
  <c r="H60" i="9"/>
  <c r="G60" i="9"/>
  <c r="F60" i="9"/>
  <c r="E60" i="9"/>
  <c r="D60" i="9"/>
  <c r="C60" i="9"/>
  <c r="B60" i="9"/>
  <c r="I59" i="9"/>
  <c r="H59" i="9"/>
  <c r="G59" i="9"/>
  <c r="F59" i="9"/>
  <c r="E59" i="9"/>
  <c r="D59" i="9"/>
  <c r="C59" i="9"/>
  <c r="B59" i="9"/>
  <c r="I58" i="9"/>
  <c r="H58" i="9"/>
  <c r="G58" i="9"/>
  <c r="F58" i="9"/>
  <c r="E58" i="9"/>
  <c r="D58" i="9"/>
  <c r="C58" i="9"/>
  <c r="B58" i="9"/>
  <c r="I57" i="9"/>
  <c r="H57" i="9"/>
  <c r="G57" i="9"/>
  <c r="F57" i="9"/>
  <c r="E57" i="9"/>
  <c r="D57" i="9"/>
  <c r="C57" i="9"/>
  <c r="B57" i="9"/>
  <c r="I56" i="9"/>
  <c r="H56" i="9"/>
  <c r="G56" i="9"/>
  <c r="F56" i="9"/>
  <c r="E56" i="9"/>
  <c r="D56" i="9"/>
  <c r="C56" i="9"/>
  <c r="B56" i="9"/>
  <c r="I55" i="9"/>
  <c r="H55" i="9"/>
  <c r="G55" i="9"/>
  <c r="F55" i="9"/>
  <c r="E55" i="9"/>
  <c r="D55" i="9"/>
  <c r="C55" i="9"/>
  <c r="B55" i="9"/>
  <c r="I54" i="9"/>
  <c r="H54" i="9"/>
  <c r="G54" i="9"/>
  <c r="F54" i="9"/>
  <c r="E54" i="9"/>
  <c r="D54" i="9"/>
  <c r="C54" i="9"/>
  <c r="B54" i="9"/>
  <c r="I53" i="9"/>
  <c r="H53" i="9"/>
  <c r="G53" i="9"/>
  <c r="F53" i="9"/>
  <c r="E53" i="9"/>
  <c r="D53" i="9"/>
  <c r="C53" i="9"/>
  <c r="B53" i="9"/>
  <c r="I52" i="9"/>
  <c r="H52" i="9"/>
  <c r="G52" i="9"/>
  <c r="F52" i="9"/>
  <c r="E52" i="9"/>
  <c r="D52" i="9"/>
  <c r="C52" i="9"/>
  <c r="B52" i="9"/>
  <c r="I51" i="9"/>
  <c r="H51" i="9"/>
  <c r="G51" i="9"/>
  <c r="F51" i="9"/>
  <c r="E51" i="9"/>
  <c r="D51" i="9"/>
  <c r="C51" i="9"/>
  <c r="B51" i="9"/>
  <c r="I50" i="9"/>
  <c r="H50" i="9"/>
  <c r="G50" i="9"/>
  <c r="F50" i="9"/>
  <c r="E50" i="9"/>
  <c r="D50" i="9"/>
  <c r="C50" i="9"/>
  <c r="B50" i="9"/>
  <c r="I49" i="9"/>
  <c r="H49" i="9"/>
  <c r="G49" i="9"/>
  <c r="F49" i="9"/>
  <c r="E49" i="9"/>
  <c r="D49" i="9"/>
  <c r="C49" i="9"/>
  <c r="B49" i="9"/>
  <c r="I48" i="9"/>
  <c r="H48" i="9"/>
  <c r="G48" i="9"/>
  <c r="F48" i="9"/>
  <c r="E48" i="9"/>
  <c r="D48" i="9"/>
  <c r="C48" i="9"/>
  <c r="B48" i="9"/>
  <c r="I47" i="9"/>
  <c r="H47" i="9"/>
  <c r="G47" i="9"/>
  <c r="F47" i="9"/>
  <c r="E47" i="9"/>
  <c r="D47" i="9"/>
  <c r="C47" i="9"/>
  <c r="B47" i="9"/>
  <c r="I46" i="9"/>
  <c r="H46" i="9"/>
  <c r="G46" i="9"/>
  <c r="F46" i="9"/>
  <c r="E46" i="9"/>
  <c r="D46" i="9"/>
  <c r="C46" i="9"/>
  <c r="B46" i="9"/>
  <c r="I45" i="9"/>
  <c r="H45" i="9"/>
  <c r="G45" i="9"/>
  <c r="F45" i="9"/>
  <c r="E45" i="9"/>
  <c r="D45" i="9"/>
  <c r="C45" i="9"/>
  <c r="B45" i="9"/>
  <c r="I44" i="9"/>
  <c r="H44" i="9"/>
  <c r="G44" i="9"/>
  <c r="F44" i="9"/>
  <c r="E44" i="9"/>
  <c r="D44" i="9"/>
  <c r="C44" i="9"/>
  <c r="B44" i="9"/>
  <c r="I43" i="9"/>
  <c r="H43" i="9"/>
  <c r="G43" i="9"/>
  <c r="F43" i="9"/>
  <c r="E43" i="9"/>
  <c r="D43" i="9"/>
  <c r="C43" i="9"/>
  <c r="B43" i="9"/>
  <c r="I42" i="9"/>
  <c r="H42" i="9"/>
  <c r="G42" i="9"/>
  <c r="F42" i="9"/>
  <c r="E42" i="9"/>
  <c r="D42" i="9"/>
  <c r="C42" i="9"/>
  <c r="B42" i="9"/>
  <c r="I41" i="9"/>
  <c r="H41" i="9"/>
  <c r="G41" i="9"/>
  <c r="F41" i="9"/>
  <c r="E41" i="9"/>
  <c r="D41" i="9"/>
  <c r="C41" i="9"/>
  <c r="B41" i="9"/>
  <c r="I40" i="9"/>
  <c r="H40" i="9"/>
  <c r="G40" i="9"/>
  <c r="F40" i="9"/>
  <c r="E40" i="9"/>
  <c r="D40" i="9"/>
  <c r="C40" i="9"/>
  <c r="B40" i="9"/>
  <c r="I39" i="9"/>
  <c r="H39" i="9"/>
  <c r="G39" i="9"/>
  <c r="F39" i="9"/>
  <c r="E39" i="9"/>
  <c r="D39" i="9"/>
  <c r="C39" i="9"/>
  <c r="B39" i="9"/>
  <c r="I38" i="9"/>
  <c r="H38" i="9"/>
  <c r="G38" i="9"/>
  <c r="F38" i="9"/>
  <c r="E38" i="9"/>
  <c r="D38" i="9"/>
  <c r="C38" i="9"/>
  <c r="B38" i="9"/>
  <c r="I37" i="9"/>
  <c r="H37" i="9"/>
  <c r="G37" i="9"/>
  <c r="F37" i="9"/>
  <c r="E37" i="9"/>
  <c r="D37" i="9"/>
  <c r="C37" i="9"/>
  <c r="B37" i="9"/>
  <c r="I36" i="9"/>
  <c r="H36" i="9"/>
  <c r="G36" i="9"/>
  <c r="F36" i="9"/>
  <c r="E36" i="9"/>
  <c r="D36" i="9"/>
  <c r="C36" i="9"/>
  <c r="B36" i="9"/>
  <c r="I35" i="9"/>
  <c r="H35" i="9"/>
  <c r="G35" i="9"/>
  <c r="F35" i="9"/>
  <c r="E35" i="9"/>
  <c r="D35" i="9"/>
  <c r="C35" i="9"/>
  <c r="B35" i="9"/>
  <c r="I34" i="9"/>
  <c r="H34" i="9"/>
  <c r="G34" i="9"/>
  <c r="F34" i="9"/>
  <c r="E34" i="9"/>
  <c r="D34" i="9"/>
  <c r="C34" i="9"/>
  <c r="B34" i="9"/>
  <c r="I33" i="9"/>
  <c r="H33" i="9"/>
  <c r="G33" i="9"/>
  <c r="F33" i="9"/>
  <c r="E33" i="9"/>
  <c r="D33" i="9"/>
  <c r="C33" i="9"/>
  <c r="B33" i="9"/>
  <c r="I32" i="9"/>
  <c r="H32" i="9"/>
  <c r="G32" i="9"/>
  <c r="F32" i="9"/>
  <c r="E32" i="9"/>
  <c r="D32" i="9"/>
  <c r="C32" i="9"/>
  <c r="B32" i="9"/>
  <c r="I31" i="9"/>
  <c r="H31" i="9"/>
  <c r="G31" i="9"/>
  <c r="F31" i="9"/>
  <c r="E31" i="9"/>
  <c r="D31" i="9"/>
  <c r="C31" i="9"/>
  <c r="B31" i="9"/>
  <c r="I30" i="9"/>
  <c r="H30" i="9"/>
  <c r="G30" i="9"/>
  <c r="F30" i="9"/>
  <c r="E30" i="9"/>
  <c r="D30" i="9"/>
  <c r="C30" i="9"/>
  <c r="B30" i="9"/>
  <c r="I29" i="9"/>
  <c r="H29" i="9"/>
  <c r="G29" i="9"/>
  <c r="F29" i="9"/>
  <c r="E29" i="9"/>
  <c r="D29" i="9"/>
  <c r="C29" i="9"/>
  <c r="B29" i="9"/>
  <c r="I28" i="9"/>
  <c r="H28" i="9"/>
  <c r="G28" i="9"/>
  <c r="F28" i="9"/>
  <c r="E28" i="9"/>
  <c r="D28" i="9"/>
  <c r="C28" i="9"/>
  <c r="B28" i="9"/>
  <c r="I27" i="9"/>
  <c r="H27" i="9"/>
  <c r="G27" i="9"/>
  <c r="F27" i="9"/>
  <c r="E27" i="9"/>
  <c r="D27" i="9"/>
  <c r="C27" i="9"/>
  <c r="B27" i="9"/>
  <c r="I26" i="9"/>
  <c r="H26" i="9"/>
  <c r="G26" i="9"/>
  <c r="F26" i="9"/>
  <c r="E26" i="9"/>
  <c r="D26" i="9"/>
  <c r="C26" i="9"/>
  <c r="B26" i="9"/>
  <c r="I25" i="9"/>
  <c r="H25" i="9"/>
  <c r="G25" i="9"/>
  <c r="F25" i="9"/>
  <c r="E25" i="9"/>
  <c r="D25" i="9"/>
  <c r="C25" i="9"/>
  <c r="B25" i="9"/>
  <c r="I24" i="9"/>
  <c r="H24" i="9"/>
  <c r="G24" i="9"/>
  <c r="F24" i="9"/>
  <c r="E24" i="9"/>
  <c r="D24" i="9"/>
  <c r="C24" i="9"/>
  <c r="B24" i="9"/>
  <c r="I23" i="9"/>
  <c r="H23" i="9"/>
  <c r="G23" i="9"/>
  <c r="F23" i="9"/>
  <c r="E23" i="9"/>
  <c r="D23" i="9"/>
  <c r="C23" i="9"/>
  <c r="B23" i="9"/>
  <c r="I22" i="9"/>
  <c r="H22" i="9"/>
  <c r="G22" i="9"/>
  <c r="F22" i="9"/>
  <c r="E22" i="9"/>
  <c r="D22" i="9"/>
  <c r="C22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H2" i="9"/>
  <c r="G2" i="9"/>
  <c r="F2" i="9"/>
  <c r="F297" i="9" s="1"/>
  <c r="E2" i="9"/>
  <c r="D2" i="9"/>
  <c r="C2" i="9"/>
  <c r="B2" i="9"/>
  <c r="E23" i="7"/>
  <c r="E22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A210" i="6"/>
  <c r="A210" i="4" s="1"/>
  <c r="A209" i="6"/>
  <c r="A208" i="6"/>
  <c r="A208" i="4" s="1"/>
  <c r="A207" i="6"/>
  <c r="A206" i="6"/>
  <c r="A206" i="4" s="1"/>
  <c r="A205" i="6"/>
  <c r="A204" i="6"/>
  <c r="A204" i="4" s="1"/>
  <c r="A203" i="6"/>
  <c r="A202" i="6"/>
  <c r="A202" i="4" s="1"/>
  <c r="A201" i="6"/>
  <c r="A200" i="6"/>
  <c r="A200" i="4" s="1"/>
  <c r="A199" i="6"/>
  <c r="A198" i="6"/>
  <c r="A198" i="4" s="1"/>
  <c r="A197" i="6"/>
  <c r="A196" i="6"/>
  <c r="A196" i="4" s="1"/>
  <c r="A195" i="6"/>
  <c r="A194" i="6"/>
  <c r="A194" i="4" s="1"/>
  <c r="A193" i="6"/>
  <c r="A192" i="6"/>
  <c r="A192" i="4" s="1"/>
  <c r="A191" i="6"/>
  <c r="A190" i="6"/>
  <c r="A190" i="4" s="1"/>
  <c r="A189" i="6"/>
  <c r="A188" i="6"/>
  <c r="A188" i="4" s="1"/>
  <c r="A187" i="6"/>
  <c r="A186" i="6"/>
  <c r="A186" i="4" s="1"/>
  <c r="A185" i="6"/>
  <c r="A184" i="6"/>
  <c r="A184" i="4" s="1"/>
  <c r="A183" i="6"/>
  <c r="A182" i="6"/>
  <c r="A182" i="4" s="1"/>
  <c r="A181" i="6"/>
  <c r="A180" i="6"/>
  <c r="A180" i="4" s="1"/>
  <c r="A179" i="6"/>
  <c r="A178" i="6"/>
  <c r="A178" i="4" s="1"/>
  <c r="A177" i="6"/>
  <c r="A176" i="6"/>
  <c r="A176" i="4" s="1"/>
  <c r="A175" i="6"/>
  <c r="A174" i="6"/>
  <c r="A174" i="4" s="1"/>
  <c r="A173" i="6"/>
  <c r="A172" i="6"/>
  <c r="A172" i="4" s="1"/>
  <c r="A171" i="6"/>
  <c r="A170" i="6"/>
  <c r="A170" i="4" s="1"/>
  <c r="A169" i="6"/>
  <c r="A168" i="6"/>
  <c r="A168" i="4" s="1"/>
  <c r="A167" i="6"/>
  <c r="A166" i="6"/>
  <c r="A166" i="4" s="1"/>
  <c r="A165" i="6"/>
  <c r="A164" i="6"/>
  <c r="A164" i="4" s="1"/>
  <c r="A163" i="6"/>
  <c r="A162" i="6"/>
  <c r="A162" i="4" s="1"/>
  <c r="A161" i="6"/>
  <c r="A160" i="6"/>
  <c r="A160" i="4" s="1"/>
  <c r="A159" i="6"/>
  <c r="A158" i="6"/>
  <c r="A158" i="4" s="1"/>
  <c r="A157" i="6"/>
  <c r="A156" i="6"/>
  <c r="A156" i="4" s="1"/>
  <c r="A155" i="6"/>
  <c r="A154" i="6"/>
  <c r="A154" i="4" s="1"/>
  <c r="A153" i="6"/>
  <c r="A152" i="6"/>
  <c r="A152" i="4" s="1"/>
  <c r="A151" i="6"/>
  <c r="A150" i="6"/>
  <c r="A150" i="4" s="1"/>
  <c r="A149" i="6"/>
  <c r="A148" i="6"/>
  <c r="A148" i="4" s="1"/>
  <c r="A147" i="6"/>
  <c r="A146" i="6"/>
  <c r="A146" i="4" s="1"/>
  <c r="A145" i="6"/>
  <c r="A144" i="6"/>
  <c r="A144" i="4" s="1"/>
  <c r="A143" i="6"/>
  <c r="A142" i="6"/>
  <c r="A142" i="4" s="1"/>
  <c r="A141" i="6"/>
  <c r="A140" i="6"/>
  <c r="A140" i="4" s="1"/>
  <c r="A139" i="6"/>
  <c r="A138" i="6"/>
  <c r="A137" i="6"/>
  <c r="A136" i="6"/>
  <c r="A136" i="4" s="1"/>
  <c r="A135" i="6"/>
  <c r="A134" i="6"/>
  <c r="A134" i="4" s="1"/>
  <c r="A133" i="6"/>
  <c r="A132" i="6"/>
  <c r="A132" i="4" s="1"/>
  <c r="A131" i="6"/>
  <c r="A130" i="6"/>
  <c r="A129" i="6"/>
  <c r="A128" i="6"/>
  <c r="A128" i="4" s="1"/>
  <c r="A127" i="6"/>
  <c r="A126" i="6"/>
  <c r="A126" i="4" s="1"/>
  <c r="A125" i="6"/>
  <c r="A124" i="6"/>
  <c r="A124" i="4" s="1"/>
  <c r="A123" i="6"/>
  <c r="A122" i="6"/>
  <c r="A122" i="4" s="1"/>
  <c r="A121" i="6"/>
  <c r="A120" i="6"/>
  <c r="A120" i="4" s="1"/>
  <c r="A119" i="6"/>
  <c r="A118" i="6"/>
  <c r="A118" i="4" s="1"/>
  <c r="A117" i="6"/>
  <c r="A116" i="6"/>
  <c r="A116" i="4" s="1"/>
  <c r="A115" i="6"/>
  <c r="A114" i="6"/>
  <c r="A114" i="4" s="1"/>
  <c r="A113" i="6"/>
  <c r="A112" i="6"/>
  <c r="A112" i="4" s="1"/>
  <c r="A111" i="6"/>
  <c r="A110" i="6"/>
  <c r="A110" i="4" s="1"/>
  <c r="A109" i="6"/>
  <c r="A108" i="6"/>
  <c r="A108" i="4" s="1"/>
  <c r="A107" i="6"/>
  <c r="A106" i="6"/>
  <c r="A106" i="4" s="1"/>
  <c r="A105" i="6"/>
  <c r="A104" i="6"/>
  <c r="A104" i="4" s="1"/>
  <c r="A103" i="6"/>
  <c r="A102" i="6"/>
  <c r="A102" i="4" s="1"/>
  <c r="A101" i="6"/>
  <c r="A100" i="6"/>
  <c r="A100" i="4" s="1"/>
  <c r="A99" i="6"/>
  <c r="A98" i="6"/>
  <c r="A98" i="4" s="1"/>
  <c r="A97" i="6"/>
  <c r="A96" i="6"/>
  <c r="A96" i="4" s="1"/>
  <c r="A95" i="6"/>
  <c r="A94" i="6"/>
  <c r="A93" i="6"/>
  <c r="A92" i="6"/>
  <c r="A92" i="4" s="1"/>
  <c r="A91" i="6"/>
  <c r="A90" i="6"/>
  <c r="A89" i="6"/>
  <c r="A88" i="6"/>
  <c r="A88" i="4" s="1"/>
  <c r="A87" i="6"/>
  <c r="A86" i="6"/>
  <c r="A85" i="6"/>
  <c r="A84" i="6"/>
  <c r="A84" i="4" s="1"/>
  <c r="A83" i="6"/>
  <c r="A82" i="6"/>
  <c r="A81" i="6"/>
  <c r="A80" i="6"/>
  <c r="A80" i="4" s="1"/>
  <c r="A79" i="6"/>
  <c r="A78" i="6"/>
  <c r="A77" i="6"/>
  <c r="A76" i="6"/>
  <c r="A76" i="4" s="1"/>
  <c r="A75" i="6"/>
  <c r="A74" i="6"/>
  <c r="A73" i="6"/>
  <c r="A72" i="6"/>
  <c r="A72" i="4" s="1"/>
  <c r="A71" i="6"/>
  <c r="A70" i="6"/>
  <c r="A69" i="6"/>
  <c r="A68" i="6"/>
  <c r="A68" i="4" s="1"/>
  <c r="A67" i="6"/>
  <c r="A66" i="6"/>
  <c r="A65" i="6"/>
  <c r="A64" i="6"/>
  <c r="A64" i="4" s="1"/>
  <c r="A63" i="6"/>
  <c r="A62" i="6"/>
  <c r="A61" i="6"/>
  <c r="A60" i="6"/>
  <c r="A60" i="4" s="1"/>
  <c r="A59" i="6"/>
  <c r="A58" i="6"/>
  <c r="A57" i="6"/>
  <c r="A56" i="6"/>
  <c r="A56" i="4" s="1"/>
  <c r="A55" i="6"/>
  <c r="A54" i="6"/>
  <c r="A53" i="6"/>
  <c r="A52" i="6"/>
  <c r="A52" i="4" s="1"/>
  <c r="A51" i="6"/>
  <c r="A50" i="6"/>
  <c r="A49" i="6"/>
  <c r="A48" i="6"/>
  <c r="A48" i="4" s="1"/>
  <c r="A47" i="6"/>
  <c r="A46" i="6"/>
  <c r="A45" i="6"/>
  <c r="A44" i="6"/>
  <c r="A44" i="4" s="1"/>
  <c r="A43" i="6"/>
  <c r="A42" i="6"/>
  <c r="A41" i="6"/>
  <c r="A40" i="6"/>
  <c r="A40" i="4" s="1"/>
  <c r="A39" i="6"/>
  <c r="A38" i="6"/>
  <c r="A38" i="4" s="1"/>
  <c r="A37" i="6"/>
  <c r="A36" i="6"/>
  <c r="A36" i="4" s="1"/>
  <c r="A35" i="6"/>
  <c r="A34" i="6"/>
  <c r="A34" i="4" s="1"/>
  <c r="A33" i="6"/>
  <c r="A32" i="6"/>
  <c r="A32" i="4" s="1"/>
  <c r="A31" i="6"/>
  <c r="A30" i="6"/>
  <c r="A30" i="4" s="1"/>
  <c r="A29" i="6"/>
  <c r="A28" i="6"/>
  <c r="A28" i="4" s="1"/>
  <c r="A27" i="6"/>
  <c r="A26" i="6"/>
  <c r="A26" i="4" s="1"/>
  <c r="A25" i="6"/>
  <c r="A24" i="6"/>
  <c r="A24" i="4" s="1"/>
  <c r="A23" i="6"/>
  <c r="A22" i="6"/>
  <c r="A22" i="4" s="1"/>
  <c r="A21" i="6"/>
  <c r="A20" i="6"/>
  <c r="A20" i="4" s="1"/>
  <c r="A19" i="6"/>
  <c r="A18" i="6"/>
  <c r="A18" i="4" s="1"/>
  <c r="A17" i="6"/>
  <c r="A16" i="6"/>
  <c r="A16" i="4" s="1"/>
  <c r="A15" i="6"/>
  <c r="A14" i="6"/>
  <c r="A14" i="4" s="1"/>
  <c r="A13" i="6"/>
  <c r="A12" i="6"/>
  <c r="A12" i="4" s="1"/>
  <c r="A11" i="6"/>
  <c r="A10" i="6"/>
  <c r="A10" i="4" s="1"/>
  <c r="A9" i="6"/>
  <c r="A8" i="6"/>
  <c r="A8" i="4" s="1"/>
  <c r="A7" i="6"/>
  <c r="A6" i="6"/>
  <c r="A6" i="4" s="1"/>
  <c r="A5" i="6"/>
  <c r="A4" i="6"/>
  <c r="A4" i="4" s="1"/>
  <c r="A3" i="6"/>
  <c r="A2" i="6"/>
  <c r="A2" i="4" s="1"/>
  <c r="A194" i="5"/>
  <c r="A193" i="5"/>
  <c r="A193" i="3" s="1"/>
  <c r="A192" i="5"/>
  <c r="A191" i="5"/>
  <c r="A190" i="5"/>
  <c r="A189" i="5"/>
  <c r="A189" i="3" s="1"/>
  <c r="A188" i="5"/>
  <c r="A187" i="5"/>
  <c r="A186" i="5"/>
  <c r="A185" i="5"/>
  <c r="A185" i="3" s="1"/>
  <c r="A184" i="5"/>
  <c r="A183" i="5"/>
  <c r="A182" i="5"/>
  <c r="A181" i="5"/>
  <c r="A181" i="3" s="1"/>
  <c r="A180" i="5"/>
  <c r="A179" i="5"/>
  <c r="A178" i="5"/>
  <c r="A177" i="5"/>
  <c r="A177" i="3" s="1"/>
  <c r="A176" i="5"/>
  <c r="A175" i="5"/>
  <c r="A174" i="5"/>
  <c r="A173" i="5"/>
  <c r="A173" i="3" s="1"/>
  <c r="A172" i="5"/>
  <c r="A171" i="5"/>
  <c r="A170" i="5"/>
  <c r="A169" i="5"/>
  <c r="A169" i="3" s="1"/>
  <c r="A168" i="5"/>
  <c r="A167" i="5"/>
  <c r="A166" i="5"/>
  <c r="A165" i="5"/>
  <c r="A165" i="3" s="1"/>
  <c r="A164" i="5"/>
  <c r="A163" i="5"/>
  <c r="A162" i="5"/>
  <c r="A161" i="5"/>
  <c r="A161" i="3" s="1"/>
  <c r="A160" i="5"/>
  <c r="A159" i="5"/>
  <c r="A158" i="5"/>
  <c r="A157" i="5"/>
  <c r="A156" i="5"/>
  <c r="A155" i="5"/>
  <c r="A154" i="5"/>
  <c r="A153" i="5"/>
  <c r="A153" i="3" s="1"/>
  <c r="A152" i="5"/>
  <c r="A151" i="5"/>
  <c r="A150" i="5"/>
  <c r="A149" i="5"/>
  <c r="A148" i="5"/>
  <c r="A147" i="5"/>
  <c r="A146" i="5"/>
  <c r="A145" i="5"/>
  <c r="A145" i="3" s="1"/>
  <c r="A144" i="5"/>
  <c r="A143" i="5"/>
  <c r="A142" i="5"/>
  <c r="A141" i="5"/>
  <c r="A140" i="5"/>
  <c r="A139" i="5"/>
  <c r="A138" i="5"/>
  <c r="A137" i="5"/>
  <c r="A137" i="3" s="1"/>
  <c r="A136" i="5"/>
  <c r="A135" i="5"/>
  <c r="A134" i="5"/>
  <c r="A133" i="5"/>
  <c r="A132" i="5"/>
  <c r="A131" i="5"/>
  <c r="A130" i="5"/>
  <c r="A129" i="5"/>
  <c r="A129" i="3" s="1"/>
  <c r="A128" i="5"/>
  <c r="A127" i="5"/>
  <c r="A126" i="5"/>
  <c r="A125" i="5"/>
  <c r="A124" i="5"/>
  <c r="A123" i="5"/>
  <c r="A122" i="5"/>
  <c r="A121" i="5"/>
  <c r="A121" i="3" s="1"/>
  <c r="A120" i="5"/>
  <c r="A119" i="5"/>
  <c r="A118" i="5"/>
  <c r="A117" i="5"/>
  <c r="A116" i="5"/>
  <c r="A115" i="5"/>
  <c r="A114" i="5"/>
  <c r="A113" i="5"/>
  <c r="A113" i="3" s="1"/>
  <c r="A112" i="5"/>
  <c r="A111" i="5"/>
  <c r="A110" i="5"/>
  <c r="A109" i="5"/>
  <c r="A108" i="5"/>
  <c r="A107" i="5"/>
  <c r="A106" i="5"/>
  <c r="A105" i="5"/>
  <c r="A105" i="3" s="1"/>
  <c r="A104" i="5"/>
  <c r="A103" i="5"/>
  <c r="A102" i="5"/>
  <c r="A101" i="5"/>
  <c r="A100" i="5"/>
  <c r="A99" i="5"/>
  <c r="A98" i="5"/>
  <c r="A97" i="5"/>
  <c r="A96" i="5"/>
  <c r="A95" i="5"/>
  <c r="A94" i="5"/>
  <c r="A93" i="5"/>
  <c r="A93" i="3" s="1"/>
  <c r="A92" i="5"/>
  <c r="A91" i="5"/>
  <c r="A90" i="5"/>
  <c r="A89" i="5"/>
  <c r="A89" i="3" s="1"/>
  <c r="A88" i="5"/>
  <c r="A87" i="5"/>
  <c r="A86" i="5"/>
  <c r="A85" i="5"/>
  <c r="A85" i="3" s="1"/>
  <c r="A84" i="5"/>
  <c r="A83" i="5"/>
  <c r="A82" i="5"/>
  <c r="A81" i="5"/>
  <c r="A81" i="3" s="1"/>
  <c r="A80" i="5"/>
  <c r="A79" i="5"/>
  <c r="A78" i="5"/>
  <c r="A77" i="5"/>
  <c r="A77" i="3" s="1"/>
  <c r="A76" i="5"/>
  <c r="A75" i="5"/>
  <c r="A74" i="5"/>
  <c r="A73" i="5"/>
  <c r="A73" i="3" s="1"/>
  <c r="A72" i="5"/>
  <c r="A71" i="5"/>
  <c r="A70" i="5"/>
  <c r="A69" i="5"/>
  <c r="A69" i="3" s="1"/>
  <c r="A68" i="5"/>
  <c r="A67" i="5"/>
  <c r="A66" i="5"/>
  <c r="A65" i="5"/>
  <c r="A65" i="3" s="1"/>
  <c r="A64" i="5"/>
  <c r="A63" i="5"/>
  <c r="A62" i="5"/>
  <c r="A61" i="5"/>
  <c r="A61" i="3" s="1"/>
  <c r="A60" i="5"/>
  <c r="A59" i="5"/>
  <c r="A58" i="5"/>
  <c r="A57" i="5"/>
  <c r="A57" i="3" s="1"/>
  <c r="A56" i="5"/>
  <c r="A55" i="5"/>
  <c r="A54" i="5"/>
  <c r="A53" i="5"/>
  <c r="A53" i="3" s="1"/>
  <c r="A52" i="5"/>
  <c r="A51" i="5"/>
  <c r="A50" i="5"/>
  <c r="A49" i="5"/>
  <c r="A49" i="3" s="1"/>
  <c r="A48" i="5"/>
  <c r="A47" i="5"/>
  <c r="A46" i="5"/>
  <c r="A45" i="5"/>
  <c r="A45" i="3" s="1"/>
  <c r="A44" i="5"/>
  <c r="A43" i="5"/>
  <c r="A42" i="5"/>
  <c r="A41" i="5"/>
  <c r="A41" i="3" s="1"/>
  <c r="A40" i="5"/>
  <c r="A39" i="5"/>
  <c r="A38" i="5"/>
  <c r="A37" i="5"/>
  <c r="A37" i="3" s="1"/>
  <c r="A36" i="5"/>
  <c r="A35" i="5"/>
  <c r="A34" i="5"/>
  <c r="A33" i="5"/>
  <c r="A33" i="3" s="1"/>
  <c r="A32" i="5"/>
  <c r="A31" i="5"/>
  <c r="A30" i="5"/>
  <c r="A29" i="5"/>
  <c r="A29" i="3" s="1"/>
  <c r="A28" i="5"/>
  <c r="A27" i="5"/>
  <c r="A26" i="5"/>
  <c r="A25" i="5"/>
  <c r="A25" i="3" s="1"/>
  <c r="A24" i="5"/>
  <c r="A23" i="5"/>
  <c r="A22" i="5"/>
  <c r="A21" i="5"/>
  <c r="A21" i="3" s="1"/>
  <c r="A20" i="5"/>
  <c r="A19" i="5"/>
  <c r="A18" i="5"/>
  <c r="A17" i="5"/>
  <c r="A17" i="3" s="1"/>
  <c r="A16" i="5"/>
  <c r="A15" i="5"/>
  <c r="A14" i="5"/>
  <c r="A13" i="5"/>
  <c r="A13" i="3" s="1"/>
  <c r="A12" i="5"/>
  <c r="A11" i="5"/>
  <c r="A10" i="5"/>
  <c r="A9" i="5"/>
  <c r="A9" i="3" s="1"/>
  <c r="A8" i="5"/>
  <c r="A7" i="5"/>
  <c r="A6" i="5"/>
  <c r="A5" i="5"/>
  <c r="A5" i="3" s="1"/>
  <c r="A4" i="5"/>
  <c r="A3" i="5"/>
  <c r="A2" i="5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L275" i="4"/>
  <c r="A275" i="4"/>
  <c r="L274" i="4"/>
  <c r="A274" i="4"/>
  <c r="L273" i="4"/>
  <c r="A273" i="4"/>
  <c r="L272" i="4"/>
  <c r="A272" i="4"/>
  <c r="L271" i="4"/>
  <c r="A271" i="4"/>
  <c r="L270" i="4"/>
  <c r="A270" i="4"/>
  <c r="L269" i="4"/>
  <c r="A269" i="4"/>
  <c r="L268" i="4"/>
  <c r="A268" i="4"/>
  <c r="L267" i="4"/>
  <c r="A267" i="4"/>
  <c r="L266" i="4"/>
  <c r="A266" i="4"/>
  <c r="L265" i="4"/>
  <c r="A265" i="4"/>
  <c r="L264" i="4"/>
  <c r="E264" i="4"/>
  <c r="A264" i="4"/>
  <c r="L263" i="4"/>
  <c r="E263" i="4"/>
  <c r="A263" i="4"/>
  <c r="L262" i="4"/>
  <c r="G262" i="4"/>
  <c r="E262" i="4"/>
  <c r="A262" i="4"/>
  <c r="M261" i="4"/>
  <c r="L261" i="4"/>
  <c r="G261" i="4"/>
  <c r="E261" i="4"/>
  <c r="A261" i="4"/>
  <c r="M260" i="4"/>
  <c r="L260" i="4"/>
  <c r="G260" i="4"/>
  <c r="E260" i="4"/>
  <c r="A260" i="4"/>
  <c r="M259" i="4"/>
  <c r="L259" i="4"/>
  <c r="G259" i="4"/>
  <c r="E259" i="4"/>
  <c r="B259" i="4"/>
  <c r="A259" i="4"/>
  <c r="M258" i="4"/>
  <c r="L258" i="4"/>
  <c r="G258" i="4"/>
  <c r="E258" i="4"/>
  <c r="B258" i="4"/>
  <c r="A258" i="4"/>
  <c r="M257" i="4"/>
  <c r="L257" i="4"/>
  <c r="G257" i="4"/>
  <c r="E257" i="4"/>
  <c r="B257" i="4"/>
  <c r="A257" i="4"/>
  <c r="M256" i="4"/>
  <c r="L256" i="4"/>
  <c r="G256" i="4"/>
  <c r="E256" i="4"/>
  <c r="B256" i="4"/>
  <c r="A256" i="4"/>
  <c r="M255" i="4"/>
  <c r="L255" i="4"/>
  <c r="G255" i="4"/>
  <c r="E255" i="4"/>
  <c r="B255" i="4"/>
  <c r="A255" i="4"/>
  <c r="M254" i="4"/>
  <c r="L254" i="4"/>
  <c r="G254" i="4"/>
  <c r="E254" i="4"/>
  <c r="B254" i="4"/>
  <c r="A254" i="4"/>
  <c r="M253" i="4"/>
  <c r="L253" i="4"/>
  <c r="G253" i="4"/>
  <c r="E253" i="4"/>
  <c r="B253" i="4"/>
  <c r="A253" i="4"/>
  <c r="M252" i="4"/>
  <c r="L252" i="4"/>
  <c r="G252" i="4"/>
  <c r="E252" i="4"/>
  <c r="B252" i="4"/>
  <c r="A252" i="4"/>
  <c r="M251" i="4"/>
  <c r="L251" i="4"/>
  <c r="G251" i="4"/>
  <c r="E251" i="4"/>
  <c r="B251" i="4"/>
  <c r="A251" i="4"/>
  <c r="M250" i="4"/>
  <c r="L250" i="4"/>
  <c r="G250" i="4"/>
  <c r="E250" i="4"/>
  <c r="B250" i="4"/>
  <c r="A250" i="4"/>
  <c r="M249" i="4"/>
  <c r="L249" i="4"/>
  <c r="G249" i="4"/>
  <c r="E249" i="4"/>
  <c r="B249" i="4"/>
  <c r="A249" i="4"/>
  <c r="M248" i="4"/>
  <c r="L248" i="4"/>
  <c r="G248" i="4"/>
  <c r="E248" i="4"/>
  <c r="B248" i="4"/>
  <c r="A248" i="4"/>
  <c r="M247" i="4"/>
  <c r="L247" i="4"/>
  <c r="G247" i="4"/>
  <c r="E247" i="4"/>
  <c r="B247" i="4"/>
  <c r="A247" i="4"/>
  <c r="M246" i="4"/>
  <c r="L246" i="4"/>
  <c r="G246" i="4"/>
  <c r="E246" i="4"/>
  <c r="B246" i="4"/>
  <c r="A246" i="4"/>
  <c r="M245" i="4"/>
  <c r="L245" i="4"/>
  <c r="G245" i="4"/>
  <c r="E245" i="4"/>
  <c r="B245" i="4"/>
  <c r="A245" i="4"/>
  <c r="M244" i="4"/>
  <c r="L244" i="4"/>
  <c r="G244" i="4"/>
  <c r="E244" i="4"/>
  <c r="B244" i="4"/>
  <c r="A244" i="4"/>
  <c r="M243" i="4"/>
  <c r="L243" i="4"/>
  <c r="G243" i="4"/>
  <c r="E243" i="4"/>
  <c r="B243" i="4"/>
  <c r="A243" i="4"/>
  <c r="M242" i="4"/>
  <c r="L242" i="4"/>
  <c r="G242" i="4"/>
  <c r="E242" i="4"/>
  <c r="B242" i="4"/>
  <c r="A242" i="4"/>
  <c r="M241" i="4"/>
  <c r="L241" i="4"/>
  <c r="G241" i="4"/>
  <c r="E241" i="4"/>
  <c r="B241" i="4"/>
  <c r="A241" i="4"/>
  <c r="M240" i="4"/>
  <c r="L240" i="4"/>
  <c r="G240" i="4"/>
  <c r="E240" i="4"/>
  <c r="B240" i="4"/>
  <c r="A240" i="4"/>
  <c r="M239" i="4"/>
  <c r="L239" i="4"/>
  <c r="G239" i="4"/>
  <c r="E239" i="4"/>
  <c r="B239" i="4"/>
  <c r="A239" i="4"/>
  <c r="M238" i="4"/>
  <c r="L238" i="4"/>
  <c r="G238" i="4"/>
  <c r="E238" i="4"/>
  <c r="B238" i="4"/>
  <c r="A238" i="4"/>
  <c r="M237" i="4"/>
  <c r="L237" i="4"/>
  <c r="G237" i="4"/>
  <c r="E237" i="4"/>
  <c r="B237" i="4"/>
  <c r="A237" i="4"/>
  <c r="M236" i="4"/>
  <c r="L236" i="4"/>
  <c r="G236" i="4"/>
  <c r="E236" i="4"/>
  <c r="B236" i="4"/>
  <c r="A236" i="4"/>
  <c r="M235" i="4"/>
  <c r="L235" i="4"/>
  <c r="G235" i="4"/>
  <c r="E235" i="4"/>
  <c r="B235" i="4"/>
  <c r="A235" i="4"/>
  <c r="M234" i="4"/>
  <c r="L234" i="4"/>
  <c r="G234" i="4"/>
  <c r="E234" i="4"/>
  <c r="B234" i="4"/>
  <c r="A234" i="4"/>
  <c r="M233" i="4"/>
  <c r="L233" i="4"/>
  <c r="G233" i="4"/>
  <c r="E233" i="4"/>
  <c r="B233" i="4"/>
  <c r="A233" i="4"/>
  <c r="M232" i="4"/>
  <c r="L232" i="4"/>
  <c r="G232" i="4"/>
  <c r="E232" i="4"/>
  <c r="B232" i="4"/>
  <c r="A232" i="4"/>
  <c r="M231" i="4"/>
  <c r="L231" i="4"/>
  <c r="G231" i="4"/>
  <c r="E231" i="4"/>
  <c r="B231" i="4"/>
  <c r="A231" i="4"/>
  <c r="M230" i="4"/>
  <c r="L230" i="4"/>
  <c r="G230" i="4"/>
  <c r="E230" i="4"/>
  <c r="B230" i="4"/>
  <c r="A230" i="4"/>
  <c r="M229" i="4"/>
  <c r="L229" i="4"/>
  <c r="G229" i="4"/>
  <c r="E229" i="4"/>
  <c r="B229" i="4"/>
  <c r="A229" i="4"/>
  <c r="M228" i="4"/>
  <c r="L228" i="4"/>
  <c r="G228" i="4"/>
  <c r="E228" i="4"/>
  <c r="B228" i="4"/>
  <c r="A228" i="4"/>
  <c r="M227" i="4"/>
  <c r="L227" i="4"/>
  <c r="G227" i="4"/>
  <c r="E227" i="4"/>
  <c r="B227" i="4"/>
  <c r="A227" i="4"/>
  <c r="M226" i="4"/>
  <c r="L226" i="4"/>
  <c r="G226" i="4"/>
  <c r="E226" i="4"/>
  <c r="B226" i="4"/>
  <c r="A226" i="4"/>
  <c r="M225" i="4"/>
  <c r="L225" i="4"/>
  <c r="G225" i="4"/>
  <c r="E225" i="4"/>
  <c r="B225" i="4"/>
  <c r="A225" i="4"/>
  <c r="M224" i="4"/>
  <c r="L224" i="4"/>
  <c r="G224" i="4"/>
  <c r="E224" i="4"/>
  <c r="B224" i="4"/>
  <c r="A224" i="4"/>
  <c r="M223" i="4"/>
  <c r="L223" i="4"/>
  <c r="G223" i="4"/>
  <c r="E223" i="4"/>
  <c r="B223" i="4"/>
  <c r="A223" i="4"/>
  <c r="M222" i="4"/>
  <c r="L222" i="4"/>
  <c r="G222" i="4"/>
  <c r="E222" i="4"/>
  <c r="B222" i="4"/>
  <c r="A222" i="4"/>
  <c r="M221" i="4"/>
  <c r="L221" i="4"/>
  <c r="G221" i="4"/>
  <c r="E221" i="4"/>
  <c r="B221" i="4"/>
  <c r="A221" i="4"/>
  <c r="M220" i="4"/>
  <c r="L220" i="4"/>
  <c r="G220" i="4"/>
  <c r="E220" i="4"/>
  <c r="B220" i="4"/>
  <c r="A220" i="4"/>
  <c r="M219" i="4"/>
  <c r="L219" i="4"/>
  <c r="G219" i="4"/>
  <c r="E219" i="4"/>
  <c r="B219" i="4"/>
  <c r="A219" i="4"/>
  <c r="M218" i="4"/>
  <c r="L218" i="4"/>
  <c r="G218" i="4"/>
  <c r="E218" i="4"/>
  <c r="B218" i="4"/>
  <c r="A218" i="4"/>
  <c r="M217" i="4"/>
  <c r="L217" i="4"/>
  <c r="G217" i="4"/>
  <c r="E217" i="4"/>
  <c r="B217" i="4"/>
  <c r="A217" i="4"/>
  <c r="M216" i="4"/>
  <c r="L216" i="4"/>
  <c r="G216" i="4"/>
  <c r="E216" i="4"/>
  <c r="B216" i="4"/>
  <c r="A216" i="4"/>
  <c r="M215" i="4"/>
  <c r="L215" i="4"/>
  <c r="G215" i="4"/>
  <c r="E215" i="4"/>
  <c r="B215" i="4"/>
  <c r="A215" i="4"/>
  <c r="M214" i="4"/>
  <c r="L214" i="4"/>
  <c r="G214" i="4"/>
  <c r="E214" i="4"/>
  <c r="B214" i="4"/>
  <c r="A214" i="4"/>
  <c r="M213" i="4"/>
  <c r="L213" i="4"/>
  <c r="G213" i="4"/>
  <c r="E213" i="4"/>
  <c r="B213" i="4"/>
  <c r="A213" i="4"/>
  <c r="M212" i="4"/>
  <c r="L212" i="4"/>
  <c r="G212" i="4"/>
  <c r="E212" i="4"/>
  <c r="B212" i="4"/>
  <c r="A212" i="4"/>
  <c r="M211" i="4"/>
  <c r="L211" i="4"/>
  <c r="G211" i="4"/>
  <c r="E211" i="4"/>
  <c r="B211" i="4"/>
  <c r="A211" i="4"/>
  <c r="M210" i="4"/>
  <c r="L210" i="4"/>
  <c r="H210" i="4"/>
  <c r="G210" i="4"/>
  <c r="E210" i="4"/>
  <c r="D210" i="4"/>
  <c r="C210" i="4"/>
  <c r="B210" i="4"/>
  <c r="M209" i="4"/>
  <c r="L209" i="4"/>
  <c r="G209" i="4"/>
  <c r="E209" i="4"/>
  <c r="D209" i="4"/>
  <c r="B209" i="4"/>
  <c r="C209" i="4" s="1"/>
  <c r="A209" i="4"/>
  <c r="M208" i="4"/>
  <c r="L208" i="4"/>
  <c r="I208" i="4"/>
  <c r="H208" i="4"/>
  <c r="G208" i="4"/>
  <c r="I209" i="4" s="1"/>
  <c r="E208" i="4"/>
  <c r="D208" i="4"/>
  <c r="C208" i="4"/>
  <c r="B208" i="4"/>
  <c r="M207" i="4"/>
  <c r="L207" i="4"/>
  <c r="H207" i="4"/>
  <c r="G207" i="4"/>
  <c r="E207" i="4"/>
  <c r="D207" i="4"/>
  <c r="C207" i="4"/>
  <c r="B207" i="4"/>
  <c r="A207" i="4"/>
  <c r="M206" i="4"/>
  <c r="L206" i="4"/>
  <c r="H206" i="4"/>
  <c r="G206" i="4"/>
  <c r="I207" i="4" s="1"/>
  <c r="E206" i="4"/>
  <c r="D206" i="4"/>
  <c r="C206" i="4"/>
  <c r="B206" i="4"/>
  <c r="M205" i="4"/>
  <c r="L205" i="4"/>
  <c r="G205" i="4"/>
  <c r="E205" i="4"/>
  <c r="D205" i="4"/>
  <c r="B205" i="4"/>
  <c r="C205" i="4" s="1"/>
  <c r="A205" i="4"/>
  <c r="M204" i="4"/>
  <c r="L204" i="4"/>
  <c r="I204" i="4"/>
  <c r="H204" i="4"/>
  <c r="G204" i="4"/>
  <c r="I205" i="4" s="1"/>
  <c r="E204" i="4"/>
  <c r="D204" i="4"/>
  <c r="C204" i="4"/>
  <c r="B204" i="4"/>
  <c r="M203" i="4"/>
  <c r="L203" i="4"/>
  <c r="H203" i="4"/>
  <c r="G203" i="4"/>
  <c r="E203" i="4"/>
  <c r="D203" i="4"/>
  <c r="C203" i="4"/>
  <c r="B203" i="4"/>
  <c r="A203" i="4"/>
  <c r="M202" i="4"/>
  <c r="L202" i="4"/>
  <c r="H202" i="4"/>
  <c r="G202" i="4"/>
  <c r="I203" i="4" s="1"/>
  <c r="E202" i="4"/>
  <c r="D202" i="4"/>
  <c r="C202" i="4"/>
  <c r="B202" i="4"/>
  <c r="M201" i="4"/>
  <c r="L201" i="4"/>
  <c r="G201" i="4"/>
  <c r="E201" i="4"/>
  <c r="D201" i="4"/>
  <c r="B201" i="4"/>
  <c r="C201" i="4" s="1"/>
  <c r="A201" i="4"/>
  <c r="M200" i="4"/>
  <c r="L200" i="4"/>
  <c r="I200" i="4"/>
  <c r="H200" i="4"/>
  <c r="G200" i="4"/>
  <c r="I201" i="4" s="1"/>
  <c r="E200" i="4"/>
  <c r="D200" i="4"/>
  <c r="C200" i="4"/>
  <c r="B200" i="4"/>
  <c r="M199" i="4"/>
  <c r="L199" i="4"/>
  <c r="H199" i="4"/>
  <c r="G199" i="4"/>
  <c r="E199" i="4"/>
  <c r="D199" i="4"/>
  <c r="C199" i="4"/>
  <c r="B199" i="4"/>
  <c r="A199" i="4"/>
  <c r="M198" i="4"/>
  <c r="L198" i="4"/>
  <c r="H198" i="4"/>
  <c r="G198" i="4"/>
  <c r="I199" i="4" s="1"/>
  <c r="E198" i="4"/>
  <c r="D198" i="4"/>
  <c r="C198" i="4"/>
  <c r="B198" i="4"/>
  <c r="M197" i="4"/>
  <c r="L197" i="4"/>
  <c r="G197" i="4"/>
  <c r="E197" i="4"/>
  <c r="D197" i="4"/>
  <c r="B197" i="4"/>
  <c r="C197" i="4" s="1"/>
  <c r="A197" i="4"/>
  <c r="M196" i="4"/>
  <c r="L196" i="4"/>
  <c r="I196" i="4"/>
  <c r="H196" i="4"/>
  <c r="G196" i="4"/>
  <c r="I197" i="4" s="1"/>
  <c r="E196" i="4"/>
  <c r="D196" i="4"/>
  <c r="C196" i="4"/>
  <c r="B196" i="4"/>
  <c r="M195" i="4"/>
  <c r="L195" i="4"/>
  <c r="H195" i="4"/>
  <c r="G195" i="4"/>
  <c r="E195" i="4"/>
  <c r="D195" i="4"/>
  <c r="C195" i="4"/>
  <c r="B195" i="4"/>
  <c r="A195" i="4"/>
  <c r="M194" i="4"/>
  <c r="L194" i="4"/>
  <c r="H194" i="4"/>
  <c r="G194" i="4"/>
  <c r="I195" i="4" s="1"/>
  <c r="E194" i="4"/>
  <c r="D194" i="4"/>
  <c r="C194" i="4"/>
  <c r="B194" i="4"/>
  <c r="M193" i="4"/>
  <c r="L193" i="4"/>
  <c r="G193" i="4"/>
  <c r="E193" i="4"/>
  <c r="D193" i="4"/>
  <c r="B193" i="4"/>
  <c r="C193" i="4" s="1"/>
  <c r="A193" i="4"/>
  <c r="M192" i="4"/>
  <c r="L192" i="4"/>
  <c r="I192" i="4"/>
  <c r="H192" i="4"/>
  <c r="G192" i="4"/>
  <c r="I193" i="4" s="1"/>
  <c r="E192" i="4"/>
  <c r="D192" i="4"/>
  <c r="C192" i="4"/>
  <c r="B192" i="4"/>
  <c r="M191" i="4"/>
  <c r="L191" i="4"/>
  <c r="H191" i="4"/>
  <c r="G191" i="4"/>
  <c r="E191" i="4"/>
  <c r="D191" i="4"/>
  <c r="C191" i="4"/>
  <c r="B191" i="4"/>
  <c r="A191" i="4"/>
  <c r="M190" i="4"/>
  <c r="L190" i="4"/>
  <c r="H190" i="4"/>
  <c r="G190" i="4"/>
  <c r="I191" i="4" s="1"/>
  <c r="E190" i="4"/>
  <c r="D190" i="4"/>
  <c r="C190" i="4"/>
  <c r="B190" i="4"/>
  <c r="M189" i="4"/>
  <c r="L189" i="4"/>
  <c r="G189" i="4"/>
  <c r="E189" i="4"/>
  <c r="D189" i="4"/>
  <c r="B189" i="4"/>
  <c r="C189" i="4" s="1"/>
  <c r="A189" i="4"/>
  <c r="M188" i="4"/>
  <c r="L188" i="4"/>
  <c r="I188" i="4"/>
  <c r="H188" i="4"/>
  <c r="G188" i="4"/>
  <c r="I189" i="4" s="1"/>
  <c r="E188" i="4"/>
  <c r="D188" i="4"/>
  <c r="C188" i="4"/>
  <c r="B188" i="4"/>
  <c r="M187" i="4"/>
  <c r="L187" i="4"/>
  <c r="H187" i="4"/>
  <c r="G187" i="4"/>
  <c r="E187" i="4"/>
  <c r="D187" i="4"/>
  <c r="C187" i="4"/>
  <c r="B187" i="4"/>
  <c r="A187" i="4"/>
  <c r="M186" i="4"/>
  <c r="L186" i="4"/>
  <c r="H186" i="4"/>
  <c r="G186" i="4"/>
  <c r="I187" i="4" s="1"/>
  <c r="E186" i="4"/>
  <c r="D186" i="4"/>
  <c r="C186" i="4"/>
  <c r="B186" i="4"/>
  <c r="M185" i="4"/>
  <c r="L185" i="4"/>
  <c r="G185" i="4"/>
  <c r="E185" i="4"/>
  <c r="D185" i="4"/>
  <c r="B185" i="4"/>
  <c r="C185" i="4" s="1"/>
  <c r="A185" i="4"/>
  <c r="M184" i="4"/>
  <c r="L184" i="4"/>
  <c r="I184" i="4"/>
  <c r="H184" i="4"/>
  <c r="G184" i="4"/>
  <c r="I185" i="4" s="1"/>
  <c r="E184" i="4"/>
  <c r="D184" i="4"/>
  <c r="C184" i="4"/>
  <c r="B184" i="4"/>
  <c r="M183" i="4"/>
  <c r="L183" i="4"/>
  <c r="H183" i="4"/>
  <c r="G183" i="4"/>
  <c r="E183" i="4"/>
  <c r="D183" i="4"/>
  <c r="C183" i="4"/>
  <c r="B183" i="4"/>
  <c r="A183" i="4"/>
  <c r="M182" i="4"/>
  <c r="L182" i="4"/>
  <c r="H182" i="4"/>
  <c r="G182" i="4"/>
  <c r="I183" i="4" s="1"/>
  <c r="E182" i="4"/>
  <c r="D182" i="4"/>
  <c r="C182" i="4"/>
  <c r="B182" i="4"/>
  <c r="M181" i="4"/>
  <c r="L181" i="4"/>
  <c r="G181" i="4"/>
  <c r="E181" i="4"/>
  <c r="D181" i="4"/>
  <c r="B181" i="4"/>
  <c r="C181" i="4" s="1"/>
  <c r="A181" i="4"/>
  <c r="M180" i="4"/>
  <c r="L180" i="4"/>
  <c r="I180" i="4"/>
  <c r="H180" i="4"/>
  <c r="G180" i="4"/>
  <c r="I181" i="4" s="1"/>
  <c r="E180" i="4"/>
  <c r="D180" i="4"/>
  <c r="C180" i="4"/>
  <c r="B180" i="4"/>
  <c r="M179" i="4"/>
  <c r="L179" i="4"/>
  <c r="H179" i="4"/>
  <c r="G179" i="4"/>
  <c r="E179" i="4"/>
  <c r="D179" i="4"/>
  <c r="C179" i="4"/>
  <c r="B179" i="4"/>
  <c r="A179" i="4"/>
  <c r="M178" i="4"/>
  <c r="L178" i="4"/>
  <c r="H178" i="4"/>
  <c r="G178" i="4"/>
  <c r="I179" i="4" s="1"/>
  <c r="E178" i="4"/>
  <c r="D178" i="4"/>
  <c r="C178" i="4"/>
  <c r="B178" i="4"/>
  <c r="M177" i="4"/>
  <c r="L177" i="4"/>
  <c r="G177" i="4"/>
  <c r="E177" i="4"/>
  <c r="D177" i="4"/>
  <c r="B177" i="4"/>
  <c r="C177" i="4" s="1"/>
  <c r="A177" i="4"/>
  <c r="M176" i="4"/>
  <c r="L176" i="4"/>
  <c r="I176" i="4"/>
  <c r="H176" i="4"/>
  <c r="G176" i="4"/>
  <c r="I177" i="4" s="1"/>
  <c r="E176" i="4"/>
  <c r="D176" i="4"/>
  <c r="C176" i="4"/>
  <c r="B176" i="4"/>
  <c r="M175" i="4"/>
  <c r="L175" i="4"/>
  <c r="H175" i="4"/>
  <c r="G175" i="4"/>
  <c r="E175" i="4"/>
  <c r="D175" i="4"/>
  <c r="C175" i="4"/>
  <c r="B175" i="4"/>
  <c r="A175" i="4"/>
  <c r="M174" i="4"/>
  <c r="L174" i="4"/>
  <c r="H174" i="4"/>
  <c r="G174" i="4"/>
  <c r="I175" i="4" s="1"/>
  <c r="E174" i="4"/>
  <c r="D174" i="4"/>
  <c r="C174" i="4"/>
  <c r="B174" i="4"/>
  <c r="M173" i="4"/>
  <c r="L173" i="4"/>
  <c r="G173" i="4"/>
  <c r="E173" i="4"/>
  <c r="D173" i="4"/>
  <c r="B173" i="4"/>
  <c r="C173" i="4" s="1"/>
  <c r="A173" i="4"/>
  <c r="M172" i="4"/>
  <c r="L172" i="4"/>
  <c r="I172" i="4"/>
  <c r="H172" i="4"/>
  <c r="G172" i="4"/>
  <c r="I173" i="4" s="1"/>
  <c r="E172" i="4"/>
  <c r="D172" i="4"/>
  <c r="C172" i="4"/>
  <c r="B172" i="4"/>
  <c r="M171" i="4"/>
  <c r="L171" i="4"/>
  <c r="H171" i="4"/>
  <c r="G171" i="4"/>
  <c r="E171" i="4"/>
  <c r="D171" i="4"/>
  <c r="C171" i="4"/>
  <c r="B171" i="4"/>
  <c r="A171" i="4"/>
  <c r="M170" i="4"/>
  <c r="L170" i="4"/>
  <c r="H170" i="4"/>
  <c r="G170" i="4"/>
  <c r="I171" i="4" s="1"/>
  <c r="E170" i="4"/>
  <c r="D170" i="4"/>
  <c r="C170" i="4"/>
  <c r="B170" i="4"/>
  <c r="M169" i="4"/>
  <c r="L169" i="4"/>
  <c r="G169" i="4"/>
  <c r="E169" i="4"/>
  <c r="D169" i="4"/>
  <c r="B169" i="4"/>
  <c r="C169" i="4" s="1"/>
  <c r="A169" i="4"/>
  <c r="M168" i="4"/>
  <c r="L168" i="4"/>
  <c r="I168" i="4"/>
  <c r="H168" i="4"/>
  <c r="G168" i="4"/>
  <c r="I169" i="4" s="1"/>
  <c r="E168" i="4"/>
  <c r="D168" i="4"/>
  <c r="C168" i="4"/>
  <c r="B168" i="4"/>
  <c r="M167" i="4"/>
  <c r="L167" i="4"/>
  <c r="H167" i="4"/>
  <c r="G167" i="4"/>
  <c r="E167" i="4"/>
  <c r="D167" i="4"/>
  <c r="C167" i="4"/>
  <c r="B167" i="4"/>
  <c r="A167" i="4"/>
  <c r="M166" i="4"/>
  <c r="L166" i="4"/>
  <c r="H166" i="4"/>
  <c r="G166" i="4"/>
  <c r="I167" i="4" s="1"/>
  <c r="E166" i="4"/>
  <c r="D166" i="4"/>
  <c r="C166" i="4"/>
  <c r="B166" i="4"/>
  <c r="M165" i="4"/>
  <c r="L165" i="4"/>
  <c r="G165" i="4"/>
  <c r="E165" i="4"/>
  <c r="D165" i="4"/>
  <c r="B165" i="4"/>
  <c r="C165" i="4" s="1"/>
  <c r="A165" i="4"/>
  <c r="M164" i="4"/>
  <c r="L164" i="4"/>
  <c r="I164" i="4"/>
  <c r="H164" i="4"/>
  <c r="G164" i="4"/>
  <c r="I165" i="4" s="1"/>
  <c r="E164" i="4"/>
  <c r="D164" i="4"/>
  <c r="C164" i="4"/>
  <c r="B164" i="4"/>
  <c r="M163" i="4"/>
  <c r="L163" i="4"/>
  <c r="H163" i="4"/>
  <c r="G163" i="4"/>
  <c r="E163" i="4"/>
  <c r="D163" i="4"/>
  <c r="C163" i="4"/>
  <c r="B163" i="4"/>
  <c r="A163" i="4"/>
  <c r="M162" i="4"/>
  <c r="L162" i="4"/>
  <c r="H162" i="4"/>
  <c r="G162" i="4"/>
  <c r="I163" i="4" s="1"/>
  <c r="E162" i="4"/>
  <c r="D162" i="4"/>
  <c r="C162" i="4"/>
  <c r="B162" i="4"/>
  <c r="M161" i="4"/>
  <c r="L161" i="4"/>
  <c r="G161" i="4"/>
  <c r="E161" i="4"/>
  <c r="D161" i="4"/>
  <c r="B161" i="4"/>
  <c r="C161" i="4" s="1"/>
  <c r="A161" i="4"/>
  <c r="M160" i="4"/>
  <c r="L160" i="4"/>
  <c r="I160" i="4"/>
  <c r="H160" i="4"/>
  <c r="G160" i="4"/>
  <c r="I161" i="4" s="1"/>
  <c r="E160" i="4"/>
  <c r="D160" i="4"/>
  <c r="C160" i="4"/>
  <c r="B160" i="4"/>
  <c r="M159" i="4"/>
  <c r="L159" i="4"/>
  <c r="H159" i="4"/>
  <c r="G159" i="4"/>
  <c r="E159" i="4"/>
  <c r="D159" i="4"/>
  <c r="C159" i="4"/>
  <c r="B159" i="4"/>
  <c r="A159" i="4"/>
  <c r="M158" i="4"/>
  <c r="L158" i="4"/>
  <c r="H158" i="4"/>
  <c r="G158" i="4"/>
  <c r="I159" i="4" s="1"/>
  <c r="E158" i="4"/>
  <c r="D158" i="4"/>
  <c r="C158" i="4"/>
  <c r="B158" i="4"/>
  <c r="M157" i="4"/>
  <c r="L157" i="4"/>
  <c r="G157" i="4"/>
  <c r="E157" i="4"/>
  <c r="D157" i="4"/>
  <c r="B157" i="4"/>
  <c r="C157" i="4" s="1"/>
  <c r="A157" i="4"/>
  <c r="M156" i="4"/>
  <c r="L156" i="4"/>
  <c r="I156" i="4"/>
  <c r="H156" i="4"/>
  <c r="G156" i="4"/>
  <c r="I157" i="4" s="1"/>
  <c r="E156" i="4"/>
  <c r="D156" i="4"/>
  <c r="C156" i="4"/>
  <c r="B156" i="4"/>
  <c r="M155" i="4"/>
  <c r="L155" i="4"/>
  <c r="H155" i="4"/>
  <c r="G155" i="4"/>
  <c r="E155" i="4"/>
  <c r="D155" i="4"/>
  <c r="C155" i="4"/>
  <c r="B155" i="4"/>
  <c r="A155" i="4"/>
  <c r="M154" i="4"/>
  <c r="L154" i="4"/>
  <c r="H154" i="4"/>
  <c r="G154" i="4"/>
  <c r="I155" i="4" s="1"/>
  <c r="E154" i="4"/>
  <c r="D154" i="4"/>
  <c r="C154" i="4"/>
  <c r="B154" i="4"/>
  <c r="M153" i="4"/>
  <c r="L153" i="4"/>
  <c r="G153" i="4"/>
  <c r="E153" i="4"/>
  <c r="D153" i="4"/>
  <c r="B153" i="4"/>
  <c r="C153" i="4" s="1"/>
  <c r="A153" i="4"/>
  <c r="M152" i="4"/>
  <c r="L152" i="4"/>
  <c r="I152" i="4"/>
  <c r="H152" i="4"/>
  <c r="G152" i="4"/>
  <c r="I153" i="4" s="1"/>
  <c r="E152" i="4"/>
  <c r="D152" i="4"/>
  <c r="C152" i="4"/>
  <c r="B152" i="4"/>
  <c r="M151" i="4"/>
  <c r="L151" i="4"/>
  <c r="H151" i="4"/>
  <c r="G151" i="4"/>
  <c r="E151" i="4"/>
  <c r="D151" i="4"/>
  <c r="C151" i="4"/>
  <c r="B151" i="4"/>
  <c r="A151" i="4"/>
  <c r="M150" i="4"/>
  <c r="L150" i="4"/>
  <c r="H150" i="4"/>
  <c r="G150" i="4"/>
  <c r="I151" i="4" s="1"/>
  <c r="E150" i="4"/>
  <c r="D150" i="4"/>
  <c r="C150" i="4"/>
  <c r="B150" i="4"/>
  <c r="M149" i="4"/>
  <c r="L149" i="4"/>
  <c r="G149" i="4"/>
  <c r="E149" i="4"/>
  <c r="D149" i="4"/>
  <c r="B149" i="4"/>
  <c r="C149" i="4" s="1"/>
  <c r="A149" i="4"/>
  <c r="M148" i="4"/>
  <c r="L148" i="4"/>
  <c r="I148" i="4"/>
  <c r="H148" i="4"/>
  <c r="G148" i="4"/>
  <c r="I149" i="4" s="1"/>
  <c r="E148" i="4"/>
  <c r="D148" i="4"/>
  <c r="C148" i="4"/>
  <c r="B148" i="4"/>
  <c r="M147" i="4"/>
  <c r="L147" i="4"/>
  <c r="H147" i="4"/>
  <c r="G147" i="4"/>
  <c r="E147" i="4"/>
  <c r="D147" i="4"/>
  <c r="C147" i="4"/>
  <c r="B147" i="4"/>
  <c r="A147" i="4"/>
  <c r="M146" i="4"/>
  <c r="L146" i="4"/>
  <c r="H146" i="4"/>
  <c r="G146" i="4"/>
  <c r="I147" i="4" s="1"/>
  <c r="E146" i="4"/>
  <c r="D146" i="4"/>
  <c r="C146" i="4"/>
  <c r="B146" i="4"/>
  <c r="M145" i="4"/>
  <c r="L145" i="4"/>
  <c r="G145" i="4"/>
  <c r="E145" i="4"/>
  <c r="D145" i="4"/>
  <c r="B145" i="4"/>
  <c r="C145" i="4" s="1"/>
  <c r="A145" i="4"/>
  <c r="M144" i="4"/>
  <c r="L144" i="4"/>
  <c r="I144" i="4"/>
  <c r="H144" i="4"/>
  <c r="G144" i="4"/>
  <c r="I145" i="4" s="1"/>
  <c r="E144" i="4"/>
  <c r="D144" i="4"/>
  <c r="C144" i="4"/>
  <c r="B144" i="4"/>
  <c r="M143" i="4"/>
  <c r="L143" i="4"/>
  <c r="H143" i="4"/>
  <c r="G143" i="4"/>
  <c r="E143" i="4"/>
  <c r="D143" i="4"/>
  <c r="C143" i="4"/>
  <c r="B143" i="4"/>
  <c r="A143" i="4"/>
  <c r="M142" i="4"/>
  <c r="L142" i="4"/>
  <c r="H142" i="4"/>
  <c r="G142" i="4"/>
  <c r="I143" i="4" s="1"/>
  <c r="E142" i="4"/>
  <c r="D142" i="4"/>
  <c r="C142" i="4"/>
  <c r="B142" i="4"/>
  <c r="M141" i="4"/>
  <c r="L141" i="4"/>
  <c r="G141" i="4"/>
  <c r="E141" i="4"/>
  <c r="D141" i="4"/>
  <c r="B141" i="4"/>
  <c r="C141" i="4" s="1"/>
  <c r="A141" i="4"/>
  <c r="M140" i="4"/>
  <c r="L140" i="4"/>
  <c r="I140" i="4"/>
  <c r="H140" i="4"/>
  <c r="G140" i="4"/>
  <c r="I141" i="4" s="1"/>
  <c r="E140" i="4"/>
  <c r="D140" i="4"/>
  <c r="C140" i="4"/>
  <c r="B140" i="4"/>
  <c r="M139" i="4"/>
  <c r="L139" i="4"/>
  <c r="H139" i="4"/>
  <c r="G139" i="4"/>
  <c r="E139" i="4"/>
  <c r="D139" i="4"/>
  <c r="C139" i="4"/>
  <c r="B139" i="4"/>
  <c r="A139" i="4"/>
  <c r="M138" i="4"/>
  <c r="L138" i="4"/>
  <c r="H138" i="4"/>
  <c r="G138" i="4"/>
  <c r="I139" i="4" s="1"/>
  <c r="E138" i="4"/>
  <c r="D138" i="4"/>
  <c r="C138" i="4"/>
  <c r="B138" i="4"/>
  <c r="A138" i="4"/>
  <c r="M137" i="4"/>
  <c r="L137" i="4"/>
  <c r="G137" i="4"/>
  <c r="E137" i="4"/>
  <c r="D137" i="4"/>
  <c r="B137" i="4"/>
  <c r="C137" i="4" s="1"/>
  <c r="A137" i="4"/>
  <c r="M136" i="4"/>
  <c r="L136" i="4"/>
  <c r="I136" i="4"/>
  <c r="H136" i="4"/>
  <c r="G136" i="4"/>
  <c r="I137" i="4" s="1"/>
  <c r="E136" i="4"/>
  <c r="D136" i="4"/>
  <c r="C136" i="4"/>
  <c r="B136" i="4"/>
  <c r="M135" i="4"/>
  <c r="L135" i="4"/>
  <c r="H135" i="4"/>
  <c r="G135" i="4"/>
  <c r="E135" i="4"/>
  <c r="D135" i="4"/>
  <c r="C135" i="4"/>
  <c r="B135" i="4"/>
  <c r="A135" i="4"/>
  <c r="M134" i="4"/>
  <c r="L134" i="4"/>
  <c r="H134" i="4"/>
  <c r="G134" i="4"/>
  <c r="I135" i="4" s="1"/>
  <c r="E134" i="4"/>
  <c r="D134" i="4"/>
  <c r="C134" i="4"/>
  <c r="B134" i="4"/>
  <c r="M133" i="4"/>
  <c r="L133" i="4"/>
  <c r="G133" i="4"/>
  <c r="E133" i="4"/>
  <c r="D133" i="4"/>
  <c r="B133" i="4"/>
  <c r="C133" i="4" s="1"/>
  <c r="A133" i="4"/>
  <c r="M132" i="4"/>
  <c r="L132" i="4"/>
  <c r="I132" i="4"/>
  <c r="H132" i="4"/>
  <c r="G132" i="4"/>
  <c r="I133" i="4" s="1"/>
  <c r="E132" i="4"/>
  <c r="D132" i="4"/>
  <c r="C132" i="4"/>
  <c r="B132" i="4"/>
  <c r="M131" i="4"/>
  <c r="L131" i="4"/>
  <c r="H131" i="4"/>
  <c r="G131" i="4"/>
  <c r="E131" i="4"/>
  <c r="D131" i="4"/>
  <c r="C131" i="4"/>
  <c r="B131" i="4"/>
  <c r="A131" i="4"/>
  <c r="M130" i="4"/>
  <c r="L130" i="4"/>
  <c r="H130" i="4"/>
  <c r="G130" i="4"/>
  <c r="I131" i="4" s="1"/>
  <c r="E130" i="4"/>
  <c r="D130" i="4"/>
  <c r="C130" i="4"/>
  <c r="B130" i="4"/>
  <c r="A130" i="4"/>
  <c r="M129" i="4"/>
  <c r="L129" i="4"/>
  <c r="G129" i="4"/>
  <c r="E129" i="4"/>
  <c r="D129" i="4"/>
  <c r="B129" i="4"/>
  <c r="C129" i="4" s="1"/>
  <c r="A129" i="4"/>
  <c r="M128" i="4"/>
  <c r="L128" i="4"/>
  <c r="I128" i="4"/>
  <c r="H128" i="4"/>
  <c r="G128" i="4"/>
  <c r="I129" i="4" s="1"/>
  <c r="E128" i="4"/>
  <c r="D128" i="4"/>
  <c r="C128" i="4"/>
  <c r="B128" i="4"/>
  <c r="M127" i="4"/>
  <c r="L127" i="4"/>
  <c r="H127" i="4"/>
  <c r="G127" i="4"/>
  <c r="E127" i="4"/>
  <c r="D127" i="4"/>
  <c r="C127" i="4"/>
  <c r="B127" i="4"/>
  <c r="A127" i="4"/>
  <c r="M126" i="4"/>
  <c r="L126" i="4"/>
  <c r="H126" i="4"/>
  <c r="G126" i="4"/>
  <c r="I127" i="4" s="1"/>
  <c r="E126" i="4"/>
  <c r="D126" i="4"/>
  <c r="C126" i="4"/>
  <c r="B126" i="4"/>
  <c r="M125" i="4"/>
  <c r="L125" i="4"/>
  <c r="G125" i="4"/>
  <c r="E125" i="4"/>
  <c r="D125" i="4"/>
  <c r="B125" i="4"/>
  <c r="C125" i="4" s="1"/>
  <c r="A125" i="4"/>
  <c r="M124" i="4"/>
  <c r="L124" i="4"/>
  <c r="I124" i="4"/>
  <c r="H124" i="4"/>
  <c r="G124" i="4"/>
  <c r="I125" i="4" s="1"/>
  <c r="E124" i="4"/>
  <c r="D124" i="4"/>
  <c r="C124" i="4"/>
  <c r="M123" i="4"/>
  <c r="L123" i="4"/>
  <c r="I123" i="4"/>
  <c r="G123" i="4"/>
  <c r="H123" i="4" s="1"/>
  <c r="E123" i="4"/>
  <c r="D123" i="4"/>
  <c r="C123" i="4"/>
  <c r="A123" i="4"/>
  <c r="M122" i="4"/>
  <c r="L122" i="4"/>
  <c r="H122" i="4"/>
  <c r="G122" i="4"/>
  <c r="E122" i="4"/>
  <c r="D122" i="4"/>
  <c r="C122" i="4"/>
  <c r="M121" i="4"/>
  <c r="L121" i="4"/>
  <c r="I121" i="4"/>
  <c r="G121" i="4"/>
  <c r="E121" i="4"/>
  <c r="D121" i="4"/>
  <c r="C121" i="4"/>
  <c r="A121" i="4"/>
  <c r="M120" i="4"/>
  <c r="L120" i="4"/>
  <c r="H120" i="4"/>
  <c r="G120" i="4"/>
  <c r="E120" i="4"/>
  <c r="D120" i="4"/>
  <c r="C120" i="4"/>
  <c r="M119" i="4"/>
  <c r="L119" i="4"/>
  <c r="G119" i="4"/>
  <c r="E119" i="4"/>
  <c r="D119" i="4"/>
  <c r="B119" i="4"/>
  <c r="C119" i="4" s="1"/>
  <c r="A119" i="4"/>
  <c r="M118" i="4"/>
  <c r="L118" i="4"/>
  <c r="H118" i="4"/>
  <c r="G118" i="4"/>
  <c r="I119" i="4" s="1"/>
  <c r="E118" i="4"/>
  <c r="D118" i="4"/>
  <c r="C118" i="4"/>
  <c r="B118" i="4"/>
  <c r="M117" i="4"/>
  <c r="L117" i="4"/>
  <c r="I117" i="4"/>
  <c r="G117" i="4"/>
  <c r="H117" i="4" s="1"/>
  <c r="E117" i="4"/>
  <c r="D117" i="4"/>
  <c r="B117" i="4"/>
  <c r="C117" i="4" s="1"/>
  <c r="A117" i="4"/>
  <c r="M116" i="4"/>
  <c r="L116" i="4"/>
  <c r="G116" i="4"/>
  <c r="H116" i="4" s="1"/>
  <c r="E116" i="4"/>
  <c r="D116" i="4"/>
  <c r="B116" i="4"/>
  <c r="C116" i="4" s="1"/>
  <c r="M115" i="4"/>
  <c r="L115" i="4"/>
  <c r="I115" i="4"/>
  <c r="G115" i="4"/>
  <c r="H115" i="4" s="1"/>
  <c r="E115" i="4"/>
  <c r="D115" i="4"/>
  <c r="B115" i="4"/>
  <c r="C115" i="4" s="1"/>
  <c r="A115" i="4"/>
  <c r="M114" i="4"/>
  <c r="L114" i="4"/>
  <c r="I114" i="4"/>
  <c r="H114" i="4"/>
  <c r="G114" i="4"/>
  <c r="E114" i="4"/>
  <c r="D114" i="4"/>
  <c r="C114" i="4"/>
  <c r="B114" i="4"/>
  <c r="M113" i="4"/>
  <c r="L113" i="4"/>
  <c r="I113" i="4"/>
  <c r="G113" i="4"/>
  <c r="H113" i="4" s="1"/>
  <c r="E113" i="4"/>
  <c r="D113" i="4"/>
  <c r="B113" i="4"/>
  <c r="C113" i="4" s="1"/>
  <c r="A113" i="4"/>
  <c r="M112" i="4"/>
  <c r="L112" i="4"/>
  <c r="I112" i="4"/>
  <c r="G112" i="4"/>
  <c r="H112" i="4" s="1"/>
  <c r="E112" i="4"/>
  <c r="D112" i="4"/>
  <c r="B112" i="4"/>
  <c r="C112" i="4" s="1"/>
  <c r="M111" i="4"/>
  <c r="L111" i="4"/>
  <c r="G111" i="4"/>
  <c r="H111" i="4" s="1"/>
  <c r="E111" i="4"/>
  <c r="D111" i="4"/>
  <c r="B111" i="4"/>
  <c r="C111" i="4" s="1"/>
  <c r="A111" i="4"/>
  <c r="M110" i="4"/>
  <c r="L110" i="4"/>
  <c r="H110" i="4"/>
  <c r="G110" i="4"/>
  <c r="I111" i="4" s="1"/>
  <c r="E110" i="4"/>
  <c r="D110" i="4"/>
  <c r="C110" i="4"/>
  <c r="B110" i="4"/>
  <c r="M109" i="4"/>
  <c r="L109" i="4"/>
  <c r="I109" i="4"/>
  <c r="G109" i="4"/>
  <c r="H109" i="4" s="1"/>
  <c r="E109" i="4"/>
  <c r="D109" i="4"/>
  <c r="B109" i="4"/>
  <c r="C109" i="4" s="1"/>
  <c r="A109" i="4"/>
  <c r="M108" i="4"/>
  <c r="L108" i="4"/>
  <c r="G108" i="4"/>
  <c r="H108" i="4" s="1"/>
  <c r="E108" i="4"/>
  <c r="D108" i="4"/>
  <c r="B108" i="4"/>
  <c r="C108" i="4" s="1"/>
  <c r="M107" i="4"/>
  <c r="L107" i="4"/>
  <c r="I107" i="4"/>
  <c r="G107" i="4"/>
  <c r="H107" i="4" s="1"/>
  <c r="E107" i="4"/>
  <c r="D107" i="4"/>
  <c r="B107" i="4"/>
  <c r="C107" i="4" s="1"/>
  <c r="A107" i="4"/>
  <c r="M106" i="4"/>
  <c r="L106" i="4"/>
  <c r="I106" i="4"/>
  <c r="H106" i="4"/>
  <c r="G106" i="4"/>
  <c r="E106" i="4"/>
  <c r="D106" i="4"/>
  <c r="C106" i="4"/>
  <c r="B106" i="4"/>
  <c r="M105" i="4"/>
  <c r="L105" i="4"/>
  <c r="I105" i="4"/>
  <c r="G105" i="4"/>
  <c r="H105" i="4" s="1"/>
  <c r="E105" i="4"/>
  <c r="D105" i="4"/>
  <c r="B105" i="4"/>
  <c r="C105" i="4" s="1"/>
  <c r="A105" i="4"/>
  <c r="M104" i="4"/>
  <c r="L104" i="4"/>
  <c r="I104" i="4"/>
  <c r="G104" i="4"/>
  <c r="H104" i="4" s="1"/>
  <c r="E104" i="4"/>
  <c r="D104" i="4"/>
  <c r="B104" i="4"/>
  <c r="C104" i="4" s="1"/>
  <c r="M103" i="4"/>
  <c r="L103" i="4"/>
  <c r="G103" i="4"/>
  <c r="H103" i="4" s="1"/>
  <c r="E103" i="4"/>
  <c r="D103" i="4"/>
  <c r="B103" i="4"/>
  <c r="C103" i="4" s="1"/>
  <c r="A103" i="4"/>
  <c r="M102" i="4"/>
  <c r="L102" i="4"/>
  <c r="H102" i="4"/>
  <c r="G102" i="4"/>
  <c r="I103" i="4" s="1"/>
  <c r="E102" i="4"/>
  <c r="D102" i="4"/>
  <c r="C102" i="4"/>
  <c r="B102" i="4"/>
  <c r="M101" i="4"/>
  <c r="L101" i="4"/>
  <c r="I101" i="4"/>
  <c r="G101" i="4"/>
  <c r="H101" i="4" s="1"/>
  <c r="E101" i="4"/>
  <c r="D101" i="4"/>
  <c r="B101" i="4"/>
  <c r="C101" i="4" s="1"/>
  <c r="A101" i="4"/>
  <c r="M100" i="4"/>
  <c r="L100" i="4"/>
  <c r="G100" i="4"/>
  <c r="H100" i="4" s="1"/>
  <c r="E100" i="4"/>
  <c r="D100" i="4"/>
  <c r="B100" i="4"/>
  <c r="C100" i="4" s="1"/>
  <c r="M99" i="4"/>
  <c r="L99" i="4"/>
  <c r="I99" i="4"/>
  <c r="G99" i="4"/>
  <c r="H99" i="4" s="1"/>
  <c r="E99" i="4"/>
  <c r="D99" i="4"/>
  <c r="B99" i="4"/>
  <c r="C99" i="4" s="1"/>
  <c r="A99" i="4"/>
  <c r="M98" i="4"/>
  <c r="L98" i="4"/>
  <c r="I98" i="4"/>
  <c r="H98" i="4"/>
  <c r="G98" i="4"/>
  <c r="E98" i="4"/>
  <c r="D98" i="4"/>
  <c r="C98" i="4"/>
  <c r="B98" i="4"/>
  <c r="M97" i="4"/>
  <c r="L97" i="4"/>
  <c r="I97" i="4"/>
  <c r="G97" i="4"/>
  <c r="H97" i="4" s="1"/>
  <c r="E97" i="4"/>
  <c r="D97" i="4"/>
  <c r="B97" i="4"/>
  <c r="C97" i="4" s="1"/>
  <c r="A97" i="4"/>
  <c r="M96" i="4"/>
  <c r="L96" i="4"/>
  <c r="I96" i="4"/>
  <c r="G96" i="4"/>
  <c r="H96" i="4" s="1"/>
  <c r="E96" i="4"/>
  <c r="D96" i="4"/>
  <c r="B96" i="4"/>
  <c r="C96" i="4" s="1"/>
  <c r="M95" i="4"/>
  <c r="L95" i="4"/>
  <c r="H95" i="4"/>
  <c r="G95" i="4"/>
  <c r="E95" i="4"/>
  <c r="D95" i="4"/>
  <c r="C95" i="4"/>
  <c r="B95" i="4"/>
  <c r="A95" i="4"/>
  <c r="M94" i="4"/>
  <c r="L94" i="4"/>
  <c r="H94" i="4"/>
  <c r="G94" i="4"/>
  <c r="I95" i="4" s="1"/>
  <c r="E94" i="4"/>
  <c r="D94" i="4"/>
  <c r="C94" i="4"/>
  <c r="B94" i="4"/>
  <c r="A94" i="4"/>
  <c r="M93" i="4"/>
  <c r="L93" i="4"/>
  <c r="H93" i="4"/>
  <c r="G93" i="4"/>
  <c r="I94" i="4" s="1"/>
  <c r="E93" i="4"/>
  <c r="D93" i="4"/>
  <c r="C93" i="4"/>
  <c r="B93" i="4"/>
  <c r="A93" i="4"/>
  <c r="M92" i="4"/>
  <c r="L92" i="4"/>
  <c r="H92" i="4"/>
  <c r="G92" i="4"/>
  <c r="I93" i="4" s="1"/>
  <c r="E92" i="4"/>
  <c r="D92" i="4"/>
  <c r="C92" i="4"/>
  <c r="B92" i="4"/>
  <c r="M91" i="4"/>
  <c r="L91" i="4"/>
  <c r="H91" i="4"/>
  <c r="G91" i="4"/>
  <c r="I92" i="4" s="1"/>
  <c r="E91" i="4"/>
  <c r="D91" i="4"/>
  <c r="C91" i="4"/>
  <c r="B91" i="4"/>
  <c r="A91" i="4"/>
  <c r="M90" i="4"/>
  <c r="L90" i="4"/>
  <c r="H90" i="4"/>
  <c r="G90" i="4"/>
  <c r="I91" i="4" s="1"/>
  <c r="E90" i="4"/>
  <c r="D90" i="4"/>
  <c r="C90" i="4"/>
  <c r="B90" i="4"/>
  <c r="A90" i="4"/>
  <c r="M89" i="4"/>
  <c r="L89" i="4"/>
  <c r="H89" i="4"/>
  <c r="G89" i="4"/>
  <c r="I90" i="4" s="1"/>
  <c r="E89" i="4"/>
  <c r="D89" i="4"/>
  <c r="C89" i="4"/>
  <c r="B89" i="4"/>
  <c r="A89" i="4"/>
  <c r="M88" i="4"/>
  <c r="L88" i="4"/>
  <c r="H88" i="4"/>
  <c r="G88" i="4"/>
  <c r="I89" i="4" s="1"/>
  <c r="E88" i="4"/>
  <c r="D88" i="4"/>
  <c r="C88" i="4"/>
  <c r="B88" i="4"/>
  <c r="M87" i="4"/>
  <c r="L87" i="4"/>
  <c r="H87" i="4"/>
  <c r="G87" i="4"/>
  <c r="I88" i="4" s="1"/>
  <c r="E87" i="4"/>
  <c r="D87" i="4"/>
  <c r="C87" i="4"/>
  <c r="B87" i="4"/>
  <c r="A87" i="4"/>
  <c r="M86" i="4"/>
  <c r="L86" i="4"/>
  <c r="H86" i="4"/>
  <c r="G86" i="4"/>
  <c r="I87" i="4" s="1"/>
  <c r="E86" i="4"/>
  <c r="D86" i="4"/>
  <c r="C86" i="4"/>
  <c r="B86" i="4"/>
  <c r="A86" i="4"/>
  <c r="M85" i="4"/>
  <c r="L85" i="4"/>
  <c r="H85" i="4"/>
  <c r="G85" i="4"/>
  <c r="I86" i="4" s="1"/>
  <c r="E85" i="4"/>
  <c r="D85" i="4"/>
  <c r="C85" i="4"/>
  <c r="B85" i="4"/>
  <c r="A85" i="4"/>
  <c r="M84" i="4"/>
  <c r="L84" i="4"/>
  <c r="H84" i="4"/>
  <c r="G84" i="4"/>
  <c r="I85" i="4" s="1"/>
  <c r="E84" i="4"/>
  <c r="D84" i="4"/>
  <c r="C84" i="4"/>
  <c r="B84" i="4"/>
  <c r="M83" i="4"/>
  <c r="L83" i="4"/>
  <c r="H83" i="4"/>
  <c r="G83" i="4"/>
  <c r="I84" i="4" s="1"/>
  <c r="E83" i="4"/>
  <c r="D83" i="4"/>
  <c r="C83" i="4"/>
  <c r="B83" i="4"/>
  <c r="A83" i="4"/>
  <c r="M82" i="4"/>
  <c r="L82" i="4"/>
  <c r="H82" i="4"/>
  <c r="G82" i="4"/>
  <c r="I83" i="4" s="1"/>
  <c r="E82" i="4"/>
  <c r="D82" i="4"/>
  <c r="C82" i="4"/>
  <c r="B82" i="4"/>
  <c r="A82" i="4"/>
  <c r="M81" i="4"/>
  <c r="L81" i="4"/>
  <c r="H81" i="4"/>
  <c r="G81" i="4"/>
  <c r="I82" i="4" s="1"/>
  <c r="E81" i="4"/>
  <c r="D81" i="4"/>
  <c r="C81" i="4"/>
  <c r="B81" i="4"/>
  <c r="A81" i="4"/>
  <c r="M80" i="4"/>
  <c r="L80" i="4"/>
  <c r="H80" i="4"/>
  <c r="G80" i="4"/>
  <c r="I81" i="4" s="1"/>
  <c r="E80" i="4"/>
  <c r="D80" i="4"/>
  <c r="C80" i="4"/>
  <c r="B80" i="4"/>
  <c r="M79" i="4"/>
  <c r="L79" i="4"/>
  <c r="H79" i="4"/>
  <c r="G79" i="4"/>
  <c r="I80" i="4" s="1"/>
  <c r="E79" i="4"/>
  <c r="D79" i="4"/>
  <c r="C79" i="4"/>
  <c r="B79" i="4"/>
  <c r="A79" i="4"/>
  <c r="M78" i="4"/>
  <c r="L78" i="4"/>
  <c r="H78" i="4"/>
  <c r="G78" i="4"/>
  <c r="I79" i="4" s="1"/>
  <c r="E78" i="4"/>
  <c r="D78" i="4"/>
  <c r="C78" i="4"/>
  <c r="B78" i="4"/>
  <c r="A78" i="4"/>
  <c r="M77" i="4"/>
  <c r="L77" i="4"/>
  <c r="H77" i="4"/>
  <c r="G77" i="4"/>
  <c r="I78" i="4" s="1"/>
  <c r="E77" i="4"/>
  <c r="D77" i="4"/>
  <c r="C77" i="4"/>
  <c r="B77" i="4"/>
  <c r="A77" i="4"/>
  <c r="M76" i="4"/>
  <c r="L76" i="4"/>
  <c r="H76" i="4"/>
  <c r="G76" i="4"/>
  <c r="I77" i="4" s="1"/>
  <c r="E76" i="4"/>
  <c r="D76" i="4"/>
  <c r="C76" i="4"/>
  <c r="B76" i="4"/>
  <c r="M75" i="4"/>
  <c r="L75" i="4"/>
  <c r="H75" i="4"/>
  <c r="G75" i="4"/>
  <c r="I76" i="4" s="1"/>
  <c r="E75" i="4"/>
  <c r="D75" i="4"/>
  <c r="C75" i="4"/>
  <c r="B75" i="4"/>
  <c r="A75" i="4"/>
  <c r="M74" i="4"/>
  <c r="L74" i="4"/>
  <c r="H74" i="4"/>
  <c r="G74" i="4"/>
  <c r="I75" i="4" s="1"/>
  <c r="E74" i="4"/>
  <c r="D74" i="4"/>
  <c r="C74" i="4"/>
  <c r="B74" i="4"/>
  <c r="A74" i="4"/>
  <c r="M73" i="4"/>
  <c r="L73" i="4"/>
  <c r="H73" i="4"/>
  <c r="G73" i="4"/>
  <c r="I74" i="4" s="1"/>
  <c r="E73" i="4"/>
  <c r="D73" i="4"/>
  <c r="C73" i="4"/>
  <c r="B73" i="4"/>
  <c r="A73" i="4"/>
  <c r="M72" i="4"/>
  <c r="L72" i="4"/>
  <c r="H72" i="4"/>
  <c r="G72" i="4"/>
  <c r="I73" i="4" s="1"/>
  <c r="E72" i="4"/>
  <c r="D72" i="4"/>
  <c r="C72" i="4"/>
  <c r="B72" i="4"/>
  <c r="M71" i="4"/>
  <c r="L71" i="4"/>
  <c r="H71" i="4"/>
  <c r="G71" i="4"/>
  <c r="I72" i="4" s="1"/>
  <c r="E71" i="4"/>
  <c r="D71" i="4"/>
  <c r="C71" i="4"/>
  <c r="B71" i="4"/>
  <c r="A71" i="4"/>
  <c r="M70" i="4"/>
  <c r="L70" i="4"/>
  <c r="H70" i="4"/>
  <c r="G70" i="4"/>
  <c r="I71" i="4" s="1"/>
  <c r="E70" i="4"/>
  <c r="D70" i="4"/>
  <c r="C70" i="4"/>
  <c r="B70" i="4"/>
  <c r="A70" i="4"/>
  <c r="M69" i="4"/>
  <c r="L69" i="4"/>
  <c r="H69" i="4"/>
  <c r="G69" i="4"/>
  <c r="I70" i="4" s="1"/>
  <c r="E69" i="4"/>
  <c r="D69" i="4"/>
  <c r="C69" i="4"/>
  <c r="B69" i="4"/>
  <c r="A69" i="4"/>
  <c r="M68" i="4"/>
  <c r="L68" i="4"/>
  <c r="H68" i="4"/>
  <c r="G68" i="4"/>
  <c r="I69" i="4" s="1"/>
  <c r="E68" i="4"/>
  <c r="D68" i="4"/>
  <c r="C68" i="4"/>
  <c r="B68" i="4"/>
  <c r="M67" i="4"/>
  <c r="L67" i="4"/>
  <c r="H67" i="4"/>
  <c r="G67" i="4"/>
  <c r="I68" i="4" s="1"/>
  <c r="E67" i="4"/>
  <c r="D67" i="4"/>
  <c r="C67" i="4"/>
  <c r="B67" i="4"/>
  <c r="A67" i="4"/>
  <c r="M66" i="4"/>
  <c r="L66" i="4"/>
  <c r="H66" i="4"/>
  <c r="G66" i="4"/>
  <c r="I67" i="4" s="1"/>
  <c r="E66" i="4"/>
  <c r="D66" i="4"/>
  <c r="C66" i="4"/>
  <c r="B66" i="4"/>
  <c r="A66" i="4"/>
  <c r="M65" i="4"/>
  <c r="L65" i="4"/>
  <c r="H65" i="4"/>
  <c r="G65" i="4"/>
  <c r="I66" i="4" s="1"/>
  <c r="E65" i="4"/>
  <c r="D65" i="4"/>
  <c r="C65" i="4"/>
  <c r="B65" i="4"/>
  <c r="A65" i="4"/>
  <c r="M64" i="4"/>
  <c r="L64" i="4"/>
  <c r="H64" i="4"/>
  <c r="G64" i="4"/>
  <c r="I65" i="4" s="1"/>
  <c r="E64" i="4"/>
  <c r="D64" i="4"/>
  <c r="C64" i="4"/>
  <c r="B64" i="4"/>
  <c r="M63" i="4"/>
  <c r="L63" i="4"/>
  <c r="H63" i="4"/>
  <c r="G63" i="4"/>
  <c r="I64" i="4" s="1"/>
  <c r="E63" i="4"/>
  <c r="D63" i="4"/>
  <c r="C63" i="4"/>
  <c r="B63" i="4"/>
  <c r="A63" i="4"/>
  <c r="M62" i="4"/>
  <c r="L62" i="4"/>
  <c r="H62" i="4"/>
  <c r="G62" i="4"/>
  <c r="I63" i="4" s="1"/>
  <c r="E62" i="4"/>
  <c r="D62" i="4"/>
  <c r="C62" i="4"/>
  <c r="B62" i="4"/>
  <c r="A62" i="4"/>
  <c r="M61" i="4"/>
  <c r="L61" i="4"/>
  <c r="H61" i="4"/>
  <c r="G61" i="4"/>
  <c r="I62" i="4" s="1"/>
  <c r="E61" i="4"/>
  <c r="D61" i="4"/>
  <c r="C61" i="4"/>
  <c r="B61" i="4"/>
  <c r="A61" i="4"/>
  <c r="M60" i="4"/>
  <c r="L60" i="4"/>
  <c r="H60" i="4"/>
  <c r="G60" i="4"/>
  <c r="I61" i="4" s="1"/>
  <c r="E60" i="4"/>
  <c r="D60" i="4"/>
  <c r="C60" i="4"/>
  <c r="B60" i="4"/>
  <c r="M59" i="4"/>
  <c r="L59" i="4"/>
  <c r="H59" i="4"/>
  <c r="G59" i="4"/>
  <c r="I60" i="4" s="1"/>
  <c r="E59" i="4"/>
  <c r="D59" i="4"/>
  <c r="C59" i="4"/>
  <c r="B59" i="4"/>
  <c r="A59" i="4"/>
  <c r="M58" i="4"/>
  <c r="L58" i="4"/>
  <c r="H58" i="4"/>
  <c r="G58" i="4"/>
  <c r="I59" i="4" s="1"/>
  <c r="E58" i="4"/>
  <c r="D58" i="4"/>
  <c r="C58" i="4"/>
  <c r="B58" i="4"/>
  <c r="A58" i="4"/>
  <c r="M57" i="4"/>
  <c r="L57" i="4"/>
  <c r="H57" i="4"/>
  <c r="G57" i="4"/>
  <c r="I58" i="4" s="1"/>
  <c r="E57" i="4"/>
  <c r="D57" i="4"/>
  <c r="C57" i="4"/>
  <c r="B57" i="4"/>
  <c r="A57" i="4"/>
  <c r="M56" i="4"/>
  <c r="L56" i="4"/>
  <c r="H56" i="4"/>
  <c r="G56" i="4"/>
  <c r="I57" i="4" s="1"/>
  <c r="E56" i="4"/>
  <c r="D56" i="4"/>
  <c r="C56" i="4"/>
  <c r="B56" i="4"/>
  <c r="M55" i="4"/>
  <c r="L55" i="4"/>
  <c r="H55" i="4"/>
  <c r="G55" i="4"/>
  <c r="I56" i="4" s="1"/>
  <c r="E55" i="4"/>
  <c r="D55" i="4"/>
  <c r="C55" i="4"/>
  <c r="B55" i="4"/>
  <c r="A55" i="4"/>
  <c r="M54" i="4"/>
  <c r="L54" i="4"/>
  <c r="H54" i="4"/>
  <c r="G54" i="4"/>
  <c r="I55" i="4" s="1"/>
  <c r="E54" i="4"/>
  <c r="D54" i="4"/>
  <c r="C54" i="4"/>
  <c r="B54" i="4"/>
  <c r="A54" i="4"/>
  <c r="M53" i="4"/>
  <c r="L53" i="4"/>
  <c r="H53" i="4"/>
  <c r="G53" i="4"/>
  <c r="I54" i="4" s="1"/>
  <c r="E53" i="4"/>
  <c r="D53" i="4"/>
  <c r="C53" i="4"/>
  <c r="B53" i="4"/>
  <c r="A53" i="4"/>
  <c r="M52" i="4"/>
  <c r="L52" i="4"/>
  <c r="H52" i="4"/>
  <c r="G52" i="4"/>
  <c r="I53" i="4" s="1"/>
  <c r="E52" i="4"/>
  <c r="D52" i="4"/>
  <c r="C52" i="4"/>
  <c r="B52" i="4"/>
  <c r="M51" i="4"/>
  <c r="L51" i="4"/>
  <c r="H51" i="4"/>
  <c r="G51" i="4"/>
  <c r="I52" i="4" s="1"/>
  <c r="E51" i="4"/>
  <c r="D51" i="4"/>
  <c r="C51" i="4"/>
  <c r="B51" i="4"/>
  <c r="A51" i="4"/>
  <c r="M50" i="4"/>
  <c r="L50" i="4"/>
  <c r="H50" i="4"/>
  <c r="G50" i="4"/>
  <c r="I51" i="4" s="1"/>
  <c r="E50" i="4"/>
  <c r="D50" i="4"/>
  <c r="C50" i="4"/>
  <c r="B50" i="4"/>
  <c r="A50" i="4"/>
  <c r="M49" i="4"/>
  <c r="L49" i="4"/>
  <c r="H49" i="4"/>
  <c r="G49" i="4"/>
  <c r="I50" i="4" s="1"/>
  <c r="E49" i="4"/>
  <c r="D49" i="4"/>
  <c r="C49" i="4"/>
  <c r="B49" i="4"/>
  <c r="A49" i="4"/>
  <c r="M48" i="4"/>
  <c r="L48" i="4"/>
  <c r="H48" i="4"/>
  <c r="G48" i="4"/>
  <c r="I49" i="4" s="1"/>
  <c r="E48" i="4"/>
  <c r="D48" i="4"/>
  <c r="C48" i="4"/>
  <c r="B48" i="4"/>
  <c r="M47" i="4"/>
  <c r="L47" i="4"/>
  <c r="H47" i="4"/>
  <c r="G47" i="4"/>
  <c r="I48" i="4" s="1"/>
  <c r="E47" i="4"/>
  <c r="D47" i="4"/>
  <c r="C47" i="4"/>
  <c r="B47" i="4"/>
  <c r="A47" i="4"/>
  <c r="M46" i="4"/>
  <c r="L46" i="4"/>
  <c r="H46" i="4"/>
  <c r="G46" i="4"/>
  <c r="I47" i="4" s="1"/>
  <c r="E46" i="4"/>
  <c r="D46" i="4"/>
  <c r="C46" i="4"/>
  <c r="B46" i="4"/>
  <c r="A46" i="4"/>
  <c r="M45" i="4"/>
  <c r="L45" i="4"/>
  <c r="H45" i="4"/>
  <c r="G45" i="4"/>
  <c r="I46" i="4" s="1"/>
  <c r="E45" i="4"/>
  <c r="D45" i="4"/>
  <c r="C45" i="4"/>
  <c r="B45" i="4"/>
  <c r="A45" i="4"/>
  <c r="M44" i="4"/>
  <c r="L44" i="4"/>
  <c r="H44" i="4"/>
  <c r="G44" i="4"/>
  <c r="I45" i="4" s="1"/>
  <c r="E44" i="4"/>
  <c r="D44" i="4"/>
  <c r="C44" i="4"/>
  <c r="B44" i="4"/>
  <c r="M43" i="4"/>
  <c r="L43" i="4"/>
  <c r="H43" i="4"/>
  <c r="G43" i="4"/>
  <c r="I44" i="4" s="1"/>
  <c r="E43" i="4"/>
  <c r="D43" i="4"/>
  <c r="C43" i="4"/>
  <c r="B43" i="4"/>
  <c r="A43" i="4"/>
  <c r="M42" i="4"/>
  <c r="L42" i="4"/>
  <c r="H42" i="4"/>
  <c r="G42" i="4"/>
  <c r="I43" i="4" s="1"/>
  <c r="E42" i="4"/>
  <c r="D42" i="4"/>
  <c r="C42" i="4"/>
  <c r="B42" i="4"/>
  <c r="A42" i="4"/>
  <c r="M41" i="4"/>
  <c r="L41" i="4"/>
  <c r="H41" i="4"/>
  <c r="G41" i="4"/>
  <c r="I42" i="4" s="1"/>
  <c r="E41" i="4"/>
  <c r="D41" i="4"/>
  <c r="C41" i="4"/>
  <c r="B41" i="4"/>
  <c r="A41" i="4"/>
  <c r="M40" i="4"/>
  <c r="L40" i="4"/>
  <c r="H40" i="4"/>
  <c r="G40" i="4"/>
  <c r="I41" i="4" s="1"/>
  <c r="E40" i="4"/>
  <c r="D40" i="4"/>
  <c r="C40" i="4"/>
  <c r="M39" i="4"/>
  <c r="L39" i="4"/>
  <c r="G39" i="4"/>
  <c r="E39" i="4"/>
  <c r="D39" i="4"/>
  <c r="B39" i="4"/>
  <c r="C39" i="4" s="1"/>
  <c r="A39" i="4"/>
  <c r="M38" i="4"/>
  <c r="L38" i="4"/>
  <c r="G38" i="4"/>
  <c r="E38" i="4"/>
  <c r="D38" i="4"/>
  <c r="B38" i="4"/>
  <c r="C38" i="4" s="1"/>
  <c r="M37" i="4"/>
  <c r="L37" i="4"/>
  <c r="I37" i="4"/>
  <c r="G37" i="4"/>
  <c r="H37" i="4" s="1"/>
  <c r="E37" i="4"/>
  <c r="D37" i="4"/>
  <c r="B37" i="4"/>
  <c r="C37" i="4" s="1"/>
  <c r="A37" i="4"/>
  <c r="M36" i="4"/>
  <c r="L36" i="4"/>
  <c r="G36" i="4"/>
  <c r="H36" i="4" s="1"/>
  <c r="E36" i="4"/>
  <c r="D36" i="4"/>
  <c r="B36" i="4"/>
  <c r="C36" i="4" s="1"/>
  <c r="M35" i="4"/>
  <c r="L35" i="4"/>
  <c r="G35" i="4"/>
  <c r="H35" i="4" s="1"/>
  <c r="E35" i="4"/>
  <c r="D35" i="4"/>
  <c r="B35" i="4"/>
  <c r="C35" i="4" s="1"/>
  <c r="A35" i="4"/>
  <c r="M34" i="4"/>
  <c r="L34" i="4"/>
  <c r="G34" i="4"/>
  <c r="E34" i="4"/>
  <c r="D34" i="4"/>
  <c r="B34" i="4"/>
  <c r="C34" i="4" s="1"/>
  <c r="M33" i="4"/>
  <c r="L33" i="4"/>
  <c r="I33" i="4"/>
  <c r="G33" i="4"/>
  <c r="H33" i="4" s="1"/>
  <c r="E33" i="4"/>
  <c r="D33" i="4"/>
  <c r="B33" i="4"/>
  <c r="C33" i="4" s="1"/>
  <c r="A33" i="4"/>
  <c r="M32" i="4"/>
  <c r="L32" i="4"/>
  <c r="G32" i="4"/>
  <c r="H32" i="4" s="1"/>
  <c r="E32" i="4"/>
  <c r="D32" i="4"/>
  <c r="B32" i="4"/>
  <c r="C32" i="4" s="1"/>
  <c r="M31" i="4"/>
  <c r="L31" i="4"/>
  <c r="G31" i="4"/>
  <c r="H31" i="4" s="1"/>
  <c r="E31" i="4"/>
  <c r="D31" i="4"/>
  <c r="B31" i="4"/>
  <c r="C31" i="4" s="1"/>
  <c r="A31" i="4"/>
  <c r="M30" i="4"/>
  <c r="L30" i="4"/>
  <c r="H30" i="4"/>
  <c r="G30" i="4"/>
  <c r="I31" i="4" s="1"/>
  <c r="E30" i="4"/>
  <c r="D30" i="4"/>
  <c r="C30" i="4"/>
  <c r="B30" i="4"/>
  <c r="M29" i="4"/>
  <c r="L29" i="4"/>
  <c r="G29" i="4"/>
  <c r="H29" i="4" s="1"/>
  <c r="E29" i="4"/>
  <c r="D29" i="4"/>
  <c r="B29" i="4"/>
  <c r="C29" i="4" s="1"/>
  <c r="A29" i="4"/>
  <c r="M28" i="4"/>
  <c r="L28" i="4"/>
  <c r="G28" i="4"/>
  <c r="H28" i="4" s="1"/>
  <c r="E28" i="4"/>
  <c r="D28" i="4"/>
  <c r="B28" i="4"/>
  <c r="C28" i="4" s="1"/>
  <c r="M27" i="4"/>
  <c r="L27" i="4"/>
  <c r="I27" i="4"/>
  <c r="G27" i="4"/>
  <c r="H27" i="4" s="1"/>
  <c r="E27" i="4"/>
  <c r="D27" i="4"/>
  <c r="B27" i="4"/>
  <c r="C27" i="4" s="1"/>
  <c r="A27" i="4"/>
  <c r="M26" i="4"/>
  <c r="L26" i="4"/>
  <c r="I26" i="4"/>
  <c r="H26" i="4"/>
  <c r="G26" i="4"/>
  <c r="E26" i="4"/>
  <c r="D26" i="4"/>
  <c r="C26" i="4"/>
  <c r="B26" i="4"/>
  <c r="M25" i="4"/>
  <c r="L25" i="4"/>
  <c r="G25" i="4"/>
  <c r="H25" i="4" s="1"/>
  <c r="E25" i="4"/>
  <c r="D25" i="4"/>
  <c r="B25" i="4"/>
  <c r="C25" i="4" s="1"/>
  <c r="A25" i="4"/>
  <c r="M24" i="4"/>
  <c r="L24" i="4"/>
  <c r="I24" i="4"/>
  <c r="G24" i="4"/>
  <c r="H24" i="4" s="1"/>
  <c r="E24" i="4"/>
  <c r="D24" i="4"/>
  <c r="B24" i="4"/>
  <c r="C24" i="4" s="1"/>
  <c r="M23" i="4"/>
  <c r="L23" i="4"/>
  <c r="G23" i="4"/>
  <c r="H23" i="4" s="1"/>
  <c r="E23" i="4"/>
  <c r="D23" i="4"/>
  <c r="B23" i="4"/>
  <c r="C23" i="4" s="1"/>
  <c r="A23" i="4"/>
  <c r="M22" i="4"/>
  <c r="L22" i="4"/>
  <c r="H22" i="4"/>
  <c r="G22" i="4"/>
  <c r="I23" i="4" s="1"/>
  <c r="E22" i="4"/>
  <c r="D22" i="4"/>
  <c r="C22" i="4"/>
  <c r="B22" i="4"/>
  <c r="M21" i="4"/>
  <c r="L21" i="4"/>
  <c r="I21" i="4"/>
  <c r="G21" i="4"/>
  <c r="H21" i="4" s="1"/>
  <c r="E21" i="4"/>
  <c r="D21" i="4"/>
  <c r="B21" i="4"/>
  <c r="C21" i="4" s="1"/>
  <c r="A21" i="4"/>
  <c r="M20" i="4"/>
  <c r="L20" i="4"/>
  <c r="G20" i="4"/>
  <c r="H20" i="4" s="1"/>
  <c r="E20" i="4"/>
  <c r="D20" i="4"/>
  <c r="B20" i="4"/>
  <c r="C20" i="4" s="1"/>
  <c r="M19" i="4"/>
  <c r="L19" i="4"/>
  <c r="I19" i="4"/>
  <c r="G19" i="4"/>
  <c r="H19" i="4" s="1"/>
  <c r="E19" i="4"/>
  <c r="D19" i="4"/>
  <c r="B19" i="4"/>
  <c r="C19" i="4" s="1"/>
  <c r="A19" i="4"/>
  <c r="M18" i="4"/>
  <c r="L18" i="4"/>
  <c r="I18" i="4"/>
  <c r="H18" i="4"/>
  <c r="G18" i="4"/>
  <c r="E18" i="4"/>
  <c r="D18" i="4"/>
  <c r="C18" i="4"/>
  <c r="B18" i="4"/>
  <c r="M17" i="4"/>
  <c r="L17" i="4"/>
  <c r="I17" i="4"/>
  <c r="G17" i="4"/>
  <c r="H17" i="4" s="1"/>
  <c r="E17" i="4"/>
  <c r="D17" i="4"/>
  <c r="B17" i="4"/>
  <c r="C17" i="4" s="1"/>
  <c r="A17" i="4"/>
  <c r="M16" i="4"/>
  <c r="L16" i="4"/>
  <c r="G16" i="4"/>
  <c r="H16" i="4" s="1"/>
  <c r="E16" i="4"/>
  <c r="D16" i="4"/>
  <c r="B16" i="4"/>
  <c r="C16" i="4" s="1"/>
  <c r="M15" i="4"/>
  <c r="L15" i="4"/>
  <c r="G15" i="4"/>
  <c r="H15" i="4" s="1"/>
  <c r="E15" i="4"/>
  <c r="D15" i="4"/>
  <c r="B15" i="4"/>
  <c r="C15" i="4" s="1"/>
  <c r="A15" i="4"/>
  <c r="M14" i="4"/>
  <c r="L14" i="4"/>
  <c r="H14" i="4"/>
  <c r="G14" i="4"/>
  <c r="I15" i="4" s="1"/>
  <c r="E14" i="4"/>
  <c r="D14" i="4"/>
  <c r="C14" i="4"/>
  <c r="B14" i="4"/>
  <c r="M13" i="4"/>
  <c r="L13" i="4"/>
  <c r="G13" i="4"/>
  <c r="H13" i="4" s="1"/>
  <c r="E13" i="4"/>
  <c r="D13" i="4"/>
  <c r="B13" i="4"/>
  <c r="C13" i="4" s="1"/>
  <c r="A13" i="4"/>
  <c r="M12" i="4"/>
  <c r="L12" i="4"/>
  <c r="G12" i="4"/>
  <c r="H12" i="4" s="1"/>
  <c r="E12" i="4"/>
  <c r="D12" i="4"/>
  <c r="B12" i="4"/>
  <c r="C12" i="4" s="1"/>
  <c r="M11" i="4"/>
  <c r="L11" i="4"/>
  <c r="I11" i="4"/>
  <c r="G11" i="4"/>
  <c r="H11" i="4" s="1"/>
  <c r="E11" i="4"/>
  <c r="D11" i="4"/>
  <c r="B11" i="4"/>
  <c r="C11" i="4" s="1"/>
  <c r="A11" i="4"/>
  <c r="M10" i="4"/>
  <c r="L10" i="4"/>
  <c r="I10" i="4"/>
  <c r="H10" i="4"/>
  <c r="G10" i="4"/>
  <c r="E10" i="4"/>
  <c r="D10" i="4"/>
  <c r="C10" i="4"/>
  <c r="B10" i="4"/>
  <c r="M9" i="4"/>
  <c r="L9" i="4"/>
  <c r="G9" i="4"/>
  <c r="H9" i="4" s="1"/>
  <c r="E9" i="4"/>
  <c r="D9" i="4"/>
  <c r="B9" i="4"/>
  <c r="C9" i="4" s="1"/>
  <c r="A9" i="4"/>
  <c r="M8" i="4"/>
  <c r="L8" i="4"/>
  <c r="I8" i="4"/>
  <c r="G8" i="4"/>
  <c r="H8" i="4" s="1"/>
  <c r="E8" i="4"/>
  <c r="D8" i="4"/>
  <c r="B8" i="4"/>
  <c r="C8" i="4" s="1"/>
  <c r="M7" i="4"/>
  <c r="L7" i="4"/>
  <c r="G7" i="4"/>
  <c r="H7" i="4" s="1"/>
  <c r="E7" i="4"/>
  <c r="D7" i="4"/>
  <c r="B7" i="4"/>
  <c r="C7" i="4" s="1"/>
  <c r="A7" i="4"/>
  <c r="M6" i="4"/>
  <c r="L6" i="4"/>
  <c r="H6" i="4"/>
  <c r="G6" i="4"/>
  <c r="I7" i="4" s="1"/>
  <c r="E6" i="4"/>
  <c r="D6" i="4"/>
  <c r="C6" i="4"/>
  <c r="B6" i="4"/>
  <c r="M5" i="4"/>
  <c r="L5" i="4"/>
  <c r="I5" i="4"/>
  <c r="G5" i="4"/>
  <c r="H5" i="4" s="1"/>
  <c r="E5" i="4"/>
  <c r="D5" i="4"/>
  <c r="B5" i="4"/>
  <c r="C5" i="4" s="1"/>
  <c r="A5" i="4"/>
  <c r="M4" i="4"/>
  <c r="L4" i="4"/>
  <c r="G4" i="4"/>
  <c r="H4" i="4" s="1"/>
  <c r="E4" i="4"/>
  <c r="D4" i="4"/>
  <c r="B4" i="4"/>
  <c r="C4" i="4" s="1"/>
  <c r="M3" i="4"/>
  <c r="L3" i="4"/>
  <c r="I3" i="4"/>
  <c r="G3" i="4"/>
  <c r="H3" i="4" s="1"/>
  <c r="E3" i="4"/>
  <c r="D3" i="4"/>
  <c r="B3" i="4"/>
  <c r="C3" i="4" s="1"/>
  <c r="A3" i="4"/>
  <c r="M2" i="4"/>
  <c r="L2" i="4"/>
  <c r="I2" i="4"/>
  <c r="H2" i="4"/>
  <c r="G2" i="4"/>
  <c r="E2" i="4"/>
  <c r="D2" i="4"/>
  <c r="C2" i="4"/>
  <c r="B2" i="4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M194" i="3"/>
  <c r="L194" i="3"/>
  <c r="I194" i="3"/>
  <c r="G194" i="3"/>
  <c r="H194" i="3" s="1"/>
  <c r="E194" i="3"/>
  <c r="D194" i="3"/>
  <c r="B194" i="3"/>
  <c r="C194" i="3" s="1"/>
  <c r="A194" i="3"/>
  <c r="M193" i="3"/>
  <c r="L193" i="3"/>
  <c r="I193" i="3"/>
  <c r="G193" i="3"/>
  <c r="H193" i="3" s="1"/>
  <c r="E193" i="3"/>
  <c r="D193" i="3"/>
  <c r="B193" i="3"/>
  <c r="C193" i="3" s="1"/>
  <c r="M192" i="3"/>
  <c r="L192" i="3"/>
  <c r="I192" i="3"/>
  <c r="G192" i="3"/>
  <c r="H192" i="3" s="1"/>
  <c r="E192" i="3"/>
  <c r="D192" i="3"/>
  <c r="B192" i="3"/>
  <c r="C192" i="3" s="1"/>
  <c r="A192" i="3"/>
  <c r="M191" i="3"/>
  <c r="L191" i="3"/>
  <c r="I191" i="3"/>
  <c r="G191" i="3"/>
  <c r="H191" i="3" s="1"/>
  <c r="E191" i="3"/>
  <c r="D191" i="3"/>
  <c r="B191" i="3"/>
  <c r="C191" i="3" s="1"/>
  <c r="A191" i="3"/>
  <c r="M190" i="3"/>
  <c r="L190" i="3"/>
  <c r="I190" i="3"/>
  <c r="G190" i="3"/>
  <c r="H190" i="3" s="1"/>
  <c r="E190" i="3"/>
  <c r="D190" i="3"/>
  <c r="B190" i="3"/>
  <c r="C190" i="3" s="1"/>
  <c r="A190" i="3"/>
  <c r="M189" i="3"/>
  <c r="L189" i="3"/>
  <c r="I189" i="3"/>
  <c r="G189" i="3"/>
  <c r="H189" i="3" s="1"/>
  <c r="E189" i="3"/>
  <c r="D189" i="3"/>
  <c r="B189" i="3"/>
  <c r="C189" i="3" s="1"/>
  <c r="M188" i="3"/>
  <c r="L188" i="3"/>
  <c r="G188" i="3"/>
  <c r="H188" i="3" s="1"/>
  <c r="E188" i="3"/>
  <c r="D188" i="3"/>
  <c r="B188" i="3"/>
  <c r="C188" i="3" s="1"/>
  <c r="A188" i="3"/>
  <c r="M187" i="3"/>
  <c r="L187" i="3"/>
  <c r="G187" i="3"/>
  <c r="H187" i="3" s="1"/>
  <c r="E187" i="3"/>
  <c r="D187" i="3"/>
  <c r="B187" i="3"/>
  <c r="C187" i="3" s="1"/>
  <c r="A187" i="3"/>
  <c r="M186" i="3"/>
  <c r="L186" i="3"/>
  <c r="G186" i="3"/>
  <c r="H186" i="3" s="1"/>
  <c r="E186" i="3"/>
  <c r="D186" i="3"/>
  <c r="B186" i="3"/>
  <c r="C186" i="3" s="1"/>
  <c r="A186" i="3"/>
  <c r="M185" i="3"/>
  <c r="L185" i="3"/>
  <c r="G185" i="3"/>
  <c r="H185" i="3" s="1"/>
  <c r="E185" i="3"/>
  <c r="D185" i="3"/>
  <c r="B185" i="3"/>
  <c r="C185" i="3" s="1"/>
  <c r="M184" i="3"/>
  <c r="L184" i="3"/>
  <c r="G184" i="3"/>
  <c r="H184" i="3" s="1"/>
  <c r="E184" i="3"/>
  <c r="D184" i="3"/>
  <c r="B184" i="3"/>
  <c r="C184" i="3" s="1"/>
  <c r="A184" i="3"/>
  <c r="M183" i="3"/>
  <c r="L183" i="3"/>
  <c r="G183" i="3"/>
  <c r="H183" i="3" s="1"/>
  <c r="E183" i="3"/>
  <c r="D183" i="3"/>
  <c r="B183" i="3"/>
  <c r="C183" i="3" s="1"/>
  <c r="A183" i="3"/>
  <c r="M182" i="3"/>
  <c r="L182" i="3"/>
  <c r="G182" i="3"/>
  <c r="H182" i="3" s="1"/>
  <c r="E182" i="3"/>
  <c r="D182" i="3"/>
  <c r="B182" i="3"/>
  <c r="C182" i="3" s="1"/>
  <c r="A182" i="3"/>
  <c r="M181" i="3"/>
  <c r="L181" i="3"/>
  <c r="G181" i="3"/>
  <c r="H181" i="3" s="1"/>
  <c r="E181" i="3"/>
  <c r="D181" i="3"/>
  <c r="B181" i="3"/>
  <c r="C181" i="3" s="1"/>
  <c r="M180" i="3"/>
  <c r="L180" i="3"/>
  <c r="I180" i="3"/>
  <c r="G180" i="3"/>
  <c r="H180" i="3" s="1"/>
  <c r="E180" i="3"/>
  <c r="D180" i="3"/>
  <c r="B180" i="3"/>
  <c r="C180" i="3" s="1"/>
  <c r="A180" i="3"/>
  <c r="M179" i="3"/>
  <c r="L179" i="3"/>
  <c r="I179" i="3"/>
  <c r="G179" i="3"/>
  <c r="H179" i="3" s="1"/>
  <c r="E179" i="3"/>
  <c r="D179" i="3"/>
  <c r="B179" i="3"/>
  <c r="C179" i="3" s="1"/>
  <c r="A179" i="3"/>
  <c r="M178" i="3"/>
  <c r="L178" i="3"/>
  <c r="I178" i="3"/>
  <c r="G178" i="3"/>
  <c r="H178" i="3" s="1"/>
  <c r="E178" i="3"/>
  <c r="D178" i="3"/>
  <c r="B178" i="3"/>
  <c r="C178" i="3" s="1"/>
  <c r="A178" i="3"/>
  <c r="M177" i="3"/>
  <c r="L177" i="3"/>
  <c r="I177" i="3"/>
  <c r="G177" i="3"/>
  <c r="H177" i="3" s="1"/>
  <c r="E177" i="3"/>
  <c r="D177" i="3"/>
  <c r="B177" i="3"/>
  <c r="C177" i="3" s="1"/>
  <c r="M176" i="3"/>
  <c r="L176" i="3"/>
  <c r="I176" i="3"/>
  <c r="G176" i="3"/>
  <c r="H176" i="3" s="1"/>
  <c r="E176" i="3"/>
  <c r="D176" i="3"/>
  <c r="B176" i="3"/>
  <c r="C176" i="3" s="1"/>
  <c r="A176" i="3"/>
  <c r="M175" i="3"/>
  <c r="L175" i="3"/>
  <c r="I175" i="3"/>
  <c r="G175" i="3"/>
  <c r="H175" i="3" s="1"/>
  <c r="E175" i="3"/>
  <c r="D175" i="3"/>
  <c r="B175" i="3"/>
  <c r="C175" i="3" s="1"/>
  <c r="A175" i="3"/>
  <c r="M174" i="3"/>
  <c r="L174" i="3"/>
  <c r="I174" i="3"/>
  <c r="G174" i="3"/>
  <c r="H174" i="3" s="1"/>
  <c r="E174" i="3"/>
  <c r="D174" i="3"/>
  <c r="B174" i="3"/>
  <c r="C174" i="3" s="1"/>
  <c r="A174" i="3"/>
  <c r="M173" i="3"/>
  <c r="L173" i="3"/>
  <c r="I173" i="3"/>
  <c r="G173" i="3"/>
  <c r="H173" i="3" s="1"/>
  <c r="E173" i="3"/>
  <c r="D173" i="3"/>
  <c r="B173" i="3"/>
  <c r="C173" i="3" s="1"/>
  <c r="M172" i="3"/>
  <c r="L172" i="3"/>
  <c r="G172" i="3"/>
  <c r="H172" i="3" s="1"/>
  <c r="E172" i="3"/>
  <c r="D172" i="3"/>
  <c r="B172" i="3"/>
  <c r="C172" i="3" s="1"/>
  <c r="A172" i="3"/>
  <c r="M171" i="3"/>
  <c r="L171" i="3"/>
  <c r="G171" i="3"/>
  <c r="H171" i="3" s="1"/>
  <c r="E171" i="3"/>
  <c r="D171" i="3"/>
  <c r="B171" i="3"/>
  <c r="C171" i="3" s="1"/>
  <c r="A171" i="3"/>
  <c r="M170" i="3"/>
  <c r="L170" i="3"/>
  <c r="G170" i="3"/>
  <c r="H170" i="3" s="1"/>
  <c r="E170" i="3"/>
  <c r="D170" i="3"/>
  <c r="B170" i="3"/>
  <c r="C170" i="3" s="1"/>
  <c r="A170" i="3"/>
  <c r="M169" i="3"/>
  <c r="L169" i="3"/>
  <c r="G169" i="3"/>
  <c r="H169" i="3" s="1"/>
  <c r="E169" i="3"/>
  <c r="D169" i="3"/>
  <c r="B169" i="3"/>
  <c r="C169" i="3" s="1"/>
  <c r="M168" i="3"/>
  <c r="L168" i="3"/>
  <c r="G168" i="3"/>
  <c r="H168" i="3" s="1"/>
  <c r="E168" i="3"/>
  <c r="D168" i="3"/>
  <c r="B168" i="3"/>
  <c r="C168" i="3" s="1"/>
  <c r="A168" i="3"/>
  <c r="M167" i="3"/>
  <c r="L167" i="3"/>
  <c r="G167" i="3"/>
  <c r="H167" i="3" s="1"/>
  <c r="E167" i="3"/>
  <c r="D167" i="3"/>
  <c r="B167" i="3"/>
  <c r="C167" i="3" s="1"/>
  <c r="A167" i="3"/>
  <c r="M166" i="3"/>
  <c r="L166" i="3"/>
  <c r="G166" i="3"/>
  <c r="H166" i="3" s="1"/>
  <c r="E166" i="3"/>
  <c r="D166" i="3"/>
  <c r="B166" i="3"/>
  <c r="C166" i="3" s="1"/>
  <c r="A166" i="3"/>
  <c r="M165" i="3"/>
  <c r="L165" i="3"/>
  <c r="G165" i="3"/>
  <c r="H165" i="3" s="1"/>
  <c r="E165" i="3"/>
  <c r="D165" i="3"/>
  <c r="B165" i="3"/>
  <c r="C165" i="3" s="1"/>
  <c r="M164" i="3"/>
  <c r="L164" i="3"/>
  <c r="I164" i="3"/>
  <c r="G164" i="3"/>
  <c r="H164" i="3" s="1"/>
  <c r="E164" i="3"/>
  <c r="D164" i="3"/>
  <c r="B164" i="3"/>
  <c r="C164" i="3" s="1"/>
  <c r="A164" i="3"/>
  <c r="M163" i="3"/>
  <c r="L163" i="3"/>
  <c r="I163" i="3"/>
  <c r="G163" i="3"/>
  <c r="H163" i="3" s="1"/>
  <c r="E163" i="3"/>
  <c r="D163" i="3"/>
  <c r="B163" i="3"/>
  <c r="C163" i="3" s="1"/>
  <c r="A163" i="3"/>
  <c r="M162" i="3"/>
  <c r="L162" i="3"/>
  <c r="I162" i="3"/>
  <c r="G162" i="3"/>
  <c r="H162" i="3" s="1"/>
  <c r="E162" i="3"/>
  <c r="D162" i="3"/>
  <c r="B162" i="3"/>
  <c r="C162" i="3" s="1"/>
  <c r="A162" i="3"/>
  <c r="M161" i="3"/>
  <c r="L161" i="3"/>
  <c r="I161" i="3"/>
  <c r="G161" i="3"/>
  <c r="H161" i="3" s="1"/>
  <c r="E161" i="3"/>
  <c r="D161" i="3"/>
  <c r="B161" i="3"/>
  <c r="C161" i="3" s="1"/>
  <c r="M160" i="3"/>
  <c r="L160" i="3"/>
  <c r="I160" i="3"/>
  <c r="G160" i="3"/>
  <c r="H160" i="3" s="1"/>
  <c r="E160" i="3"/>
  <c r="D160" i="3"/>
  <c r="B160" i="3"/>
  <c r="C160" i="3" s="1"/>
  <c r="A160" i="3"/>
  <c r="M159" i="3"/>
  <c r="L159" i="3"/>
  <c r="I159" i="3"/>
  <c r="G159" i="3"/>
  <c r="H159" i="3" s="1"/>
  <c r="E159" i="3"/>
  <c r="D159" i="3"/>
  <c r="B159" i="3"/>
  <c r="C159" i="3" s="1"/>
  <c r="A159" i="3"/>
  <c r="M158" i="3"/>
  <c r="L158" i="3"/>
  <c r="I158" i="3"/>
  <c r="G158" i="3"/>
  <c r="H158" i="3" s="1"/>
  <c r="E158" i="3"/>
  <c r="D158" i="3"/>
  <c r="B158" i="3"/>
  <c r="A158" i="3"/>
  <c r="M157" i="3"/>
  <c r="L157" i="3"/>
  <c r="H157" i="3"/>
  <c r="G157" i="3"/>
  <c r="I157" i="3" s="1"/>
  <c r="E157" i="3"/>
  <c r="D157" i="3"/>
  <c r="A157" i="3"/>
  <c r="M156" i="3"/>
  <c r="L156" i="3"/>
  <c r="H156" i="3"/>
  <c r="G156" i="3"/>
  <c r="I156" i="3" s="1"/>
  <c r="E156" i="3"/>
  <c r="D156" i="3"/>
  <c r="C156" i="3"/>
  <c r="B156" i="3"/>
  <c r="A156" i="3"/>
  <c r="M155" i="3"/>
  <c r="L155" i="3"/>
  <c r="I155" i="3"/>
  <c r="H155" i="3"/>
  <c r="G155" i="3"/>
  <c r="E155" i="3"/>
  <c r="D155" i="3"/>
  <c r="C155" i="3"/>
  <c r="B155" i="3"/>
  <c r="A155" i="3"/>
  <c r="M154" i="3"/>
  <c r="L154" i="3"/>
  <c r="H154" i="3"/>
  <c r="G154" i="3"/>
  <c r="I154" i="3" s="1"/>
  <c r="E154" i="3"/>
  <c r="D154" i="3"/>
  <c r="C154" i="3"/>
  <c r="B154" i="3"/>
  <c r="A154" i="3"/>
  <c r="M153" i="3"/>
  <c r="L153" i="3"/>
  <c r="I153" i="3"/>
  <c r="H153" i="3"/>
  <c r="G153" i="3"/>
  <c r="E153" i="3"/>
  <c r="D153" i="3"/>
  <c r="C153" i="3"/>
  <c r="B153" i="3"/>
  <c r="M152" i="3"/>
  <c r="L152" i="3"/>
  <c r="H152" i="3"/>
  <c r="G152" i="3"/>
  <c r="I152" i="3" s="1"/>
  <c r="E152" i="3"/>
  <c r="D152" i="3"/>
  <c r="C152" i="3"/>
  <c r="B152" i="3"/>
  <c r="A152" i="3"/>
  <c r="M151" i="3"/>
  <c r="L151" i="3"/>
  <c r="I151" i="3"/>
  <c r="H151" i="3"/>
  <c r="G151" i="3"/>
  <c r="E151" i="3"/>
  <c r="D151" i="3"/>
  <c r="C151" i="3"/>
  <c r="B151" i="3"/>
  <c r="A151" i="3"/>
  <c r="M150" i="3"/>
  <c r="L150" i="3"/>
  <c r="H150" i="3"/>
  <c r="G150" i="3"/>
  <c r="I150" i="3" s="1"/>
  <c r="E150" i="3"/>
  <c r="D150" i="3"/>
  <c r="C150" i="3"/>
  <c r="B150" i="3"/>
  <c r="A150" i="3"/>
  <c r="M149" i="3"/>
  <c r="L149" i="3"/>
  <c r="I149" i="3"/>
  <c r="H149" i="3"/>
  <c r="G149" i="3"/>
  <c r="E149" i="3"/>
  <c r="D149" i="3"/>
  <c r="C149" i="3"/>
  <c r="B149" i="3"/>
  <c r="A149" i="3"/>
  <c r="M148" i="3"/>
  <c r="L148" i="3"/>
  <c r="H148" i="3"/>
  <c r="G148" i="3"/>
  <c r="I148" i="3" s="1"/>
  <c r="E148" i="3"/>
  <c r="D148" i="3"/>
  <c r="C148" i="3"/>
  <c r="B148" i="3"/>
  <c r="A148" i="3"/>
  <c r="M147" i="3"/>
  <c r="L147" i="3"/>
  <c r="I147" i="3"/>
  <c r="H147" i="3"/>
  <c r="G147" i="3"/>
  <c r="E147" i="3"/>
  <c r="D147" i="3"/>
  <c r="C147" i="3"/>
  <c r="B147" i="3"/>
  <c r="A147" i="3"/>
  <c r="M146" i="3"/>
  <c r="L146" i="3"/>
  <c r="H146" i="3"/>
  <c r="G146" i="3"/>
  <c r="I146" i="3" s="1"/>
  <c r="E146" i="3"/>
  <c r="D146" i="3"/>
  <c r="C146" i="3"/>
  <c r="B146" i="3"/>
  <c r="A146" i="3"/>
  <c r="M145" i="3"/>
  <c r="L145" i="3"/>
  <c r="I145" i="3"/>
  <c r="H145" i="3"/>
  <c r="G145" i="3"/>
  <c r="E145" i="3"/>
  <c r="D145" i="3"/>
  <c r="C145" i="3"/>
  <c r="B145" i="3"/>
  <c r="M144" i="3"/>
  <c r="L144" i="3"/>
  <c r="H144" i="3"/>
  <c r="G144" i="3"/>
  <c r="I144" i="3" s="1"/>
  <c r="E144" i="3"/>
  <c r="D144" i="3"/>
  <c r="C144" i="3"/>
  <c r="B144" i="3"/>
  <c r="A144" i="3"/>
  <c r="M143" i="3"/>
  <c r="L143" i="3"/>
  <c r="I143" i="3"/>
  <c r="H143" i="3"/>
  <c r="G143" i="3"/>
  <c r="E143" i="3"/>
  <c r="D143" i="3"/>
  <c r="C143" i="3"/>
  <c r="B143" i="3"/>
  <c r="A143" i="3"/>
  <c r="M142" i="3"/>
  <c r="L142" i="3"/>
  <c r="H142" i="3"/>
  <c r="G142" i="3"/>
  <c r="I142" i="3" s="1"/>
  <c r="E142" i="3"/>
  <c r="D142" i="3"/>
  <c r="C142" i="3"/>
  <c r="B142" i="3"/>
  <c r="A142" i="3"/>
  <c r="M141" i="3"/>
  <c r="L141" i="3"/>
  <c r="I141" i="3"/>
  <c r="H141" i="3"/>
  <c r="G141" i="3"/>
  <c r="E141" i="3"/>
  <c r="D141" i="3"/>
  <c r="C141" i="3"/>
  <c r="B141" i="3"/>
  <c r="A141" i="3"/>
  <c r="M140" i="3"/>
  <c r="L140" i="3"/>
  <c r="H140" i="3"/>
  <c r="G140" i="3"/>
  <c r="I140" i="3" s="1"/>
  <c r="E140" i="3"/>
  <c r="D140" i="3"/>
  <c r="C140" i="3"/>
  <c r="B140" i="3"/>
  <c r="A140" i="3"/>
  <c r="M139" i="3"/>
  <c r="L139" i="3"/>
  <c r="I139" i="3"/>
  <c r="H139" i="3"/>
  <c r="G139" i="3"/>
  <c r="E139" i="3"/>
  <c r="D139" i="3"/>
  <c r="C139" i="3"/>
  <c r="B139" i="3"/>
  <c r="A139" i="3"/>
  <c r="M138" i="3"/>
  <c r="L138" i="3"/>
  <c r="G138" i="3"/>
  <c r="I138" i="3" s="1"/>
  <c r="E138" i="3"/>
  <c r="D138" i="3"/>
  <c r="B138" i="3"/>
  <c r="C138" i="3" s="1"/>
  <c r="A138" i="3"/>
  <c r="M137" i="3"/>
  <c r="L137" i="3"/>
  <c r="I137" i="3"/>
  <c r="H137" i="3"/>
  <c r="G137" i="3"/>
  <c r="E137" i="3"/>
  <c r="D137" i="3"/>
  <c r="C137" i="3"/>
  <c r="B137" i="3"/>
  <c r="M136" i="3"/>
  <c r="L136" i="3"/>
  <c r="H136" i="3"/>
  <c r="G136" i="3"/>
  <c r="I136" i="3" s="1"/>
  <c r="E136" i="3"/>
  <c r="D136" i="3"/>
  <c r="C136" i="3"/>
  <c r="B136" i="3"/>
  <c r="A136" i="3"/>
  <c r="M135" i="3"/>
  <c r="L135" i="3"/>
  <c r="I135" i="3"/>
  <c r="H135" i="3"/>
  <c r="G135" i="3"/>
  <c r="E135" i="3"/>
  <c r="D135" i="3"/>
  <c r="C135" i="3"/>
  <c r="B135" i="3"/>
  <c r="A135" i="3"/>
  <c r="M134" i="3"/>
  <c r="L134" i="3"/>
  <c r="H134" i="3"/>
  <c r="G134" i="3"/>
  <c r="I134" i="3" s="1"/>
  <c r="E134" i="3"/>
  <c r="D134" i="3"/>
  <c r="C134" i="3"/>
  <c r="B134" i="3"/>
  <c r="A134" i="3"/>
  <c r="M133" i="3"/>
  <c r="L133" i="3"/>
  <c r="I133" i="3"/>
  <c r="H133" i="3"/>
  <c r="G133" i="3"/>
  <c r="E133" i="3"/>
  <c r="D133" i="3"/>
  <c r="C133" i="3"/>
  <c r="B133" i="3"/>
  <c r="A133" i="3"/>
  <c r="M132" i="3"/>
  <c r="L132" i="3"/>
  <c r="G132" i="3"/>
  <c r="I132" i="3" s="1"/>
  <c r="E132" i="3"/>
  <c r="D132" i="3"/>
  <c r="B132" i="3"/>
  <c r="C132" i="3" s="1"/>
  <c r="A132" i="3"/>
  <c r="M131" i="3"/>
  <c r="L131" i="3"/>
  <c r="I131" i="3"/>
  <c r="H131" i="3"/>
  <c r="G131" i="3"/>
  <c r="E131" i="3"/>
  <c r="D131" i="3"/>
  <c r="C131" i="3"/>
  <c r="B131" i="3"/>
  <c r="A131" i="3"/>
  <c r="M130" i="3"/>
  <c r="L130" i="3"/>
  <c r="G130" i="3"/>
  <c r="I130" i="3" s="1"/>
  <c r="E130" i="3"/>
  <c r="D130" i="3"/>
  <c r="B130" i="3"/>
  <c r="C130" i="3" s="1"/>
  <c r="A130" i="3"/>
  <c r="M129" i="3"/>
  <c r="L129" i="3"/>
  <c r="I129" i="3"/>
  <c r="H129" i="3"/>
  <c r="G129" i="3"/>
  <c r="E129" i="3"/>
  <c r="D129" i="3"/>
  <c r="C129" i="3"/>
  <c r="B129" i="3"/>
  <c r="M128" i="3"/>
  <c r="L128" i="3"/>
  <c r="H128" i="3"/>
  <c r="G128" i="3"/>
  <c r="I128" i="3" s="1"/>
  <c r="E128" i="3"/>
  <c r="D128" i="3"/>
  <c r="C128" i="3"/>
  <c r="B128" i="3"/>
  <c r="A128" i="3"/>
  <c r="M127" i="3"/>
  <c r="L127" i="3"/>
  <c r="I127" i="3"/>
  <c r="H127" i="3"/>
  <c r="G127" i="3"/>
  <c r="E127" i="3"/>
  <c r="D127" i="3"/>
  <c r="C127" i="3"/>
  <c r="B127" i="3"/>
  <c r="A127" i="3"/>
  <c r="M126" i="3"/>
  <c r="L126" i="3"/>
  <c r="H126" i="3"/>
  <c r="G126" i="3"/>
  <c r="I126" i="3" s="1"/>
  <c r="E126" i="3"/>
  <c r="D126" i="3"/>
  <c r="C126" i="3"/>
  <c r="B126" i="3"/>
  <c r="A126" i="3"/>
  <c r="M125" i="3"/>
  <c r="L125" i="3"/>
  <c r="I125" i="3"/>
  <c r="H125" i="3"/>
  <c r="G125" i="3"/>
  <c r="E125" i="3"/>
  <c r="D125" i="3"/>
  <c r="C125" i="3"/>
  <c r="B125" i="3"/>
  <c r="A125" i="3"/>
  <c r="M124" i="3"/>
  <c r="L124" i="3"/>
  <c r="G124" i="3"/>
  <c r="I124" i="3" s="1"/>
  <c r="E124" i="3"/>
  <c r="D124" i="3"/>
  <c r="B124" i="3"/>
  <c r="C124" i="3" s="1"/>
  <c r="A124" i="3"/>
  <c r="M123" i="3"/>
  <c r="L123" i="3"/>
  <c r="I123" i="3"/>
  <c r="H123" i="3"/>
  <c r="G123" i="3"/>
  <c r="E123" i="3"/>
  <c r="D123" i="3"/>
  <c r="C123" i="3"/>
  <c r="B123" i="3"/>
  <c r="A123" i="3"/>
  <c r="M122" i="3"/>
  <c r="L122" i="3"/>
  <c r="G122" i="3"/>
  <c r="I122" i="3" s="1"/>
  <c r="E122" i="3"/>
  <c r="D122" i="3"/>
  <c r="B122" i="3"/>
  <c r="C122" i="3" s="1"/>
  <c r="A122" i="3"/>
  <c r="M121" i="3"/>
  <c r="L121" i="3"/>
  <c r="I121" i="3"/>
  <c r="H121" i="3"/>
  <c r="G121" i="3"/>
  <c r="E121" i="3"/>
  <c r="D121" i="3"/>
  <c r="C121" i="3"/>
  <c r="B121" i="3"/>
  <c r="M120" i="3"/>
  <c r="L120" i="3"/>
  <c r="H120" i="3"/>
  <c r="G120" i="3"/>
  <c r="I120" i="3" s="1"/>
  <c r="E120" i="3"/>
  <c r="D120" i="3"/>
  <c r="C120" i="3"/>
  <c r="B120" i="3"/>
  <c r="A120" i="3"/>
  <c r="M119" i="3"/>
  <c r="L119" i="3"/>
  <c r="I119" i="3"/>
  <c r="H119" i="3"/>
  <c r="G119" i="3"/>
  <c r="E119" i="3"/>
  <c r="D119" i="3"/>
  <c r="C119" i="3"/>
  <c r="B119" i="3"/>
  <c r="A119" i="3"/>
  <c r="M118" i="3"/>
  <c r="L118" i="3"/>
  <c r="H118" i="3"/>
  <c r="G118" i="3"/>
  <c r="I118" i="3" s="1"/>
  <c r="E118" i="3"/>
  <c r="D118" i="3"/>
  <c r="C118" i="3"/>
  <c r="B118" i="3"/>
  <c r="A118" i="3"/>
  <c r="M117" i="3"/>
  <c r="L117" i="3"/>
  <c r="I117" i="3"/>
  <c r="H117" i="3"/>
  <c r="G117" i="3"/>
  <c r="E117" i="3"/>
  <c r="D117" i="3"/>
  <c r="C117" i="3"/>
  <c r="B117" i="3"/>
  <c r="A117" i="3"/>
  <c r="M116" i="3"/>
  <c r="L116" i="3"/>
  <c r="G116" i="3"/>
  <c r="I116" i="3" s="1"/>
  <c r="E116" i="3"/>
  <c r="D116" i="3"/>
  <c r="B116" i="3"/>
  <c r="C116" i="3" s="1"/>
  <c r="A116" i="3"/>
  <c r="M115" i="3"/>
  <c r="L115" i="3"/>
  <c r="I115" i="3"/>
  <c r="H115" i="3"/>
  <c r="G115" i="3"/>
  <c r="E115" i="3"/>
  <c r="D115" i="3"/>
  <c r="C115" i="3"/>
  <c r="B115" i="3"/>
  <c r="A115" i="3"/>
  <c r="M114" i="3"/>
  <c r="L114" i="3"/>
  <c r="G114" i="3"/>
  <c r="I114" i="3" s="1"/>
  <c r="E114" i="3"/>
  <c r="D114" i="3"/>
  <c r="B114" i="3"/>
  <c r="C114" i="3" s="1"/>
  <c r="A114" i="3"/>
  <c r="M113" i="3"/>
  <c r="L113" i="3"/>
  <c r="I113" i="3"/>
  <c r="H113" i="3"/>
  <c r="G113" i="3"/>
  <c r="E113" i="3"/>
  <c r="D113" i="3"/>
  <c r="C113" i="3"/>
  <c r="B113" i="3"/>
  <c r="M112" i="3"/>
  <c r="L112" i="3"/>
  <c r="H112" i="3"/>
  <c r="G112" i="3"/>
  <c r="I112" i="3" s="1"/>
  <c r="E112" i="3"/>
  <c r="D112" i="3"/>
  <c r="C112" i="3"/>
  <c r="B112" i="3"/>
  <c r="A112" i="3"/>
  <c r="M111" i="3"/>
  <c r="L111" i="3"/>
  <c r="I111" i="3"/>
  <c r="H111" i="3"/>
  <c r="G111" i="3"/>
  <c r="E111" i="3"/>
  <c r="D111" i="3"/>
  <c r="C111" i="3"/>
  <c r="B111" i="3"/>
  <c r="A111" i="3"/>
  <c r="M110" i="3"/>
  <c r="L110" i="3"/>
  <c r="H110" i="3"/>
  <c r="G110" i="3"/>
  <c r="I110" i="3" s="1"/>
  <c r="E110" i="3"/>
  <c r="D110" i="3"/>
  <c r="C110" i="3"/>
  <c r="B110" i="3"/>
  <c r="A110" i="3"/>
  <c r="M109" i="3"/>
  <c r="L109" i="3"/>
  <c r="I109" i="3"/>
  <c r="H109" i="3"/>
  <c r="G109" i="3"/>
  <c r="E109" i="3"/>
  <c r="D109" i="3"/>
  <c r="C109" i="3"/>
  <c r="B109" i="3"/>
  <c r="A109" i="3"/>
  <c r="M108" i="3"/>
  <c r="L108" i="3"/>
  <c r="G108" i="3"/>
  <c r="I108" i="3" s="1"/>
  <c r="E108" i="3"/>
  <c r="D108" i="3"/>
  <c r="B108" i="3"/>
  <c r="C108" i="3" s="1"/>
  <c r="A108" i="3"/>
  <c r="M107" i="3"/>
  <c r="L107" i="3"/>
  <c r="I107" i="3"/>
  <c r="H107" i="3"/>
  <c r="G107" i="3"/>
  <c r="E107" i="3"/>
  <c r="D107" i="3"/>
  <c r="C107" i="3"/>
  <c r="B107" i="3"/>
  <c r="A107" i="3"/>
  <c r="M106" i="3"/>
  <c r="L106" i="3"/>
  <c r="G106" i="3"/>
  <c r="I106" i="3" s="1"/>
  <c r="E106" i="3"/>
  <c r="D106" i="3"/>
  <c r="B106" i="3"/>
  <c r="C106" i="3" s="1"/>
  <c r="A106" i="3"/>
  <c r="M105" i="3"/>
  <c r="L105" i="3"/>
  <c r="I105" i="3"/>
  <c r="H105" i="3"/>
  <c r="G105" i="3"/>
  <c r="E105" i="3"/>
  <c r="D105" i="3"/>
  <c r="C105" i="3"/>
  <c r="B105" i="3"/>
  <c r="M104" i="3"/>
  <c r="L104" i="3"/>
  <c r="H104" i="3"/>
  <c r="G104" i="3"/>
  <c r="I104" i="3" s="1"/>
  <c r="E104" i="3"/>
  <c r="D104" i="3"/>
  <c r="C104" i="3"/>
  <c r="B104" i="3"/>
  <c r="A104" i="3"/>
  <c r="M103" i="3"/>
  <c r="L103" i="3"/>
  <c r="I103" i="3"/>
  <c r="H103" i="3"/>
  <c r="G103" i="3"/>
  <c r="E103" i="3"/>
  <c r="D103" i="3"/>
  <c r="C103" i="3"/>
  <c r="B103" i="3"/>
  <c r="A103" i="3"/>
  <c r="M102" i="3"/>
  <c r="L102" i="3"/>
  <c r="H102" i="3"/>
  <c r="G102" i="3"/>
  <c r="I102" i="3" s="1"/>
  <c r="E102" i="3"/>
  <c r="D102" i="3"/>
  <c r="C102" i="3"/>
  <c r="B102" i="3"/>
  <c r="A102" i="3"/>
  <c r="M101" i="3"/>
  <c r="L101" i="3"/>
  <c r="I101" i="3"/>
  <c r="H101" i="3"/>
  <c r="G101" i="3"/>
  <c r="E101" i="3"/>
  <c r="D101" i="3"/>
  <c r="C101" i="3"/>
  <c r="B101" i="3"/>
  <c r="A101" i="3"/>
  <c r="M100" i="3"/>
  <c r="L100" i="3"/>
  <c r="G100" i="3"/>
  <c r="I100" i="3" s="1"/>
  <c r="E100" i="3"/>
  <c r="D100" i="3"/>
  <c r="B100" i="3"/>
  <c r="C100" i="3" s="1"/>
  <c r="A100" i="3"/>
  <c r="M99" i="3"/>
  <c r="L99" i="3"/>
  <c r="I99" i="3"/>
  <c r="H99" i="3"/>
  <c r="G99" i="3"/>
  <c r="E99" i="3"/>
  <c r="D99" i="3"/>
  <c r="C99" i="3"/>
  <c r="B99" i="3"/>
  <c r="A99" i="3"/>
  <c r="M98" i="3"/>
  <c r="L98" i="3"/>
  <c r="G98" i="3"/>
  <c r="I98" i="3" s="1"/>
  <c r="E98" i="3"/>
  <c r="D98" i="3"/>
  <c r="B98" i="3"/>
  <c r="A98" i="3"/>
  <c r="M97" i="3"/>
  <c r="L97" i="3"/>
  <c r="G97" i="3"/>
  <c r="I97" i="3" s="1"/>
  <c r="E97" i="3"/>
  <c r="D97" i="3"/>
  <c r="B97" i="3"/>
  <c r="A97" i="3"/>
  <c r="M96" i="3"/>
  <c r="L96" i="3"/>
  <c r="I96" i="3"/>
  <c r="H96" i="3"/>
  <c r="G96" i="3"/>
  <c r="E96" i="3"/>
  <c r="D96" i="3"/>
  <c r="B96" i="3"/>
  <c r="A96" i="3"/>
  <c r="M95" i="3"/>
  <c r="L95" i="3"/>
  <c r="I95" i="3"/>
  <c r="G95" i="3"/>
  <c r="H95" i="3" s="1"/>
  <c r="E95" i="3"/>
  <c r="D95" i="3"/>
  <c r="B95" i="3"/>
  <c r="C95" i="3" s="1"/>
  <c r="A95" i="3"/>
  <c r="M94" i="3"/>
  <c r="L94" i="3"/>
  <c r="I94" i="3"/>
  <c r="H94" i="3"/>
  <c r="G94" i="3"/>
  <c r="E94" i="3"/>
  <c r="D94" i="3"/>
  <c r="C94" i="3"/>
  <c r="B94" i="3"/>
  <c r="A94" i="3"/>
  <c r="M93" i="3"/>
  <c r="L93" i="3"/>
  <c r="G93" i="3"/>
  <c r="H93" i="3" s="1"/>
  <c r="E93" i="3"/>
  <c r="D93" i="3"/>
  <c r="B93" i="3"/>
  <c r="C93" i="3" s="1"/>
  <c r="M92" i="3"/>
  <c r="L92" i="3"/>
  <c r="G92" i="3"/>
  <c r="I92" i="3" s="1"/>
  <c r="E92" i="3"/>
  <c r="D92" i="3"/>
  <c r="B92" i="3"/>
  <c r="C92" i="3" s="1"/>
  <c r="A92" i="3"/>
  <c r="M91" i="3"/>
  <c r="L91" i="3"/>
  <c r="I91" i="3"/>
  <c r="G91" i="3"/>
  <c r="H91" i="3" s="1"/>
  <c r="E91" i="3"/>
  <c r="D91" i="3"/>
  <c r="B91" i="3"/>
  <c r="C91" i="3" s="1"/>
  <c r="A91" i="3"/>
  <c r="M90" i="3"/>
  <c r="L90" i="3"/>
  <c r="I90" i="3"/>
  <c r="H90" i="3"/>
  <c r="G90" i="3"/>
  <c r="E90" i="3"/>
  <c r="D90" i="3"/>
  <c r="C90" i="3"/>
  <c r="B90" i="3"/>
  <c r="A90" i="3"/>
  <c r="M89" i="3"/>
  <c r="L89" i="3"/>
  <c r="G89" i="3"/>
  <c r="H89" i="3" s="1"/>
  <c r="E89" i="3"/>
  <c r="D89" i="3"/>
  <c r="B89" i="3"/>
  <c r="C89" i="3" s="1"/>
  <c r="M88" i="3"/>
  <c r="L88" i="3"/>
  <c r="G88" i="3"/>
  <c r="I88" i="3" s="1"/>
  <c r="E88" i="3"/>
  <c r="D88" i="3"/>
  <c r="B88" i="3"/>
  <c r="C88" i="3" s="1"/>
  <c r="A88" i="3"/>
  <c r="M87" i="3"/>
  <c r="L87" i="3"/>
  <c r="I87" i="3"/>
  <c r="G87" i="3"/>
  <c r="H87" i="3" s="1"/>
  <c r="E87" i="3"/>
  <c r="D87" i="3"/>
  <c r="B87" i="3"/>
  <c r="C87" i="3" s="1"/>
  <c r="A87" i="3"/>
  <c r="M86" i="3"/>
  <c r="L86" i="3"/>
  <c r="I86" i="3"/>
  <c r="H86" i="3"/>
  <c r="G86" i="3"/>
  <c r="E86" i="3"/>
  <c r="D86" i="3"/>
  <c r="C86" i="3"/>
  <c r="B86" i="3"/>
  <c r="A86" i="3"/>
  <c r="M85" i="3"/>
  <c r="L85" i="3"/>
  <c r="G85" i="3"/>
  <c r="H85" i="3" s="1"/>
  <c r="E85" i="3"/>
  <c r="D85" i="3"/>
  <c r="B85" i="3"/>
  <c r="C85" i="3" s="1"/>
  <c r="M84" i="3"/>
  <c r="L84" i="3"/>
  <c r="G84" i="3"/>
  <c r="I84" i="3" s="1"/>
  <c r="E84" i="3"/>
  <c r="D84" i="3"/>
  <c r="B84" i="3"/>
  <c r="C84" i="3" s="1"/>
  <c r="A84" i="3"/>
  <c r="M83" i="3"/>
  <c r="L83" i="3"/>
  <c r="I83" i="3"/>
  <c r="G83" i="3"/>
  <c r="H83" i="3" s="1"/>
  <c r="E83" i="3"/>
  <c r="D83" i="3"/>
  <c r="B83" i="3"/>
  <c r="C83" i="3" s="1"/>
  <c r="A83" i="3"/>
  <c r="M82" i="3"/>
  <c r="L82" i="3"/>
  <c r="I82" i="3"/>
  <c r="H82" i="3"/>
  <c r="G82" i="3"/>
  <c r="E82" i="3"/>
  <c r="D82" i="3"/>
  <c r="C82" i="3"/>
  <c r="B82" i="3"/>
  <c r="A82" i="3"/>
  <c r="M81" i="3"/>
  <c r="L81" i="3"/>
  <c r="G81" i="3"/>
  <c r="H81" i="3" s="1"/>
  <c r="E81" i="3"/>
  <c r="D81" i="3"/>
  <c r="B81" i="3"/>
  <c r="C81" i="3" s="1"/>
  <c r="M80" i="3"/>
  <c r="L80" i="3"/>
  <c r="G80" i="3"/>
  <c r="I80" i="3" s="1"/>
  <c r="E80" i="3"/>
  <c r="D80" i="3"/>
  <c r="B80" i="3"/>
  <c r="C80" i="3" s="1"/>
  <c r="A80" i="3"/>
  <c r="M79" i="3"/>
  <c r="L79" i="3"/>
  <c r="I79" i="3"/>
  <c r="G79" i="3"/>
  <c r="H79" i="3" s="1"/>
  <c r="E79" i="3"/>
  <c r="D79" i="3"/>
  <c r="B79" i="3"/>
  <c r="C79" i="3" s="1"/>
  <c r="A79" i="3"/>
  <c r="M78" i="3"/>
  <c r="L78" i="3"/>
  <c r="I78" i="3"/>
  <c r="H78" i="3"/>
  <c r="G78" i="3"/>
  <c r="E78" i="3"/>
  <c r="D78" i="3"/>
  <c r="C78" i="3"/>
  <c r="B78" i="3"/>
  <c r="A78" i="3"/>
  <c r="M77" i="3"/>
  <c r="L77" i="3"/>
  <c r="G77" i="3"/>
  <c r="H77" i="3" s="1"/>
  <c r="E77" i="3"/>
  <c r="D77" i="3"/>
  <c r="B77" i="3"/>
  <c r="C77" i="3" s="1"/>
  <c r="M76" i="3"/>
  <c r="L76" i="3"/>
  <c r="G76" i="3"/>
  <c r="I76" i="3" s="1"/>
  <c r="E76" i="3"/>
  <c r="D76" i="3"/>
  <c r="B76" i="3"/>
  <c r="C76" i="3" s="1"/>
  <c r="A76" i="3"/>
  <c r="M75" i="3"/>
  <c r="L75" i="3"/>
  <c r="I75" i="3"/>
  <c r="G75" i="3"/>
  <c r="H75" i="3" s="1"/>
  <c r="E75" i="3"/>
  <c r="D75" i="3"/>
  <c r="B75" i="3"/>
  <c r="C75" i="3" s="1"/>
  <c r="A75" i="3"/>
  <c r="M74" i="3"/>
  <c r="L74" i="3"/>
  <c r="I74" i="3"/>
  <c r="H74" i="3"/>
  <c r="G74" i="3"/>
  <c r="E74" i="3"/>
  <c r="D74" i="3"/>
  <c r="C74" i="3"/>
  <c r="B74" i="3"/>
  <c r="A74" i="3"/>
  <c r="M73" i="3"/>
  <c r="L73" i="3"/>
  <c r="G73" i="3"/>
  <c r="H73" i="3" s="1"/>
  <c r="E73" i="3"/>
  <c r="D73" i="3"/>
  <c r="B73" i="3"/>
  <c r="C73" i="3" s="1"/>
  <c r="M72" i="3"/>
  <c r="L72" i="3"/>
  <c r="G72" i="3"/>
  <c r="I72" i="3" s="1"/>
  <c r="E72" i="3"/>
  <c r="D72" i="3"/>
  <c r="B72" i="3"/>
  <c r="C72" i="3" s="1"/>
  <c r="A72" i="3"/>
  <c r="M71" i="3"/>
  <c r="L71" i="3"/>
  <c r="I71" i="3"/>
  <c r="G71" i="3"/>
  <c r="H71" i="3" s="1"/>
  <c r="E71" i="3"/>
  <c r="D71" i="3"/>
  <c r="B71" i="3"/>
  <c r="C71" i="3" s="1"/>
  <c r="A71" i="3"/>
  <c r="M70" i="3"/>
  <c r="L70" i="3"/>
  <c r="I70" i="3"/>
  <c r="H70" i="3"/>
  <c r="G70" i="3"/>
  <c r="E70" i="3"/>
  <c r="D70" i="3"/>
  <c r="C70" i="3"/>
  <c r="B70" i="3"/>
  <c r="A70" i="3"/>
  <c r="M69" i="3"/>
  <c r="L69" i="3"/>
  <c r="G69" i="3"/>
  <c r="H69" i="3" s="1"/>
  <c r="E69" i="3"/>
  <c r="D69" i="3"/>
  <c r="B69" i="3"/>
  <c r="C69" i="3" s="1"/>
  <c r="M68" i="3"/>
  <c r="L68" i="3"/>
  <c r="G68" i="3"/>
  <c r="I68" i="3" s="1"/>
  <c r="E68" i="3"/>
  <c r="D68" i="3"/>
  <c r="B68" i="3"/>
  <c r="C68" i="3" s="1"/>
  <c r="A68" i="3"/>
  <c r="M67" i="3"/>
  <c r="L67" i="3"/>
  <c r="I67" i="3"/>
  <c r="G67" i="3"/>
  <c r="H67" i="3" s="1"/>
  <c r="E67" i="3"/>
  <c r="D67" i="3"/>
  <c r="B67" i="3"/>
  <c r="C67" i="3" s="1"/>
  <c r="A67" i="3"/>
  <c r="M66" i="3"/>
  <c r="L66" i="3"/>
  <c r="I66" i="3"/>
  <c r="H66" i="3"/>
  <c r="G66" i="3"/>
  <c r="E66" i="3"/>
  <c r="D66" i="3"/>
  <c r="C66" i="3"/>
  <c r="B66" i="3"/>
  <c r="A66" i="3"/>
  <c r="M65" i="3"/>
  <c r="L65" i="3"/>
  <c r="G65" i="3"/>
  <c r="H65" i="3" s="1"/>
  <c r="E65" i="3"/>
  <c r="D65" i="3"/>
  <c r="B65" i="3"/>
  <c r="C65" i="3" s="1"/>
  <c r="M64" i="3"/>
  <c r="L64" i="3"/>
  <c r="G64" i="3"/>
  <c r="I64" i="3" s="1"/>
  <c r="E64" i="3"/>
  <c r="D64" i="3"/>
  <c r="B64" i="3"/>
  <c r="C64" i="3" s="1"/>
  <c r="A64" i="3"/>
  <c r="M63" i="3"/>
  <c r="L63" i="3"/>
  <c r="I63" i="3"/>
  <c r="G63" i="3"/>
  <c r="H63" i="3" s="1"/>
  <c r="E63" i="3"/>
  <c r="D63" i="3"/>
  <c r="B63" i="3"/>
  <c r="C63" i="3" s="1"/>
  <c r="A63" i="3"/>
  <c r="M62" i="3"/>
  <c r="L62" i="3"/>
  <c r="I62" i="3"/>
  <c r="H62" i="3"/>
  <c r="G62" i="3"/>
  <c r="E62" i="3"/>
  <c r="D62" i="3"/>
  <c r="C62" i="3"/>
  <c r="B62" i="3"/>
  <c r="A62" i="3"/>
  <c r="M61" i="3"/>
  <c r="L61" i="3"/>
  <c r="G61" i="3"/>
  <c r="H61" i="3" s="1"/>
  <c r="E61" i="3"/>
  <c r="D61" i="3"/>
  <c r="B61" i="3"/>
  <c r="C61" i="3" s="1"/>
  <c r="M60" i="3"/>
  <c r="L60" i="3"/>
  <c r="G60" i="3"/>
  <c r="I60" i="3" s="1"/>
  <c r="E60" i="3"/>
  <c r="D60" i="3"/>
  <c r="B60" i="3"/>
  <c r="C60" i="3" s="1"/>
  <c r="A60" i="3"/>
  <c r="M59" i="3"/>
  <c r="L59" i="3"/>
  <c r="I59" i="3"/>
  <c r="G59" i="3"/>
  <c r="H59" i="3" s="1"/>
  <c r="E59" i="3"/>
  <c r="D59" i="3"/>
  <c r="B59" i="3"/>
  <c r="C59" i="3" s="1"/>
  <c r="A59" i="3"/>
  <c r="M58" i="3"/>
  <c r="L58" i="3"/>
  <c r="I58" i="3"/>
  <c r="H58" i="3"/>
  <c r="G58" i="3"/>
  <c r="E58" i="3"/>
  <c r="D58" i="3"/>
  <c r="C58" i="3"/>
  <c r="B58" i="3"/>
  <c r="A58" i="3"/>
  <c r="M57" i="3"/>
  <c r="L57" i="3"/>
  <c r="G57" i="3"/>
  <c r="H57" i="3" s="1"/>
  <c r="E57" i="3"/>
  <c r="D57" i="3"/>
  <c r="B57" i="3"/>
  <c r="C57" i="3" s="1"/>
  <c r="M56" i="3"/>
  <c r="L56" i="3"/>
  <c r="G56" i="3"/>
  <c r="I56" i="3" s="1"/>
  <c r="E56" i="3"/>
  <c r="D56" i="3"/>
  <c r="B56" i="3"/>
  <c r="C56" i="3" s="1"/>
  <c r="A56" i="3"/>
  <c r="M55" i="3"/>
  <c r="L55" i="3"/>
  <c r="I55" i="3"/>
  <c r="G55" i="3"/>
  <c r="H55" i="3" s="1"/>
  <c r="E55" i="3"/>
  <c r="D55" i="3"/>
  <c r="B55" i="3"/>
  <c r="C55" i="3" s="1"/>
  <c r="A55" i="3"/>
  <c r="M54" i="3"/>
  <c r="L54" i="3"/>
  <c r="I54" i="3"/>
  <c r="H54" i="3"/>
  <c r="G54" i="3"/>
  <c r="E54" i="3"/>
  <c r="D54" i="3"/>
  <c r="C54" i="3"/>
  <c r="B54" i="3"/>
  <c r="A54" i="3"/>
  <c r="M53" i="3"/>
  <c r="L53" i="3"/>
  <c r="G53" i="3"/>
  <c r="H53" i="3" s="1"/>
  <c r="E53" i="3"/>
  <c r="D53" i="3"/>
  <c r="B53" i="3"/>
  <c r="C53" i="3" s="1"/>
  <c r="M52" i="3"/>
  <c r="L52" i="3"/>
  <c r="G52" i="3"/>
  <c r="I52" i="3" s="1"/>
  <c r="E52" i="3"/>
  <c r="D52" i="3"/>
  <c r="B52" i="3"/>
  <c r="C52" i="3" s="1"/>
  <c r="A52" i="3"/>
  <c r="M51" i="3"/>
  <c r="L51" i="3"/>
  <c r="I51" i="3"/>
  <c r="G51" i="3"/>
  <c r="H51" i="3" s="1"/>
  <c r="E51" i="3"/>
  <c r="D51" i="3"/>
  <c r="B51" i="3"/>
  <c r="C51" i="3" s="1"/>
  <c r="A51" i="3"/>
  <c r="M50" i="3"/>
  <c r="L50" i="3"/>
  <c r="I50" i="3"/>
  <c r="H50" i="3"/>
  <c r="G50" i="3"/>
  <c r="E50" i="3"/>
  <c r="D50" i="3"/>
  <c r="C50" i="3"/>
  <c r="B50" i="3"/>
  <c r="A50" i="3"/>
  <c r="M49" i="3"/>
  <c r="L49" i="3"/>
  <c r="G49" i="3"/>
  <c r="H49" i="3" s="1"/>
  <c r="E49" i="3"/>
  <c r="D49" i="3"/>
  <c r="B49" i="3"/>
  <c r="C49" i="3" s="1"/>
  <c r="M48" i="3"/>
  <c r="L48" i="3"/>
  <c r="G48" i="3"/>
  <c r="I48" i="3" s="1"/>
  <c r="E48" i="3"/>
  <c r="D48" i="3"/>
  <c r="B48" i="3"/>
  <c r="C48" i="3" s="1"/>
  <c r="A48" i="3"/>
  <c r="M47" i="3"/>
  <c r="L47" i="3"/>
  <c r="I47" i="3"/>
  <c r="G47" i="3"/>
  <c r="H47" i="3" s="1"/>
  <c r="E47" i="3"/>
  <c r="D47" i="3"/>
  <c r="B47" i="3"/>
  <c r="C47" i="3" s="1"/>
  <c r="A47" i="3"/>
  <c r="M46" i="3"/>
  <c r="L46" i="3"/>
  <c r="I46" i="3"/>
  <c r="H46" i="3"/>
  <c r="G46" i="3"/>
  <c r="E46" i="3"/>
  <c r="D46" i="3"/>
  <c r="C46" i="3"/>
  <c r="B46" i="3"/>
  <c r="A46" i="3"/>
  <c r="M45" i="3"/>
  <c r="L45" i="3"/>
  <c r="G45" i="3"/>
  <c r="H45" i="3" s="1"/>
  <c r="E45" i="3"/>
  <c r="D45" i="3"/>
  <c r="B45" i="3"/>
  <c r="C45" i="3" s="1"/>
  <c r="M44" i="3"/>
  <c r="L44" i="3"/>
  <c r="G44" i="3"/>
  <c r="I44" i="3" s="1"/>
  <c r="E44" i="3"/>
  <c r="D44" i="3"/>
  <c r="B44" i="3"/>
  <c r="C44" i="3" s="1"/>
  <c r="A44" i="3"/>
  <c r="M43" i="3"/>
  <c r="L43" i="3"/>
  <c r="I43" i="3"/>
  <c r="G43" i="3"/>
  <c r="H43" i="3" s="1"/>
  <c r="E43" i="3"/>
  <c r="D43" i="3"/>
  <c r="B43" i="3"/>
  <c r="C43" i="3" s="1"/>
  <c r="A43" i="3"/>
  <c r="M42" i="3"/>
  <c r="L42" i="3"/>
  <c r="I42" i="3"/>
  <c r="H42" i="3"/>
  <c r="G42" i="3"/>
  <c r="E42" i="3"/>
  <c r="D42" i="3"/>
  <c r="C42" i="3"/>
  <c r="B42" i="3"/>
  <c r="A42" i="3"/>
  <c r="M41" i="3"/>
  <c r="L41" i="3"/>
  <c r="G41" i="3"/>
  <c r="H41" i="3" s="1"/>
  <c r="E41" i="3"/>
  <c r="D41" i="3"/>
  <c r="B41" i="3"/>
  <c r="C41" i="3" s="1"/>
  <c r="M40" i="3"/>
  <c r="L40" i="3"/>
  <c r="G40" i="3"/>
  <c r="I40" i="3" s="1"/>
  <c r="E40" i="3"/>
  <c r="D40" i="3"/>
  <c r="B40" i="3"/>
  <c r="C40" i="3" s="1"/>
  <c r="A40" i="3"/>
  <c r="M39" i="3"/>
  <c r="L39" i="3"/>
  <c r="I39" i="3"/>
  <c r="G39" i="3"/>
  <c r="H39" i="3" s="1"/>
  <c r="E39" i="3"/>
  <c r="D39" i="3"/>
  <c r="B39" i="3"/>
  <c r="C39" i="3" s="1"/>
  <c r="A39" i="3"/>
  <c r="M38" i="3"/>
  <c r="L38" i="3"/>
  <c r="I38" i="3"/>
  <c r="H38" i="3"/>
  <c r="G38" i="3"/>
  <c r="E38" i="3"/>
  <c r="D38" i="3"/>
  <c r="C38" i="3"/>
  <c r="B38" i="3"/>
  <c r="A38" i="3"/>
  <c r="M37" i="3"/>
  <c r="L37" i="3"/>
  <c r="G37" i="3"/>
  <c r="H37" i="3" s="1"/>
  <c r="E37" i="3"/>
  <c r="D37" i="3"/>
  <c r="B37" i="3"/>
  <c r="C37" i="3" s="1"/>
  <c r="M36" i="3"/>
  <c r="L36" i="3"/>
  <c r="G36" i="3"/>
  <c r="I36" i="3" s="1"/>
  <c r="E36" i="3"/>
  <c r="D36" i="3"/>
  <c r="B36" i="3"/>
  <c r="C36" i="3" s="1"/>
  <c r="A36" i="3"/>
  <c r="M35" i="3"/>
  <c r="L35" i="3"/>
  <c r="I35" i="3"/>
  <c r="G35" i="3"/>
  <c r="H35" i="3" s="1"/>
  <c r="E35" i="3"/>
  <c r="D35" i="3"/>
  <c r="B35" i="3"/>
  <c r="C35" i="3" s="1"/>
  <c r="A35" i="3"/>
  <c r="M34" i="3"/>
  <c r="L34" i="3"/>
  <c r="I34" i="3"/>
  <c r="H34" i="3"/>
  <c r="G34" i="3"/>
  <c r="E34" i="3"/>
  <c r="D34" i="3"/>
  <c r="C34" i="3"/>
  <c r="B34" i="3"/>
  <c r="A34" i="3"/>
  <c r="M33" i="3"/>
  <c r="L33" i="3"/>
  <c r="G33" i="3"/>
  <c r="H33" i="3" s="1"/>
  <c r="E33" i="3"/>
  <c r="D33" i="3"/>
  <c r="B33" i="3"/>
  <c r="C33" i="3" s="1"/>
  <c r="M32" i="3"/>
  <c r="L32" i="3"/>
  <c r="G32" i="3"/>
  <c r="I32" i="3" s="1"/>
  <c r="E32" i="3"/>
  <c r="D32" i="3"/>
  <c r="B32" i="3"/>
  <c r="C32" i="3" s="1"/>
  <c r="A32" i="3"/>
  <c r="M31" i="3"/>
  <c r="L31" i="3"/>
  <c r="I31" i="3"/>
  <c r="G31" i="3"/>
  <c r="H31" i="3" s="1"/>
  <c r="E31" i="3"/>
  <c r="D31" i="3"/>
  <c r="B31" i="3"/>
  <c r="C31" i="3" s="1"/>
  <c r="A31" i="3"/>
  <c r="M30" i="3"/>
  <c r="L30" i="3"/>
  <c r="I30" i="3"/>
  <c r="H30" i="3"/>
  <c r="G30" i="3"/>
  <c r="E30" i="3"/>
  <c r="D30" i="3"/>
  <c r="C30" i="3"/>
  <c r="B30" i="3"/>
  <c r="A30" i="3"/>
  <c r="M29" i="3"/>
  <c r="L29" i="3"/>
  <c r="G29" i="3"/>
  <c r="I29" i="3" s="1"/>
  <c r="E29" i="3"/>
  <c r="D29" i="3"/>
  <c r="B29" i="3"/>
  <c r="C29" i="3" s="1"/>
  <c r="M28" i="3"/>
  <c r="L28" i="3"/>
  <c r="I28" i="3"/>
  <c r="H28" i="3"/>
  <c r="G28" i="3"/>
  <c r="E28" i="3"/>
  <c r="D28" i="3"/>
  <c r="C28" i="3"/>
  <c r="B28" i="3"/>
  <c r="A28" i="3"/>
  <c r="M27" i="3"/>
  <c r="L27" i="3"/>
  <c r="G27" i="3"/>
  <c r="I27" i="3" s="1"/>
  <c r="E27" i="3"/>
  <c r="D27" i="3"/>
  <c r="B27" i="3"/>
  <c r="C27" i="3" s="1"/>
  <c r="A27" i="3"/>
  <c r="M26" i="3"/>
  <c r="L26" i="3"/>
  <c r="I26" i="3"/>
  <c r="H26" i="3"/>
  <c r="G26" i="3"/>
  <c r="E26" i="3"/>
  <c r="D26" i="3"/>
  <c r="C26" i="3"/>
  <c r="B26" i="3"/>
  <c r="A26" i="3"/>
  <c r="M25" i="3"/>
  <c r="L25" i="3"/>
  <c r="G25" i="3"/>
  <c r="I25" i="3" s="1"/>
  <c r="E25" i="3"/>
  <c r="D25" i="3"/>
  <c r="B25" i="3"/>
  <c r="C25" i="3" s="1"/>
  <c r="M24" i="3"/>
  <c r="L24" i="3"/>
  <c r="I24" i="3"/>
  <c r="H24" i="3"/>
  <c r="G24" i="3"/>
  <c r="E24" i="3"/>
  <c r="D24" i="3"/>
  <c r="C24" i="3"/>
  <c r="B24" i="3"/>
  <c r="A24" i="3"/>
  <c r="M23" i="3"/>
  <c r="L23" i="3"/>
  <c r="G23" i="3"/>
  <c r="I23" i="3" s="1"/>
  <c r="E23" i="3"/>
  <c r="D23" i="3"/>
  <c r="B23" i="3"/>
  <c r="C23" i="3" s="1"/>
  <c r="A23" i="3"/>
  <c r="M22" i="3"/>
  <c r="L22" i="3"/>
  <c r="I22" i="3"/>
  <c r="H22" i="3"/>
  <c r="G22" i="3"/>
  <c r="E22" i="3"/>
  <c r="D22" i="3"/>
  <c r="C22" i="3"/>
  <c r="B22" i="3"/>
  <c r="A22" i="3"/>
  <c r="M21" i="3"/>
  <c r="L21" i="3"/>
  <c r="G21" i="3"/>
  <c r="I21" i="3" s="1"/>
  <c r="E21" i="3"/>
  <c r="D21" i="3"/>
  <c r="B21" i="3"/>
  <c r="C21" i="3" s="1"/>
  <c r="M20" i="3"/>
  <c r="L20" i="3"/>
  <c r="I20" i="3"/>
  <c r="H20" i="3"/>
  <c r="G20" i="3"/>
  <c r="E20" i="3"/>
  <c r="D20" i="3"/>
  <c r="C20" i="3"/>
  <c r="B20" i="3"/>
  <c r="A20" i="3"/>
  <c r="M19" i="3"/>
  <c r="L19" i="3"/>
  <c r="G19" i="3"/>
  <c r="I19" i="3" s="1"/>
  <c r="E19" i="3"/>
  <c r="D19" i="3"/>
  <c r="B19" i="3"/>
  <c r="C19" i="3" s="1"/>
  <c r="A19" i="3"/>
  <c r="M18" i="3"/>
  <c r="L18" i="3"/>
  <c r="I18" i="3"/>
  <c r="H18" i="3"/>
  <c r="G18" i="3"/>
  <c r="E18" i="3"/>
  <c r="D18" i="3"/>
  <c r="C18" i="3"/>
  <c r="B18" i="3"/>
  <c r="A18" i="3"/>
  <c r="M17" i="3"/>
  <c r="L17" i="3"/>
  <c r="G17" i="3"/>
  <c r="I17" i="3" s="1"/>
  <c r="E17" i="3"/>
  <c r="D17" i="3"/>
  <c r="B17" i="3"/>
  <c r="C17" i="3" s="1"/>
  <c r="M16" i="3"/>
  <c r="L16" i="3"/>
  <c r="I16" i="3"/>
  <c r="H16" i="3"/>
  <c r="G16" i="3"/>
  <c r="E16" i="3"/>
  <c r="D16" i="3"/>
  <c r="C16" i="3"/>
  <c r="B16" i="3"/>
  <c r="A16" i="3"/>
  <c r="M15" i="3"/>
  <c r="L15" i="3"/>
  <c r="G15" i="3"/>
  <c r="I15" i="3" s="1"/>
  <c r="E15" i="3"/>
  <c r="D15" i="3"/>
  <c r="B15" i="3"/>
  <c r="C15" i="3" s="1"/>
  <c r="A15" i="3"/>
  <c r="M14" i="3"/>
  <c r="L14" i="3"/>
  <c r="I14" i="3"/>
  <c r="H14" i="3"/>
  <c r="G14" i="3"/>
  <c r="E14" i="3"/>
  <c r="D14" i="3"/>
  <c r="C14" i="3"/>
  <c r="B14" i="3"/>
  <c r="A14" i="3"/>
  <c r="M13" i="3"/>
  <c r="L13" i="3"/>
  <c r="G13" i="3"/>
  <c r="I13" i="3" s="1"/>
  <c r="E13" i="3"/>
  <c r="D13" i="3"/>
  <c r="B13" i="3"/>
  <c r="C13" i="3" s="1"/>
  <c r="M12" i="3"/>
  <c r="L12" i="3"/>
  <c r="I12" i="3"/>
  <c r="H12" i="3"/>
  <c r="G12" i="3"/>
  <c r="E12" i="3"/>
  <c r="D12" i="3"/>
  <c r="C12" i="3"/>
  <c r="B12" i="3"/>
  <c r="A12" i="3"/>
  <c r="M11" i="3"/>
  <c r="L11" i="3"/>
  <c r="G11" i="3"/>
  <c r="I11" i="3" s="1"/>
  <c r="E11" i="3"/>
  <c r="D11" i="3"/>
  <c r="B11" i="3"/>
  <c r="C11" i="3" s="1"/>
  <c r="A11" i="3"/>
  <c r="M10" i="3"/>
  <c r="L10" i="3"/>
  <c r="I10" i="3"/>
  <c r="H10" i="3"/>
  <c r="G10" i="3"/>
  <c r="E10" i="3"/>
  <c r="D10" i="3"/>
  <c r="C10" i="3"/>
  <c r="B10" i="3"/>
  <c r="A10" i="3"/>
  <c r="M9" i="3"/>
  <c r="L9" i="3"/>
  <c r="G9" i="3"/>
  <c r="I9" i="3" s="1"/>
  <c r="E9" i="3"/>
  <c r="D9" i="3"/>
  <c r="B9" i="3"/>
  <c r="C9" i="3" s="1"/>
  <c r="M8" i="3"/>
  <c r="L8" i="3"/>
  <c r="I8" i="3"/>
  <c r="H8" i="3"/>
  <c r="G8" i="3"/>
  <c r="E8" i="3"/>
  <c r="D8" i="3"/>
  <c r="C8" i="3"/>
  <c r="B8" i="3"/>
  <c r="A8" i="3"/>
  <c r="M7" i="3"/>
  <c r="L7" i="3"/>
  <c r="G7" i="3"/>
  <c r="I7" i="3" s="1"/>
  <c r="E7" i="3"/>
  <c r="D7" i="3"/>
  <c r="B7" i="3"/>
  <c r="C7" i="3" s="1"/>
  <c r="A7" i="3"/>
  <c r="M6" i="3"/>
  <c r="L6" i="3"/>
  <c r="I6" i="3"/>
  <c r="H6" i="3"/>
  <c r="G6" i="3"/>
  <c r="E6" i="3"/>
  <c r="D6" i="3"/>
  <c r="C6" i="3"/>
  <c r="B6" i="3"/>
  <c r="A6" i="3"/>
  <c r="M5" i="3"/>
  <c r="L5" i="3"/>
  <c r="G5" i="3"/>
  <c r="I5" i="3" s="1"/>
  <c r="E5" i="3"/>
  <c r="D5" i="3"/>
  <c r="B5" i="3"/>
  <c r="C5" i="3" s="1"/>
  <c r="M4" i="3"/>
  <c r="L4" i="3"/>
  <c r="I4" i="3"/>
  <c r="H4" i="3"/>
  <c r="G4" i="3"/>
  <c r="E4" i="3"/>
  <c r="D4" i="3"/>
  <c r="C4" i="3"/>
  <c r="B4" i="3"/>
  <c r="A4" i="3"/>
  <c r="M3" i="3"/>
  <c r="L3" i="3"/>
  <c r="G3" i="3"/>
  <c r="I3" i="3" s="1"/>
  <c r="E3" i="3"/>
  <c r="D3" i="3"/>
  <c r="B3" i="3"/>
  <c r="C3" i="3" s="1"/>
  <c r="A3" i="3"/>
  <c r="M2" i="3"/>
  <c r="L2" i="3"/>
  <c r="I2" i="3"/>
  <c r="H2" i="3"/>
  <c r="G2" i="3"/>
  <c r="E2" i="3"/>
  <c r="D2" i="3"/>
  <c r="C2" i="3"/>
  <c r="B2" i="3"/>
  <c r="A2" i="3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BD24" i="2"/>
  <c r="BC24" i="2"/>
  <c r="BD23" i="2"/>
  <c r="BC23" i="2"/>
  <c r="BD22" i="2"/>
  <c r="BC22" i="2"/>
  <c r="BD21" i="2"/>
  <c r="BC21" i="2"/>
  <c r="BD20" i="2"/>
  <c r="BC20" i="2"/>
  <c r="BD19" i="2"/>
  <c r="BC19" i="2"/>
  <c r="BD18" i="2"/>
  <c r="BC18" i="2"/>
  <c r="BD17" i="2"/>
  <c r="BC17" i="2"/>
  <c r="BD16" i="2"/>
  <c r="BC16" i="2"/>
  <c r="BD15" i="2"/>
  <c r="BC15" i="2"/>
  <c r="BD14" i="2"/>
  <c r="BC14" i="2"/>
  <c r="BD13" i="2"/>
  <c r="BC13" i="2"/>
  <c r="BD12" i="2"/>
  <c r="BC12" i="2"/>
  <c r="BD11" i="2"/>
  <c r="BC11" i="2"/>
  <c r="BD10" i="2"/>
  <c r="BC10" i="2"/>
  <c r="BD9" i="2"/>
  <c r="BC9" i="2"/>
  <c r="BD8" i="2"/>
  <c r="BC8" i="2"/>
  <c r="BD7" i="2"/>
  <c r="BC7" i="2"/>
  <c r="BD6" i="2"/>
  <c r="BC6" i="2"/>
  <c r="BD5" i="2"/>
  <c r="BC5" i="2"/>
  <c r="C858" i="1"/>
  <c r="C857" i="1"/>
  <c r="I3" i="1"/>
  <c r="H3" i="1"/>
  <c r="C3" i="1"/>
  <c r="H2" i="1"/>
  <c r="C2" i="1"/>
  <c r="C856" i="1"/>
  <c r="C855" i="1"/>
  <c r="I5" i="1"/>
  <c r="H5" i="1"/>
  <c r="C5" i="1"/>
  <c r="C886" i="1"/>
  <c r="C851" i="1"/>
  <c r="C850" i="1"/>
  <c r="C849" i="1"/>
  <c r="I4" i="1"/>
  <c r="H4" i="1"/>
  <c r="C4" i="1"/>
  <c r="C863" i="1"/>
  <c r="C862" i="1"/>
  <c r="I8" i="1"/>
  <c r="H8" i="1"/>
  <c r="C8" i="1"/>
  <c r="I7" i="1"/>
  <c r="H7" i="1"/>
  <c r="C7" i="1"/>
  <c r="I6" i="1"/>
  <c r="H6" i="1"/>
  <c r="C6" i="1"/>
  <c r="I12" i="1"/>
  <c r="H12" i="1"/>
  <c r="C12" i="1"/>
  <c r="I11" i="1"/>
  <c r="H11" i="1"/>
  <c r="C11" i="1"/>
  <c r="I10" i="1"/>
  <c r="H10" i="1"/>
  <c r="C10" i="1"/>
  <c r="I9" i="1"/>
  <c r="H9" i="1"/>
  <c r="C9" i="1"/>
  <c r="I14" i="1"/>
  <c r="H14" i="1"/>
  <c r="C14" i="1"/>
  <c r="I13" i="1"/>
  <c r="H13" i="1"/>
  <c r="C13" i="1"/>
  <c r="C861" i="1"/>
  <c r="C860" i="1"/>
  <c r="C859" i="1"/>
  <c r="I31" i="1"/>
  <c r="H31" i="1"/>
  <c r="C31" i="1"/>
  <c r="I30" i="1"/>
  <c r="H30" i="1"/>
  <c r="C30" i="1"/>
  <c r="I29" i="1"/>
  <c r="H29" i="1"/>
  <c r="C29" i="1"/>
  <c r="I28" i="1"/>
  <c r="H28" i="1"/>
  <c r="C28" i="1"/>
  <c r="I27" i="1"/>
  <c r="H27" i="1"/>
  <c r="C27" i="1"/>
  <c r="I18" i="1"/>
  <c r="H18" i="1"/>
  <c r="C18" i="1"/>
  <c r="I17" i="1"/>
  <c r="H17" i="1"/>
  <c r="C17" i="1"/>
  <c r="I26" i="1"/>
  <c r="H26" i="1"/>
  <c r="C26" i="1"/>
  <c r="I25" i="1"/>
  <c r="H25" i="1"/>
  <c r="C25" i="1"/>
  <c r="I24" i="1"/>
  <c r="H24" i="1"/>
  <c r="C24" i="1"/>
  <c r="C879" i="1"/>
  <c r="I23" i="1"/>
  <c r="H23" i="1"/>
  <c r="C23" i="1"/>
  <c r="I16" i="1"/>
  <c r="H16" i="1"/>
  <c r="C16" i="1"/>
  <c r="I15" i="1"/>
  <c r="H15" i="1"/>
  <c r="C15" i="1"/>
  <c r="I21" i="1"/>
  <c r="H21" i="1"/>
  <c r="C21" i="1"/>
  <c r="I35" i="1"/>
  <c r="H35" i="1"/>
  <c r="C35" i="1"/>
  <c r="I34" i="1"/>
  <c r="H34" i="1"/>
  <c r="C34" i="1"/>
  <c r="I33" i="1"/>
  <c r="H33" i="1"/>
  <c r="C33" i="1"/>
  <c r="C881" i="1"/>
  <c r="C880" i="1"/>
  <c r="I32" i="1"/>
  <c r="H32" i="1"/>
  <c r="C32" i="1"/>
  <c r="I20" i="1"/>
  <c r="H20" i="1"/>
  <c r="C20" i="1"/>
  <c r="I19" i="1"/>
  <c r="H19" i="1"/>
  <c r="C19" i="1"/>
  <c r="I22" i="1"/>
  <c r="H22" i="1"/>
  <c r="C22" i="1"/>
  <c r="C885" i="1"/>
  <c r="I37" i="1"/>
  <c r="H37" i="1"/>
  <c r="C37" i="1"/>
  <c r="I36" i="1"/>
  <c r="H36" i="1"/>
  <c r="C36" i="1"/>
  <c r="C884" i="1"/>
  <c r="C883" i="1"/>
  <c r="C882" i="1"/>
  <c r="C878" i="1"/>
  <c r="C877" i="1"/>
  <c r="I44" i="1"/>
  <c r="H44" i="1"/>
  <c r="C44" i="1"/>
  <c r="I43" i="1"/>
  <c r="H43" i="1"/>
  <c r="C43" i="1"/>
  <c r="I42" i="1"/>
  <c r="H42" i="1"/>
  <c r="C42" i="1"/>
  <c r="I41" i="1"/>
  <c r="H41" i="1"/>
  <c r="C41" i="1"/>
  <c r="I40" i="1"/>
  <c r="H40" i="1"/>
  <c r="C40" i="1"/>
  <c r="I39" i="1"/>
  <c r="H39" i="1"/>
  <c r="C39" i="1"/>
  <c r="I38" i="1"/>
  <c r="H38" i="1"/>
  <c r="C38" i="1"/>
  <c r="C873" i="1"/>
  <c r="C872" i="1"/>
  <c r="C871" i="1"/>
  <c r="C870" i="1"/>
  <c r="I47" i="1"/>
  <c r="H47" i="1"/>
  <c r="C47" i="1"/>
  <c r="I46" i="1"/>
  <c r="H46" i="1"/>
  <c r="C46" i="1"/>
  <c r="C867" i="1"/>
  <c r="I49" i="1"/>
  <c r="H49" i="1"/>
  <c r="C49" i="1"/>
  <c r="I45" i="1"/>
  <c r="H45" i="1"/>
  <c r="C45" i="1"/>
  <c r="C866" i="1"/>
  <c r="I48" i="1"/>
  <c r="H48" i="1"/>
  <c r="C48" i="1"/>
  <c r="C865" i="1"/>
  <c r="C864" i="1"/>
  <c r="I52" i="1"/>
  <c r="H52" i="1"/>
  <c r="I51" i="1"/>
  <c r="H51" i="1"/>
  <c r="I50" i="1"/>
  <c r="H50" i="1"/>
  <c r="I65" i="1"/>
  <c r="H65" i="1"/>
  <c r="C65" i="1"/>
  <c r="I64" i="1"/>
  <c r="H64" i="1"/>
  <c r="C64" i="1"/>
  <c r="I63" i="1"/>
  <c r="H63" i="1"/>
  <c r="C63" i="1"/>
  <c r="I62" i="1"/>
  <c r="H62" i="1"/>
  <c r="C62" i="1"/>
  <c r="I61" i="1"/>
  <c r="H61" i="1"/>
  <c r="C61" i="1"/>
  <c r="I60" i="1"/>
  <c r="H60" i="1"/>
  <c r="C60" i="1"/>
  <c r="I59" i="1"/>
  <c r="H59" i="1"/>
  <c r="C59" i="1"/>
  <c r="I58" i="1"/>
  <c r="H58" i="1"/>
  <c r="C58" i="1"/>
  <c r="I57" i="1"/>
  <c r="H57" i="1"/>
  <c r="C57" i="1"/>
  <c r="I56" i="1"/>
  <c r="H56" i="1"/>
  <c r="C56" i="1"/>
  <c r="I53" i="1"/>
  <c r="H53" i="1"/>
  <c r="C53" i="1"/>
  <c r="I55" i="1"/>
  <c r="H55" i="1"/>
  <c r="C55" i="1"/>
  <c r="I54" i="1"/>
  <c r="H54" i="1"/>
  <c r="C54" i="1"/>
  <c r="I74" i="1"/>
  <c r="H74" i="1"/>
  <c r="C74" i="1"/>
  <c r="I73" i="1"/>
  <c r="H73" i="1"/>
  <c r="C73" i="1"/>
  <c r="I72" i="1"/>
  <c r="H72" i="1"/>
  <c r="C72" i="1"/>
  <c r="C854" i="1"/>
  <c r="C853" i="1"/>
  <c r="C852" i="1"/>
  <c r="I71" i="1"/>
  <c r="H71" i="1"/>
  <c r="C71" i="1"/>
  <c r="I70" i="1"/>
  <c r="H70" i="1"/>
  <c r="C70" i="1"/>
  <c r="I69" i="1"/>
  <c r="H69" i="1"/>
  <c r="C69" i="1"/>
  <c r="I68" i="1"/>
  <c r="H68" i="1"/>
  <c r="C68" i="1"/>
  <c r="I67" i="1"/>
  <c r="H67" i="1"/>
  <c r="C67" i="1"/>
  <c r="I66" i="1"/>
  <c r="H66" i="1"/>
  <c r="C66" i="1"/>
  <c r="I76" i="1"/>
  <c r="H76" i="1"/>
  <c r="C76" i="1"/>
  <c r="I75" i="1"/>
  <c r="H75" i="1"/>
  <c r="C75" i="1"/>
  <c r="I78" i="1"/>
  <c r="H78" i="1"/>
  <c r="C78" i="1"/>
  <c r="I77" i="1"/>
  <c r="H77" i="1"/>
  <c r="C77" i="1"/>
  <c r="I90" i="1"/>
  <c r="H90" i="1"/>
  <c r="C90" i="1"/>
  <c r="I89" i="1"/>
  <c r="H89" i="1"/>
  <c r="C89" i="1"/>
  <c r="I88" i="1"/>
  <c r="H88" i="1"/>
  <c r="C88" i="1"/>
  <c r="I87" i="1"/>
  <c r="H87" i="1"/>
  <c r="C87" i="1"/>
  <c r="I86" i="1"/>
  <c r="H86" i="1"/>
  <c r="C86" i="1"/>
  <c r="I85" i="1"/>
  <c r="H85" i="1"/>
  <c r="C85" i="1"/>
  <c r="I84" i="1"/>
  <c r="H84" i="1"/>
  <c r="C84" i="1"/>
  <c r="I83" i="1"/>
  <c r="H83" i="1"/>
  <c r="C83" i="1"/>
  <c r="I82" i="1"/>
  <c r="H82" i="1"/>
  <c r="C82" i="1"/>
  <c r="I81" i="1"/>
  <c r="H81" i="1"/>
  <c r="C81" i="1"/>
  <c r="I80" i="1"/>
  <c r="H80" i="1"/>
  <c r="C80" i="1"/>
  <c r="I79" i="1"/>
  <c r="H79" i="1"/>
  <c r="C79" i="1"/>
  <c r="I95" i="1"/>
  <c r="H95" i="1"/>
  <c r="C95" i="1"/>
  <c r="I94" i="1"/>
  <c r="H94" i="1"/>
  <c r="C94" i="1"/>
  <c r="I93" i="1"/>
  <c r="H93" i="1"/>
  <c r="C93" i="1"/>
  <c r="I92" i="1"/>
  <c r="H92" i="1"/>
  <c r="C92" i="1"/>
  <c r="I91" i="1"/>
  <c r="H91" i="1"/>
  <c r="C91" i="1"/>
  <c r="I102" i="1"/>
  <c r="H102" i="1"/>
  <c r="C102" i="1"/>
  <c r="I101" i="1"/>
  <c r="H101" i="1"/>
  <c r="C101" i="1"/>
  <c r="I100" i="1"/>
  <c r="H100" i="1"/>
  <c r="C100" i="1"/>
  <c r="I99" i="1"/>
  <c r="H99" i="1"/>
  <c r="C99" i="1"/>
  <c r="I98" i="1"/>
  <c r="H98" i="1"/>
  <c r="C98" i="1"/>
  <c r="I97" i="1"/>
  <c r="H97" i="1"/>
  <c r="C97" i="1"/>
  <c r="I96" i="1"/>
  <c r="H96" i="1"/>
  <c r="C96" i="1"/>
  <c r="I108" i="1"/>
  <c r="H108" i="1"/>
  <c r="C108" i="1"/>
  <c r="I107" i="1"/>
  <c r="H107" i="1"/>
  <c r="C107" i="1"/>
  <c r="I106" i="1"/>
  <c r="H106" i="1"/>
  <c r="C106" i="1"/>
  <c r="I105" i="1"/>
  <c r="H105" i="1"/>
  <c r="C105" i="1"/>
  <c r="I104" i="1"/>
  <c r="H104" i="1"/>
  <c r="C104" i="1"/>
  <c r="I103" i="1"/>
  <c r="H103" i="1"/>
  <c r="C103" i="1"/>
  <c r="C848" i="1"/>
  <c r="C847" i="1"/>
  <c r="C846" i="1"/>
  <c r="I136" i="1"/>
  <c r="H136" i="1"/>
  <c r="C136" i="1"/>
  <c r="I135" i="1"/>
  <c r="H135" i="1"/>
  <c r="C135" i="1"/>
  <c r="I134" i="1"/>
  <c r="H134" i="1"/>
  <c r="C134" i="1"/>
  <c r="I133" i="1"/>
  <c r="H133" i="1"/>
  <c r="C133" i="1"/>
  <c r="I132" i="1"/>
  <c r="H132" i="1"/>
  <c r="C132" i="1"/>
  <c r="I111" i="1"/>
  <c r="H111" i="1"/>
  <c r="C111" i="1"/>
  <c r="I110" i="1"/>
  <c r="H110" i="1"/>
  <c r="C110" i="1"/>
  <c r="C876" i="1"/>
  <c r="C875" i="1"/>
  <c r="C874" i="1"/>
  <c r="I122" i="1"/>
  <c r="H122" i="1"/>
  <c r="C122" i="1"/>
  <c r="I121" i="1"/>
  <c r="H121" i="1"/>
  <c r="C121" i="1"/>
  <c r="I120" i="1"/>
  <c r="H120" i="1"/>
  <c r="C120" i="1"/>
  <c r="I119" i="1"/>
  <c r="H119" i="1"/>
  <c r="C119" i="1"/>
  <c r="I118" i="1"/>
  <c r="H118" i="1"/>
  <c r="C118" i="1"/>
  <c r="I117" i="1"/>
  <c r="H117" i="1"/>
  <c r="C117" i="1"/>
  <c r="I116" i="1"/>
  <c r="H116" i="1"/>
  <c r="C116" i="1"/>
  <c r="I115" i="1"/>
  <c r="H115" i="1"/>
  <c r="C115" i="1"/>
  <c r="I114" i="1"/>
  <c r="H114" i="1"/>
  <c r="C114" i="1"/>
  <c r="I113" i="1"/>
  <c r="H113" i="1"/>
  <c r="C113" i="1"/>
  <c r="I131" i="1"/>
  <c r="H131" i="1"/>
  <c r="C131" i="1"/>
  <c r="I130" i="1"/>
  <c r="H130" i="1"/>
  <c r="C130" i="1"/>
  <c r="I129" i="1"/>
  <c r="H129" i="1"/>
  <c r="C129" i="1"/>
  <c r="I128" i="1"/>
  <c r="H128" i="1"/>
  <c r="C128" i="1"/>
  <c r="I127" i="1"/>
  <c r="H127" i="1"/>
  <c r="C127" i="1"/>
  <c r="I126" i="1"/>
  <c r="H126" i="1"/>
  <c r="C126" i="1"/>
  <c r="I125" i="1"/>
  <c r="H125" i="1"/>
  <c r="C125" i="1"/>
  <c r="I124" i="1"/>
  <c r="H124" i="1"/>
  <c r="C124" i="1"/>
  <c r="C869" i="1"/>
  <c r="C868" i="1"/>
  <c r="I109" i="1"/>
  <c r="H109" i="1"/>
  <c r="C109" i="1"/>
  <c r="I138" i="1"/>
  <c r="H138" i="1"/>
  <c r="C138" i="1"/>
  <c r="I123" i="1"/>
  <c r="H123" i="1"/>
  <c r="C123" i="1"/>
  <c r="I112" i="1"/>
  <c r="H112" i="1"/>
  <c r="C112" i="1"/>
  <c r="I137" i="1"/>
  <c r="H137" i="1"/>
  <c r="C137" i="1"/>
  <c r="I142" i="1"/>
  <c r="H142" i="1"/>
  <c r="C142" i="1"/>
  <c r="I141" i="1"/>
  <c r="H141" i="1"/>
  <c r="C141" i="1"/>
  <c r="I140" i="1"/>
  <c r="H140" i="1"/>
  <c r="C140" i="1"/>
  <c r="I139" i="1"/>
  <c r="H139" i="1"/>
  <c r="C139" i="1"/>
  <c r="I148" i="1"/>
  <c r="H148" i="1"/>
  <c r="C148" i="1"/>
  <c r="I147" i="1"/>
  <c r="H147" i="1"/>
  <c r="C147" i="1"/>
  <c r="I146" i="1"/>
  <c r="H146" i="1"/>
  <c r="C146" i="1"/>
  <c r="I145" i="1"/>
  <c r="H145" i="1"/>
  <c r="C145" i="1"/>
  <c r="I144" i="1"/>
  <c r="H144" i="1"/>
  <c r="C144" i="1"/>
  <c r="I143" i="1"/>
  <c r="H143" i="1"/>
  <c r="C143" i="1"/>
  <c r="I153" i="1"/>
  <c r="H153" i="1"/>
  <c r="C153" i="1"/>
  <c r="I152" i="1"/>
  <c r="H152" i="1"/>
  <c r="C152" i="1"/>
  <c r="I151" i="1"/>
  <c r="H151" i="1"/>
  <c r="C151" i="1"/>
  <c r="I150" i="1"/>
  <c r="H150" i="1"/>
  <c r="C150" i="1"/>
  <c r="I149" i="1"/>
  <c r="H149" i="1"/>
  <c r="C149" i="1"/>
  <c r="I155" i="1"/>
  <c r="H155" i="1"/>
  <c r="C155" i="1"/>
  <c r="I154" i="1"/>
  <c r="H154" i="1"/>
  <c r="C154" i="1"/>
  <c r="I156" i="1"/>
  <c r="H156" i="1"/>
  <c r="C156" i="1"/>
  <c r="I163" i="1"/>
  <c r="H163" i="1"/>
  <c r="C163" i="1"/>
  <c r="I162" i="1"/>
  <c r="H162" i="1"/>
  <c r="C162" i="1"/>
  <c r="I161" i="1"/>
  <c r="H161" i="1"/>
  <c r="C161" i="1"/>
  <c r="I160" i="1"/>
  <c r="H160" i="1"/>
  <c r="C160" i="1"/>
  <c r="I159" i="1"/>
  <c r="H159" i="1"/>
  <c r="C159" i="1"/>
  <c r="I158" i="1"/>
  <c r="H158" i="1"/>
  <c r="C158" i="1"/>
  <c r="I157" i="1"/>
  <c r="H157" i="1"/>
  <c r="C157" i="1"/>
  <c r="I166" i="1"/>
  <c r="H166" i="1"/>
  <c r="C166" i="1"/>
  <c r="I165" i="1"/>
  <c r="H165" i="1"/>
  <c r="C165" i="1"/>
  <c r="I164" i="1"/>
  <c r="H164" i="1"/>
  <c r="C164" i="1"/>
  <c r="I174" i="1"/>
  <c r="H174" i="1"/>
  <c r="C174" i="1"/>
  <c r="I173" i="1"/>
  <c r="H173" i="1"/>
  <c r="C173" i="1"/>
  <c r="I172" i="1"/>
  <c r="H172" i="1"/>
  <c r="C172" i="1"/>
  <c r="I171" i="1"/>
  <c r="H171" i="1"/>
  <c r="C171" i="1"/>
  <c r="I170" i="1"/>
  <c r="H170" i="1"/>
  <c r="C170" i="1"/>
  <c r="I169" i="1"/>
  <c r="H169" i="1"/>
  <c r="C169" i="1"/>
  <c r="I168" i="1"/>
  <c r="H168" i="1"/>
  <c r="C168" i="1"/>
  <c r="I167" i="1"/>
  <c r="H167" i="1"/>
  <c r="C167" i="1"/>
  <c r="I182" i="1"/>
  <c r="H182" i="1"/>
  <c r="C182" i="1"/>
  <c r="I181" i="1"/>
  <c r="H181" i="1"/>
  <c r="C181" i="1"/>
  <c r="I180" i="1"/>
  <c r="H180" i="1"/>
  <c r="C180" i="1"/>
  <c r="I179" i="1"/>
  <c r="H179" i="1"/>
  <c r="C179" i="1"/>
  <c r="I192" i="1"/>
  <c r="H192" i="1"/>
  <c r="C192" i="1"/>
  <c r="I191" i="1"/>
  <c r="H191" i="1"/>
  <c r="C191" i="1"/>
  <c r="I190" i="1"/>
  <c r="H190" i="1"/>
  <c r="C190" i="1"/>
  <c r="I189" i="1"/>
  <c r="H189" i="1"/>
  <c r="C189" i="1"/>
  <c r="I188" i="1"/>
  <c r="H188" i="1"/>
  <c r="C188" i="1"/>
  <c r="I187" i="1"/>
  <c r="H187" i="1"/>
  <c r="C187" i="1"/>
  <c r="I178" i="1"/>
  <c r="H178" i="1"/>
  <c r="C178" i="1"/>
  <c r="I199" i="1"/>
  <c r="H199" i="1"/>
  <c r="C199" i="1"/>
  <c r="I198" i="1"/>
  <c r="H198" i="1"/>
  <c r="C198" i="1"/>
  <c r="I197" i="1"/>
  <c r="H197" i="1"/>
  <c r="C197" i="1"/>
  <c r="I196" i="1"/>
  <c r="H196" i="1"/>
  <c r="C196" i="1"/>
  <c r="I195" i="1"/>
  <c r="H195" i="1"/>
  <c r="C195" i="1"/>
  <c r="I194" i="1"/>
  <c r="H194" i="1"/>
  <c r="C194" i="1"/>
  <c r="I193" i="1"/>
  <c r="H193" i="1"/>
  <c r="C193" i="1"/>
  <c r="I177" i="1"/>
  <c r="H177" i="1"/>
  <c r="C177" i="1"/>
  <c r="I176" i="1"/>
  <c r="H176" i="1"/>
  <c r="C176" i="1"/>
  <c r="I175" i="1"/>
  <c r="H175" i="1"/>
  <c r="C175" i="1"/>
  <c r="I186" i="1"/>
  <c r="H186" i="1"/>
  <c r="C186" i="1"/>
  <c r="I185" i="1"/>
  <c r="H185" i="1"/>
  <c r="C185" i="1"/>
  <c r="I184" i="1"/>
  <c r="H184" i="1"/>
  <c r="C184" i="1"/>
  <c r="I183" i="1"/>
  <c r="H183" i="1"/>
  <c r="C183" i="1"/>
  <c r="I218" i="1"/>
  <c r="H218" i="1"/>
  <c r="C218" i="1"/>
  <c r="I217" i="1"/>
  <c r="H217" i="1"/>
  <c r="C217" i="1"/>
  <c r="I216" i="1"/>
  <c r="H216" i="1"/>
  <c r="C216" i="1"/>
  <c r="I215" i="1"/>
  <c r="H215" i="1"/>
  <c r="C215" i="1"/>
  <c r="I214" i="1"/>
  <c r="H214" i="1"/>
  <c r="C214" i="1"/>
  <c r="I213" i="1"/>
  <c r="H213" i="1"/>
  <c r="C213" i="1"/>
  <c r="I206" i="1"/>
  <c r="H206" i="1"/>
  <c r="C206" i="1"/>
  <c r="I205" i="1"/>
  <c r="H205" i="1"/>
  <c r="C205" i="1"/>
  <c r="I204" i="1"/>
  <c r="H204" i="1"/>
  <c r="C204" i="1"/>
  <c r="I203" i="1"/>
  <c r="H203" i="1"/>
  <c r="C203" i="1"/>
  <c r="I202" i="1"/>
  <c r="H202" i="1"/>
  <c r="C202" i="1"/>
  <c r="I201" i="1"/>
  <c r="H201" i="1"/>
  <c r="C201" i="1"/>
  <c r="I200" i="1"/>
  <c r="H200" i="1"/>
  <c r="C200" i="1"/>
  <c r="I212" i="1"/>
  <c r="H212" i="1"/>
  <c r="C212" i="1"/>
  <c r="I211" i="1"/>
  <c r="H211" i="1"/>
  <c r="C211" i="1"/>
  <c r="I210" i="1"/>
  <c r="H210" i="1"/>
  <c r="C210" i="1"/>
  <c r="I209" i="1"/>
  <c r="H209" i="1"/>
  <c r="C209" i="1"/>
  <c r="I208" i="1"/>
  <c r="H208" i="1"/>
  <c r="C208" i="1"/>
  <c r="I207" i="1"/>
  <c r="H207" i="1"/>
  <c r="C207" i="1"/>
  <c r="I229" i="1"/>
  <c r="H229" i="1"/>
  <c r="C229" i="1"/>
  <c r="I228" i="1"/>
  <c r="H228" i="1"/>
  <c r="C228" i="1"/>
  <c r="I227" i="1"/>
  <c r="H227" i="1"/>
  <c r="C227" i="1"/>
  <c r="I226" i="1"/>
  <c r="H226" i="1"/>
  <c r="C226" i="1"/>
  <c r="I225" i="1"/>
  <c r="H225" i="1"/>
  <c r="C225" i="1"/>
  <c r="I224" i="1"/>
  <c r="H224" i="1"/>
  <c r="C224" i="1"/>
  <c r="I223" i="1"/>
  <c r="H223" i="1"/>
  <c r="C223" i="1"/>
  <c r="I222" i="1"/>
  <c r="H222" i="1"/>
  <c r="C222" i="1"/>
  <c r="I221" i="1"/>
  <c r="H221" i="1"/>
  <c r="C221" i="1"/>
  <c r="I220" i="1"/>
  <c r="H220" i="1"/>
  <c r="C220" i="1"/>
  <c r="I219" i="1"/>
  <c r="H219" i="1"/>
  <c r="C219" i="1"/>
  <c r="I230" i="1"/>
  <c r="H230" i="1"/>
  <c r="C230" i="1"/>
  <c r="I233" i="1"/>
  <c r="H233" i="1"/>
  <c r="C233" i="1"/>
  <c r="I232" i="1"/>
  <c r="H232" i="1"/>
  <c r="C232" i="1"/>
  <c r="I231" i="1"/>
  <c r="H231" i="1"/>
  <c r="C231" i="1"/>
  <c r="I236" i="1"/>
  <c r="H236" i="1"/>
  <c r="C236" i="1"/>
  <c r="I235" i="1"/>
  <c r="H235" i="1"/>
  <c r="C235" i="1"/>
  <c r="I234" i="1"/>
  <c r="H234" i="1"/>
  <c r="C234" i="1"/>
  <c r="I243" i="1"/>
  <c r="H243" i="1"/>
  <c r="C243" i="1"/>
  <c r="I242" i="1"/>
  <c r="H242" i="1"/>
  <c r="C242" i="1"/>
  <c r="I241" i="1"/>
  <c r="H241" i="1"/>
  <c r="C241" i="1"/>
  <c r="I240" i="1"/>
  <c r="H240" i="1"/>
  <c r="C240" i="1"/>
  <c r="I239" i="1"/>
  <c r="H239" i="1"/>
  <c r="C239" i="1"/>
  <c r="I238" i="1"/>
  <c r="H238" i="1"/>
  <c r="C238" i="1"/>
  <c r="I237" i="1"/>
  <c r="H237" i="1"/>
  <c r="C237" i="1"/>
  <c r="I249" i="1"/>
  <c r="H249" i="1"/>
  <c r="C249" i="1"/>
  <c r="I248" i="1"/>
  <c r="H248" i="1"/>
  <c r="C248" i="1"/>
  <c r="I247" i="1"/>
  <c r="H247" i="1"/>
  <c r="C247" i="1"/>
  <c r="I246" i="1"/>
  <c r="H246" i="1"/>
  <c r="C246" i="1"/>
  <c r="I245" i="1"/>
  <c r="H245" i="1"/>
  <c r="C245" i="1"/>
  <c r="I244" i="1"/>
  <c r="H244" i="1"/>
  <c r="C244" i="1"/>
  <c r="I251" i="1"/>
  <c r="H251" i="1"/>
  <c r="C251" i="1"/>
  <c r="I250" i="1"/>
  <c r="H250" i="1"/>
  <c r="C250" i="1"/>
  <c r="I254" i="1"/>
  <c r="H254" i="1"/>
  <c r="C254" i="1"/>
  <c r="I253" i="1"/>
  <c r="H253" i="1"/>
  <c r="C253" i="1"/>
  <c r="I252" i="1"/>
  <c r="H252" i="1"/>
  <c r="C252" i="1"/>
  <c r="I255" i="1"/>
  <c r="H255" i="1"/>
  <c r="C255" i="1"/>
  <c r="I257" i="1"/>
  <c r="H257" i="1"/>
  <c r="C257" i="1"/>
  <c r="I256" i="1"/>
  <c r="H256" i="1"/>
  <c r="C256" i="1"/>
  <c r="I264" i="1"/>
  <c r="H264" i="1"/>
  <c r="C264" i="1"/>
  <c r="I263" i="1"/>
  <c r="H263" i="1"/>
  <c r="C263" i="1"/>
  <c r="I262" i="1"/>
  <c r="H262" i="1"/>
  <c r="C262" i="1"/>
  <c r="I261" i="1"/>
  <c r="H261" i="1"/>
  <c r="C261" i="1"/>
  <c r="I260" i="1"/>
  <c r="H260" i="1"/>
  <c r="C260" i="1"/>
  <c r="I259" i="1"/>
  <c r="H259" i="1"/>
  <c r="C259" i="1"/>
  <c r="I258" i="1"/>
  <c r="H258" i="1"/>
  <c r="C258" i="1"/>
  <c r="I268" i="1"/>
  <c r="H268" i="1"/>
  <c r="C268" i="1"/>
  <c r="I267" i="1"/>
  <c r="H267" i="1"/>
  <c r="C267" i="1"/>
  <c r="I266" i="1"/>
  <c r="H266" i="1"/>
  <c r="C266" i="1"/>
  <c r="I265" i="1"/>
  <c r="H265" i="1"/>
  <c r="C265" i="1"/>
  <c r="I270" i="1"/>
  <c r="H270" i="1"/>
  <c r="C270" i="1"/>
  <c r="I269" i="1"/>
  <c r="H269" i="1"/>
  <c r="C269" i="1"/>
  <c r="I280" i="1"/>
  <c r="H280" i="1"/>
  <c r="C280" i="1"/>
  <c r="I279" i="1"/>
  <c r="H279" i="1"/>
  <c r="C279" i="1"/>
  <c r="I278" i="1"/>
  <c r="H278" i="1"/>
  <c r="C278" i="1"/>
  <c r="I277" i="1"/>
  <c r="H277" i="1"/>
  <c r="C277" i="1"/>
  <c r="I276" i="1"/>
  <c r="H276" i="1"/>
  <c r="C276" i="1"/>
  <c r="I275" i="1"/>
  <c r="H275" i="1"/>
  <c r="C275" i="1"/>
  <c r="I274" i="1"/>
  <c r="H274" i="1"/>
  <c r="C274" i="1"/>
  <c r="I273" i="1"/>
  <c r="H273" i="1"/>
  <c r="C273" i="1"/>
  <c r="I272" i="1"/>
  <c r="H272" i="1"/>
  <c r="C272" i="1"/>
  <c r="I271" i="1"/>
  <c r="H271" i="1"/>
  <c r="C271" i="1"/>
  <c r="I282" i="1"/>
  <c r="H282" i="1"/>
  <c r="C282" i="1"/>
  <c r="I281" i="1"/>
  <c r="H281" i="1"/>
  <c r="C281" i="1"/>
  <c r="I283" i="1"/>
  <c r="H283" i="1"/>
  <c r="C283" i="1"/>
  <c r="I289" i="1"/>
  <c r="H289" i="1"/>
  <c r="C289" i="1"/>
  <c r="I285" i="1"/>
  <c r="H285" i="1"/>
  <c r="C285" i="1"/>
  <c r="I284" i="1"/>
  <c r="H284" i="1"/>
  <c r="C284" i="1"/>
  <c r="I288" i="1"/>
  <c r="H288" i="1"/>
  <c r="C288" i="1"/>
  <c r="I287" i="1"/>
  <c r="H287" i="1"/>
  <c r="C287" i="1"/>
  <c r="I286" i="1"/>
  <c r="H286" i="1"/>
  <c r="C286" i="1"/>
  <c r="I292" i="1"/>
  <c r="H292" i="1"/>
  <c r="C292" i="1"/>
  <c r="I291" i="1"/>
  <c r="H291" i="1"/>
  <c r="C291" i="1"/>
  <c r="I290" i="1"/>
  <c r="H290" i="1"/>
  <c r="C290" i="1"/>
  <c r="I295" i="1"/>
  <c r="H295" i="1"/>
  <c r="C295" i="1"/>
  <c r="I294" i="1"/>
  <c r="H294" i="1"/>
  <c r="C294" i="1"/>
  <c r="I293" i="1"/>
  <c r="H293" i="1"/>
  <c r="C293" i="1"/>
  <c r="I297" i="1"/>
  <c r="H297" i="1"/>
  <c r="C297" i="1"/>
  <c r="I296" i="1"/>
  <c r="H296" i="1"/>
  <c r="C296" i="1"/>
  <c r="I302" i="1"/>
  <c r="H302" i="1"/>
  <c r="C302" i="1"/>
  <c r="I301" i="1"/>
  <c r="H301" i="1"/>
  <c r="C301" i="1"/>
  <c r="I300" i="1"/>
  <c r="H300" i="1"/>
  <c r="C300" i="1"/>
  <c r="I299" i="1"/>
  <c r="H299" i="1"/>
  <c r="C299" i="1"/>
  <c r="I298" i="1"/>
  <c r="H298" i="1"/>
  <c r="C298" i="1"/>
  <c r="I303" i="1"/>
  <c r="H303" i="1"/>
  <c r="C303" i="1"/>
  <c r="I364" i="1"/>
  <c r="H364" i="1"/>
  <c r="C364" i="1"/>
  <c r="I363" i="1"/>
  <c r="H363" i="1"/>
  <c r="C363" i="1"/>
  <c r="I365" i="1"/>
  <c r="H365" i="1"/>
  <c r="C365" i="1"/>
  <c r="I305" i="1"/>
  <c r="H305" i="1"/>
  <c r="C305" i="1"/>
  <c r="I304" i="1"/>
  <c r="H304" i="1"/>
  <c r="C304" i="1"/>
  <c r="I362" i="1"/>
  <c r="H362" i="1"/>
  <c r="C362" i="1"/>
  <c r="I316" i="1"/>
  <c r="H316" i="1"/>
  <c r="C316" i="1"/>
  <c r="I315" i="1"/>
  <c r="H315" i="1"/>
  <c r="C315" i="1"/>
  <c r="I314" i="1"/>
  <c r="H314" i="1"/>
  <c r="C314" i="1"/>
  <c r="I313" i="1"/>
  <c r="H313" i="1"/>
  <c r="C313" i="1"/>
  <c r="I328" i="1"/>
  <c r="H328" i="1"/>
  <c r="C328" i="1"/>
  <c r="I327" i="1"/>
  <c r="H327" i="1"/>
  <c r="C327" i="1"/>
  <c r="I326" i="1"/>
  <c r="H326" i="1"/>
  <c r="C326" i="1"/>
  <c r="I308" i="1"/>
  <c r="H308" i="1"/>
  <c r="C308" i="1"/>
  <c r="I307" i="1"/>
  <c r="H307" i="1"/>
  <c r="C307" i="1"/>
  <c r="I306" i="1"/>
  <c r="H306" i="1"/>
  <c r="C306" i="1"/>
  <c r="I359" i="1"/>
  <c r="H359" i="1"/>
  <c r="C359" i="1"/>
  <c r="I358" i="1"/>
  <c r="H358" i="1"/>
  <c r="C358" i="1"/>
  <c r="I357" i="1"/>
  <c r="H357" i="1"/>
  <c r="C357" i="1"/>
  <c r="I356" i="1"/>
  <c r="H356" i="1"/>
  <c r="C356" i="1"/>
  <c r="I353" i="1"/>
  <c r="H353" i="1"/>
  <c r="C353" i="1"/>
  <c r="I352" i="1"/>
  <c r="H352" i="1"/>
  <c r="C352" i="1"/>
  <c r="I351" i="1"/>
  <c r="H351" i="1"/>
  <c r="C351" i="1"/>
  <c r="I350" i="1"/>
  <c r="H350" i="1"/>
  <c r="C350" i="1"/>
  <c r="I345" i="1"/>
  <c r="H345" i="1"/>
  <c r="C345" i="1"/>
  <c r="I344" i="1"/>
  <c r="H344" i="1"/>
  <c r="C344" i="1"/>
  <c r="I325" i="1"/>
  <c r="H325" i="1"/>
  <c r="C325" i="1"/>
  <c r="I324" i="1"/>
  <c r="H324" i="1"/>
  <c r="C324" i="1"/>
  <c r="I323" i="1"/>
  <c r="H323" i="1"/>
  <c r="C323" i="1"/>
  <c r="I337" i="1"/>
  <c r="H337" i="1"/>
  <c r="C337" i="1"/>
  <c r="I336" i="1"/>
  <c r="H336" i="1"/>
  <c r="C336" i="1"/>
  <c r="I335" i="1"/>
  <c r="H335" i="1"/>
  <c r="C335" i="1"/>
  <c r="I319" i="1"/>
  <c r="H319" i="1"/>
  <c r="C319" i="1"/>
  <c r="I318" i="1"/>
  <c r="H318" i="1"/>
  <c r="C318" i="1"/>
  <c r="I317" i="1"/>
  <c r="H317" i="1"/>
  <c r="C317" i="1"/>
  <c r="I334" i="1"/>
  <c r="H334" i="1"/>
  <c r="C334" i="1"/>
  <c r="I333" i="1"/>
  <c r="H333" i="1"/>
  <c r="C333" i="1"/>
  <c r="I332" i="1"/>
  <c r="H332" i="1"/>
  <c r="C332" i="1"/>
  <c r="I331" i="1"/>
  <c r="H331" i="1"/>
  <c r="C331" i="1"/>
  <c r="I330" i="1"/>
  <c r="H330" i="1"/>
  <c r="C330" i="1"/>
  <c r="I329" i="1"/>
  <c r="H329" i="1"/>
  <c r="C329" i="1"/>
  <c r="I322" i="1"/>
  <c r="H322" i="1"/>
  <c r="C322" i="1"/>
  <c r="I321" i="1"/>
  <c r="H321" i="1"/>
  <c r="C321" i="1"/>
  <c r="I320" i="1"/>
  <c r="H320" i="1"/>
  <c r="C320" i="1"/>
  <c r="I343" i="1"/>
  <c r="H343" i="1"/>
  <c r="C343" i="1"/>
  <c r="I342" i="1"/>
  <c r="H342" i="1"/>
  <c r="C342" i="1"/>
  <c r="I341" i="1"/>
  <c r="H341" i="1"/>
  <c r="C341" i="1"/>
  <c r="I340" i="1"/>
  <c r="H340" i="1"/>
  <c r="C340" i="1"/>
  <c r="I339" i="1"/>
  <c r="H339" i="1"/>
  <c r="C339" i="1"/>
  <c r="I338" i="1"/>
  <c r="H338" i="1"/>
  <c r="C338" i="1"/>
  <c r="I355" i="1"/>
  <c r="H355" i="1"/>
  <c r="C355" i="1"/>
  <c r="I354" i="1"/>
  <c r="H354" i="1"/>
  <c r="C354" i="1"/>
  <c r="I312" i="1"/>
  <c r="H312" i="1"/>
  <c r="C312" i="1"/>
  <c r="I311" i="1"/>
  <c r="H311" i="1"/>
  <c r="C311" i="1"/>
  <c r="I310" i="1"/>
  <c r="H310" i="1"/>
  <c r="C310" i="1"/>
  <c r="I309" i="1"/>
  <c r="H309" i="1"/>
  <c r="C309" i="1"/>
  <c r="I349" i="1"/>
  <c r="H349" i="1"/>
  <c r="C349" i="1"/>
  <c r="I348" i="1"/>
  <c r="H348" i="1"/>
  <c r="C348" i="1"/>
  <c r="I347" i="1"/>
  <c r="H347" i="1"/>
  <c r="C347" i="1"/>
  <c r="I346" i="1"/>
  <c r="H346" i="1"/>
  <c r="C346" i="1"/>
  <c r="I361" i="1"/>
  <c r="H361" i="1"/>
  <c r="C361" i="1"/>
  <c r="I360" i="1"/>
  <c r="H360" i="1"/>
  <c r="C360" i="1"/>
  <c r="I367" i="1"/>
  <c r="H367" i="1"/>
  <c r="C367" i="1"/>
  <c r="I368" i="1"/>
  <c r="H368" i="1"/>
  <c r="C368" i="1"/>
  <c r="I366" i="1"/>
  <c r="H366" i="1"/>
  <c r="C366" i="1"/>
  <c r="I372" i="1"/>
  <c r="H372" i="1"/>
  <c r="C372" i="1"/>
  <c r="I371" i="1"/>
  <c r="H371" i="1"/>
  <c r="C371" i="1"/>
  <c r="I370" i="1"/>
  <c r="H370" i="1"/>
  <c r="C370" i="1"/>
  <c r="I369" i="1"/>
  <c r="H369" i="1"/>
  <c r="C369" i="1"/>
  <c r="I373" i="1"/>
  <c r="H373" i="1"/>
  <c r="C373" i="1"/>
  <c r="I378" i="1"/>
  <c r="H378" i="1"/>
  <c r="C378" i="1"/>
  <c r="I377" i="1"/>
  <c r="H377" i="1"/>
  <c r="C377" i="1"/>
  <c r="I376" i="1"/>
  <c r="H376" i="1"/>
  <c r="C376" i="1"/>
  <c r="I375" i="1"/>
  <c r="H375" i="1"/>
  <c r="C375" i="1"/>
  <c r="I374" i="1"/>
  <c r="H374" i="1"/>
  <c r="C374" i="1"/>
  <c r="I389" i="1"/>
  <c r="H389" i="1"/>
  <c r="C389" i="1"/>
  <c r="I388" i="1"/>
  <c r="H388" i="1"/>
  <c r="C388" i="1"/>
  <c r="I387" i="1"/>
  <c r="H387" i="1"/>
  <c r="C387" i="1"/>
  <c r="I386" i="1"/>
  <c r="H386" i="1"/>
  <c r="C386" i="1"/>
  <c r="I385" i="1"/>
  <c r="H385" i="1"/>
  <c r="C385" i="1"/>
  <c r="I384" i="1"/>
  <c r="H384" i="1"/>
  <c r="C384" i="1"/>
  <c r="I383" i="1"/>
  <c r="H383" i="1"/>
  <c r="C383" i="1"/>
  <c r="I382" i="1"/>
  <c r="H382" i="1"/>
  <c r="C382" i="1"/>
  <c r="I381" i="1"/>
  <c r="H381" i="1"/>
  <c r="C381" i="1"/>
  <c r="I380" i="1"/>
  <c r="H380" i="1"/>
  <c r="C380" i="1"/>
  <c r="I379" i="1"/>
  <c r="H379" i="1"/>
  <c r="C379" i="1"/>
  <c r="I393" i="1"/>
  <c r="H393" i="1"/>
  <c r="C393" i="1"/>
  <c r="I392" i="1"/>
  <c r="H392" i="1"/>
  <c r="C392" i="1"/>
  <c r="I391" i="1"/>
  <c r="H391" i="1"/>
  <c r="C391" i="1"/>
  <c r="I390" i="1"/>
  <c r="H390" i="1"/>
  <c r="C390" i="1"/>
  <c r="I410" i="1"/>
  <c r="H410" i="1"/>
  <c r="C410" i="1"/>
  <c r="I409" i="1"/>
  <c r="H409" i="1"/>
  <c r="C409" i="1"/>
  <c r="I408" i="1"/>
  <c r="H408" i="1"/>
  <c r="C408" i="1"/>
  <c r="I407" i="1"/>
  <c r="H407" i="1"/>
  <c r="C407" i="1"/>
  <c r="I406" i="1"/>
  <c r="H406" i="1"/>
  <c r="C406" i="1"/>
  <c r="I405" i="1"/>
  <c r="H405" i="1"/>
  <c r="C405" i="1"/>
  <c r="I404" i="1"/>
  <c r="H404" i="1"/>
  <c r="C404" i="1"/>
  <c r="I403" i="1"/>
  <c r="H403" i="1"/>
  <c r="C403" i="1"/>
  <c r="I402" i="1"/>
  <c r="H402" i="1"/>
  <c r="C402" i="1"/>
  <c r="I401" i="1"/>
  <c r="H401" i="1"/>
  <c r="C401" i="1"/>
  <c r="I400" i="1"/>
  <c r="H400" i="1"/>
  <c r="C400" i="1"/>
  <c r="I399" i="1"/>
  <c r="H399" i="1"/>
  <c r="C399" i="1"/>
  <c r="I398" i="1"/>
  <c r="H398" i="1"/>
  <c r="C398" i="1"/>
  <c r="I397" i="1"/>
  <c r="H397" i="1"/>
  <c r="C397" i="1"/>
  <c r="I396" i="1"/>
  <c r="H396" i="1"/>
  <c r="C396" i="1"/>
  <c r="I395" i="1"/>
  <c r="H395" i="1"/>
  <c r="C395" i="1"/>
  <c r="I394" i="1"/>
  <c r="H394" i="1"/>
  <c r="C394" i="1"/>
  <c r="I411" i="1"/>
  <c r="H411" i="1"/>
  <c r="C411" i="1"/>
  <c r="I437" i="1"/>
  <c r="H437" i="1"/>
  <c r="C437" i="1"/>
  <c r="I436" i="1"/>
  <c r="H436" i="1"/>
  <c r="C436" i="1"/>
  <c r="I435" i="1"/>
  <c r="H435" i="1"/>
  <c r="C435" i="1"/>
  <c r="I434" i="1"/>
  <c r="H434" i="1"/>
  <c r="C434" i="1"/>
  <c r="I433" i="1"/>
  <c r="H433" i="1"/>
  <c r="C433" i="1"/>
  <c r="I432" i="1"/>
  <c r="H432" i="1"/>
  <c r="C432" i="1"/>
  <c r="I431" i="1"/>
  <c r="H431" i="1"/>
  <c r="C431" i="1"/>
  <c r="I430" i="1"/>
  <c r="H430" i="1"/>
  <c r="C430" i="1"/>
  <c r="I429" i="1"/>
  <c r="H429" i="1"/>
  <c r="C429" i="1"/>
  <c r="I428" i="1"/>
  <c r="H428" i="1"/>
  <c r="C428" i="1"/>
  <c r="I427" i="1"/>
  <c r="H427" i="1"/>
  <c r="C427" i="1"/>
  <c r="I426" i="1"/>
  <c r="H426" i="1"/>
  <c r="C426" i="1"/>
  <c r="I425" i="1"/>
  <c r="H425" i="1"/>
  <c r="C425" i="1"/>
  <c r="I424" i="1"/>
  <c r="H424" i="1"/>
  <c r="C424" i="1"/>
  <c r="I423" i="1"/>
  <c r="H423" i="1"/>
  <c r="C423" i="1"/>
  <c r="I422" i="1"/>
  <c r="H422" i="1"/>
  <c r="C422" i="1"/>
  <c r="I421" i="1"/>
  <c r="H421" i="1"/>
  <c r="C421" i="1"/>
  <c r="I420" i="1"/>
  <c r="H420" i="1"/>
  <c r="C420" i="1"/>
  <c r="I419" i="1"/>
  <c r="H419" i="1"/>
  <c r="C419" i="1"/>
  <c r="I418" i="1"/>
  <c r="H418" i="1"/>
  <c r="C418" i="1"/>
  <c r="I417" i="1"/>
  <c r="H417" i="1"/>
  <c r="C417" i="1"/>
  <c r="I416" i="1"/>
  <c r="H416" i="1"/>
  <c r="C416" i="1"/>
  <c r="I415" i="1"/>
  <c r="H415" i="1"/>
  <c r="C415" i="1"/>
  <c r="I414" i="1"/>
  <c r="H414" i="1"/>
  <c r="C414" i="1"/>
  <c r="I413" i="1"/>
  <c r="H413" i="1"/>
  <c r="C413" i="1"/>
  <c r="I412" i="1"/>
  <c r="H412" i="1"/>
  <c r="C412" i="1"/>
  <c r="I440" i="1"/>
  <c r="H440" i="1"/>
  <c r="C440" i="1"/>
  <c r="I439" i="1"/>
  <c r="H439" i="1"/>
  <c r="C439" i="1"/>
  <c r="I438" i="1"/>
  <c r="H438" i="1"/>
  <c r="C438" i="1"/>
  <c r="I443" i="1"/>
  <c r="H443" i="1"/>
  <c r="C443" i="1"/>
  <c r="I442" i="1"/>
  <c r="H442" i="1"/>
  <c r="C442" i="1"/>
  <c r="I441" i="1"/>
  <c r="H441" i="1"/>
  <c r="C441" i="1"/>
  <c r="C274" i="10" l="1"/>
  <c r="G274" i="10"/>
  <c r="E274" i="10"/>
  <c r="I274" i="10"/>
  <c r="H274" i="10"/>
  <c r="F274" i="10"/>
  <c r="I40" i="4"/>
  <c r="H39" i="4"/>
  <c r="I116" i="4"/>
  <c r="H165" i="4"/>
  <c r="I166" i="4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7" i="3"/>
  <c r="H100" i="3"/>
  <c r="H108" i="3"/>
  <c r="H116" i="3"/>
  <c r="H124" i="3"/>
  <c r="H132" i="3"/>
  <c r="I169" i="3"/>
  <c r="I170" i="3"/>
  <c r="I171" i="3"/>
  <c r="I172" i="3"/>
  <c r="I185" i="3"/>
  <c r="I186" i="3"/>
  <c r="I187" i="3"/>
  <c r="I188" i="3"/>
  <c r="I9" i="4"/>
  <c r="I12" i="4"/>
  <c r="I13" i="4"/>
  <c r="I25" i="4"/>
  <c r="I28" i="4"/>
  <c r="I29" i="4"/>
  <c r="H34" i="4"/>
  <c r="I35" i="4"/>
  <c r="H38" i="4"/>
  <c r="I39" i="4"/>
  <c r="I100" i="4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H98" i="3"/>
  <c r="H106" i="3"/>
  <c r="H114" i="3"/>
  <c r="H122" i="3"/>
  <c r="H130" i="3"/>
  <c r="H138" i="3"/>
  <c r="I165" i="3"/>
  <c r="I166" i="3"/>
  <c r="I167" i="3"/>
  <c r="I168" i="3"/>
  <c r="I181" i="3"/>
  <c r="I182" i="3"/>
  <c r="I183" i="3"/>
  <c r="I184" i="3"/>
  <c r="H141" i="4"/>
  <c r="I142" i="4"/>
  <c r="H157" i="4"/>
  <c r="I158" i="4"/>
  <c r="H173" i="4"/>
  <c r="I174" i="4"/>
  <c r="H189" i="4"/>
  <c r="I190" i="4"/>
  <c r="H205" i="4"/>
  <c r="I206" i="4"/>
  <c r="H125" i="4"/>
  <c r="I126" i="4"/>
  <c r="H149" i="4"/>
  <c r="I150" i="4"/>
  <c r="H181" i="4"/>
  <c r="I182" i="4"/>
  <c r="H197" i="4"/>
  <c r="I198" i="4"/>
  <c r="I4" i="4"/>
  <c r="I16" i="4"/>
  <c r="I20" i="4"/>
  <c r="I32" i="4"/>
  <c r="I36" i="4"/>
  <c r="H133" i="4"/>
  <c r="I134" i="4"/>
  <c r="I34" i="4"/>
  <c r="I122" i="4"/>
  <c r="H121" i="4"/>
  <c r="I108" i="4"/>
  <c r="I130" i="4"/>
  <c r="H129" i="4"/>
  <c r="I138" i="4"/>
  <c r="H137" i="4"/>
  <c r="I146" i="4"/>
  <c r="H145" i="4"/>
  <c r="I154" i="4"/>
  <c r="H153" i="4"/>
  <c r="I162" i="4"/>
  <c r="H161" i="4"/>
  <c r="I170" i="4"/>
  <c r="H169" i="4"/>
  <c r="I178" i="4"/>
  <c r="H177" i="4"/>
  <c r="I186" i="4"/>
  <c r="H185" i="4"/>
  <c r="I194" i="4"/>
  <c r="H193" i="4"/>
  <c r="I202" i="4"/>
  <c r="H201" i="4"/>
  <c r="I210" i="4"/>
  <c r="H209" i="4"/>
  <c r="I6" i="4"/>
  <c r="I14" i="4"/>
  <c r="I22" i="4"/>
  <c r="I30" i="4"/>
  <c r="I38" i="4"/>
  <c r="H119" i="4"/>
  <c r="I120" i="4"/>
  <c r="I102" i="4"/>
  <c r="I110" i="4"/>
  <c r="I118" i="4"/>
</calcChain>
</file>

<file path=xl/sharedStrings.xml><?xml version="1.0" encoding="utf-8"?>
<sst xmlns="http://schemas.openxmlformats.org/spreadsheetml/2006/main" count="7149" uniqueCount="970">
  <si>
    <t>Código</t>
  </si>
  <si>
    <t>Município</t>
  </si>
  <si>
    <t>Microrregiao</t>
  </si>
  <si>
    <t>Evento</t>
  </si>
  <si>
    <t>Item</t>
  </si>
  <si>
    <t>Fornecedor</t>
  </si>
  <si>
    <t>Data</t>
  </si>
  <si>
    <t>Mes</t>
  </si>
  <si>
    <t>Ano</t>
  </si>
  <si>
    <t>Data Entrega</t>
  </si>
  <si>
    <t>Valor Unitário</t>
  </si>
  <si>
    <t>Quantidade</t>
  </si>
  <si>
    <t>Valor Total</t>
  </si>
  <si>
    <t>Três41456Enx</t>
  </si>
  <si>
    <t>Três Barras</t>
  </si>
  <si>
    <t>Araranguá</t>
  </si>
  <si>
    <t>Enxurrada</t>
  </si>
  <si>
    <t>cestas básicas</t>
  </si>
  <si>
    <t>kits de limpeza doméstica</t>
  </si>
  <si>
    <t>kits para higiene pessoal</t>
  </si>
  <si>
    <t>colchões solteiro</t>
  </si>
  <si>
    <t>Kits acomodação solteiro</t>
  </si>
  <si>
    <t>Port41451Enx</t>
  </si>
  <si>
    <t>Porto União</t>
  </si>
  <si>
    <t>cestas de produtos de pronto consumo</t>
  </si>
  <si>
    <t>colchões casal</t>
  </si>
  <si>
    <t>Kits acomodação casal</t>
  </si>
  <si>
    <t>Mafr41451Enx</t>
  </si>
  <si>
    <t>Mafra</t>
  </si>
  <si>
    <t>Itajaí</t>
  </si>
  <si>
    <t xml:space="preserve"> kits de limpeza doméstica</t>
  </si>
  <si>
    <t xml:space="preserve"> kits para higiene pessoal</t>
  </si>
  <si>
    <t xml:space="preserve"> Kits acomodação solteiro</t>
  </si>
  <si>
    <t xml:space="preserve"> colchões casal</t>
  </si>
  <si>
    <t xml:space="preserve"> Kits acomodação casal</t>
  </si>
  <si>
    <t>Três41451Enx</t>
  </si>
  <si>
    <t xml:space="preserve"> cestas básicas</t>
  </si>
  <si>
    <t>Port41456Enx</t>
  </si>
  <si>
    <t>kits de limpeza doméstica;</t>
  </si>
  <si>
    <t xml:space="preserve"> kits para higiene pessoal;</t>
  </si>
  <si>
    <t>colchões solteiro;</t>
  </si>
  <si>
    <t>Kits acomodação solteiro;</t>
  </si>
  <si>
    <t>colchões casal;</t>
  </si>
  <si>
    <t>Irin41456Inu</t>
  </si>
  <si>
    <t>Irineópolis</t>
  </si>
  <si>
    <t>Campos de Lages</t>
  </si>
  <si>
    <t>Inundação</t>
  </si>
  <si>
    <t>cestas básicas;</t>
  </si>
  <si>
    <t>cestas de produtos de pronto consumo;</t>
  </si>
  <si>
    <t>kits para higiene pessoal;</t>
  </si>
  <si>
    <t xml:space="preserve">Kits acomodação casal. </t>
  </si>
  <si>
    <t>Cano41456Inu</t>
  </si>
  <si>
    <t>Canoinhas</t>
  </si>
  <si>
    <t>Curitibanos</t>
  </si>
  <si>
    <t>São 41479Inu</t>
  </si>
  <si>
    <t>São Joaquim</t>
  </si>
  <si>
    <t xml:space="preserve">cestas básicas </t>
  </si>
  <si>
    <t xml:space="preserve">cobertores 1,80m X 2,10m  </t>
  </si>
  <si>
    <t>Ipua41481</t>
  </si>
  <si>
    <t>Ipuaçu</t>
  </si>
  <si>
    <t xml:space="preserve">colchões solteiros </t>
  </si>
  <si>
    <t xml:space="preserve">kits acomodação solteiro </t>
  </si>
  <si>
    <t xml:space="preserve">colchões casal </t>
  </si>
  <si>
    <t xml:space="preserve">kits acomodação casal </t>
  </si>
  <si>
    <t>cobertores</t>
  </si>
  <si>
    <t>Sant41481</t>
  </si>
  <si>
    <t>Santa Cecília</t>
  </si>
  <si>
    <t xml:space="preserve"> telhas de fibrocimento  </t>
  </si>
  <si>
    <t>madeira (7,5cm X 5,0cm X 3,0 metros)</t>
  </si>
  <si>
    <t>20m3</t>
  </si>
  <si>
    <t xml:space="preserve">2.800 telhas de fibrocimento  </t>
  </si>
  <si>
    <t>Ipua41493</t>
  </si>
  <si>
    <t>kits acomodação solteiro</t>
  </si>
  <si>
    <t xml:space="preserve">kits acomodação casa </t>
  </si>
  <si>
    <t xml:space="preserve">cobertores </t>
  </si>
  <si>
    <t>Arar41512Inu</t>
  </si>
  <si>
    <t>Ararangua</t>
  </si>
  <si>
    <t>S.Miguel Oeste</t>
  </si>
  <si>
    <t xml:space="preserve">Kits de Higiene; </t>
  </si>
  <si>
    <t>Bom 41539Ala</t>
  </si>
  <si>
    <t>Bom Retiro</t>
  </si>
  <si>
    <t>Alagamentos</t>
  </si>
  <si>
    <t xml:space="preserve">  água mineral </t>
  </si>
  <si>
    <t xml:space="preserve">1.200 bombonas – 5 lt </t>
  </si>
  <si>
    <t xml:space="preserve"> cestas básicas de alimentos</t>
  </si>
  <si>
    <t xml:space="preserve">kits para limpeza doméstica </t>
  </si>
  <si>
    <t>Rio 41539Chu</t>
  </si>
  <si>
    <t>Rio das Antas</t>
  </si>
  <si>
    <t>Chuvas Intensas</t>
  </si>
  <si>
    <t xml:space="preserve"> água mineral </t>
  </si>
  <si>
    <t>100 bombonas - 5 Lt</t>
  </si>
  <si>
    <t xml:space="preserve"> cestas básicas </t>
  </si>
  <si>
    <t xml:space="preserve"> colchões solteiro </t>
  </si>
  <si>
    <t xml:space="preserve"> kits acomodação solteiro</t>
  </si>
  <si>
    <t xml:space="preserve"> kits para limpeza doméstica </t>
  </si>
  <si>
    <t xml:space="preserve"> kits para higiene pessoal </t>
  </si>
  <si>
    <t>Caça41539Ala</t>
  </si>
  <si>
    <t>Caçador</t>
  </si>
  <si>
    <t xml:space="preserve">kits para higiene pessoal </t>
  </si>
  <si>
    <t>Agro41540Enx</t>
  </si>
  <si>
    <t>Agronômica</t>
  </si>
  <si>
    <t>Rio do Sul</t>
  </si>
  <si>
    <t xml:space="preserve"> água mineral</t>
  </si>
  <si>
    <t xml:space="preserve">cestas básicas de alimentos.  </t>
  </si>
  <si>
    <t xml:space="preserve"> kits para limpeza doméstica</t>
  </si>
  <si>
    <t>Itup41541Inu</t>
  </si>
  <si>
    <t>Ituporanga</t>
  </si>
  <si>
    <t xml:space="preserve">colchões para solteiro </t>
  </si>
  <si>
    <t>Apiu41541Inu</t>
  </si>
  <si>
    <t>Apiuna</t>
  </si>
  <si>
    <t xml:space="preserve">colchões solteiro </t>
  </si>
  <si>
    <t>Lont41541Inu</t>
  </si>
  <si>
    <t>Lontras</t>
  </si>
  <si>
    <t xml:space="preserve"> galões 5 litros de água </t>
  </si>
  <si>
    <t>Rio 41541Enx</t>
  </si>
  <si>
    <t>Rio do Campo</t>
  </si>
  <si>
    <t>Rio 41541Inu</t>
  </si>
  <si>
    <t>Rio do Oeste</t>
  </si>
  <si>
    <t xml:space="preserve">galões 5 litros de água </t>
  </si>
  <si>
    <t>Taió41541Inu</t>
  </si>
  <si>
    <t>Taió</t>
  </si>
  <si>
    <t xml:space="preserve"> kits para limpeza doméstica. </t>
  </si>
  <si>
    <t>Dona41541Ala</t>
  </si>
  <si>
    <t>Dona Emma</t>
  </si>
  <si>
    <t xml:space="preserve"> kits para limpeza doméstica  </t>
  </si>
  <si>
    <t>Laur41542Inu</t>
  </si>
  <si>
    <t>Laurentino</t>
  </si>
  <si>
    <t xml:space="preserve">água mineral </t>
  </si>
  <si>
    <t>Bom 41542Ala</t>
  </si>
  <si>
    <t xml:space="preserve"> cestas básicas de alimentos.  </t>
  </si>
  <si>
    <t>Vito41542Enx</t>
  </si>
  <si>
    <t>Vitor Meireles</t>
  </si>
  <si>
    <t xml:space="preserve"> kits para limpeza doméstica . </t>
  </si>
  <si>
    <t>Witm41542Inu</t>
  </si>
  <si>
    <t>Witmarsum</t>
  </si>
  <si>
    <t>Rio 41542Inu</t>
  </si>
  <si>
    <t xml:space="preserve"> kits acomodação solteiro </t>
  </si>
  <si>
    <t xml:space="preserve"> colchões casal </t>
  </si>
  <si>
    <t>Laur41544Inu</t>
  </si>
  <si>
    <t>Auro41544Enx</t>
  </si>
  <si>
    <t>Aurora</t>
  </si>
  <si>
    <t>Mafr41544Inu</t>
  </si>
  <si>
    <t>Três41544Enx</t>
  </si>
  <si>
    <t xml:space="preserve"> Colchões solteiro</t>
  </si>
  <si>
    <t xml:space="preserve"> kits de acomodação solteiro </t>
  </si>
  <si>
    <t xml:space="preserve"> Kits de higiene </t>
  </si>
  <si>
    <t>Rio 41544Inu</t>
  </si>
  <si>
    <t>Cano41547Inu</t>
  </si>
  <si>
    <t>kits para limpeza doméstica</t>
  </si>
  <si>
    <t xml:space="preserve">kits de acomodação solteiro </t>
  </si>
  <si>
    <t xml:space="preserve">Kits de higiene </t>
  </si>
  <si>
    <t>Alfr41548Enx</t>
  </si>
  <si>
    <t>Alfredo Wagner</t>
  </si>
  <si>
    <t>Tabuleiro</t>
  </si>
  <si>
    <t>Rio 41551Ala</t>
  </si>
  <si>
    <t>Rio Negrinho</t>
  </si>
  <si>
    <t>Xaxi41571Enx</t>
  </si>
  <si>
    <t>Xaxim</t>
  </si>
  <si>
    <t xml:space="preserve"> Colchões solteiro </t>
  </si>
  <si>
    <t xml:space="preserve"> kits de acomodação casal</t>
  </si>
  <si>
    <t>Camp41607Enx</t>
  </si>
  <si>
    <t>Campo Ere</t>
  </si>
  <si>
    <t xml:space="preserve">Colchões casal </t>
  </si>
  <si>
    <t xml:space="preserve">Kits de acomodação casal </t>
  </si>
  <si>
    <t xml:space="preserve">Colchões de solteiro </t>
  </si>
  <si>
    <t xml:space="preserve">Kits de acomodação solteiro </t>
  </si>
  <si>
    <t>Telhas de eternit</t>
  </si>
  <si>
    <t xml:space="preserve">Kits de Limpeza </t>
  </si>
  <si>
    <t>Taio41607Inu</t>
  </si>
  <si>
    <t>Taio</t>
  </si>
  <si>
    <t xml:space="preserve"> Telhas de eternit 4mm </t>
  </si>
  <si>
    <t xml:space="preserve"> Colchões casal</t>
  </si>
  <si>
    <t xml:space="preserve"> Kits de acomodação casal </t>
  </si>
  <si>
    <t xml:space="preserve"> Kits de acomodação solteiro </t>
  </si>
  <si>
    <t xml:space="preserve"> Kits de Limpeza </t>
  </si>
  <si>
    <t>Galv41610Enx</t>
  </si>
  <si>
    <t>Galvão</t>
  </si>
  <si>
    <t xml:space="preserve"> telhas de eternit 4mm </t>
  </si>
  <si>
    <t>telhas de eternit 6mm</t>
  </si>
  <si>
    <t xml:space="preserve"> kits de Higiene pessoal </t>
  </si>
  <si>
    <t xml:space="preserve"> Colchões de casal </t>
  </si>
  <si>
    <t xml:space="preserve">Kits de acomodação solteiro   </t>
  </si>
  <si>
    <t>Bela41613Inu</t>
  </si>
  <si>
    <t>Bela vista do Toldo</t>
  </si>
  <si>
    <t xml:space="preserve"> telhas 6mm </t>
  </si>
  <si>
    <t xml:space="preserve">rolos de lona preta </t>
  </si>
  <si>
    <t xml:space="preserve"> Kits de limpeza </t>
  </si>
  <si>
    <t xml:space="preserve"> colchões de casal </t>
  </si>
  <si>
    <t>Cric41684For</t>
  </si>
  <si>
    <t>Criciuma</t>
  </si>
  <si>
    <t>Fortes Chuvas</t>
  </si>
  <si>
    <t xml:space="preserve"> kits de limpeza </t>
  </si>
  <si>
    <t>Arar41684For</t>
  </si>
  <si>
    <t xml:space="preserve">kits de limpeza </t>
  </si>
  <si>
    <t xml:space="preserve"> Kits de acomodação </t>
  </si>
  <si>
    <t>Içar41684For</t>
  </si>
  <si>
    <t>Içara</t>
  </si>
  <si>
    <t>Morr41684For</t>
  </si>
  <si>
    <t>Morro da Fumaça</t>
  </si>
  <si>
    <t xml:space="preserve"> cestas básicas  </t>
  </si>
  <si>
    <t>Colchões de solteiro</t>
  </si>
  <si>
    <t xml:space="preserve"> Kits de acomodação solteiro  </t>
  </si>
  <si>
    <t xml:space="preserve"> galões de água </t>
  </si>
  <si>
    <t>PASS41684For</t>
  </si>
  <si>
    <t>PASSO DE TORRES</t>
  </si>
  <si>
    <t xml:space="preserve"> Colchões de solteiro</t>
  </si>
  <si>
    <t xml:space="preserve"> colchões de solteiro</t>
  </si>
  <si>
    <t xml:space="preserve">colchões de casal </t>
  </si>
  <si>
    <t>SANT41685For</t>
  </si>
  <si>
    <t>SANTA ROSA DO SUL</t>
  </si>
  <si>
    <t xml:space="preserve"> Colchões de solteiro </t>
  </si>
  <si>
    <t xml:space="preserve">Kits de acomodação </t>
  </si>
  <si>
    <t>SANT41687enx</t>
  </si>
  <si>
    <t>enxurradas</t>
  </si>
  <si>
    <t xml:space="preserve">galões de água  </t>
  </si>
  <si>
    <t>Somb41694enx</t>
  </si>
  <si>
    <t>Sombrio</t>
  </si>
  <si>
    <t>Jaci41695enx</t>
  </si>
  <si>
    <t xml:space="preserve">Jacinto Machado </t>
  </si>
  <si>
    <t>Araq41742enx</t>
  </si>
  <si>
    <t>Araquari</t>
  </si>
  <si>
    <t>Agro41748enx</t>
  </si>
  <si>
    <t>Agrolândia</t>
  </si>
  <si>
    <t xml:space="preserve"> bombonas de água </t>
  </si>
  <si>
    <t xml:space="preserve">Colchões de casal </t>
  </si>
  <si>
    <t>Petr41748enx</t>
  </si>
  <si>
    <t>Petrolandia</t>
  </si>
  <si>
    <t>Mafr41798Enc</t>
  </si>
  <si>
    <t>Enchentes</t>
  </si>
  <si>
    <t>Kits de assistência humanitária</t>
  </si>
  <si>
    <t>colchões de solteiro</t>
  </si>
  <si>
    <t xml:space="preserve"> Kits de acomodação solteiro</t>
  </si>
  <si>
    <t>kits de higiene pessoal</t>
  </si>
  <si>
    <t xml:space="preserve"> Kits de Limpeza</t>
  </si>
  <si>
    <t>Guar41798for</t>
  </si>
  <si>
    <t>Guaramirim</t>
  </si>
  <si>
    <t xml:space="preserve">fortes chuvas </t>
  </si>
  <si>
    <t xml:space="preserve"> colchões de solteiro  </t>
  </si>
  <si>
    <t xml:space="preserve">Kits de acomodação de solteiro </t>
  </si>
  <si>
    <t xml:space="preserve">Kits de limpeza </t>
  </si>
  <si>
    <t xml:space="preserve">galões de água </t>
  </si>
  <si>
    <t xml:space="preserve">Colchões infláveis solteiro </t>
  </si>
  <si>
    <t>Rio 41798for</t>
  </si>
  <si>
    <t>Rio dos Cedros</t>
  </si>
  <si>
    <t>fortes chuvas</t>
  </si>
  <si>
    <t xml:space="preserve"> Kits de Limpeza  </t>
  </si>
  <si>
    <t>Irin41798for</t>
  </si>
  <si>
    <t>Irineopolis</t>
  </si>
  <si>
    <t xml:space="preserve"> kits de Higiene, </t>
  </si>
  <si>
    <t xml:space="preserve">Kits de Limpeza  </t>
  </si>
  <si>
    <t xml:space="preserve"> Kits de acomodação de solteiro </t>
  </si>
  <si>
    <t>Rode41798for</t>
  </si>
  <si>
    <t>Rodeio</t>
  </si>
  <si>
    <t>Três41798for</t>
  </si>
  <si>
    <t>Três barras</t>
  </si>
  <si>
    <t xml:space="preserve"> colchões de casal</t>
  </si>
  <si>
    <t xml:space="preserve"> Kit de acomodação casal </t>
  </si>
  <si>
    <t>galões de água</t>
  </si>
  <si>
    <t>Cano41798for</t>
  </si>
  <si>
    <t xml:space="preserve">Kit de acomodação casal  </t>
  </si>
  <si>
    <t>Kits de acomodação solteiro</t>
  </si>
  <si>
    <t>Papa41798for</t>
  </si>
  <si>
    <t>Papanduva</t>
  </si>
  <si>
    <t>Cestas básicas</t>
  </si>
  <si>
    <t>Kits de limpeza</t>
  </si>
  <si>
    <t xml:space="preserve">Kit de acomodação solteiro  </t>
  </si>
  <si>
    <t>rolos de lona</t>
  </si>
  <si>
    <t>Rio 41799for</t>
  </si>
  <si>
    <t xml:space="preserve"> Kits de limpeza</t>
  </si>
  <si>
    <t xml:space="preserve">Kit de acomodação solteiro;  </t>
  </si>
  <si>
    <t xml:space="preserve"> rolos de lona preta</t>
  </si>
  <si>
    <t xml:space="preserve"> Kit de higiene pessoal; </t>
  </si>
  <si>
    <t>Timb41798for</t>
  </si>
  <si>
    <t>Timbó Grande</t>
  </si>
  <si>
    <t xml:space="preserve"> galões de água mineral </t>
  </si>
  <si>
    <t>Coru41799for</t>
  </si>
  <si>
    <t>Corupá</t>
  </si>
  <si>
    <t>Timb41799for</t>
  </si>
  <si>
    <t>Timbó</t>
  </si>
  <si>
    <t>Jara41799for</t>
  </si>
  <si>
    <t>Jaragua do Sul</t>
  </si>
  <si>
    <t xml:space="preserve"> Cestas básicas</t>
  </si>
  <si>
    <t>Galões de água</t>
  </si>
  <si>
    <t xml:space="preserve"> Kits de higiene pessoa</t>
  </si>
  <si>
    <t>Pres41799for</t>
  </si>
  <si>
    <t>Presidente Getulio</t>
  </si>
  <si>
    <t xml:space="preserve">Colchões solteiro </t>
  </si>
  <si>
    <t>Vito41799for</t>
  </si>
  <si>
    <t>Vitor Meirelles</t>
  </si>
  <si>
    <t>Port41799for</t>
  </si>
  <si>
    <t xml:space="preserve">Porto União </t>
  </si>
  <si>
    <t>Kits de limpeza;</t>
  </si>
  <si>
    <t>Kits de Higiene pessoal</t>
  </si>
  <si>
    <t>Mont41799for</t>
  </si>
  <si>
    <t xml:space="preserve">Monte castelo </t>
  </si>
  <si>
    <t>Bela41799for</t>
  </si>
  <si>
    <t xml:space="preserve">Bela Vista do Toldo </t>
  </si>
  <si>
    <t xml:space="preserve"> Kits de acomodação</t>
  </si>
  <si>
    <t xml:space="preserve"> kits de limpeza</t>
  </si>
  <si>
    <t xml:space="preserve"> kits de higiene</t>
  </si>
  <si>
    <t xml:space="preserve"> Rio41799for</t>
  </si>
  <si>
    <t xml:space="preserve"> galões de água</t>
  </si>
  <si>
    <t>Witm41799for</t>
  </si>
  <si>
    <t>Coru41800for</t>
  </si>
  <si>
    <t xml:space="preserve">Corupá </t>
  </si>
  <si>
    <t>colchões</t>
  </si>
  <si>
    <t>Papa41800for</t>
  </si>
  <si>
    <t>São 41800for</t>
  </si>
  <si>
    <t xml:space="preserve">São Bento do Sul </t>
  </si>
  <si>
    <t>Dout41800for</t>
  </si>
  <si>
    <t>Doutor Pedrinho</t>
  </si>
  <si>
    <t>Dout41799for</t>
  </si>
  <si>
    <t>Kits de Limpeza</t>
  </si>
  <si>
    <t>Bene41800for</t>
  </si>
  <si>
    <t>Benedito Novo</t>
  </si>
  <si>
    <t xml:space="preserve"> Galões de água</t>
  </si>
  <si>
    <t xml:space="preserve">Kits acomodação solteiro </t>
  </si>
  <si>
    <t xml:space="preserve"> Kits de higiene pessoal </t>
  </si>
  <si>
    <t>Dona41800for</t>
  </si>
  <si>
    <t>Araq41799for</t>
  </si>
  <si>
    <t xml:space="preserve">Araquari </t>
  </si>
  <si>
    <t xml:space="preserve">  Galões de água</t>
  </si>
  <si>
    <t>Camp41801for</t>
  </si>
  <si>
    <t xml:space="preserve">Campo Alegre </t>
  </si>
  <si>
    <t xml:space="preserve">Galões de água </t>
  </si>
  <si>
    <t>Rio 41801for</t>
  </si>
  <si>
    <t>Sant41801for</t>
  </si>
  <si>
    <t>Santa Terezinha</t>
  </si>
  <si>
    <t>Camp41802for</t>
  </si>
  <si>
    <t>Kit de acomodação solteiro</t>
  </si>
  <si>
    <t>Rio 41802for</t>
  </si>
  <si>
    <t>Dout41802che</t>
  </si>
  <si>
    <t xml:space="preserve">cheias dos rios </t>
  </si>
  <si>
    <t>Rio 41803for</t>
  </si>
  <si>
    <t>Timb41803for</t>
  </si>
  <si>
    <t>Timbo</t>
  </si>
  <si>
    <t>Colchões</t>
  </si>
  <si>
    <t>Mafr41803for</t>
  </si>
  <si>
    <t xml:space="preserve"> cestas básicas;</t>
  </si>
  <si>
    <t>Três41803for</t>
  </si>
  <si>
    <t>Jara41803for</t>
  </si>
  <si>
    <t xml:space="preserve">colchões.  </t>
  </si>
  <si>
    <t>Guar41806for</t>
  </si>
  <si>
    <t>Port41806for</t>
  </si>
  <si>
    <t xml:space="preserve"> Cestas básicas;  </t>
  </si>
  <si>
    <t xml:space="preserve"> Colchões</t>
  </si>
  <si>
    <t>Cano41806for</t>
  </si>
  <si>
    <t>Mafr41806for</t>
  </si>
  <si>
    <t xml:space="preserve">   colchões de solteiro</t>
  </si>
  <si>
    <t>Rio 41806for</t>
  </si>
  <si>
    <t>Irin41806for</t>
  </si>
  <si>
    <t xml:space="preserve">Colchões de solteiro.                </t>
  </si>
  <si>
    <t>Vito41807for</t>
  </si>
  <si>
    <t xml:space="preserve">Vitor Meireles </t>
  </si>
  <si>
    <t xml:space="preserve">Colchões          </t>
  </si>
  <si>
    <t>Cano41807for</t>
  </si>
  <si>
    <t>Papa41807for</t>
  </si>
  <si>
    <t xml:space="preserve">Colchões. </t>
  </si>
  <si>
    <t>Rio 41808for</t>
  </si>
  <si>
    <t>São 41808for</t>
  </si>
  <si>
    <t>São Bento do Sul</t>
  </si>
  <si>
    <t>São 41810for</t>
  </si>
  <si>
    <t xml:space="preserve"> kits de limpeza. </t>
  </si>
  <si>
    <t>Itap41816Enx</t>
  </si>
  <si>
    <t>Itapiranga</t>
  </si>
  <si>
    <t>Enxurradas</t>
  </si>
  <si>
    <t>Jaci42038Ve</t>
  </si>
  <si>
    <t>Jacinto Machado</t>
  </si>
  <si>
    <t>Vendaval</t>
  </si>
  <si>
    <t>KIT DE LIMPEZA</t>
  </si>
  <si>
    <t>EDIO HOFFMANN</t>
  </si>
  <si>
    <t>cesta básica - 7</t>
  </si>
  <si>
    <t>INGÁ COML ATAC LTDA.</t>
  </si>
  <si>
    <t>telha 4mm</t>
  </si>
  <si>
    <t>Zilli Com. E Transp.</t>
  </si>
  <si>
    <t>Laur42083Gr</t>
  </si>
  <si>
    <t>Granizo</t>
  </si>
  <si>
    <t>telha 6mm</t>
  </si>
  <si>
    <t>cumeeira 4mm</t>
  </si>
  <si>
    <t>Pont42114To</t>
  </si>
  <si>
    <t>Ponte Serrada</t>
  </si>
  <si>
    <t>Tornado</t>
  </si>
  <si>
    <t>AÇORES DIST. LTDA.</t>
  </si>
  <si>
    <t>Prado surpermecado</t>
  </si>
  <si>
    <t>Lojas Quero-Quero SA.</t>
  </si>
  <si>
    <t>metros lineares de madeira de pinus (0,05x0,10) 3m</t>
  </si>
  <si>
    <t>LUGETEL Ind. Com. Mad. Ltda.</t>
  </si>
  <si>
    <t>metros lineares de madeira de pinus (0,07x0,02) 3m</t>
  </si>
  <si>
    <t>colchão solteiro</t>
  </si>
  <si>
    <t>Mercantt Coml</t>
  </si>
  <si>
    <t>Xanx42114To</t>
  </si>
  <si>
    <t>Xanxerê</t>
  </si>
  <si>
    <t>Água</t>
  </si>
  <si>
    <t>Santa Rita</t>
  </si>
  <si>
    <t>Telha 4mm</t>
  </si>
  <si>
    <t>prego telheiro</t>
  </si>
  <si>
    <t>parafuso telheiro</t>
  </si>
  <si>
    <t>telha 5mm</t>
  </si>
  <si>
    <t>PREGO 17X27 -Kg</t>
  </si>
  <si>
    <t>Içar42135En</t>
  </si>
  <si>
    <t>Mara42199en</t>
  </si>
  <si>
    <t>Maravilha</t>
  </si>
  <si>
    <t>enxurrada</t>
  </si>
  <si>
    <t>AO Oeste Dist. Com. Alim. Ltda.</t>
  </si>
  <si>
    <t>kit de higiene</t>
  </si>
  <si>
    <t>kit de limpeza</t>
  </si>
  <si>
    <t>Célia Regina W Sani - ME</t>
  </si>
  <si>
    <t>kit acomodação solteiro</t>
  </si>
  <si>
    <t>AP Oeste Dist. Com. Alim. Ltda.</t>
  </si>
  <si>
    <t>colchão casal</t>
  </si>
  <si>
    <t xml:space="preserve">Mercantt </t>
  </si>
  <si>
    <t>kit de acomodação casal</t>
  </si>
  <si>
    <t>mercantt</t>
  </si>
  <si>
    <t>MERCANTT</t>
  </si>
  <si>
    <t>MARCANTT</t>
  </si>
  <si>
    <t>Saud42199</t>
  </si>
  <si>
    <t>Saudades</t>
  </si>
  <si>
    <t>Camp42255Gr</t>
  </si>
  <si>
    <t>Campo Erê</t>
  </si>
  <si>
    <t>Colchão casal</t>
  </si>
  <si>
    <t>Açores Dist. Ltda.</t>
  </si>
  <si>
    <t>kits acomodação casal</t>
  </si>
  <si>
    <t>Abdo42271VE</t>
  </si>
  <si>
    <t>Abdon batista</t>
  </si>
  <si>
    <t>VENDAVAL</t>
  </si>
  <si>
    <t>Telha 6mm</t>
  </si>
  <si>
    <t>Abel42271Ve</t>
  </si>
  <si>
    <t>Abelardo Luz</t>
  </si>
  <si>
    <t>Lebo42285Gr</t>
  </si>
  <si>
    <t>Lebon Régis</t>
  </si>
  <si>
    <t>Telha 5mm</t>
  </si>
  <si>
    <t>José42293Ac</t>
  </si>
  <si>
    <t>José Boiteux</t>
  </si>
  <si>
    <t xml:space="preserve">Acordo </t>
  </si>
  <si>
    <t>AP Oeste Dist. Com. Ltda.</t>
  </si>
  <si>
    <t>Quil42297Ve</t>
  </si>
  <si>
    <t>Quilombo</t>
  </si>
  <si>
    <t>Chap42298Gr</t>
  </si>
  <si>
    <t>Chapecó</t>
  </si>
  <si>
    <t>Lona</t>
  </si>
  <si>
    <t>BMI Prosper Eireli</t>
  </si>
  <si>
    <t>Xanx42298Gr</t>
  </si>
  <si>
    <t>São 42298Gr</t>
  </si>
  <si>
    <t>São Miguel do Oeste</t>
  </si>
  <si>
    <t>Abel42299Gr</t>
  </si>
  <si>
    <t>Rio 42299Al</t>
  </si>
  <si>
    <t>Alagamento</t>
  </si>
  <si>
    <t>Alfredo Com. Varejista Ltda.</t>
  </si>
  <si>
    <t>água</t>
  </si>
  <si>
    <t>Est. Hidr. Santa Rita L</t>
  </si>
  <si>
    <t>Caxa42299Ve</t>
  </si>
  <si>
    <t>Caxambu do Sul</t>
  </si>
  <si>
    <t>Taió42299Al</t>
  </si>
  <si>
    <t>Pres42299Al</t>
  </si>
  <si>
    <t>Presidente Getúlio</t>
  </si>
  <si>
    <t>Agro42299Al</t>
  </si>
  <si>
    <t>Laur42299Al</t>
  </si>
  <si>
    <t>Itup42299Al</t>
  </si>
  <si>
    <t>LONT42299Al</t>
  </si>
  <si>
    <t>LONTRAS</t>
  </si>
  <si>
    <t>Lont42299Al</t>
  </si>
  <si>
    <t>Agro42299</t>
  </si>
  <si>
    <t>Rio 42299</t>
  </si>
  <si>
    <t>Rio do sul</t>
  </si>
  <si>
    <t>Taió42299</t>
  </si>
  <si>
    <t>Três42299</t>
  </si>
  <si>
    <t>Auro42299Al</t>
  </si>
  <si>
    <t>Chap42299Gr</t>
  </si>
  <si>
    <t>Bom 42299Gr</t>
  </si>
  <si>
    <t>Bom Jardim da Serra</t>
  </si>
  <si>
    <t>Papa42298Gr</t>
  </si>
  <si>
    <t>IRIN42325Gr</t>
  </si>
  <si>
    <t>Pont42506VE</t>
  </si>
  <si>
    <t>Ponte Alta do Norte</t>
  </si>
  <si>
    <t>Kit de higiene</t>
  </si>
  <si>
    <t>Prego telheiro</t>
  </si>
  <si>
    <t>Kit de limpeza</t>
  </si>
  <si>
    <t>Pont42507VE</t>
  </si>
  <si>
    <t>Frai42663ve</t>
  </si>
  <si>
    <t>Fraiburgo</t>
  </si>
  <si>
    <t xml:space="preserve">vendaval </t>
  </si>
  <si>
    <t>vendaval</t>
  </si>
  <si>
    <t>TUBA42664ve</t>
  </si>
  <si>
    <t>TUBARÃO</t>
  </si>
  <si>
    <t>kit higiene</t>
  </si>
  <si>
    <t>Frai42665ve</t>
  </si>
  <si>
    <t>Frai42667ve</t>
  </si>
  <si>
    <t>Tuba42667ve</t>
  </si>
  <si>
    <t>Tubarão</t>
  </si>
  <si>
    <t>TUBA42665ve</t>
  </si>
  <si>
    <t>telha 4 mm</t>
  </si>
  <si>
    <t>Pesc42698</t>
  </si>
  <si>
    <t>Pescaria brava</t>
  </si>
  <si>
    <t>Pinh4274100</t>
  </si>
  <si>
    <t>Pinhalzinho</t>
  </si>
  <si>
    <t>Cesta Básica - 7</t>
  </si>
  <si>
    <t>Brus4274200</t>
  </si>
  <si>
    <t>Brusque</t>
  </si>
  <si>
    <t>Laur4274200</t>
  </si>
  <si>
    <t>Lauro Muller</t>
  </si>
  <si>
    <t>Laur4274400</t>
  </si>
  <si>
    <t>Join4277200</t>
  </si>
  <si>
    <t>Joinville</t>
  </si>
  <si>
    <t>00004277500</t>
  </si>
  <si>
    <t>00004278900</t>
  </si>
  <si>
    <t>Cric4278900</t>
  </si>
  <si>
    <t>Criciúma</t>
  </si>
  <si>
    <t>Bigu4281000</t>
  </si>
  <si>
    <t>Biguaçu</t>
  </si>
  <si>
    <t>Flor4281000</t>
  </si>
  <si>
    <t>Florianópolis</t>
  </si>
  <si>
    <t>telha 6 mm</t>
  </si>
  <si>
    <t>004281500</t>
  </si>
  <si>
    <t>Rio 4288800</t>
  </si>
  <si>
    <t>Lage4288900</t>
  </si>
  <si>
    <t>Lages</t>
  </si>
  <si>
    <t>Lage4289000</t>
  </si>
  <si>
    <t>Lage4289100</t>
  </si>
  <si>
    <t>José4289200</t>
  </si>
  <si>
    <t>Corr4289300</t>
  </si>
  <si>
    <t>Correia Pinto</t>
  </si>
  <si>
    <t>Laur4289300</t>
  </si>
  <si>
    <t>Colchão Solteiro</t>
  </si>
  <si>
    <t>Lont4289400</t>
  </si>
  <si>
    <t>Lage4289400</t>
  </si>
  <si>
    <t>Agro4289400</t>
  </si>
  <si>
    <t>Rio 4289400</t>
  </si>
  <si>
    <t>Trom4289500</t>
  </si>
  <si>
    <t>Trombudo Central</t>
  </si>
  <si>
    <t>Lage4289500</t>
  </si>
  <si>
    <t>São 4289500</t>
  </si>
  <si>
    <t>cumeeira 6mm</t>
  </si>
  <si>
    <t>José4289500</t>
  </si>
  <si>
    <t>Desc4289500</t>
  </si>
  <si>
    <t>Descanso</t>
  </si>
  <si>
    <t>Rio 4289500</t>
  </si>
  <si>
    <t xml:space="preserve">kitd de higiene </t>
  </si>
  <si>
    <t xml:space="preserve">kit de acomodação solteiro </t>
  </si>
  <si>
    <t>Agro4289700</t>
  </si>
  <si>
    <t>Rio 4289700</t>
  </si>
  <si>
    <t>Lage4289700</t>
  </si>
  <si>
    <t>Otac4290000</t>
  </si>
  <si>
    <t>Otacílio Costa</t>
  </si>
  <si>
    <t>Lage4290000</t>
  </si>
  <si>
    <t>Rio 4290500</t>
  </si>
  <si>
    <t>Lage4290500</t>
  </si>
  <si>
    <t xml:space="preserve">Lages </t>
  </si>
  <si>
    <t>Agro4290500</t>
  </si>
  <si>
    <t>Anit4301800</t>
  </si>
  <si>
    <t>Anita Garibaldi</t>
  </si>
  <si>
    <t>Cels4301900</t>
  </si>
  <si>
    <t>Celso Ramos</t>
  </si>
  <si>
    <t xml:space="preserve">cesta basica 7 dias </t>
  </si>
  <si>
    <t>limpeza</t>
  </si>
  <si>
    <t>Flor43112Ch</t>
  </si>
  <si>
    <t>Flor43115Ch</t>
  </si>
  <si>
    <t>Flor43114Ch</t>
  </si>
  <si>
    <t>Flor43117Ch</t>
  </si>
  <si>
    <t>MRG Pascualini</t>
  </si>
  <si>
    <t>Flor00000Ch</t>
  </si>
  <si>
    <t>Celog Fpolis</t>
  </si>
  <si>
    <t>Port43114Ch</t>
  </si>
  <si>
    <t>Porto Belo</t>
  </si>
  <si>
    <t>Camb43115Ch</t>
  </si>
  <si>
    <t>Camboriú</t>
  </si>
  <si>
    <t>Água 5L Fardo c/ 4 unidades</t>
  </si>
  <si>
    <t>Cesta Básica - (7 dias)</t>
  </si>
  <si>
    <t>Cesta Básica - (14 dias)</t>
  </si>
  <si>
    <t>Cesta Pronto Consumo</t>
  </si>
  <si>
    <t>Colchão Casal</t>
  </si>
  <si>
    <t>Penh43115Ch</t>
  </si>
  <si>
    <t>Penha</t>
  </si>
  <si>
    <t>Kit Acomodação Solteiro</t>
  </si>
  <si>
    <t>Kit Acomodação Casal</t>
  </si>
  <si>
    <t>Colchão Inflável Casal</t>
  </si>
  <si>
    <t>Penh00000Ch</t>
  </si>
  <si>
    <t>Colchão Inflável Solteiro</t>
  </si>
  <si>
    <t>Cumeeira 4mm</t>
  </si>
  <si>
    <t>Cumeeira 6mm</t>
  </si>
  <si>
    <t>Blum43112Ch</t>
  </si>
  <si>
    <t>Blumenau</t>
  </si>
  <si>
    <t xml:space="preserve">Lona </t>
  </si>
  <si>
    <t>Parafuso telheiro</t>
  </si>
  <si>
    <t>Blum00000Ch</t>
  </si>
  <si>
    <t>Bom 43129Ch</t>
  </si>
  <si>
    <t>Nova43157Te</t>
  </si>
  <si>
    <t>Nova Veneza</t>
  </si>
  <si>
    <t>Tempestade/Granizo</t>
  </si>
  <si>
    <t>Rio 43157Te</t>
  </si>
  <si>
    <t>Celog Rio do Sul</t>
  </si>
  <si>
    <t>Zilli Com. Mat. Construção</t>
  </si>
  <si>
    <t>Zort43179Te</t>
  </si>
  <si>
    <t>Zortéa</t>
  </si>
  <si>
    <t>Imbralit</t>
  </si>
  <si>
    <t>Água43196Te</t>
  </si>
  <si>
    <t>Águas Mornas</t>
  </si>
  <si>
    <t>Blum43190Ch</t>
  </si>
  <si>
    <t>Timb43262Te</t>
  </si>
  <si>
    <t>Mont43262Te</t>
  </si>
  <si>
    <t>Monte Castelo</t>
  </si>
  <si>
    <t>Papa43376Te</t>
  </si>
  <si>
    <t>Papa00000Te</t>
  </si>
  <si>
    <t>Zort43382Ch</t>
  </si>
  <si>
    <t>Zort43383Ch</t>
  </si>
  <si>
    <t>Lace43382Ch</t>
  </si>
  <si>
    <t>Lacerdópolis</t>
  </si>
  <si>
    <t>Celo43446Es</t>
  </si>
  <si>
    <t>Celog/Florianópolis</t>
  </si>
  <si>
    <t>CD</t>
  </si>
  <si>
    <t>Estoque</t>
  </si>
  <si>
    <t>Mercantt Comercial</t>
  </si>
  <si>
    <t>Celog/Joaçaba</t>
  </si>
  <si>
    <t>Nona00000Ch</t>
  </si>
  <si>
    <t>Kit Limpeza/CIGERD</t>
  </si>
  <si>
    <t>Kit Higiene/ CIGERD</t>
  </si>
  <si>
    <t>Bigu43489Ch</t>
  </si>
  <si>
    <t>Cesta Básica (7 dias)</t>
  </si>
  <si>
    <t>Bigu00000Ch</t>
  </si>
  <si>
    <t>Kit Higiene/CELOG</t>
  </si>
  <si>
    <t>Bigu43497Ch</t>
  </si>
  <si>
    <t>Kit Limpeza</t>
  </si>
  <si>
    <t>Colchão Solteiro/CELOG</t>
  </si>
  <si>
    <t>Bigu43496Ch</t>
  </si>
  <si>
    <t>Barr00000Ch</t>
  </si>
  <si>
    <t>Barra Velha</t>
  </si>
  <si>
    <t>Kit Higiene/CIGERD</t>
  </si>
  <si>
    <t>Colchão Solteiro Inflável/CIGERD</t>
  </si>
  <si>
    <t>Kit Acomodação Solteiro/CIGERD</t>
  </si>
  <si>
    <t>Barr43518Ch</t>
  </si>
  <si>
    <t>Kit Higiene</t>
  </si>
  <si>
    <t>Penh43518Ch</t>
  </si>
  <si>
    <t xml:space="preserve">Celia Regina </t>
  </si>
  <si>
    <t>Baln00000Ch</t>
  </si>
  <si>
    <t>Balneário Barra do Sul</t>
  </si>
  <si>
    <t>Kit Limpeza/CELOG</t>
  </si>
  <si>
    <t>Guar43525Ch</t>
  </si>
  <si>
    <t>Guar00000Ch</t>
  </si>
  <si>
    <t>Fortlev Ltda</t>
  </si>
  <si>
    <t>Atal43539Ch</t>
  </si>
  <si>
    <t>Atalanta</t>
  </si>
  <si>
    <t>Água Mineral</t>
  </si>
  <si>
    <t>Atal43542Ch</t>
  </si>
  <si>
    <t>Atal43538Ch</t>
  </si>
  <si>
    <t>Atal00000Ch</t>
  </si>
  <si>
    <t>Kit Acomodação Solteiro/CELOG</t>
  </si>
  <si>
    <t>Agro43539Ch</t>
  </si>
  <si>
    <t>Agro43542Ch</t>
  </si>
  <si>
    <t>Agro43538Ch</t>
  </si>
  <si>
    <t>Agro00000Ch</t>
  </si>
  <si>
    <t>Lind00000Ch</t>
  </si>
  <si>
    <t>Lindóia do Sul</t>
  </si>
  <si>
    <t>Celog Joaçaba</t>
  </si>
  <si>
    <t>Lind43542Ch</t>
  </si>
  <si>
    <t>Morr43609Ch</t>
  </si>
  <si>
    <t>Cigerd Araranguá</t>
  </si>
  <si>
    <t>Cigerd Criciúma</t>
  </si>
  <si>
    <t>Baln43609Ch</t>
  </si>
  <si>
    <t>Balneário Rincão</t>
  </si>
  <si>
    <t>Kit  Limpeza</t>
  </si>
  <si>
    <t>Mafr43623Ch</t>
  </si>
  <si>
    <t>Mafr00000Ch</t>
  </si>
  <si>
    <t>Rio 00000Ch</t>
  </si>
  <si>
    <t>Rio 43621Ch</t>
  </si>
  <si>
    <t>Três00000Ch</t>
  </si>
  <si>
    <t>Três43631Ch</t>
  </si>
  <si>
    <t>Valor de Pedidos por Microrregiao</t>
  </si>
  <si>
    <t>COUNTUNIQUE de Código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</si>
  <si>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</si>
  <si>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</si>
  <si>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</si>
  <si>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</si>
  <si>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</si>
  <si>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</si>
  <si>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</si>
  <si>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</si>
  <si>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</si>
  <si>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</si>
  <si>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</si>
  <si>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</si>
  <si>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</si>
  <si>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Ocorrencias</t>
  </si>
  <si>
    <t>Quantidade de Itens</t>
  </si>
  <si>
    <t>Concórdia</t>
  </si>
  <si>
    <t>Joaçaba</t>
  </si>
  <si>
    <t>S.Bento do Sul</t>
  </si>
  <si>
    <t>Tijucas</t>
  </si>
  <si>
    <t>Tipo de desastre</t>
  </si>
  <si>
    <t>Local</t>
  </si>
  <si>
    <t>Produto</t>
  </si>
  <si>
    <t>Preço</t>
  </si>
  <si>
    <t>poisson não homogenea</t>
  </si>
  <si>
    <t>tipo de desastres</t>
  </si>
  <si>
    <t>classificação dos desastres</t>
  </si>
  <si>
    <t>intensidade do desastre (alta)</t>
  </si>
  <si>
    <t>numero de vezes que foi decretada Situação de emergencia</t>
  </si>
  <si>
    <t>COREDEC</t>
  </si>
  <si>
    <t>SDR’s</t>
  </si>
  <si>
    <t>CIRCUNSCRIÇÃO</t>
  </si>
  <si>
    <t>OESTE</t>
  </si>
  <si>
    <t>Águas Frias</t>
  </si>
  <si>
    <t>Cordilheira Alta</t>
  </si>
  <si>
    <t>Coronel Freitas</t>
  </si>
  <si>
    <t>Guatambu</t>
  </si>
  <si>
    <t>Nova Erechim</t>
  </si>
  <si>
    <t>Nova Itaberaba</t>
  </si>
  <si>
    <t>Planalto Alegre</t>
  </si>
  <si>
    <t>Alto Bela Vista</t>
  </si>
  <si>
    <t>Ipira</t>
  </si>
  <si>
    <t>Irani</t>
  </si>
  <si>
    <t>Peritiba</t>
  </si>
  <si>
    <t>Piratuba</t>
  </si>
  <si>
    <t>Presidente Castello Branco</t>
  </si>
  <si>
    <t>Dionísio Cerqueira</t>
  </si>
  <si>
    <t>Anchieta</t>
  </si>
  <si>
    <t>Guarujá do Sul</t>
  </si>
  <si>
    <t>Palma Sola</t>
  </si>
  <si>
    <t>Princesa</t>
  </si>
  <si>
    <t>São José do Cedro</t>
  </si>
  <si>
    <t>Iporã do Oeste</t>
  </si>
  <si>
    <t>Santa Helena</t>
  </si>
  <si>
    <t>São João do Oeste</t>
  </si>
  <si>
    <t>Tunápolis</t>
  </si>
  <si>
    <t>Água Doce</t>
  </si>
  <si>
    <t>Capinzal</t>
  </si>
  <si>
    <t>Catanduvas</t>
  </si>
  <si>
    <t>Erval Velho</t>
  </si>
  <si>
    <t>Herval d’Oeste</t>
  </si>
  <si>
    <t>Ibicaré</t>
  </si>
  <si>
    <t>Jaborá</t>
  </si>
  <si>
    <t>Luzerna</t>
  </si>
  <si>
    <t>Ouro</t>
  </si>
  <si>
    <t>Treze Tílias</t>
  </si>
  <si>
    <t>Vargem Bonita</t>
  </si>
  <si>
    <t>Bom Jesus do Oeste</t>
  </si>
  <si>
    <t>Flor do Sertão</t>
  </si>
  <si>
    <t>Iraceminha</t>
  </si>
  <si>
    <t>Modelo</t>
  </si>
  <si>
    <t>Romelândia</t>
  </si>
  <si>
    <t>Saltinho</t>
  </si>
  <si>
    <t>Santa Terezinha do Progresso</t>
  </si>
  <si>
    <r>
      <rPr>
        <sz val="7"/>
        <color theme="1"/>
        <rFont val="Times New Roman"/>
      </rPr>
      <t>  </t>
    </r>
    <r>
      <rPr>
        <sz val="11"/>
        <color theme="1"/>
        <rFont val="Arial"/>
      </rPr>
      <t xml:space="preserve">água mineral </t>
    </r>
  </si>
  <si>
    <r>
      <rPr>
        <sz val="7"/>
        <color theme="1"/>
        <rFont val="Times New Roman"/>
      </rPr>
      <t xml:space="preserve"> </t>
    </r>
    <r>
      <rPr>
        <sz val="11"/>
        <color theme="1"/>
        <rFont val="Arial"/>
      </rPr>
      <t>cestas básicas de alimentos</t>
    </r>
  </si>
  <si>
    <t>Serra Alta</t>
  </si>
  <si>
    <t>Sul Brasil</t>
  </si>
  <si>
    <t>Tigrinhos</t>
  </si>
  <si>
    <t>Palmitos</t>
  </si>
  <si>
    <t>Águas de Chapecó</t>
  </si>
  <si>
    <t>Caibi</t>
  </si>
  <si>
    <t>Cunha Porã</t>
  </si>
  <si>
    <t>Cunhataí</t>
  </si>
  <si>
    <t>Mondai</t>
  </si>
  <si>
    <t>Riqueza</t>
  </si>
  <si>
    <t>São Carlos</t>
  </si>
  <si>
    <t>Formosa do Sul</t>
  </si>
  <si>
    <t>Irati</t>
  </si>
  <si>
    <t>Jardinópolis</t>
  </si>
  <si>
    <t>Santiago do Sul</t>
  </si>
  <si>
    <t>União do Oeste</t>
  </si>
  <si>
    <t>São Lourenço do Oeste</t>
  </si>
  <si>
    <t>Jupiá</t>
  </si>
  <si>
    <t>Novo Horizonte</t>
  </si>
  <si>
    <t>Bandeirante</t>
  </si>
  <si>
    <t>Barra Bonita</t>
  </si>
  <si>
    <t>Belmonte</t>
  </si>
  <si>
    <t>Guaraciaba</t>
  </si>
  <si>
    <t>Paraíso</t>
  </si>
  <si>
    <t>Seara</t>
  </si>
  <si>
    <t>Arabutã</t>
  </si>
  <si>
    <t>Arvoredo</t>
  </si>
  <si>
    <t>Itá</t>
  </si>
  <si>
    <t>Paial</t>
  </si>
  <si>
    <t>Xavantina</t>
  </si>
  <si>
    <t>Entre Rios</t>
  </si>
  <si>
    <t>Faxinal dos Guedes</t>
  </si>
  <si>
    <t>Marema</t>
  </si>
  <si>
    <t>Ouro Verde</t>
  </si>
  <si>
    <t>Passos Maia</t>
  </si>
  <si>
    <t>São Bernardino</t>
  </si>
  <si>
    <t>São Domingos</t>
  </si>
  <si>
    <t>TOTAL REGIÃO OESTE</t>
  </si>
  <si>
    <t>Brunópolis</t>
  </si>
  <si>
    <t>Campos Novos</t>
  </si>
  <si>
    <t>Monte Carlo</t>
  </si>
  <si>
    <t>Vargem</t>
  </si>
  <si>
    <t>Frei Rogério</t>
  </si>
  <si>
    <t>São Cristóvão do Sul</t>
  </si>
  <si>
    <t>Bocaina do Sul</t>
  </si>
  <si>
    <t>Campo Belo do Sul</t>
  </si>
  <si>
    <t>Cerro Negro</t>
  </si>
  <si>
    <t>Painel</t>
  </si>
  <si>
    <t>Palmeira</t>
  </si>
  <si>
    <t>São José do Cerrito</t>
  </si>
  <si>
    <t>Rio Rufino</t>
  </si>
  <si>
    <t>Urupema</t>
  </si>
  <si>
    <t>TOTAL REGIÃO PLANALTO SUL E CENTRAL</t>
  </si>
  <si>
    <t>PLANALTO NORTE</t>
  </si>
  <si>
    <t>Calmon</t>
  </si>
  <si>
    <t>Macieira</t>
  </si>
  <si>
    <t>Matos Costa</t>
  </si>
  <si>
    <t>Major Vieira</t>
  </si>
  <si>
    <t>Campo Alegre</t>
  </si>
  <si>
    <t>Itaiópolis</t>
  </si>
  <si>
    <t>Videira</t>
  </si>
  <si>
    <t>Arroio Trinta</t>
  </si>
  <si>
    <t>Iomerê</t>
  </si>
  <si>
    <t>Pinheiro Preto</t>
  </si>
  <si>
    <t>Salto Veloso</t>
  </si>
  <si>
    <t>Tangará</t>
  </si>
  <si>
    <t>TOTAL PLANALTO NORTE</t>
  </si>
  <si>
    <t>VALE DO ITAJAÍ</t>
  </si>
  <si>
    <t>Gaspar</t>
  </si>
  <si>
    <t>Ilhota</t>
  </si>
  <si>
    <t>Luiz Alves</t>
  </si>
  <si>
    <t>Pomerode</t>
  </si>
  <si>
    <t>Botuverá</t>
  </si>
  <si>
    <t>Canelinha</t>
  </si>
  <si>
    <t>Guabiruba</t>
  </si>
  <si>
    <t>Major Gercino</t>
  </si>
  <si>
    <t>Nova Trento</t>
  </si>
  <si>
    <t>São João Batista</t>
  </si>
  <si>
    <t>Ibirama</t>
  </si>
  <si>
    <t>Apiúna</t>
  </si>
  <si>
    <t>Bela Vista do Toldo</t>
  </si>
  <si>
    <t>Presidente Nereu</t>
  </si>
  <si>
    <t>Balneário Camboriú</t>
  </si>
  <si>
    <t>Balneário Piçarras</t>
  </si>
  <si>
    <t>Bombinhas</t>
  </si>
  <si>
    <t>Itapema</t>
  </si>
  <si>
    <t>Navegantes</t>
  </si>
  <si>
    <t xml:space="preserve">Porto Belo </t>
  </si>
  <si>
    <t>Chapadão do Lageado</t>
  </si>
  <si>
    <t>Imbuia</t>
  </si>
  <si>
    <t>Leoberto Leal</t>
  </si>
  <si>
    <t>Petrolândia</t>
  </si>
  <si>
    <t>Vidal Ramos</t>
  </si>
  <si>
    <t>Braço do Trombudo</t>
  </si>
  <si>
    <t>Mirim Doce</t>
  </si>
  <si>
    <t>Pouso Redondo</t>
  </si>
  <si>
    <t>Salete</t>
  </si>
  <si>
    <t>Ascurra</t>
  </si>
  <si>
    <t>Indaial</t>
  </si>
  <si>
    <t>TOTAL REGIÃO VALE DO ITAJAÍ</t>
  </si>
  <si>
    <t>GRANDE FLORIANÓPOLIS</t>
  </si>
  <si>
    <t>Angelina</t>
  </si>
  <si>
    <t>Anitápolis</t>
  </si>
  <si>
    <t>Antônio Carlos</t>
  </si>
  <si>
    <t>Governador Celso Ramos</t>
  </si>
  <si>
    <t>Palhoça</t>
  </si>
  <si>
    <t>Rancho Queimado</t>
  </si>
  <si>
    <t>Santo Amaro da Imperatriz</t>
  </si>
  <si>
    <t>São Bonifácio</t>
  </si>
  <si>
    <t>São José</t>
  </si>
  <si>
    <t>São Pedro de Alcântara</t>
  </si>
  <si>
    <t>TOTAL REGIÃO GRANDE FLORIANÓPOLIS</t>
  </si>
  <si>
    <t>SUL</t>
  </si>
  <si>
    <t>Balneário Arroio do Silva</t>
  </si>
  <si>
    <t>Balneário Gaivota</t>
  </si>
  <si>
    <t>Ermo</t>
  </si>
  <si>
    <t>Maracajá</t>
  </si>
  <si>
    <t>Meleiro</t>
  </si>
  <si>
    <t>Morro Grande</t>
  </si>
  <si>
    <t>Passo de Torres</t>
  </si>
  <si>
    <t>Praia Grande</t>
  </si>
  <si>
    <t>Santa Rosa do Sul</t>
  </si>
  <si>
    <t>São João do Sul</t>
  </si>
  <si>
    <t>Timbé do Sul</t>
  </si>
  <si>
    <t>Turvo</t>
  </si>
  <si>
    <t>Braço do Norte</t>
  </si>
  <si>
    <t>Armazém</t>
  </si>
  <si>
    <t>Grão Pará</t>
  </si>
  <si>
    <t>Rio Fortuna</t>
  </si>
  <si>
    <t>Santa Rosa de Lima</t>
  </si>
  <si>
    <t>São Ludgero</t>
  </si>
  <si>
    <t>São Martinho</t>
  </si>
  <si>
    <t>Cocal do Sul</t>
  </si>
  <si>
    <t>Forquilhinha</t>
  </si>
  <si>
    <t>Lauro Müller</t>
  </si>
  <si>
    <t>Orleans</t>
  </si>
  <si>
    <t>Siderópolis</t>
  </si>
  <si>
    <t>Treviso</t>
  </si>
  <si>
    <t>Urussanga</t>
  </si>
  <si>
    <t>Laguna</t>
  </si>
  <si>
    <t>Garopaba</t>
  </si>
  <si>
    <t>Imaruí</t>
  </si>
  <si>
    <t>Imbituba</t>
  </si>
  <si>
    <t>Paulo Lopes</t>
  </si>
  <si>
    <t>Pescaria Brava</t>
  </si>
  <si>
    <t>Capivari de Baixo</t>
  </si>
  <si>
    <t>Gravatal</t>
  </si>
  <si>
    <t>Jaguaruna</t>
  </si>
  <si>
    <t>Pedras Grandes</t>
  </si>
  <si>
    <t>Sangão</t>
  </si>
  <si>
    <t>Treze de Maio</t>
  </si>
  <si>
    <t>TOTAL REGIÃO SUL</t>
  </si>
  <si>
    <t>NORTE</t>
  </si>
  <si>
    <t>Jaraguá do Sul</t>
  </si>
  <si>
    <t>Massaranduba</t>
  </si>
  <si>
    <t>Schroeder</t>
  </si>
  <si>
    <t>Garuva</t>
  </si>
  <si>
    <t>Itapoá</t>
  </si>
  <si>
    <t>São Francisco do Sul</t>
  </si>
  <si>
    <t>São João do Itaperiú</t>
  </si>
  <si>
    <t xml:space="preserve"> Rio dos Cedros</t>
  </si>
  <si>
    <r>
      <rPr>
        <sz val="11"/>
        <color theme="1"/>
        <rFont val="Arial"/>
      </rPr>
      <t xml:space="preserve"> Cestas básicas; </t>
    </r>
    <r>
      <rPr>
        <sz val="12"/>
        <color theme="1"/>
        <rFont val="Arial"/>
      </rPr>
      <t xml:space="preserve"> </t>
    </r>
  </si>
  <si>
    <r>
      <rPr>
        <sz val="11"/>
        <color theme="1"/>
        <rFont val="Arial"/>
      </rPr>
      <t>Colchões</t>
    </r>
    <r>
      <rPr>
        <sz val="12"/>
        <color theme="1"/>
        <rFont val="Arial"/>
      </rPr>
      <t xml:space="preserve">          </t>
    </r>
  </si>
  <si>
    <r>
      <rPr>
        <sz val="11"/>
        <color theme="1"/>
        <rFont val="Arial"/>
      </rPr>
      <t>Colchões.</t>
    </r>
    <r>
      <rPr>
        <sz val="12"/>
        <color theme="1"/>
        <rFont val="Arial"/>
      </rPr>
      <t xml:space="preserve"> </t>
    </r>
  </si>
  <si>
    <t>Quantidade de Ocorrências</t>
  </si>
  <si>
    <t>2019 (Até 15 de junho)</t>
  </si>
  <si>
    <t>TOTAL</t>
  </si>
  <si>
    <t>Cidades</t>
  </si>
  <si>
    <t>Quantidade de ocorrências</t>
  </si>
  <si>
    <t>Cidade</t>
  </si>
  <si>
    <t xml:space="preserve">Microrregião Araranguá </t>
  </si>
  <si>
    <t>Microrregião Blumenau</t>
  </si>
  <si>
    <t>Microrregião Campo de Lages</t>
  </si>
  <si>
    <t>Microrregião Canoinhas</t>
  </si>
  <si>
    <t>Microrregião Chapecó</t>
  </si>
  <si>
    <t>Microrregião Concórdia</t>
  </si>
  <si>
    <t>Microrregião Criciúma</t>
  </si>
  <si>
    <t>Microrregião Curitibanos</t>
  </si>
  <si>
    <t>Microrregião Florianópolis</t>
  </si>
  <si>
    <t>Microrregião Itajaí</t>
  </si>
  <si>
    <t>Microrregião Ituporanga</t>
  </si>
  <si>
    <t>Microrregião Joaçaba</t>
  </si>
  <si>
    <r>
      <rPr>
        <sz val="11"/>
        <color rgb="FFFF0000"/>
        <rFont val="Arial"/>
      </rPr>
      <t xml:space="preserve">02 </t>
    </r>
    <r>
      <rPr>
        <sz val="11"/>
        <color theme="1"/>
        <rFont val="Arial"/>
      </rPr>
      <t>ou</t>
    </r>
    <r>
      <rPr>
        <sz val="11"/>
        <color rgb="FFFF0000"/>
        <rFont val="Arial"/>
      </rPr>
      <t xml:space="preserve"> </t>
    </r>
    <r>
      <rPr>
        <sz val="11"/>
        <color theme="1"/>
        <rFont val="Arial"/>
      </rPr>
      <t>03</t>
    </r>
  </si>
  <si>
    <t>Microrregião Joinville</t>
  </si>
  <si>
    <t>Microrregião Rio do Sul</t>
  </si>
  <si>
    <t>Microrregião São Bento do Sul</t>
  </si>
  <si>
    <t>Microrregião São Miguel do Oeste</t>
  </si>
  <si>
    <t>Microrregião Tabuleiro</t>
  </si>
  <si>
    <t>Microrregião Tijucas</t>
  </si>
  <si>
    <t>Microrregião Tubarão</t>
  </si>
  <si>
    <t>Monte castelo</t>
  </si>
  <si>
    <t>Microrregião Xanxerê</t>
  </si>
  <si>
    <r>
      <rPr>
        <sz val="11"/>
        <color rgb="FFFF0000"/>
        <rFont val="Arial"/>
      </rPr>
      <t>01</t>
    </r>
    <r>
      <rPr>
        <sz val="11"/>
        <color theme="1"/>
        <rFont val="Arial"/>
      </rPr>
      <t xml:space="preserve"> ou 03</t>
    </r>
  </si>
  <si>
    <t>rio negrinho</t>
  </si>
  <si>
    <t>Mondaí</t>
  </si>
  <si>
    <t>Guatambú</t>
  </si>
  <si>
    <t>São Miguel da Boa Vista</t>
  </si>
  <si>
    <t>Bom Jesus</t>
  </si>
  <si>
    <t>Coronel Martins</t>
  </si>
  <si>
    <t>Lajeado Grande</t>
  </si>
  <si>
    <t>Vargeão</t>
  </si>
  <si>
    <t>Herval d'Oeste</t>
  </si>
  <si>
    <t>Ibiam</t>
  </si>
  <si>
    <t>Ipumirim</t>
  </si>
  <si>
    <t>Abdon Batista</t>
  </si>
  <si>
    <t>Ponte Alta</t>
  </si>
  <si>
    <t>São Cristovão do Sul</t>
  </si>
  <si>
    <t>Capão Alto</t>
  </si>
  <si>
    <t>Urubici</t>
  </si>
  <si>
    <t>Municipio</t>
  </si>
  <si>
    <t/>
  </si>
  <si>
    <t>Total</t>
  </si>
  <si>
    <t>2013</t>
  </si>
  <si>
    <t>2014</t>
  </si>
  <si>
    <t>2015</t>
  </si>
  <si>
    <t>2016</t>
  </si>
  <si>
    <t>2017</t>
  </si>
  <si>
    <t>2018</t>
  </si>
  <si>
    <t>2019</t>
  </si>
  <si>
    <t>Total Geral</t>
  </si>
  <si>
    <t>SUM of Valor Total</t>
  </si>
  <si>
    <t>#N/D</t>
  </si>
  <si>
    <t>(vazio)</t>
  </si>
  <si>
    <t>SUM of Quantidade</t>
  </si>
  <si>
    <t>(Tudo)</t>
  </si>
  <si>
    <t>qnt_ev</t>
  </si>
  <si>
    <t>(Vários itens)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</si>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</sst>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6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Docs-Calibri"/>
    </font>
    <font>
      <b/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0"/>
      <color theme="1"/>
      <name val="Times New Roman"/>
    </font>
    <font>
      <sz val="10"/>
      <color rgb="FF000000"/>
      <name val="Times New Roman"/>
    </font>
    <font>
      <sz val="11"/>
      <name val="Calibri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0"/>
      <color theme="1"/>
      <name val="Times New Roman"/>
    </font>
    <font>
      <sz val="12"/>
      <color theme="1"/>
      <name val="Arial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theme="0"/>
      <name val="Calibri"/>
      <scheme val="minor"/>
    </font>
    <font>
      <sz val="11"/>
      <color rgb="FF000000"/>
      <name val="Inconsolata"/>
    </font>
    <font>
      <sz val="11"/>
      <color rgb="FFFF0000"/>
      <name val="Arial"/>
    </font>
    <font>
      <b/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rgb="FF000000"/>
      <name val="Arial"/>
    </font>
    <font>
      <sz val="7"/>
      <color theme="1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rgb="FFC2D69B"/>
        <bgColor rgb="FFC2D69B"/>
      </patternFill>
    </fill>
    <fill>
      <patternFill patternType="solid">
        <fgColor rgb="FF7030A0"/>
        <bgColor rgb="FF7030A0"/>
      </patternFill>
    </fill>
    <fill>
      <patternFill patternType="solid">
        <fgColor theme="9"/>
        <bgColor theme="9"/>
      </patternFill>
    </fill>
    <fill>
      <patternFill patternType="solid">
        <fgColor rgb="FF7F7F7F"/>
        <bgColor rgb="FF7F7F7F"/>
      </patternFill>
    </fill>
    <fill>
      <patternFill patternType="solid">
        <fgColor rgb="FFCCC0D9"/>
        <bgColor rgb="FFCCC0D9"/>
      </patternFill>
    </fill>
    <fill>
      <patternFill patternType="solid">
        <fgColor rgb="FFC4BD97"/>
        <bgColor rgb="FFC4BD97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00B050"/>
        <bgColor rgb="FF00B05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2" fillId="0" borderId="0" xfId="0" applyNumberFormat="1" applyFont="1"/>
    <xf numFmtId="4" fontId="2" fillId="0" borderId="0" xfId="0" applyNumberFormat="1" applyFo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2" fillId="0" borderId="0" xfId="0" applyNumberFormat="1" applyFont="1"/>
    <xf numFmtId="3" fontId="2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14" fontId="7" fillId="4" borderId="2" xfId="0" applyNumberFormat="1" applyFont="1" applyFill="1" applyBorder="1"/>
    <xf numFmtId="0" fontId="8" fillId="0" borderId="0" xfId="0" applyFont="1"/>
    <xf numFmtId="0" fontId="8" fillId="3" borderId="2" xfId="0" applyFont="1" applyFill="1" applyBorder="1"/>
    <xf numFmtId="14" fontId="7" fillId="5" borderId="2" xfId="0" applyNumberFormat="1" applyFont="1" applyFill="1" applyBorder="1"/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14" fontId="7" fillId="6" borderId="2" xfId="0" applyNumberFormat="1" applyFont="1" applyFill="1" applyBorder="1"/>
    <xf numFmtId="14" fontId="7" fillId="4" borderId="6" xfId="0" applyNumberFormat="1" applyFont="1" applyFill="1" applyBorder="1" applyAlignment="1">
      <alignment vertical="center" wrapText="1"/>
    </xf>
    <xf numFmtId="14" fontId="13" fillId="4" borderId="2" xfId="0" applyNumberFormat="1" applyFont="1" applyFill="1" applyBorder="1"/>
    <xf numFmtId="14" fontId="13" fillId="7" borderId="2" xfId="0" applyNumberFormat="1" applyFont="1" applyFill="1" applyBorder="1"/>
    <xf numFmtId="14" fontId="13" fillId="8" borderId="2" xfId="0" applyNumberFormat="1" applyFont="1" applyFill="1" applyBorder="1"/>
    <xf numFmtId="4" fontId="0" fillId="0" borderId="0" xfId="0" applyNumberFormat="1"/>
    <xf numFmtId="14" fontId="13" fillId="9" borderId="2" xfId="0" applyNumberFormat="1" applyFont="1" applyFill="1" applyBorder="1"/>
    <xf numFmtId="0" fontId="8" fillId="9" borderId="2" xfId="0" applyFont="1" applyFill="1" applyBorder="1" applyAlignment="1">
      <alignment horizontal="left" vertical="center" wrapText="1"/>
    </xf>
    <xf numFmtId="0" fontId="8" fillId="9" borderId="2" xfId="0" applyFont="1" applyFill="1" applyBorder="1"/>
    <xf numFmtId="14" fontId="7" fillId="10" borderId="2" xfId="0" applyNumberFormat="1" applyFont="1" applyFill="1" applyBorder="1"/>
    <xf numFmtId="14" fontId="13" fillId="11" borderId="2" xfId="0" applyNumberFormat="1" applyFont="1" applyFill="1" applyBorder="1"/>
    <xf numFmtId="14" fontId="7" fillId="12" borderId="6" xfId="0" applyNumberFormat="1" applyFont="1" applyFill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14" fontId="0" fillId="12" borderId="2" xfId="0" applyNumberFormat="1" applyFill="1" applyBorder="1"/>
    <xf numFmtId="14" fontId="0" fillId="0" borderId="0" xfId="0" applyNumberFormat="1"/>
    <xf numFmtId="14" fontId="7" fillId="13" borderId="6" xfId="0" applyNumberFormat="1" applyFont="1" applyFill="1" applyBorder="1" applyAlignment="1">
      <alignment vertical="center" wrapText="1"/>
    </xf>
    <xf numFmtId="14" fontId="0" fillId="13" borderId="2" xfId="0" applyNumberFormat="1" applyFill="1" applyBorder="1"/>
    <xf numFmtId="3" fontId="0" fillId="0" borderId="0" xfId="0" applyNumberFormat="1"/>
    <xf numFmtId="14" fontId="7" fillId="13" borderId="2" xfId="0" applyNumberFormat="1" applyFont="1" applyFill="1" applyBorder="1"/>
    <xf numFmtId="4" fontId="8" fillId="0" borderId="0" xfId="0" applyNumberFormat="1" applyFont="1"/>
    <xf numFmtId="0" fontId="10" fillId="3" borderId="1" xfId="0" applyFont="1" applyFill="1" applyBorder="1" applyAlignment="1">
      <alignment horizontal="center" vertical="center" wrapText="1"/>
    </xf>
    <xf numFmtId="14" fontId="7" fillId="14" borderId="2" xfId="0" applyNumberFormat="1" applyFont="1" applyFill="1" applyBorder="1"/>
    <xf numFmtId="0" fontId="7" fillId="0" borderId="0" xfId="0" applyFont="1"/>
    <xf numFmtId="14" fontId="7" fillId="15" borderId="2" xfId="0" applyNumberFormat="1" applyFont="1" applyFill="1" applyBorder="1"/>
    <xf numFmtId="14" fontId="0" fillId="16" borderId="2" xfId="0" applyNumberFormat="1" applyFill="1" applyBorder="1"/>
    <xf numFmtId="14" fontId="7" fillId="17" borderId="6" xfId="0" applyNumberFormat="1" applyFont="1" applyFill="1" applyBorder="1" applyAlignment="1">
      <alignment vertical="center" wrapText="1"/>
    </xf>
    <xf numFmtId="14" fontId="0" fillId="18" borderId="2" xfId="0" applyNumberFormat="1" applyFill="1" applyBorder="1"/>
    <xf numFmtId="14" fontId="7" fillId="19" borderId="2" xfId="0" applyNumberFormat="1" applyFont="1" applyFill="1" applyBorder="1"/>
    <xf numFmtId="14" fontId="0" fillId="20" borderId="2" xfId="0" applyNumberFormat="1" applyFill="1" applyBorder="1"/>
    <xf numFmtId="0" fontId="10" fillId="3" borderId="1" xfId="0" applyFont="1" applyFill="1" applyBorder="1" applyAlignment="1">
      <alignment horizontal="center" wrapText="1"/>
    </xf>
    <xf numFmtId="14" fontId="0" fillId="11" borderId="2" xfId="0" applyNumberFormat="1" applyFill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8" fillId="0" borderId="0" xfId="0" applyNumberFormat="1" applyFont="1"/>
    <xf numFmtId="3" fontId="0" fillId="0" borderId="0" xfId="0" applyNumberFormat="1" applyAlignment="1">
      <alignment horizontal="center"/>
    </xf>
    <xf numFmtId="0" fontId="15" fillId="0" borderId="0" xfId="0" applyFont="1"/>
    <xf numFmtId="14" fontId="8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14" fontId="7" fillId="0" borderId="0" xfId="0" applyNumberFormat="1" applyFont="1"/>
    <xf numFmtId="0" fontId="16" fillId="0" borderId="0" xfId="0" applyFont="1"/>
    <xf numFmtId="0" fontId="17" fillId="22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/>
    </xf>
    <xf numFmtId="0" fontId="19" fillId="23" borderId="11" xfId="0" applyFont="1" applyFill="1" applyBorder="1" applyAlignment="1">
      <alignment horizontal="center" vertical="center"/>
    </xf>
    <xf numFmtId="0" fontId="19" fillId="23" borderId="12" xfId="0" applyFont="1" applyFill="1" applyBorder="1" applyAlignment="1">
      <alignment horizontal="center" vertical="center"/>
    </xf>
    <xf numFmtId="0" fontId="19" fillId="2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0" fillId="0" borderId="0" xfId="0" applyFont="1"/>
    <xf numFmtId="0" fontId="0" fillId="24" borderId="1" xfId="0" applyFill="1" applyBorder="1"/>
    <xf numFmtId="0" fontId="21" fillId="0" borderId="1" xfId="0" applyFont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center" vertical="center"/>
    </xf>
    <xf numFmtId="16" fontId="21" fillId="2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4" fillId="0" borderId="0" xfId="0" applyFont="1"/>
    <xf numFmtId="0" fontId="2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14" fontId="2" fillId="0" borderId="1" xfId="0" applyNumberFormat="1" applyFont="1" applyBorder="1" applyAlignment="1">
      <alignment horizontal="center"/>
    </xf>
    <xf numFmtId="0" fontId="2" fillId="0" borderId="15" xfId="0" applyFont="1" applyBorder="1"/>
    <xf numFmtId="0" fontId="0" fillId="0" borderId="16" xfId="0" applyBorder="1"/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6" xfId="0" applyBorder="1"/>
    <xf numFmtId="0" fontId="0" fillId="0" borderId="28" xfId="0" applyBorder="1"/>
    <xf numFmtId="0" fontId="0" fillId="0" borderId="28" xfId="0" pivotButton="1" applyBorder="1"/>
    <xf numFmtId="0" fontId="5" fillId="0" borderId="0" xfId="0" applyFont="1"/>
    <xf numFmtId="0" fontId="0" fillId="0" borderId="0" xfId="0"/>
    <xf numFmtId="0" fontId="12" fillId="6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9" fillId="0" borderId="3" xfId="0" applyFont="1" applyBorder="1" applyAlignment="1">
      <alignment horizontal="center" vertical="center" wrapText="1"/>
    </xf>
    <xf numFmtId="0" fontId="11" fillId="0" borderId="4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7" fillId="21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16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Ocorrencias versus Microrregiao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'Tabela dinâmica 2'!$B$53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2'!$A$54:$A$73</c:f>
              <c:strCache>
                <c:ptCount val="20"/>
                <c:pt idx="0">
                  <c:v>Araranguá</c:v>
                </c:pt>
                <c:pt idx="1">
                  <c:v>Blumenau</c:v>
                </c:pt>
                <c:pt idx="2">
                  <c:v>Campos de Lages</c:v>
                </c:pt>
                <c:pt idx="3">
                  <c:v>Canoinhas</c:v>
                </c:pt>
                <c:pt idx="4">
                  <c:v>Chapecó</c:v>
                </c:pt>
                <c:pt idx="5">
                  <c:v>Concórdia</c:v>
                </c:pt>
                <c:pt idx="6">
                  <c:v>Criciúma</c:v>
                </c:pt>
                <c:pt idx="7">
                  <c:v>Curitibanos</c:v>
                </c:pt>
                <c:pt idx="8">
                  <c:v>Florianópolis</c:v>
                </c:pt>
                <c:pt idx="9">
                  <c:v>Itajaí</c:v>
                </c:pt>
                <c:pt idx="10">
                  <c:v>Ituporanga</c:v>
                </c:pt>
                <c:pt idx="11">
                  <c:v>Joaçaba</c:v>
                </c:pt>
                <c:pt idx="12">
                  <c:v>Joinville</c:v>
                </c:pt>
                <c:pt idx="13">
                  <c:v>Rio do Sul</c:v>
                </c:pt>
                <c:pt idx="14">
                  <c:v>S.Bento do Sul</c:v>
                </c:pt>
                <c:pt idx="15">
                  <c:v>S.Miguel Oeste</c:v>
                </c:pt>
                <c:pt idx="16">
                  <c:v>Tabuleiro</c:v>
                </c:pt>
                <c:pt idx="17">
                  <c:v>Tijucas</c:v>
                </c:pt>
                <c:pt idx="18">
                  <c:v>Tubarão</c:v>
                </c:pt>
                <c:pt idx="19">
                  <c:v>Xanxerê</c:v>
                </c:pt>
              </c:strCache>
            </c:strRef>
          </c:cat>
          <c:val>
            <c:numRef>
              <c:f>'Tabela dinâmica 2'!$B$54:$B$73</c:f>
              <c:numCache>
                <c:formatCode>General</c:formatCode>
                <c:ptCount val="20"/>
                <c:pt idx="0">
                  <c:v>28</c:v>
                </c:pt>
                <c:pt idx="1">
                  <c:v>4</c:v>
                </c:pt>
                <c:pt idx="2">
                  <c:v>41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35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26</c:v>
                </c:pt>
                <c:pt idx="14">
                  <c:v>2</c:v>
                </c:pt>
                <c:pt idx="15">
                  <c:v>16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CB-4EFB-8508-54480BB3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248478"/>
        <c:axId val="1141555329"/>
      </c:barChart>
      <c:catAx>
        <c:axId val="1241248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Microrregiao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41555329"/>
        <c:crosses val="autoZero"/>
        <c:auto val="1"/>
        <c:lblAlgn val="ctr"/>
        <c:lblOffset val="100"/>
        <c:noMultiLvlLbl val="1"/>
      </c:catAx>
      <c:valAx>
        <c:axId val="114155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Ocorrencias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41248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SUM de Valor Total versus Microrregiao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'Tabela dinâmica 2'!$B$3</c:f>
              <c:strCache>
                <c:ptCount val="1"/>
                <c:pt idx="0">
                  <c:v>(Vários itens)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2'!$A$4:$A$24</c:f>
              <c:strCache>
                <c:ptCount val="21"/>
                <c:pt idx="1">
                  <c:v>Microrregiao</c:v>
                </c:pt>
                <c:pt idx="2">
                  <c:v>Araranguá</c:v>
                </c:pt>
                <c:pt idx="3">
                  <c:v>Blumenau</c:v>
                </c:pt>
                <c:pt idx="4">
                  <c:v>Campos de Lages</c:v>
                </c:pt>
                <c:pt idx="5">
                  <c:v>Canoinhas</c:v>
                </c:pt>
                <c:pt idx="6">
                  <c:v>CD</c:v>
                </c:pt>
                <c:pt idx="7">
                  <c:v>Chapecó</c:v>
                </c:pt>
                <c:pt idx="8">
                  <c:v>Concórdia</c:v>
                </c:pt>
                <c:pt idx="9">
                  <c:v>Criciúma</c:v>
                </c:pt>
                <c:pt idx="10">
                  <c:v>Curitibanos</c:v>
                </c:pt>
                <c:pt idx="11">
                  <c:v>Florianópolis</c:v>
                </c:pt>
                <c:pt idx="12">
                  <c:v>Itajaí</c:v>
                </c:pt>
                <c:pt idx="13">
                  <c:v>Ituporanga</c:v>
                </c:pt>
                <c:pt idx="14">
                  <c:v>Joaçaba</c:v>
                </c:pt>
                <c:pt idx="15">
                  <c:v>Joinville</c:v>
                </c:pt>
                <c:pt idx="16">
                  <c:v>Rio do Sul</c:v>
                </c:pt>
                <c:pt idx="17">
                  <c:v>S.Bento do Sul</c:v>
                </c:pt>
                <c:pt idx="18">
                  <c:v>S.Miguel Oeste</c:v>
                </c:pt>
                <c:pt idx="19">
                  <c:v>Tabuleiro</c:v>
                </c:pt>
                <c:pt idx="20">
                  <c:v>Tubarão</c:v>
                </c:pt>
              </c:strCache>
            </c:strRef>
          </c:cat>
          <c:val>
            <c:numRef>
              <c:f>'Tabela dinâmica 2'!$B$4:$B$24</c:f>
              <c:numCache>
                <c:formatCode>General</c:formatCode>
                <c:ptCount val="21"/>
                <c:pt idx="1">
                  <c:v>0</c:v>
                </c:pt>
                <c:pt idx="2">
                  <c:v>778765.6</c:v>
                </c:pt>
                <c:pt idx="3">
                  <c:v>44454.59</c:v>
                </c:pt>
                <c:pt idx="4">
                  <c:v>1303878.8199999998</c:v>
                </c:pt>
                <c:pt idx="5">
                  <c:v>325139.85000000003</c:v>
                </c:pt>
                <c:pt idx="6">
                  <c:v>40850</c:v>
                </c:pt>
                <c:pt idx="7">
                  <c:v>890595.52</c:v>
                </c:pt>
                <c:pt idx="8">
                  <c:v>7987</c:v>
                </c:pt>
                <c:pt idx="9">
                  <c:v>95655.23000000001</c:v>
                </c:pt>
                <c:pt idx="10">
                  <c:v>319240.11</c:v>
                </c:pt>
                <c:pt idx="11">
                  <c:v>282088.09999999998</c:v>
                </c:pt>
                <c:pt idx="12">
                  <c:v>629166.6399999999</c:v>
                </c:pt>
                <c:pt idx="13">
                  <c:v>169982.35</c:v>
                </c:pt>
                <c:pt idx="14">
                  <c:v>1050954</c:v>
                </c:pt>
                <c:pt idx="15">
                  <c:v>40535.31</c:v>
                </c:pt>
                <c:pt idx="16">
                  <c:v>744002.41</c:v>
                </c:pt>
                <c:pt idx="17">
                  <c:v>8200</c:v>
                </c:pt>
                <c:pt idx="18">
                  <c:v>390039.39</c:v>
                </c:pt>
                <c:pt idx="19">
                  <c:v>17466.900000000001</c:v>
                </c:pt>
                <c:pt idx="20">
                  <c:v>234349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B4-44C4-90F5-635310F7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948377"/>
        <c:axId val="1005579603"/>
      </c:barChart>
      <c:catAx>
        <c:axId val="1416948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Microrregiao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05579603"/>
        <c:crosses val="autoZero"/>
        <c:auto val="1"/>
        <c:lblAlgn val="ctr"/>
        <c:lblOffset val="100"/>
        <c:noMultiLvlLbl val="1"/>
      </c:catAx>
      <c:valAx>
        <c:axId val="100557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SUM de 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16948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Ocorrencias e Valor Total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'Tabela dinâmica 2'!$C$53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2'!$A$54:$A$73</c:f>
              <c:strCache>
                <c:ptCount val="20"/>
                <c:pt idx="0">
                  <c:v>Araranguá</c:v>
                </c:pt>
                <c:pt idx="1">
                  <c:v>Blumenau</c:v>
                </c:pt>
                <c:pt idx="2">
                  <c:v>Campos de Lages</c:v>
                </c:pt>
                <c:pt idx="3">
                  <c:v>Canoinhas</c:v>
                </c:pt>
                <c:pt idx="4">
                  <c:v>Chapecó</c:v>
                </c:pt>
                <c:pt idx="5">
                  <c:v>Concórdia</c:v>
                </c:pt>
                <c:pt idx="6">
                  <c:v>Criciúma</c:v>
                </c:pt>
                <c:pt idx="7">
                  <c:v>Curitibanos</c:v>
                </c:pt>
                <c:pt idx="8">
                  <c:v>Florianópolis</c:v>
                </c:pt>
                <c:pt idx="9">
                  <c:v>Itajaí</c:v>
                </c:pt>
                <c:pt idx="10">
                  <c:v>Ituporanga</c:v>
                </c:pt>
                <c:pt idx="11">
                  <c:v>Joaçaba</c:v>
                </c:pt>
                <c:pt idx="12">
                  <c:v>Joinville</c:v>
                </c:pt>
                <c:pt idx="13">
                  <c:v>Rio do Sul</c:v>
                </c:pt>
                <c:pt idx="14">
                  <c:v>S.Bento do Sul</c:v>
                </c:pt>
                <c:pt idx="15">
                  <c:v>S.Miguel Oeste</c:v>
                </c:pt>
                <c:pt idx="16">
                  <c:v>Tabuleiro</c:v>
                </c:pt>
                <c:pt idx="17">
                  <c:v>Tijucas</c:v>
                </c:pt>
                <c:pt idx="18">
                  <c:v>Tubarão</c:v>
                </c:pt>
                <c:pt idx="19">
                  <c:v>Xanxerê</c:v>
                </c:pt>
              </c:strCache>
            </c:strRef>
          </c:cat>
          <c:val>
            <c:numRef>
              <c:f>'Tabela dinâmica 2'!$C$54:$C$73</c:f>
              <c:numCache>
                <c:formatCode>[$R$ -416]#,##0.00</c:formatCode>
                <c:ptCount val="20"/>
                <c:pt idx="0">
                  <c:v>778765.6</c:v>
                </c:pt>
                <c:pt idx="1">
                  <c:v>44454.59</c:v>
                </c:pt>
                <c:pt idx="2">
                  <c:v>1303878.8199999998</c:v>
                </c:pt>
                <c:pt idx="3">
                  <c:v>325139.85000000003</c:v>
                </c:pt>
                <c:pt idx="4">
                  <c:v>890595.52</c:v>
                </c:pt>
                <c:pt idx="5">
                  <c:v>7987</c:v>
                </c:pt>
                <c:pt idx="6">
                  <c:v>95655.23000000001</c:v>
                </c:pt>
                <c:pt idx="7">
                  <c:v>319240.11</c:v>
                </c:pt>
                <c:pt idx="8">
                  <c:v>282088.09999999998</c:v>
                </c:pt>
                <c:pt idx="9">
                  <c:v>629166.6399999999</c:v>
                </c:pt>
                <c:pt idx="10">
                  <c:v>169982.35</c:v>
                </c:pt>
                <c:pt idx="11">
                  <c:v>1050954</c:v>
                </c:pt>
                <c:pt idx="12">
                  <c:v>40535.31</c:v>
                </c:pt>
                <c:pt idx="13">
                  <c:v>744002.41</c:v>
                </c:pt>
                <c:pt idx="14">
                  <c:v>8200</c:v>
                </c:pt>
                <c:pt idx="15">
                  <c:v>390039.39</c:v>
                </c:pt>
                <c:pt idx="16">
                  <c:v>17466.900000000001</c:v>
                </c:pt>
                <c:pt idx="17" formatCode="General">
                  <c:v>#N/A</c:v>
                </c:pt>
                <c:pt idx="18">
                  <c:v>234349</c:v>
                </c:pt>
                <c:pt idx="19">
                  <c:v>860257.5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C8-449F-B988-AFC9C7DB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908053"/>
        <c:axId val="289973872"/>
      </c:barChart>
      <c:barChart>
        <c:barDir val="col"/>
        <c:grouping val="clustered"/>
        <c:varyColors val="1"/>
        <c:ser>
          <c:idx val="0"/>
          <c:order val="0"/>
          <c:tx>
            <c:strRef>
              <c:f>'Tabela dinâmica 2'!$B$53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2'!$A$54:$A$73</c:f>
              <c:strCache>
                <c:ptCount val="20"/>
                <c:pt idx="0">
                  <c:v>Araranguá</c:v>
                </c:pt>
                <c:pt idx="1">
                  <c:v>Blumenau</c:v>
                </c:pt>
                <c:pt idx="2">
                  <c:v>Campos de Lages</c:v>
                </c:pt>
                <c:pt idx="3">
                  <c:v>Canoinhas</c:v>
                </c:pt>
                <c:pt idx="4">
                  <c:v>Chapecó</c:v>
                </c:pt>
                <c:pt idx="5">
                  <c:v>Concórdia</c:v>
                </c:pt>
                <c:pt idx="6">
                  <c:v>Criciúma</c:v>
                </c:pt>
                <c:pt idx="7">
                  <c:v>Curitibanos</c:v>
                </c:pt>
                <c:pt idx="8">
                  <c:v>Florianópolis</c:v>
                </c:pt>
                <c:pt idx="9">
                  <c:v>Itajaí</c:v>
                </c:pt>
                <c:pt idx="10">
                  <c:v>Ituporanga</c:v>
                </c:pt>
                <c:pt idx="11">
                  <c:v>Joaçaba</c:v>
                </c:pt>
                <c:pt idx="12">
                  <c:v>Joinville</c:v>
                </c:pt>
                <c:pt idx="13">
                  <c:v>Rio do Sul</c:v>
                </c:pt>
                <c:pt idx="14">
                  <c:v>S.Bento do Sul</c:v>
                </c:pt>
                <c:pt idx="15">
                  <c:v>S.Miguel Oeste</c:v>
                </c:pt>
                <c:pt idx="16">
                  <c:v>Tabuleiro</c:v>
                </c:pt>
                <c:pt idx="17">
                  <c:v>Tijucas</c:v>
                </c:pt>
                <c:pt idx="18">
                  <c:v>Tubarão</c:v>
                </c:pt>
                <c:pt idx="19">
                  <c:v>Xanxerê</c:v>
                </c:pt>
              </c:strCache>
            </c:strRef>
          </c:cat>
          <c:val>
            <c:numRef>
              <c:f>'Tabela dinâmica 2'!$B$54:$B$73</c:f>
              <c:numCache>
                <c:formatCode>General</c:formatCode>
                <c:ptCount val="20"/>
                <c:pt idx="0">
                  <c:v>28</c:v>
                </c:pt>
                <c:pt idx="1">
                  <c:v>4</c:v>
                </c:pt>
                <c:pt idx="2">
                  <c:v>41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35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26</c:v>
                </c:pt>
                <c:pt idx="14">
                  <c:v>2</c:v>
                </c:pt>
                <c:pt idx="15">
                  <c:v>16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1C8-449F-B988-AFC9C7DB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445527"/>
        <c:axId val="1589221813"/>
      </c:barChart>
      <c:catAx>
        <c:axId val="204990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Microrregiao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9973872"/>
        <c:crosses val="autoZero"/>
        <c:auto val="1"/>
        <c:lblAlgn val="ctr"/>
        <c:lblOffset val="100"/>
        <c:noMultiLvlLbl val="1"/>
      </c:catAx>
      <c:valAx>
        <c:axId val="289973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9908053"/>
        <c:crosses val="autoZero"/>
        <c:crossBetween val="between"/>
      </c:valAx>
      <c:catAx>
        <c:axId val="68344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9221813"/>
        <c:crosses val="autoZero"/>
        <c:auto val="1"/>
        <c:lblAlgn val="ctr"/>
        <c:lblOffset val="100"/>
        <c:noMultiLvlLbl val="1"/>
      </c:catAx>
      <c:valAx>
        <c:axId val="15892218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8344552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Ocorrencias e Quantidade de Itens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'Tabela dinâmica 2'!$BC$4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2'!$BB$5:$BB$24</c:f>
              <c:strCache>
                <c:ptCount val="20"/>
                <c:pt idx="0">
                  <c:v>Araranguá</c:v>
                </c:pt>
                <c:pt idx="1">
                  <c:v>Blumenau</c:v>
                </c:pt>
                <c:pt idx="2">
                  <c:v>Campos de Lages</c:v>
                </c:pt>
                <c:pt idx="3">
                  <c:v>Canoinhas</c:v>
                </c:pt>
                <c:pt idx="4">
                  <c:v>Chapecó</c:v>
                </c:pt>
                <c:pt idx="5">
                  <c:v>Concórdia</c:v>
                </c:pt>
                <c:pt idx="6">
                  <c:v>Criciúma</c:v>
                </c:pt>
                <c:pt idx="7">
                  <c:v>Curitibanos</c:v>
                </c:pt>
                <c:pt idx="8">
                  <c:v>Florianópolis</c:v>
                </c:pt>
                <c:pt idx="9">
                  <c:v>Itajaí</c:v>
                </c:pt>
                <c:pt idx="10">
                  <c:v>Ituporanga</c:v>
                </c:pt>
                <c:pt idx="11">
                  <c:v>Joaçaba</c:v>
                </c:pt>
                <c:pt idx="12">
                  <c:v>Joinville</c:v>
                </c:pt>
                <c:pt idx="13">
                  <c:v>Rio do Sul</c:v>
                </c:pt>
                <c:pt idx="14">
                  <c:v>S.Bento do Sul</c:v>
                </c:pt>
                <c:pt idx="15">
                  <c:v>S.Miguel Oeste</c:v>
                </c:pt>
                <c:pt idx="16">
                  <c:v>Tabuleiro</c:v>
                </c:pt>
                <c:pt idx="17">
                  <c:v>Tijucas</c:v>
                </c:pt>
                <c:pt idx="18">
                  <c:v>Tubarão</c:v>
                </c:pt>
                <c:pt idx="19">
                  <c:v>Xanxerê</c:v>
                </c:pt>
              </c:strCache>
            </c:strRef>
          </c:cat>
          <c:val>
            <c:numRef>
              <c:f>'Tabela dinâmica 2'!$BC$5:$BC$24</c:f>
              <c:numCache>
                <c:formatCode>General</c:formatCode>
                <c:ptCount val="20"/>
                <c:pt idx="0">
                  <c:v>28</c:v>
                </c:pt>
                <c:pt idx="1">
                  <c:v>4</c:v>
                </c:pt>
                <c:pt idx="2">
                  <c:v>41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35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26</c:v>
                </c:pt>
                <c:pt idx="14">
                  <c:v>2</c:v>
                </c:pt>
                <c:pt idx="15">
                  <c:v>16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CC-4807-B742-62995F67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911435"/>
        <c:axId val="1203527243"/>
      </c:barChart>
      <c:barChart>
        <c:barDir val="col"/>
        <c:grouping val="clustered"/>
        <c:varyColors val="1"/>
        <c:ser>
          <c:idx val="1"/>
          <c:order val="1"/>
          <c:tx>
            <c:strRef>
              <c:f>'Tabela dinâmica 2'!$BD$4</c:f>
              <c:strCache>
                <c:ptCount val="1"/>
                <c:pt idx="0">
                  <c:v>Quantidade de Itens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2'!$BB$5:$BB$24</c:f>
              <c:strCache>
                <c:ptCount val="20"/>
                <c:pt idx="0">
                  <c:v>Araranguá</c:v>
                </c:pt>
                <c:pt idx="1">
                  <c:v>Blumenau</c:v>
                </c:pt>
                <c:pt idx="2">
                  <c:v>Campos de Lages</c:v>
                </c:pt>
                <c:pt idx="3">
                  <c:v>Canoinhas</c:v>
                </c:pt>
                <c:pt idx="4">
                  <c:v>Chapecó</c:v>
                </c:pt>
                <c:pt idx="5">
                  <c:v>Concórdia</c:v>
                </c:pt>
                <c:pt idx="6">
                  <c:v>Criciúma</c:v>
                </c:pt>
                <c:pt idx="7">
                  <c:v>Curitibanos</c:v>
                </c:pt>
                <c:pt idx="8">
                  <c:v>Florianópolis</c:v>
                </c:pt>
                <c:pt idx="9">
                  <c:v>Itajaí</c:v>
                </c:pt>
                <c:pt idx="10">
                  <c:v>Ituporanga</c:v>
                </c:pt>
                <c:pt idx="11">
                  <c:v>Joaçaba</c:v>
                </c:pt>
                <c:pt idx="12">
                  <c:v>Joinville</c:v>
                </c:pt>
                <c:pt idx="13">
                  <c:v>Rio do Sul</c:v>
                </c:pt>
                <c:pt idx="14">
                  <c:v>S.Bento do Sul</c:v>
                </c:pt>
                <c:pt idx="15">
                  <c:v>S.Miguel Oeste</c:v>
                </c:pt>
                <c:pt idx="16">
                  <c:v>Tabuleiro</c:v>
                </c:pt>
                <c:pt idx="17">
                  <c:v>Tijucas</c:v>
                </c:pt>
                <c:pt idx="18">
                  <c:v>Tubarão</c:v>
                </c:pt>
                <c:pt idx="19">
                  <c:v>Xanxerê</c:v>
                </c:pt>
              </c:strCache>
            </c:strRef>
          </c:cat>
          <c:val>
            <c:numRef>
              <c:f>'Tabela dinâmica 2'!$BD$5:$BD$24</c:f>
              <c:numCache>
                <c:formatCode>#,##0.00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65499</c:v>
                </c:pt>
                <c:pt idx="5">
                  <c:v>217</c:v>
                </c:pt>
                <c:pt idx="6">
                  <c:v>579</c:v>
                </c:pt>
                <c:pt idx="7">
                  <c:v>14277</c:v>
                </c:pt>
                <c:pt idx="8">
                  <c:v>2591</c:v>
                </c:pt>
                <c:pt idx="9">
                  <c:v>24667</c:v>
                </c:pt>
                <c:pt idx="10">
                  <c:v>0</c:v>
                </c:pt>
                <c:pt idx="11">
                  <c:v>0</c:v>
                </c:pt>
                <c:pt idx="12">
                  <c:v>593</c:v>
                </c:pt>
                <c:pt idx="13">
                  <c:v>17883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#N/A</c:v>
                </c:pt>
                <c:pt idx="18">
                  <c:v>622691</c:v>
                </c:pt>
                <c:pt idx="19">
                  <c:v>622691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CC-4807-B742-62995F67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893847"/>
        <c:axId val="1336927135"/>
      </c:barChart>
      <c:catAx>
        <c:axId val="51791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Microrregiao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03527243"/>
        <c:crosses val="autoZero"/>
        <c:auto val="1"/>
        <c:lblAlgn val="ctr"/>
        <c:lblOffset val="100"/>
        <c:noMultiLvlLbl val="1"/>
      </c:catAx>
      <c:valAx>
        <c:axId val="120352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17911435"/>
        <c:crosses val="autoZero"/>
        <c:crossBetween val="between"/>
      </c:valAx>
      <c:catAx>
        <c:axId val="1240893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36927135"/>
        <c:crosses val="autoZero"/>
        <c:auto val="1"/>
        <c:lblAlgn val="ctr"/>
        <c:lblOffset val="100"/>
        <c:noMultiLvlLbl val="1"/>
      </c:catAx>
      <c:valAx>
        <c:axId val="13369271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4089384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2013, 2014, 2015, 2016, 2017…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'Tabela dinâmica 2'!$AK$14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2'!$AK$15:$AK$26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22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6-4C67-A6FC-F6EDE548059A}"/>
            </c:ext>
          </c:extLst>
        </c:ser>
        <c:ser>
          <c:idx val="1"/>
          <c:order val="1"/>
          <c:tx>
            <c:strRef>
              <c:f>'Tabela dinâmica 2'!$AL$14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2'!$AL$15:$AL$26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6-4C67-A6FC-F6EDE548059A}"/>
            </c:ext>
          </c:extLst>
        </c:ser>
        <c:ser>
          <c:idx val="2"/>
          <c:order val="2"/>
          <c:tx>
            <c:strRef>
              <c:f>'Tabela dinâmica 2'!$AM$14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2'!$AM$15:$AM$26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6-4C67-A6FC-F6EDE548059A}"/>
            </c:ext>
          </c:extLst>
        </c:ser>
        <c:ser>
          <c:idx val="3"/>
          <c:order val="3"/>
          <c:tx>
            <c:strRef>
              <c:f>'Tabela dinâmica 2'!$AN$14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2'!$AN$15:$AN$26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6-4C67-A6FC-F6EDE548059A}"/>
            </c:ext>
          </c:extLst>
        </c:ser>
        <c:ser>
          <c:idx val="4"/>
          <c:order val="4"/>
          <c:tx>
            <c:strRef>
              <c:f>'Tabela dinâmica 2'!$AO$14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2'!$AO$15:$AO$26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6-4C67-A6FC-F6EDE548059A}"/>
            </c:ext>
          </c:extLst>
        </c:ser>
        <c:ser>
          <c:idx val="5"/>
          <c:order val="5"/>
          <c:tx>
            <c:strRef>
              <c:f>'Tabela dinâmica 2'!$AP$14</c:f>
              <c:strCache>
                <c:ptCount val="1"/>
                <c:pt idx="0">
                  <c:v>2018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2'!$AP$15:$AP$26</c:f>
              <c:numCache>
                <c:formatCode>General</c:formatCode>
                <c:ptCount val="1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6-4C67-A6FC-F6EDE548059A}"/>
            </c:ext>
          </c:extLst>
        </c:ser>
        <c:ser>
          <c:idx val="6"/>
          <c:order val="6"/>
          <c:tx>
            <c:strRef>
              <c:f>'Tabela dinâmica 2'!$AQ$14</c:f>
              <c:strCache>
                <c:ptCount val="1"/>
                <c:pt idx="0">
                  <c:v>2019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'Tabela dinâmica 2'!$AJ$15:$AJ$26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'Tabela dinâmica 2'!$AQ$15:$AQ$26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6-4C67-A6FC-F6EDE548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372625"/>
        <c:axId val="1110774423"/>
      </c:lineChart>
      <c:catAx>
        <c:axId val="116537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10774423"/>
        <c:crosses val="autoZero"/>
        <c:auto val="1"/>
        <c:lblAlgn val="ctr"/>
        <c:lblOffset val="100"/>
        <c:noMultiLvlLbl val="1"/>
      </c:catAx>
      <c:valAx>
        <c:axId val="1110774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53726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Ano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'Tabela dinâmica 1'!$B$1</c:f>
              <c:strCache>
                <c:ptCount val="1"/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E3-4027-86BB-CE092EF02D3F}"/>
            </c:ext>
          </c:extLst>
        </c:ser>
        <c:ser>
          <c:idx val="1"/>
          <c:order val="1"/>
          <c:tx>
            <c:strRef>
              <c:f>'Tabela dinâmica 1'!$C$1</c:f>
              <c:strCache>
                <c:ptCount val="1"/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1'!$C$2:$C$21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DE3-4027-86BB-CE092EF02D3F}"/>
            </c:ext>
          </c:extLst>
        </c:ser>
        <c:ser>
          <c:idx val="2"/>
          <c:order val="2"/>
          <c:tx>
            <c:strRef>
              <c:f>'Tabela dinâmica 1'!$D$1</c:f>
              <c:strCache>
                <c:ptCount val="1"/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DE3-4027-86BB-CE092EF02D3F}"/>
            </c:ext>
          </c:extLst>
        </c:ser>
        <c:ser>
          <c:idx val="3"/>
          <c:order val="3"/>
          <c:tx>
            <c:strRef>
              <c:f>'Tabela dinâmica 1'!$E$1</c:f>
              <c:strCache>
                <c:ptCount val="1"/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DE3-4027-86BB-CE092EF02D3F}"/>
            </c:ext>
          </c:extLst>
        </c:ser>
        <c:ser>
          <c:idx val="4"/>
          <c:order val="4"/>
          <c:tx>
            <c:strRef>
              <c:f>'Tabela dinâmica 1'!$F$1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DE3-4027-86BB-CE092EF02D3F}"/>
            </c:ext>
          </c:extLst>
        </c:ser>
        <c:ser>
          <c:idx val="5"/>
          <c:order val="5"/>
          <c:tx>
            <c:strRef>
              <c:f>'Tabela dinâmica 1'!$G$1</c:f>
              <c:strCache>
                <c:ptCount val="1"/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DE3-4027-86BB-CE092EF02D3F}"/>
            </c:ext>
          </c:extLst>
        </c:ser>
        <c:ser>
          <c:idx val="6"/>
          <c:order val="6"/>
          <c:tx>
            <c:strRef>
              <c:f>'Tabela dinâmica 1'!$H$1</c:f>
              <c:strCache>
                <c:ptCount val="1"/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'Tabela dinâmica 1'!$A$2:$A$21</c:f>
              <c:strCache>
                <c:ptCount val="20"/>
                <c:pt idx="0">
                  <c:v>Microrregiao</c:v>
                </c:pt>
                <c:pt idx="1">
                  <c:v>Araranguá</c:v>
                </c:pt>
                <c:pt idx="2">
                  <c:v>Blumenau</c:v>
                </c:pt>
                <c:pt idx="3">
                  <c:v>Campos de Lages</c:v>
                </c:pt>
                <c:pt idx="4">
                  <c:v>Canoinhas</c:v>
                </c:pt>
                <c:pt idx="5">
                  <c:v>Chapecó</c:v>
                </c:pt>
                <c:pt idx="6">
                  <c:v>Concórdia</c:v>
                </c:pt>
                <c:pt idx="7">
                  <c:v>Criciúma</c:v>
                </c:pt>
                <c:pt idx="8">
                  <c:v>Curitibanos</c:v>
                </c:pt>
                <c:pt idx="9">
                  <c:v>Florianópolis</c:v>
                </c:pt>
                <c:pt idx="10">
                  <c:v>Itajaí</c:v>
                </c:pt>
                <c:pt idx="11">
                  <c:v>Ituporanga</c:v>
                </c:pt>
                <c:pt idx="12">
                  <c:v>Joaçaba</c:v>
                </c:pt>
                <c:pt idx="13">
                  <c:v>Joinville</c:v>
                </c:pt>
                <c:pt idx="14">
                  <c:v>Rio do Sul</c:v>
                </c:pt>
                <c:pt idx="15">
                  <c:v>S.Bento do Sul</c:v>
                </c:pt>
                <c:pt idx="16">
                  <c:v>S.Miguel Oeste</c:v>
                </c:pt>
                <c:pt idx="17">
                  <c:v>Tabuleiro</c:v>
                </c:pt>
                <c:pt idx="18">
                  <c:v>Tijucas</c:v>
                </c:pt>
                <c:pt idx="19">
                  <c:v>Tubarão</c:v>
                </c:pt>
              </c:strCache>
            </c:strRef>
          </c:cat>
          <c:val>
            <c:numRef>
              <c:f>'Tabela dinâmica 1'!$H$2:$H$21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DE3-4027-86BB-CE092EF0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685104"/>
        <c:axId val="600890991"/>
      </c:barChart>
      <c:catAx>
        <c:axId val="213068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Microrregiao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00890991"/>
        <c:crosses val="autoZero"/>
        <c:auto val="1"/>
        <c:lblAlgn val="ctr"/>
        <c:lblOffset val="100"/>
        <c:noMultiLvlLbl val="1"/>
      </c:catAx>
      <c:valAx>
        <c:axId val="600890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306851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30</xdr:row>
      <xdr:rowOff>152400</xdr:rowOff>
    </xdr:from>
    <xdr:ext cx="5715000" cy="38385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30</xdr:row>
      <xdr:rowOff>152400</xdr:rowOff>
    </xdr:from>
    <xdr:ext cx="6219825" cy="38385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409575</xdr:colOff>
      <xdr:row>52</xdr:row>
      <xdr:rowOff>104775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56</xdr:col>
      <xdr:colOff>457200</xdr:colOff>
      <xdr:row>4</xdr:row>
      <xdr:rowOff>38100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35</xdr:col>
      <xdr:colOff>838200</xdr:colOff>
      <xdr:row>29</xdr:row>
      <xdr:rowOff>180975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447675</xdr:colOff>
      <xdr:row>0</xdr:row>
      <xdr:rowOff>0</xdr:rowOff>
    </xdr:from>
    <xdr:ext cx="8543925" cy="5276850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nrique Lobato" refreshedDate="45049.554886921294" refreshedVersion="8" recordCount="295" xr:uid="{00000000-000A-0000-FFFF-FFFF01000000}">
  <cacheSource type="worksheet">
    <worksheetSource ref="A1:I296" sheet="Compilado sem Duplicidade"/>
  </cacheSource>
  <cacheFields count="9">
    <cacheField name="Municipio" numFmtId="0">
      <sharedItems/>
    </cacheField>
    <cacheField name="Microrregiao" numFmtId="0">
      <sharedItems containsBlank="1" count="21">
        <s v="Curitibanos"/>
        <s v="Xanxerê"/>
        <s v="Ituporanga"/>
        <s v="Rio do Sul"/>
        <s v="Joaçaba"/>
        <s v="Chapecó"/>
        <s v="Tabuleiro"/>
        <s v="Concórdia"/>
        <s v="S.Miguel Oeste"/>
        <s v="Tijucas"/>
        <s v="Campos de Lages"/>
        <s v="Florianópolis"/>
        <s v="Blumenau"/>
        <s v="Joinville"/>
        <s v="Araranguá"/>
        <s v="Tubarão"/>
        <s v="Itajaí"/>
        <s v="Criciúma"/>
        <s v="Canoinhas"/>
        <s v="S.Bento do Sul"/>
        <m/>
      </sharedItems>
    </cacheField>
    <cacheField name="2013" numFmtId="0">
      <sharedItems containsSemiMixedTypes="0" containsString="0" containsNumber="1" containsInteger="1" minValue="0" maxValue="2050"/>
    </cacheField>
    <cacheField name="2014" numFmtId="0">
      <sharedItems containsSemiMixedTypes="0" containsString="0" containsNumber="1" containsInteger="1" minValue="0" maxValue="2076"/>
    </cacheField>
    <cacheField name="2015" numFmtId="0">
      <sharedItems containsSemiMixedTypes="0" containsString="0" containsNumber="1" containsInteger="1" minValue="0" maxValue="2037"/>
    </cacheField>
    <cacheField name="2016" numFmtId="0">
      <sharedItems containsSemiMixedTypes="0" containsString="0" containsNumber="1" containsInteger="1" minValue="0" maxValue="2019"/>
    </cacheField>
    <cacheField name="2017" numFmtId="0">
      <sharedItems containsSemiMixedTypes="0" containsString="0" containsNumber="1" containsInteger="1" minValue="0" maxValue="2052"/>
    </cacheField>
    <cacheField name="2018" numFmtId="0">
      <sharedItems containsSemiMixedTypes="0" containsString="0" containsNumber="1" containsInteger="1" minValue="0" maxValue="2032"/>
    </cacheField>
    <cacheField name="2019" numFmtId="0">
      <sharedItems containsSemiMixedTypes="0" containsString="0" containsNumber="1" containsInteger="1" minValue="0" maxValue="2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nrique Lobato" refreshedDate="45049.554887500002" refreshedVersion="8" recordCount="999" xr:uid="{00000000-000A-0000-FFFF-FFFF00000000}">
  <cacheSource type="worksheet">
    <worksheetSource ref="A1:M1000" sheet="Eventos (2013-2019)"/>
  </cacheSource>
  <cacheFields count="13">
    <cacheField name="Código" numFmtId="0">
      <sharedItems containsBlank="1"/>
    </cacheField>
    <cacheField name="m" numFmtId="0">
      <sharedItems containsBlank="1"/>
    </cacheField>
    <cacheField name="Microrregiao" numFmtId="0">
      <sharedItems containsBlank="1" count="22">
        <s v="Canoinhas"/>
        <s v="S.Bento do Sul"/>
        <s v="Criciúma"/>
        <s v="Concórdia"/>
        <s v="Ituporanga"/>
        <s v="Joinville"/>
        <s v="Itajaí"/>
        <s v="Florianópolis"/>
        <s v="CD"/>
        <s v="Curitibanos"/>
        <s v="Joaçaba"/>
        <s v="Tabuleiro"/>
        <s v="Blumenau"/>
        <s v="Rio do Sul"/>
        <s v="Campos de Lages"/>
        <e v="#N/A"/>
        <s v="S.Miguel Oeste"/>
        <s v="Chapecó"/>
        <s v="Tubarão"/>
        <s v="Xanxerê"/>
        <s v="Araranguá"/>
        <m/>
      </sharedItems>
    </cacheField>
    <cacheField name="Evento" numFmtId="0">
      <sharedItems containsBlank="1"/>
    </cacheField>
    <cacheField name="Item" numFmtId="0">
      <sharedItems containsBlank="1"/>
    </cacheField>
    <cacheField name="Fornecedor" numFmtId="0">
      <sharedItems containsBlank="1"/>
    </cacheField>
    <cacheField name="Data" numFmtId="14">
      <sharedItems containsNonDate="0" containsDate="1" containsString="0" containsBlank="1" minDate="2013-06-26T00:00:00" maxDate="2019-06-16T00:00:00" count="104">
        <d v="2019-06-15T00:00:00"/>
        <d v="2019-06-07T00:00:00"/>
        <d v="2019-06-05T00:00:00"/>
        <d v="2019-05-24T00:00:00"/>
        <d v="2019-03-18T00:00:00"/>
        <d v="2019-03-15T00:00:00"/>
        <d v="2019-03-14T00:00:00"/>
        <d v="2019-03-01T00:00:00"/>
        <d v="2019-02-22T00:00:00"/>
        <d v="2019-02-01T00:00:00"/>
        <d v="2019-01-31T00:00:00"/>
        <d v="2019-01-24T00:00:00"/>
        <d v="2018-12-12T00:00:00"/>
        <d v="2018-10-10T00:00:00"/>
        <d v="2018-10-09T00:00:00"/>
        <d v="2018-10-03T00:00:00"/>
        <d v="2018-06-11T00:00:00"/>
        <d v="2018-04-06T00:00:00"/>
        <d v="2018-03-31T00:00:00"/>
        <d v="2018-03-20T00:00:00"/>
        <d v="2018-02-26T00:00:00"/>
        <d v="2018-01-29T00:00:00"/>
        <d v="2018-01-17T00:00:00"/>
        <d v="2018-01-15T00:00:00"/>
        <d v="2018-01-14T00:00:00"/>
        <d v="2018-01-12T00:00:00"/>
        <d v="2017-10-11T00:00:00"/>
        <d v="2017-10-10T00:00:00"/>
        <d v="2017-06-19T00:00:00"/>
        <d v="2017-06-14T00:00:00"/>
        <d v="2017-06-11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3-21T00:00:00"/>
        <d v="2017-03-16T00:00:00"/>
        <d v="2017-02-23T00:00:00"/>
        <d v="2017-02-09T00:00:00"/>
        <d v="2017-02-06T00:00:00"/>
        <d v="2017-01-09T00:00:00"/>
        <d v="2017-01-07T00:00:00"/>
        <d v="2017-01-06T00:00:00"/>
        <d v="2016-11-24T00:00:00"/>
        <d v="2016-10-24T00:00:00"/>
        <d v="2016-10-22T00:00:00"/>
        <d v="2016-10-21T00:00:00"/>
        <d v="2016-10-20T00:00:00"/>
        <d v="2016-05-17T00:00:00"/>
        <d v="2016-05-16T00:00:00"/>
        <d v="2015-11-17T00:00:00"/>
        <d v="2015-10-22T00:00:00"/>
        <d v="2015-10-21T00:00:00"/>
        <d v="2015-10-20T00:00:00"/>
        <d v="2015-10-16T00:00:00"/>
        <d v="2015-10-08T00:00:00"/>
        <d v="2015-09-24T00:00:00"/>
        <d v="2015-09-08T00:00:00"/>
        <d v="2015-07-14T00:00:00"/>
        <d v="2015-05-11T00:00:00"/>
        <d v="2015-04-20T00:00:00"/>
        <d v="2015-03-20T00:00:00"/>
        <d v="2015-02-03T00:00:00"/>
        <d v="2014-06-26T00:00:00"/>
        <d v="2014-06-20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8T00:00:00"/>
        <d v="2014-04-19T00:00:00"/>
        <d v="2014-04-13T00:00:00"/>
        <d v="2014-02-25T00:00:00"/>
        <d v="2014-02-24T00:00:00"/>
        <d v="2014-02-17T00:00:00"/>
        <d v="2014-02-15T00:00:00"/>
        <d v="2014-02-14T00:00:00"/>
        <d v="2013-12-05T00:00:00"/>
        <d v="2013-12-02T00:00:00"/>
        <d v="2013-11-29T00:00:00"/>
        <d v="2013-10-24T00:00:00"/>
        <d v="2013-10-04T00:00:00"/>
        <d v="2013-10-01T00:00:00"/>
        <d v="2013-09-30T00:00:00"/>
        <d v="2013-09-27T00:00:00"/>
        <d v="2013-09-25T00:00:00"/>
        <d v="2013-09-24T00:00:00"/>
        <d v="2013-09-23T00:00:00"/>
        <d v="2013-09-22T00:00:00"/>
        <d v="2013-08-26T00:00:00"/>
        <d v="2013-08-07T00:00:00"/>
        <d v="2013-07-26T00:00:00"/>
        <d v="2013-07-24T00:00:00"/>
        <d v="2013-07-01T00:00:00"/>
        <d v="2013-06-26T00:00:00"/>
        <m/>
      </sharedItems>
    </cacheField>
    <cacheField name="Mes" numFmtId="0">
      <sharedItems containsString="0" containsBlank="1" containsNumber="1" containsInteger="1" minValue="1" maxValue="12"/>
    </cacheField>
    <cacheField name="Ano" numFmtId="0">
      <sharedItems containsString="0" containsBlank="1" containsNumber="1" containsInteger="1" minValue="2013" maxValue="2019" count="8">
        <n v="2019"/>
        <n v="2018"/>
        <n v="2017"/>
        <n v="2016"/>
        <n v="2015"/>
        <n v="2014"/>
        <n v="2013"/>
        <m/>
      </sharedItems>
    </cacheField>
    <cacheField name="Data Entrega" numFmtId="0">
      <sharedItems containsString="0" containsBlank="1" containsNumber="1" containsInteger="1" minValue="43112" maxValue="43446"/>
    </cacheField>
    <cacheField name="Valor Unitário" numFmtId="0">
      <sharedItems containsString="0" containsBlank="1" containsNumber="1" minValue="0.5" maxValue="554.29999999999995"/>
    </cacheField>
    <cacheField name="Quantidade" numFmtId="0">
      <sharedItems containsBlank="1" containsMixedTypes="1" containsNumber="1" containsInteger="1" minValue="1" maxValue="67780"/>
    </cacheField>
    <cacheField name="Valor Total" numFmtId="0">
      <sharedItems containsString="0" containsBlank="1" containsNumber="1" minValue="0" maxValue="1182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Abdon Batista"/>
    <x v="0"/>
    <n v="0"/>
    <n v="0"/>
    <n v="0"/>
    <n v="0"/>
    <n v="0"/>
    <n v="0"/>
    <n v="0"/>
  </r>
  <r>
    <s v="Abelardo Luz"/>
    <x v="1"/>
    <n v="0"/>
    <n v="0"/>
    <n v="0"/>
    <n v="0"/>
    <n v="0"/>
    <n v="0"/>
    <n v="0"/>
  </r>
  <r>
    <s v="Agrolândia"/>
    <x v="2"/>
    <n v="0"/>
    <n v="1"/>
    <n v="0"/>
    <n v="0"/>
    <n v="2"/>
    <n v="0"/>
    <n v="1"/>
  </r>
  <r>
    <s v="Agronômica"/>
    <x v="3"/>
    <n v="1"/>
    <n v="0"/>
    <n v="2"/>
    <n v="0"/>
    <n v="1"/>
    <n v="0"/>
    <n v="0"/>
  </r>
  <r>
    <s v="Água Doce"/>
    <x v="4"/>
    <n v="0"/>
    <n v="0"/>
    <n v="0"/>
    <n v="0"/>
    <n v="0"/>
    <n v="0"/>
    <n v="0"/>
  </r>
  <r>
    <s v="Águas de Chapecó"/>
    <x v="5"/>
    <n v="0"/>
    <n v="0"/>
    <n v="0"/>
    <n v="0"/>
    <n v="0"/>
    <n v="0"/>
    <n v="0"/>
  </r>
  <r>
    <s v="Águas Frias"/>
    <x v="5"/>
    <n v="0"/>
    <n v="0"/>
    <n v="0"/>
    <n v="0"/>
    <n v="0"/>
    <n v="0"/>
    <n v="0"/>
  </r>
  <r>
    <s v="Águas Mornas"/>
    <x v="6"/>
    <n v="0"/>
    <n v="0"/>
    <n v="0"/>
    <n v="0"/>
    <n v="0"/>
    <n v="1"/>
    <n v="0"/>
  </r>
  <r>
    <s v="Alfredo Wagner"/>
    <x v="6"/>
    <n v="1"/>
    <n v="0"/>
    <n v="0"/>
    <n v="0"/>
    <n v="0"/>
    <n v="0"/>
    <n v="0"/>
  </r>
  <r>
    <s v="Alto Bela Vista"/>
    <x v="7"/>
    <n v="0"/>
    <n v="0"/>
    <n v="0"/>
    <n v="0"/>
    <n v="0"/>
    <n v="0"/>
    <n v="0"/>
  </r>
  <r>
    <s v="Anchieta"/>
    <x v="8"/>
    <n v="0"/>
    <n v="0"/>
    <n v="0"/>
    <n v="0"/>
    <n v="0"/>
    <n v="0"/>
    <n v="0"/>
  </r>
  <r>
    <s v="Angelina"/>
    <x v="9"/>
    <n v="0"/>
    <n v="0"/>
    <n v="0"/>
    <n v="0"/>
    <n v="0"/>
    <n v="0"/>
    <n v="0"/>
  </r>
  <r>
    <s v="Anita Garibaldi"/>
    <x v="10"/>
    <n v="0"/>
    <n v="0"/>
    <n v="0"/>
    <n v="0"/>
    <n v="1"/>
    <n v="0"/>
    <n v="0"/>
  </r>
  <r>
    <s v="Anitápolis"/>
    <x v="6"/>
    <n v="0"/>
    <n v="0"/>
    <n v="0"/>
    <n v="0"/>
    <n v="0"/>
    <n v="0"/>
    <n v="0"/>
  </r>
  <r>
    <s v="Antônio Carlos"/>
    <x v="11"/>
    <n v="0"/>
    <n v="0"/>
    <n v="0"/>
    <n v="0"/>
    <n v="0"/>
    <n v="0"/>
    <n v="0"/>
  </r>
  <r>
    <s v="Apiúna"/>
    <x v="12"/>
    <n v="1"/>
    <n v="0"/>
    <n v="0"/>
    <n v="0"/>
    <n v="0"/>
    <n v="0"/>
    <n v="0"/>
  </r>
  <r>
    <s v="Arabutã"/>
    <x v="7"/>
    <n v="0"/>
    <n v="0"/>
    <n v="0"/>
    <n v="0"/>
    <n v="0"/>
    <n v="0"/>
    <n v="0"/>
  </r>
  <r>
    <s v="Araquari"/>
    <x v="13"/>
    <n v="0"/>
    <n v="2"/>
    <n v="0"/>
    <n v="0"/>
    <n v="0"/>
    <n v="0"/>
    <n v="0"/>
  </r>
  <r>
    <s v="Araranguá"/>
    <x v="14"/>
    <n v="1"/>
    <n v="1"/>
    <n v="0"/>
    <n v="0"/>
    <n v="0"/>
    <n v="0"/>
    <n v="0"/>
  </r>
  <r>
    <s v="Armazém"/>
    <x v="15"/>
    <n v="0"/>
    <n v="0"/>
    <n v="0"/>
    <n v="0"/>
    <n v="0"/>
    <n v="0"/>
    <n v="0"/>
  </r>
  <r>
    <s v="Arroio Trinta"/>
    <x v="4"/>
    <n v="0"/>
    <n v="0"/>
    <n v="0"/>
    <n v="0"/>
    <n v="0"/>
    <n v="0"/>
    <n v="0"/>
  </r>
  <r>
    <s v="Arvoredo"/>
    <x v="7"/>
    <n v="0"/>
    <n v="0"/>
    <n v="0"/>
    <n v="0"/>
    <n v="0"/>
    <n v="0"/>
    <n v="0"/>
  </r>
  <r>
    <s v="Ascurra"/>
    <x v="12"/>
    <n v="0"/>
    <n v="0"/>
    <n v="0"/>
    <n v="0"/>
    <n v="0"/>
    <n v="0"/>
    <n v="0"/>
  </r>
  <r>
    <s v="Atalanta"/>
    <x v="2"/>
    <n v="0"/>
    <n v="0"/>
    <n v="0"/>
    <n v="0"/>
    <n v="0"/>
    <n v="0"/>
    <n v="1"/>
  </r>
  <r>
    <s v="Aurora"/>
    <x v="3"/>
    <n v="1"/>
    <n v="0"/>
    <n v="1"/>
    <n v="0"/>
    <n v="0"/>
    <n v="0"/>
    <n v="0"/>
  </r>
  <r>
    <s v="Balneário Arroio do Silva"/>
    <x v="14"/>
    <n v="0"/>
    <n v="0"/>
    <n v="0"/>
    <n v="0"/>
    <n v="0"/>
    <n v="0"/>
    <n v="0"/>
  </r>
  <r>
    <s v="Balneário Barra do Sul"/>
    <x v="13"/>
    <n v="0"/>
    <n v="0"/>
    <n v="0"/>
    <n v="0"/>
    <n v="0"/>
    <n v="0"/>
    <n v="1"/>
  </r>
  <r>
    <s v="Balneário Camboriú"/>
    <x v="16"/>
    <n v="0"/>
    <n v="0"/>
    <n v="0"/>
    <n v="0"/>
    <n v="0"/>
    <n v="0"/>
    <n v="0"/>
  </r>
  <r>
    <s v="Balneário Gaivota"/>
    <x v="14"/>
    <n v="0"/>
    <n v="0"/>
    <n v="0"/>
    <n v="0"/>
    <n v="0"/>
    <n v="0"/>
    <n v="0"/>
  </r>
  <r>
    <s v="Balneário Piçarras"/>
    <x v="16"/>
    <n v="0"/>
    <n v="0"/>
    <n v="0"/>
    <n v="0"/>
    <n v="0"/>
    <n v="0"/>
    <n v="0"/>
  </r>
  <r>
    <s v="Balneário Rincão"/>
    <x v="17"/>
    <n v="0"/>
    <n v="0"/>
    <n v="0"/>
    <n v="0"/>
    <n v="0"/>
    <n v="0"/>
    <n v="1"/>
  </r>
  <r>
    <s v="Bandeirante"/>
    <x v="8"/>
    <n v="0"/>
    <n v="0"/>
    <n v="0"/>
    <n v="0"/>
    <n v="0"/>
    <n v="0"/>
    <n v="0"/>
  </r>
  <r>
    <s v="Barra Bonita"/>
    <x v="8"/>
    <n v="0"/>
    <n v="0"/>
    <n v="0"/>
    <n v="0"/>
    <n v="0"/>
    <n v="0"/>
    <n v="0"/>
  </r>
  <r>
    <s v="Barra Velha"/>
    <x v="16"/>
    <n v="0"/>
    <n v="0"/>
    <n v="0"/>
    <n v="0"/>
    <n v="0"/>
    <n v="0"/>
    <n v="1"/>
  </r>
  <r>
    <s v="Bela Vista do Toldo"/>
    <x v="18"/>
    <n v="1"/>
    <n v="1"/>
    <n v="0"/>
    <n v="0"/>
    <n v="0"/>
    <n v="0"/>
    <n v="0"/>
  </r>
  <r>
    <s v="Belmonte"/>
    <x v="8"/>
    <n v="0"/>
    <n v="0"/>
    <n v="0"/>
    <n v="0"/>
    <n v="0"/>
    <n v="0"/>
    <n v="0"/>
  </r>
  <r>
    <s v="Benedito Novo"/>
    <x v="12"/>
    <n v="0"/>
    <n v="1"/>
    <n v="0"/>
    <n v="0"/>
    <n v="0"/>
    <n v="0"/>
    <n v="0"/>
  </r>
  <r>
    <s v="Biguaçu"/>
    <x v="11"/>
    <n v="0"/>
    <n v="0"/>
    <n v="0"/>
    <n v="0"/>
    <n v="1"/>
    <n v="0"/>
    <n v="1"/>
  </r>
  <r>
    <s v="Blumenau"/>
    <x v="12"/>
    <n v="0"/>
    <n v="0"/>
    <n v="0"/>
    <n v="0"/>
    <n v="0"/>
    <n v="2"/>
    <n v="0"/>
  </r>
  <r>
    <s v="Bocaina do Sul"/>
    <x v="10"/>
    <n v="0"/>
    <n v="0"/>
    <n v="0"/>
    <n v="0"/>
    <n v="0"/>
    <n v="0"/>
    <n v="0"/>
  </r>
  <r>
    <s v="Bom Jardim da Serra"/>
    <x v="10"/>
    <n v="0"/>
    <n v="0"/>
    <n v="0"/>
    <n v="0"/>
    <n v="0"/>
    <n v="0"/>
    <n v="0"/>
  </r>
  <r>
    <s v="Bom Jesus"/>
    <x v="1"/>
    <n v="0"/>
    <n v="0"/>
    <n v="0"/>
    <n v="0"/>
    <n v="0"/>
    <n v="0"/>
    <n v="0"/>
  </r>
  <r>
    <s v="Bom Jesus do Oeste"/>
    <x v="5"/>
    <n v="0"/>
    <n v="0"/>
    <n v="0"/>
    <n v="0"/>
    <n v="0"/>
    <n v="0"/>
    <n v="0"/>
  </r>
  <r>
    <s v="Bom Retiro"/>
    <x v="10"/>
    <n v="2"/>
    <n v="0"/>
    <n v="0"/>
    <n v="0"/>
    <n v="0"/>
    <n v="1"/>
    <n v="0"/>
  </r>
  <r>
    <s v="Bombinhas"/>
    <x v="16"/>
    <n v="0"/>
    <n v="0"/>
    <n v="0"/>
    <n v="0"/>
    <n v="0"/>
    <n v="0"/>
    <n v="0"/>
  </r>
  <r>
    <s v="Botuverá"/>
    <x v="12"/>
    <n v="0"/>
    <n v="0"/>
    <n v="0"/>
    <n v="0"/>
    <n v="0"/>
    <n v="0"/>
    <n v="0"/>
  </r>
  <r>
    <s v="Braço do Norte"/>
    <x v="15"/>
    <n v="0"/>
    <n v="0"/>
    <n v="0"/>
    <n v="0"/>
    <n v="0"/>
    <n v="0"/>
    <n v="0"/>
  </r>
  <r>
    <s v="Braço do Trombudo"/>
    <x v="3"/>
    <n v="0"/>
    <n v="0"/>
    <n v="0"/>
    <n v="0"/>
    <n v="0"/>
    <n v="0"/>
    <n v="0"/>
  </r>
  <r>
    <s v="Brunópolis"/>
    <x v="0"/>
    <n v="0"/>
    <n v="0"/>
    <n v="0"/>
    <n v="0"/>
    <n v="0"/>
    <n v="0"/>
    <n v="0"/>
  </r>
  <r>
    <s v="Brusque"/>
    <x v="12"/>
    <n v="0"/>
    <n v="0"/>
    <n v="0"/>
    <n v="0"/>
    <n v="1"/>
    <n v="0"/>
    <n v="0"/>
  </r>
  <r>
    <s v="Caçador"/>
    <x v="4"/>
    <n v="1"/>
    <n v="0"/>
    <n v="0"/>
    <n v="0"/>
    <n v="0"/>
    <n v="0"/>
    <n v="0"/>
  </r>
  <r>
    <s v="Caibi"/>
    <x v="5"/>
    <n v="0"/>
    <n v="0"/>
    <n v="0"/>
    <n v="0"/>
    <n v="0"/>
    <n v="0"/>
    <n v="0"/>
  </r>
  <r>
    <s v="Calmon"/>
    <x v="4"/>
    <n v="0"/>
    <n v="0"/>
    <n v="0"/>
    <n v="0"/>
    <n v="0"/>
    <n v="0"/>
    <n v="0"/>
  </r>
  <r>
    <s v="Camboriú"/>
    <x v="16"/>
    <n v="0"/>
    <n v="0"/>
    <n v="0"/>
    <n v="0"/>
    <n v="0"/>
    <n v="1"/>
    <n v="0"/>
  </r>
  <r>
    <s v="Campo Alegre"/>
    <x v="19"/>
    <n v="0"/>
    <n v="2"/>
    <n v="0"/>
    <n v="0"/>
    <n v="0"/>
    <n v="0"/>
    <n v="0"/>
  </r>
  <r>
    <s v="Campo Belo do Sul"/>
    <x v="10"/>
    <n v="0"/>
    <n v="0"/>
    <n v="0"/>
    <n v="0"/>
    <n v="0"/>
    <n v="0"/>
    <n v="0"/>
  </r>
  <r>
    <s v="Campo Erê"/>
    <x v="5"/>
    <n v="1"/>
    <n v="0"/>
    <n v="0"/>
    <n v="0"/>
    <n v="0"/>
    <n v="0"/>
    <n v="0"/>
  </r>
  <r>
    <s v="Campos Novos"/>
    <x v="0"/>
    <n v="0"/>
    <n v="0"/>
    <n v="0"/>
    <n v="0"/>
    <n v="0"/>
    <n v="0"/>
    <n v="0"/>
  </r>
  <r>
    <s v="Canelinha"/>
    <x v="9"/>
    <n v="0"/>
    <n v="0"/>
    <n v="0"/>
    <n v="0"/>
    <n v="0"/>
    <n v="0"/>
    <n v="0"/>
  </r>
  <r>
    <s v="Canoinhas"/>
    <x v="18"/>
    <n v="2"/>
    <n v="3"/>
    <n v="0"/>
    <n v="0"/>
    <n v="0"/>
    <n v="0"/>
    <n v="0"/>
  </r>
  <r>
    <s v="Capão Alto"/>
    <x v="10"/>
    <n v="0"/>
    <n v="0"/>
    <n v="0"/>
    <n v="0"/>
    <n v="0"/>
    <n v="0"/>
    <n v="0"/>
  </r>
  <r>
    <s v="Capinzal"/>
    <x v="4"/>
    <n v="0"/>
    <n v="0"/>
    <n v="0"/>
    <n v="0"/>
    <n v="0"/>
    <n v="0"/>
    <n v="0"/>
  </r>
  <r>
    <s v="Capivari de Baixo"/>
    <x v="15"/>
    <n v="0"/>
    <n v="0"/>
    <n v="0"/>
    <n v="0"/>
    <n v="0"/>
    <n v="0"/>
    <n v="0"/>
  </r>
  <r>
    <s v="Catanduvas"/>
    <x v="4"/>
    <n v="0"/>
    <n v="0"/>
    <n v="0"/>
    <n v="0"/>
    <n v="0"/>
    <n v="0"/>
    <n v="0"/>
  </r>
  <r>
    <s v="Caxambu do Sul"/>
    <x v="5"/>
    <n v="0"/>
    <n v="0"/>
    <n v="0"/>
    <n v="0"/>
    <n v="0"/>
    <n v="0"/>
    <n v="0"/>
  </r>
  <r>
    <s v="Celso Ramos"/>
    <x v="10"/>
    <n v="0"/>
    <n v="0"/>
    <n v="0"/>
    <n v="0"/>
    <n v="1"/>
    <n v="0"/>
    <n v="0"/>
  </r>
  <r>
    <s v="Cerro Negro"/>
    <x v="10"/>
    <n v="0"/>
    <n v="0"/>
    <n v="0"/>
    <n v="0"/>
    <n v="0"/>
    <n v="0"/>
    <n v="0"/>
  </r>
  <r>
    <s v="Chapadão do Lageado"/>
    <x v="2"/>
    <n v="0"/>
    <n v="0"/>
    <n v="0"/>
    <n v="0"/>
    <n v="0"/>
    <n v="0"/>
    <n v="0"/>
  </r>
  <r>
    <s v="Chapecó"/>
    <x v="5"/>
    <n v="0"/>
    <n v="0"/>
    <n v="0"/>
    <n v="0"/>
    <n v="0"/>
    <n v="0"/>
    <n v="0"/>
  </r>
  <r>
    <s v="Cocal do Sul"/>
    <x v="17"/>
    <n v="0"/>
    <n v="0"/>
    <n v="0"/>
    <n v="0"/>
    <n v="0"/>
    <n v="0"/>
    <n v="0"/>
  </r>
  <r>
    <s v="Concórdia"/>
    <x v="7"/>
    <n v="0"/>
    <n v="0"/>
    <n v="0"/>
    <n v="0"/>
    <n v="0"/>
    <n v="0"/>
    <n v="0"/>
  </r>
  <r>
    <s v="Cordilheira Alta"/>
    <x v="5"/>
    <n v="0"/>
    <n v="0"/>
    <n v="0"/>
    <n v="0"/>
    <n v="0"/>
    <n v="0"/>
    <n v="0"/>
  </r>
  <r>
    <s v="Coronel Freitas"/>
    <x v="5"/>
    <n v="0"/>
    <n v="0"/>
    <n v="1"/>
    <n v="0"/>
    <n v="0"/>
    <n v="0"/>
    <n v="0"/>
  </r>
  <r>
    <s v="Coronel Martins"/>
    <x v="1"/>
    <n v="0"/>
    <n v="0"/>
    <n v="0"/>
    <n v="0"/>
    <n v="0"/>
    <n v="0"/>
    <n v="0"/>
  </r>
  <r>
    <s v="Correia Pinto"/>
    <x v="10"/>
    <n v="0"/>
    <n v="0"/>
    <n v="0"/>
    <n v="0"/>
    <n v="1"/>
    <n v="0"/>
    <n v="0"/>
  </r>
  <r>
    <s v="Corupá"/>
    <x v="13"/>
    <n v="0"/>
    <n v="2"/>
    <n v="0"/>
    <n v="0"/>
    <n v="0"/>
    <n v="0"/>
    <n v="0"/>
  </r>
  <r>
    <s v="Criciúma"/>
    <x v="17"/>
    <n v="0"/>
    <n v="2"/>
    <n v="0"/>
    <n v="0"/>
    <n v="1"/>
    <n v="0"/>
    <n v="0"/>
  </r>
  <r>
    <s v="Cunha Porã"/>
    <x v="5"/>
    <n v="0"/>
    <n v="0"/>
    <n v="0"/>
    <n v="0"/>
    <n v="0"/>
    <n v="0"/>
    <n v="0"/>
  </r>
  <r>
    <s v="Cunhataí"/>
    <x v="5"/>
    <n v="0"/>
    <n v="0"/>
    <n v="0"/>
    <n v="0"/>
    <n v="0"/>
    <n v="0"/>
    <n v="0"/>
  </r>
  <r>
    <s v="Curitibanos"/>
    <x v="0"/>
    <n v="0"/>
    <n v="0"/>
    <n v="0"/>
    <n v="0"/>
    <n v="0"/>
    <n v="0"/>
    <n v="0"/>
  </r>
  <r>
    <s v="Descanso"/>
    <x v="8"/>
    <n v="0"/>
    <n v="0"/>
    <n v="0"/>
    <n v="0"/>
    <n v="1"/>
    <n v="0"/>
    <n v="0"/>
  </r>
  <r>
    <s v="Dionísio Cerqueira"/>
    <x v="8"/>
    <n v="0"/>
    <n v="0"/>
    <n v="0"/>
    <n v="0"/>
    <n v="0"/>
    <n v="0"/>
    <n v="0"/>
  </r>
  <r>
    <s v="Dona Emma"/>
    <x v="3"/>
    <n v="1"/>
    <n v="1"/>
    <n v="0"/>
    <n v="0"/>
    <n v="0"/>
    <n v="0"/>
    <n v="0"/>
  </r>
  <r>
    <s v="Doutor Pedrinho"/>
    <x v="12"/>
    <n v="0"/>
    <n v="3"/>
    <n v="0"/>
    <n v="0"/>
    <n v="0"/>
    <n v="0"/>
    <n v="0"/>
  </r>
  <r>
    <s v="Entre Rios"/>
    <x v="1"/>
    <n v="0"/>
    <n v="0"/>
    <n v="0"/>
    <n v="0"/>
    <n v="0"/>
    <n v="0"/>
    <n v="0"/>
  </r>
  <r>
    <s v="Ermo"/>
    <x v="14"/>
    <n v="0"/>
    <n v="0"/>
    <n v="0"/>
    <n v="0"/>
    <n v="0"/>
    <n v="0"/>
    <n v="0"/>
  </r>
  <r>
    <s v="Erval Velho"/>
    <x v="4"/>
    <n v="0"/>
    <n v="0"/>
    <n v="0"/>
    <n v="0"/>
    <n v="0"/>
    <n v="0"/>
    <n v="0"/>
  </r>
  <r>
    <s v="Faxinal dos Guedes"/>
    <x v="1"/>
    <n v="0"/>
    <n v="0"/>
    <n v="0"/>
    <n v="0"/>
    <n v="0"/>
    <n v="0"/>
    <n v="0"/>
  </r>
  <r>
    <s v="Flor do Sertão"/>
    <x v="5"/>
    <n v="0"/>
    <n v="0"/>
    <n v="0"/>
    <n v="0"/>
    <n v="0"/>
    <n v="0"/>
    <n v="0"/>
  </r>
  <r>
    <s v="Florianópolis"/>
    <x v="11"/>
    <n v="0"/>
    <n v="0"/>
    <n v="0"/>
    <n v="0"/>
    <n v="1"/>
    <n v="1"/>
    <n v="0"/>
  </r>
  <r>
    <s v="Formosa do Sul"/>
    <x v="5"/>
    <n v="0"/>
    <n v="0"/>
    <n v="0"/>
    <n v="0"/>
    <n v="0"/>
    <n v="0"/>
    <n v="0"/>
  </r>
  <r>
    <s v="Forquilhinha"/>
    <x v="17"/>
    <n v="0"/>
    <n v="0"/>
    <n v="0"/>
    <n v="0"/>
    <n v="0"/>
    <n v="0"/>
    <n v="0"/>
  </r>
  <r>
    <s v="Fraiburgo"/>
    <x v="4"/>
    <n v="0"/>
    <n v="0"/>
    <n v="0"/>
    <n v="1"/>
    <n v="0"/>
    <n v="0"/>
    <n v="0"/>
  </r>
  <r>
    <s v="Frei Rogério"/>
    <x v="0"/>
    <n v="0"/>
    <n v="0"/>
    <n v="0"/>
    <n v="0"/>
    <n v="0"/>
    <n v="0"/>
    <n v="0"/>
  </r>
  <r>
    <s v="Galvão"/>
    <x v="1"/>
    <n v="1"/>
    <n v="0"/>
    <n v="0"/>
    <n v="0"/>
    <n v="0"/>
    <n v="0"/>
    <n v="0"/>
  </r>
  <r>
    <s v="Garopaba"/>
    <x v="15"/>
    <n v="0"/>
    <n v="0"/>
    <n v="0"/>
    <n v="0"/>
    <n v="0"/>
    <n v="0"/>
    <n v="0"/>
  </r>
  <r>
    <s v="Garuva"/>
    <x v="13"/>
    <n v="0"/>
    <n v="0"/>
    <n v="0"/>
    <n v="0"/>
    <n v="0"/>
    <n v="0"/>
    <n v="0"/>
  </r>
  <r>
    <s v="Gaspar"/>
    <x v="12"/>
    <n v="0"/>
    <n v="0"/>
    <n v="0"/>
    <n v="0"/>
    <n v="0"/>
    <n v="0"/>
    <n v="0"/>
  </r>
  <r>
    <s v="Governador Celso Ramos"/>
    <x v="11"/>
    <n v="0"/>
    <n v="0"/>
    <n v="0"/>
    <n v="0"/>
    <n v="0"/>
    <n v="0"/>
    <n v="0"/>
  </r>
  <r>
    <s v="Grão Pará"/>
    <x v="15"/>
    <n v="0"/>
    <n v="0"/>
    <n v="0"/>
    <n v="0"/>
    <n v="0"/>
    <n v="0"/>
    <n v="0"/>
  </r>
  <r>
    <s v="Gravatal"/>
    <x v="15"/>
    <n v="0"/>
    <n v="0"/>
    <n v="0"/>
    <n v="0"/>
    <n v="0"/>
    <n v="0"/>
    <n v="0"/>
  </r>
  <r>
    <s v="Guabiruba"/>
    <x v="12"/>
    <n v="0"/>
    <n v="0"/>
    <n v="0"/>
    <n v="0"/>
    <n v="0"/>
    <n v="0"/>
    <n v="0"/>
  </r>
  <r>
    <s v="Guaraciaba"/>
    <x v="8"/>
    <n v="0"/>
    <n v="0"/>
    <n v="0"/>
    <n v="0"/>
    <n v="0"/>
    <n v="0"/>
    <n v="0"/>
  </r>
  <r>
    <s v="Guaramirim"/>
    <x v="13"/>
    <n v="0"/>
    <n v="2"/>
    <n v="0"/>
    <n v="0"/>
    <n v="0"/>
    <n v="0"/>
    <n v="1"/>
  </r>
  <r>
    <s v="Guarujá do Sul"/>
    <x v="8"/>
    <n v="0"/>
    <n v="0"/>
    <n v="0"/>
    <n v="0"/>
    <n v="0"/>
    <n v="0"/>
    <n v="0"/>
  </r>
  <r>
    <s v="Guatambú"/>
    <x v="5"/>
    <n v="0"/>
    <n v="0"/>
    <n v="0"/>
    <n v="0"/>
    <n v="0"/>
    <n v="0"/>
    <n v="0"/>
  </r>
  <r>
    <s v="Herval d'Oeste"/>
    <x v="4"/>
    <n v="0"/>
    <n v="0"/>
    <n v="0"/>
    <n v="0"/>
    <n v="0"/>
    <n v="0"/>
    <n v="0"/>
  </r>
  <r>
    <s v="Ibiam"/>
    <x v="4"/>
    <n v="0"/>
    <n v="0"/>
    <n v="0"/>
    <n v="0"/>
    <n v="0"/>
    <n v="0"/>
    <n v="0"/>
  </r>
  <r>
    <s v="Ibicaré"/>
    <x v="4"/>
    <n v="0"/>
    <n v="0"/>
    <n v="0"/>
    <n v="0"/>
    <n v="0"/>
    <n v="0"/>
    <n v="0"/>
  </r>
  <r>
    <s v="Ibirama"/>
    <x v="3"/>
    <n v="0"/>
    <n v="0"/>
    <n v="0"/>
    <n v="0"/>
    <n v="0"/>
    <n v="0"/>
    <n v="0"/>
  </r>
  <r>
    <s v="Içara"/>
    <x v="17"/>
    <n v="0"/>
    <n v="1"/>
    <n v="1"/>
    <n v="0"/>
    <n v="0"/>
    <n v="0"/>
    <n v="0"/>
  </r>
  <r>
    <s v="Ilhota"/>
    <x v="16"/>
    <n v="0"/>
    <n v="0"/>
    <n v="0"/>
    <n v="0"/>
    <n v="0"/>
    <n v="0"/>
    <n v="0"/>
  </r>
  <r>
    <s v="Imaruí"/>
    <x v="15"/>
    <n v="0"/>
    <n v="0"/>
    <n v="0"/>
    <n v="0"/>
    <n v="0"/>
    <n v="0"/>
    <n v="0"/>
  </r>
  <r>
    <s v="Imbituba"/>
    <x v="15"/>
    <n v="0"/>
    <n v="0"/>
    <n v="0"/>
    <n v="0"/>
    <n v="0"/>
    <n v="0"/>
    <n v="0"/>
  </r>
  <r>
    <s v="Imbuia"/>
    <x v="2"/>
    <n v="0"/>
    <n v="0"/>
    <n v="0"/>
    <n v="0"/>
    <n v="0"/>
    <n v="0"/>
    <n v="0"/>
  </r>
  <r>
    <s v="Indaial"/>
    <x v="12"/>
    <n v="0"/>
    <n v="0"/>
    <n v="0"/>
    <n v="0"/>
    <n v="0"/>
    <n v="0"/>
    <n v="0"/>
  </r>
  <r>
    <s v="Iomerê"/>
    <x v="4"/>
    <n v="0"/>
    <n v="0"/>
    <n v="0"/>
    <n v="0"/>
    <n v="0"/>
    <n v="0"/>
    <n v="0"/>
  </r>
  <r>
    <s v="Ipira"/>
    <x v="7"/>
    <n v="0"/>
    <n v="0"/>
    <n v="0"/>
    <n v="0"/>
    <n v="0"/>
    <n v="0"/>
    <n v="0"/>
  </r>
  <r>
    <s v="Iporã do Oeste"/>
    <x v="8"/>
    <n v="0"/>
    <n v="0"/>
    <n v="0"/>
    <n v="0"/>
    <n v="0"/>
    <n v="0"/>
    <n v="0"/>
  </r>
  <r>
    <s v="Ipuaçu"/>
    <x v="1"/>
    <n v="2"/>
    <n v="0"/>
    <n v="0"/>
    <n v="0"/>
    <n v="0"/>
    <n v="0"/>
    <n v="0"/>
  </r>
  <r>
    <s v="Ipumirim"/>
    <x v="7"/>
    <n v="0"/>
    <n v="0"/>
    <n v="0"/>
    <n v="0"/>
    <n v="0"/>
    <n v="0"/>
    <n v="0"/>
  </r>
  <r>
    <s v="Iraceminha"/>
    <x v="5"/>
    <n v="0"/>
    <n v="0"/>
    <n v="0"/>
    <n v="0"/>
    <n v="0"/>
    <n v="0"/>
    <n v="0"/>
  </r>
  <r>
    <s v="Irani"/>
    <x v="7"/>
    <n v="0"/>
    <n v="0"/>
    <n v="0"/>
    <n v="0"/>
    <n v="0"/>
    <n v="0"/>
    <n v="0"/>
  </r>
  <r>
    <s v="Irati"/>
    <x v="5"/>
    <n v="0"/>
    <n v="0"/>
    <n v="0"/>
    <n v="0"/>
    <n v="0"/>
    <n v="0"/>
    <n v="0"/>
  </r>
  <r>
    <s v="Irineópolis"/>
    <x v="18"/>
    <n v="1"/>
    <n v="2"/>
    <n v="0"/>
    <n v="0"/>
    <n v="0"/>
    <n v="0"/>
    <n v="0"/>
  </r>
  <r>
    <s v="Itá"/>
    <x v="7"/>
    <n v="0"/>
    <n v="0"/>
    <n v="0"/>
    <n v="0"/>
    <n v="0"/>
    <n v="0"/>
    <n v="0"/>
  </r>
  <r>
    <s v="Itaiópolis"/>
    <x v="18"/>
    <n v="0"/>
    <n v="0"/>
    <n v="0"/>
    <n v="0"/>
    <n v="0"/>
    <n v="0"/>
    <n v="0"/>
  </r>
  <r>
    <s v="Itajaí"/>
    <x v="16"/>
    <n v="0"/>
    <n v="0"/>
    <n v="0"/>
    <n v="0"/>
    <n v="0"/>
    <n v="0"/>
    <n v="0"/>
  </r>
  <r>
    <s v="Itapema"/>
    <x v="16"/>
    <n v="0"/>
    <n v="0"/>
    <n v="0"/>
    <n v="0"/>
    <n v="0"/>
    <n v="0"/>
    <n v="0"/>
  </r>
  <r>
    <s v="Itapiranga"/>
    <x v="8"/>
    <n v="0"/>
    <n v="2"/>
    <n v="0"/>
    <n v="0"/>
    <n v="0"/>
    <n v="0"/>
    <n v="0"/>
  </r>
  <r>
    <s v="Itapoá"/>
    <x v="13"/>
    <n v="0"/>
    <n v="0"/>
    <n v="0"/>
    <n v="0"/>
    <n v="0"/>
    <n v="0"/>
    <n v="0"/>
  </r>
  <r>
    <s v="Ituporanga"/>
    <x v="2"/>
    <n v="1"/>
    <n v="0"/>
    <n v="1"/>
    <n v="0"/>
    <n v="0"/>
    <n v="0"/>
    <n v="0"/>
  </r>
  <r>
    <s v="Jaborá"/>
    <x v="4"/>
    <n v="0"/>
    <n v="0"/>
    <n v="0"/>
    <n v="0"/>
    <n v="0"/>
    <n v="0"/>
    <n v="0"/>
  </r>
  <r>
    <s v="Jacinto Machado"/>
    <x v="14"/>
    <n v="0"/>
    <n v="1"/>
    <n v="0"/>
    <n v="0"/>
    <n v="0"/>
    <n v="0"/>
    <n v="0"/>
  </r>
  <r>
    <s v="Jaguaruna"/>
    <x v="15"/>
    <n v="0"/>
    <n v="0"/>
    <n v="0"/>
    <n v="0"/>
    <n v="0"/>
    <n v="0"/>
    <n v="0"/>
  </r>
  <r>
    <s v="Jaraguá do Sul"/>
    <x v="13"/>
    <n v="0"/>
    <n v="2"/>
    <n v="0"/>
    <n v="0"/>
    <n v="0"/>
    <n v="0"/>
    <n v="0"/>
  </r>
  <r>
    <s v="Jardinópolis"/>
    <x v="5"/>
    <n v="0"/>
    <n v="0"/>
    <n v="0"/>
    <n v="0"/>
    <n v="0"/>
    <n v="0"/>
    <n v="0"/>
  </r>
  <r>
    <s v="Joaçaba"/>
    <x v="4"/>
    <n v="0"/>
    <n v="0"/>
    <n v="0"/>
    <n v="0"/>
    <n v="0"/>
    <n v="0"/>
    <n v="0"/>
  </r>
  <r>
    <s v="Joinville"/>
    <x v="13"/>
    <n v="0"/>
    <n v="0"/>
    <n v="0"/>
    <n v="0"/>
    <n v="1"/>
    <n v="0"/>
    <n v="0"/>
  </r>
  <r>
    <s v="José Boiteux"/>
    <x v="3"/>
    <n v="0"/>
    <n v="0"/>
    <n v="0"/>
    <n v="0"/>
    <n v="3"/>
    <n v="0"/>
    <n v="0"/>
  </r>
  <r>
    <s v="Jupiá"/>
    <x v="1"/>
    <n v="0"/>
    <n v="0"/>
    <n v="0"/>
    <n v="0"/>
    <n v="0"/>
    <n v="0"/>
    <n v="0"/>
  </r>
  <r>
    <s v="Lacerdópolis"/>
    <x v="4"/>
    <n v="0"/>
    <n v="0"/>
    <n v="0"/>
    <n v="0"/>
    <n v="0"/>
    <n v="1"/>
    <n v="0"/>
  </r>
  <r>
    <s v="Lages"/>
    <x v="10"/>
    <n v="0"/>
    <n v="0"/>
    <n v="0"/>
    <n v="0"/>
    <n v="9"/>
    <n v="0"/>
    <n v="0"/>
  </r>
  <r>
    <s v="Laguna"/>
    <x v="15"/>
    <n v="0"/>
    <n v="0"/>
    <n v="0"/>
    <n v="0"/>
    <n v="0"/>
    <n v="0"/>
    <n v="0"/>
  </r>
  <r>
    <s v="Lajeado Grande"/>
    <x v="1"/>
    <n v="0"/>
    <n v="0"/>
    <n v="0"/>
    <n v="0"/>
    <n v="0"/>
    <n v="0"/>
    <n v="0"/>
  </r>
  <r>
    <s v="Laurentino"/>
    <x v="3"/>
    <n v="2"/>
    <n v="0"/>
    <n v="2"/>
    <n v="0"/>
    <n v="1"/>
    <n v="0"/>
    <n v="0"/>
  </r>
  <r>
    <s v="Lauro Muller"/>
    <x v="17"/>
    <n v="0"/>
    <n v="0"/>
    <n v="0"/>
    <n v="0"/>
    <n v="1"/>
    <n v="0"/>
    <n v="0"/>
  </r>
  <r>
    <s v="Lebon Régis"/>
    <x v="4"/>
    <n v="0"/>
    <n v="0"/>
    <n v="0"/>
    <n v="0"/>
    <n v="0"/>
    <n v="0"/>
    <n v="0"/>
  </r>
  <r>
    <s v="Leoberto Leal"/>
    <x v="9"/>
    <n v="0"/>
    <n v="0"/>
    <n v="0"/>
    <n v="0"/>
    <n v="0"/>
    <n v="0"/>
    <n v="0"/>
  </r>
  <r>
    <s v="Lindóia do Sul"/>
    <x v="7"/>
    <n v="0"/>
    <n v="0"/>
    <n v="0"/>
    <n v="0"/>
    <n v="0"/>
    <n v="0"/>
    <n v="1"/>
  </r>
  <r>
    <s v="Lontras"/>
    <x v="3"/>
    <n v="1"/>
    <n v="0"/>
    <n v="1"/>
    <n v="0"/>
    <n v="1"/>
    <n v="0"/>
    <n v="0"/>
  </r>
  <r>
    <s v="Luiz Alves"/>
    <x v="12"/>
    <n v="0"/>
    <n v="0"/>
    <n v="0"/>
    <n v="0"/>
    <n v="0"/>
    <n v="0"/>
    <n v="0"/>
  </r>
  <r>
    <s v="Luzerna"/>
    <x v="4"/>
    <n v="0"/>
    <n v="0"/>
    <n v="0"/>
    <n v="0"/>
    <n v="0"/>
    <n v="0"/>
    <n v="0"/>
  </r>
  <r>
    <s v="Macieira"/>
    <x v="4"/>
    <n v="0"/>
    <n v="0"/>
    <n v="0"/>
    <n v="0"/>
    <n v="0"/>
    <n v="0"/>
    <n v="0"/>
  </r>
  <r>
    <s v="Mafra"/>
    <x v="18"/>
    <n v="2"/>
    <n v="3"/>
    <n v="0"/>
    <n v="0"/>
    <n v="0"/>
    <n v="0"/>
    <n v="1"/>
  </r>
  <r>
    <s v="Major Gercino"/>
    <x v="9"/>
    <n v="0"/>
    <n v="0"/>
    <n v="0"/>
    <n v="0"/>
    <n v="0"/>
    <n v="0"/>
    <n v="0"/>
  </r>
  <r>
    <s v="Major Vieira"/>
    <x v="18"/>
    <n v="0"/>
    <n v="0"/>
    <n v="0"/>
    <n v="0"/>
    <n v="0"/>
    <n v="0"/>
    <n v="0"/>
  </r>
  <r>
    <s v="Maracajá"/>
    <x v="14"/>
    <n v="0"/>
    <n v="0"/>
    <n v="0"/>
    <n v="0"/>
    <n v="0"/>
    <n v="0"/>
    <n v="0"/>
  </r>
  <r>
    <s v="Maravilha"/>
    <x v="5"/>
    <n v="0"/>
    <n v="0"/>
    <n v="2"/>
    <n v="0"/>
    <n v="0"/>
    <n v="0"/>
    <n v="0"/>
  </r>
  <r>
    <s v="Marema"/>
    <x v="1"/>
    <n v="0"/>
    <n v="0"/>
    <n v="0"/>
    <n v="0"/>
    <n v="0"/>
    <n v="0"/>
    <n v="0"/>
  </r>
  <r>
    <s v="Massaranduba"/>
    <x v="13"/>
    <n v="0"/>
    <n v="0"/>
    <n v="0"/>
    <n v="0"/>
    <n v="0"/>
    <n v="0"/>
    <n v="0"/>
  </r>
  <r>
    <s v="Matos Costa"/>
    <x v="4"/>
    <n v="0"/>
    <n v="0"/>
    <n v="0"/>
    <n v="0"/>
    <n v="0"/>
    <n v="0"/>
    <n v="0"/>
  </r>
  <r>
    <s v="Meleiro"/>
    <x v="14"/>
    <n v="0"/>
    <n v="0"/>
    <n v="0"/>
    <n v="0"/>
    <n v="0"/>
    <n v="0"/>
    <n v="0"/>
  </r>
  <r>
    <s v="Mirim Doce"/>
    <x v="3"/>
    <n v="0"/>
    <n v="0"/>
    <n v="0"/>
    <n v="0"/>
    <n v="0"/>
    <n v="0"/>
    <n v="0"/>
  </r>
  <r>
    <s v="Modelo"/>
    <x v="5"/>
    <n v="0"/>
    <n v="0"/>
    <n v="1"/>
    <n v="0"/>
    <n v="0"/>
    <n v="0"/>
    <n v="0"/>
  </r>
  <r>
    <s v="Mondaí"/>
    <x v="8"/>
    <n v="0"/>
    <n v="0"/>
    <n v="0"/>
    <n v="0"/>
    <n v="0"/>
    <n v="0"/>
    <n v="0"/>
  </r>
  <r>
    <s v="Monte Carlo"/>
    <x v="0"/>
    <n v="0"/>
    <n v="0"/>
    <n v="0"/>
    <n v="0"/>
    <n v="0"/>
    <n v="0"/>
    <n v="0"/>
  </r>
  <r>
    <s v="Monte Castelo"/>
    <x v="18"/>
    <n v="0"/>
    <n v="1"/>
    <n v="0"/>
    <n v="0"/>
    <n v="0"/>
    <n v="1"/>
    <n v="0"/>
  </r>
  <r>
    <s v="Morro da Fumaça"/>
    <x v="17"/>
    <n v="0"/>
    <n v="1"/>
    <n v="0"/>
    <n v="0"/>
    <n v="0"/>
    <n v="0"/>
    <n v="1"/>
  </r>
  <r>
    <s v="Morro Grande"/>
    <x v="14"/>
    <n v="0"/>
    <n v="0"/>
    <n v="0"/>
    <n v="0"/>
    <n v="0"/>
    <n v="0"/>
    <n v="0"/>
  </r>
  <r>
    <s v="Navegantes"/>
    <x v="16"/>
    <n v="0"/>
    <n v="0"/>
    <n v="0"/>
    <n v="0"/>
    <n v="0"/>
    <n v="0"/>
    <n v="0"/>
  </r>
  <r>
    <s v="Nova Erechim"/>
    <x v="5"/>
    <n v="0"/>
    <n v="0"/>
    <n v="0"/>
    <n v="0"/>
    <n v="0"/>
    <n v="0"/>
    <n v="0"/>
  </r>
  <r>
    <s v="Nova Itaberaba"/>
    <x v="5"/>
    <n v="0"/>
    <n v="0"/>
    <n v="0"/>
    <n v="0"/>
    <n v="0"/>
    <n v="0"/>
    <n v="0"/>
  </r>
  <r>
    <s v="Nova Trento"/>
    <x v="9"/>
    <n v="0"/>
    <n v="0"/>
    <n v="0"/>
    <n v="0"/>
    <n v="0"/>
    <n v="0"/>
    <n v="0"/>
  </r>
  <r>
    <s v="Nova Veneza"/>
    <x v="17"/>
    <n v="0"/>
    <n v="0"/>
    <n v="0"/>
    <n v="0"/>
    <n v="0"/>
    <n v="1"/>
    <n v="1"/>
  </r>
  <r>
    <s v="Novo Horizonte"/>
    <x v="5"/>
    <n v="0"/>
    <n v="0"/>
    <n v="0"/>
    <n v="0"/>
    <n v="0"/>
    <n v="0"/>
    <n v="0"/>
  </r>
  <r>
    <s v="Orleans"/>
    <x v="15"/>
    <n v="0"/>
    <n v="0"/>
    <n v="0"/>
    <n v="0"/>
    <n v="0"/>
    <n v="0"/>
    <n v="0"/>
  </r>
  <r>
    <s v="Otacílio Costa"/>
    <x v="10"/>
    <n v="0"/>
    <n v="0"/>
    <n v="0"/>
    <n v="0"/>
    <n v="1"/>
    <n v="0"/>
    <n v="0"/>
  </r>
  <r>
    <s v="Ouro"/>
    <x v="4"/>
    <n v="0"/>
    <n v="0"/>
    <n v="0"/>
    <n v="0"/>
    <n v="0"/>
    <n v="0"/>
    <n v="0"/>
  </r>
  <r>
    <s v="Ouro Verde"/>
    <x v="1"/>
    <n v="0"/>
    <n v="0"/>
    <n v="0"/>
    <n v="0"/>
    <n v="0"/>
    <n v="0"/>
    <n v="0"/>
  </r>
  <r>
    <s v="Paial"/>
    <x v="7"/>
    <n v="0"/>
    <n v="0"/>
    <n v="0"/>
    <n v="0"/>
    <n v="0"/>
    <n v="0"/>
    <n v="0"/>
  </r>
  <r>
    <s v="Painel"/>
    <x v="10"/>
    <n v="0"/>
    <n v="0"/>
    <n v="0"/>
    <n v="0"/>
    <n v="0"/>
    <n v="0"/>
    <n v="0"/>
  </r>
  <r>
    <s v="Palhoça"/>
    <x v="11"/>
    <n v="0"/>
    <n v="0"/>
    <n v="0"/>
    <n v="0"/>
    <n v="0"/>
    <n v="0"/>
    <n v="0"/>
  </r>
  <r>
    <s v="Palma Sola"/>
    <x v="8"/>
    <n v="0"/>
    <n v="0"/>
    <n v="0"/>
    <n v="0"/>
    <n v="0"/>
    <n v="0"/>
    <n v="0"/>
  </r>
  <r>
    <s v="Palmeira"/>
    <x v="10"/>
    <n v="0"/>
    <n v="0"/>
    <n v="0"/>
    <n v="0"/>
    <n v="0"/>
    <n v="0"/>
    <n v="0"/>
  </r>
  <r>
    <s v="Palmitos"/>
    <x v="5"/>
    <n v="0"/>
    <n v="0"/>
    <n v="0"/>
    <n v="0"/>
    <n v="0"/>
    <n v="0"/>
    <n v="0"/>
  </r>
  <r>
    <s v="Papanduva"/>
    <x v="18"/>
    <n v="0"/>
    <n v="3"/>
    <n v="0"/>
    <n v="0"/>
    <n v="0"/>
    <n v="1"/>
    <n v="0"/>
  </r>
  <r>
    <s v="Paraíso"/>
    <x v="8"/>
    <n v="0"/>
    <n v="0"/>
    <n v="0"/>
    <n v="0"/>
    <n v="0"/>
    <n v="0"/>
    <n v="0"/>
  </r>
  <r>
    <s v="Passo de Torres"/>
    <x v="14"/>
    <n v="0"/>
    <n v="1"/>
    <n v="0"/>
    <n v="0"/>
    <n v="0"/>
    <n v="0"/>
    <n v="0"/>
  </r>
  <r>
    <s v="Passos Maia"/>
    <x v="1"/>
    <n v="0"/>
    <n v="0"/>
    <n v="0"/>
    <n v="0"/>
    <n v="0"/>
    <n v="0"/>
    <n v="0"/>
  </r>
  <r>
    <s v="Paulo Lopes"/>
    <x v="11"/>
    <n v="0"/>
    <n v="0"/>
    <n v="0"/>
    <n v="0"/>
    <n v="0"/>
    <n v="0"/>
    <n v="0"/>
  </r>
  <r>
    <s v="Pedras Grandes"/>
    <x v="15"/>
    <n v="0"/>
    <n v="0"/>
    <n v="0"/>
    <n v="0"/>
    <n v="0"/>
    <n v="0"/>
    <n v="0"/>
  </r>
  <r>
    <s v="Penha"/>
    <x v="16"/>
    <n v="0"/>
    <n v="0"/>
    <n v="0"/>
    <n v="0"/>
    <n v="0"/>
    <n v="1"/>
    <n v="1"/>
  </r>
  <r>
    <s v="Peritiba"/>
    <x v="7"/>
    <n v="0"/>
    <n v="0"/>
    <n v="0"/>
    <n v="0"/>
    <n v="0"/>
    <n v="0"/>
    <n v="0"/>
  </r>
  <r>
    <s v="Pescaria Brava"/>
    <x v="15"/>
    <n v="0"/>
    <n v="0"/>
    <n v="0"/>
    <n v="1"/>
    <n v="0"/>
    <n v="0"/>
    <n v="0"/>
  </r>
  <r>
    <s v="Petrolândia"/>
    <x v="2"/>
    <n v="0"/>
    <n v="1"/>
    <n v="0"/>
    <n v="0"/>
    <n v="0"/>
    <n v="0"/>
    <n v="0"/>
  </r>
  <r>
    <s v="Pinhalzinho"/>
    <x v="5"/>
    <n v="0"/>
    <n v="0"/>
    <n v="0"/>
    <n v="0"/>
    <n v="1"/>
    <n v="0"/>
    <n v="0"/>
  </r>
  <r>
    <s v="Pinheiro Preto"/>
    <x v="4"/>
    <n v="0"/>
    <n v="0"/>
    <n v="0"/>
    <n v="0"/>
    <n v="0"/>
    <n v="0"/>
    <n v="0"/>
  </r>
  <r>
    <s v="Piratuba"/>
    <x v="7"/>
    <n v="0"/>
    <n v="0"/>
    <n v="0"/>
    <n v="0"/>
    <n v="0"/>
    <n v="0"/>
    <n v="0"/>
  </r>
  <r>
    <s v="Planalto Alegre"/>
    <x v="5"/>
    <n v="0"/>
    <n v="0"/>
    <n v="0"/>
    <n v="0"/>
    <n v="0"/>
    <n v="0"/>
    <n v="0"/>
  </r>
  <r>
    <s v="Pomerode"/>
    <x v="12"/>
    <n v="0"/>
    <n v="0"/>
    <n v="0"/>
    <n v="0"/>
    <n v="0"/>
    <n v="0"/>
    <n v="0"/>
  </r>
  <r>
    <s v="Ponte Alta"/>
    <x v="0"/>
    <n v="0"/>
    <n v="0"/>
    <n v="0"/>
    <n v="0"/>
    <n v="0"/>
    <n v="0"/>
    <n v="0"/>
  </r>
  <r>
    <s v="Ponte Alta do Norte"/>
    <x v="0"/>
    <n v="0"/>
    <n v="0"/>
    <n v="0"/>
    <n v="1"/>
    <n v="0"/>
    <n v="0"/>
    <n v="0"/>
  </r>
  <r>
    <s v="Ponte Serrada"/>
    <x v="1"/>
    <n v="0"/>
    <n v="0"/>
    <n v="0"/>
    <n v="0"/>
    <n v="0"/>
    <n v="0"/>
    <n v="0"/>
  </r>
  <r>
    <s v="Porto Belo"/>
    <x v="16"/>
    <n v="0"/>
    <n v="0"/>
    <n v="0"/>
    <n v="0"/>
    <n v="0"/>
    <n v="1"/>
    <n v="0"/>
  </r>
  <r>
    <s v="Porto União"/>
    <x v="18"/>
    <n v="2"/>
    <n v="2"/>
    <n v="0"/>
    <n v="0"/>
    <n v="0"/>
    <n v="0"/>
    <n v="0"/>
  </r>
  <r>
    <s v="Pouso Redondo"/>
    <x v="3"/>
    <n v="0"/>
    <n v="0"/>
    <n v="0"/>
    <n v="0"/>
    <n v="0"/>
    <n v="0"/>
    <n v="0"/>
  </r>
  <r>
    <s v="Praia Grande"/>
    <x v="14"/>
    <n v="0"/>
    <n v="0"/>
    <n v="0"/>
    <n v="0"/>
    <n v="0"/>
    <n v="0"/>
    <n v="0"/>
  </r>
  <r>
    <s v="Presidente Castello Branco"/>
    <x v="7"/>
    <n v="0"/>
    <n v="0"/>
    <n v="0"/>
    <n v="0"/>
    <n v="0"/>
    <n v="0"/>
    <n v="0"/>
  </r>
  <r>
    <s v="Presidente Getúlio"/>
    <x v="3"/>
    <n v="0"/>
    <n v="1"/>
    <n v="1"/>
    <n v="0"/>
    <n v="0"/>
    <n v="0"/>
    <n v="0"/>
  </r>
  <r>
    <s v="Presidente Nereu"/>
    <x v="3"/>
    <n v="0"/>
    <n v="0"/>
    <n v="0"/>
    <n v="0"/>
    <n v="0"/>
    <n v="0"/>
    <n v="0"/>
  </r>
  <r>
    <s v="Princesa"/>
    <x v="8"/>
    <n v="0"/>
    <n v="0"/>
    <n v="0"/>
    <n v="0"/>
    <n v="0"/>
    <n v="0"/>
    <n v="0"/>
  </r>
  <r>
    <s v="Quilombo"/>
    <x v="5"/>
    <n v="0"/>
    <n v="0"/>
    <n v="0"/>
    <n v="0"/>
    <n v="0"/>
    <n v="0"/>
    <n v="0"/>
  </r>
  <r>
    <s v="Rancho Queimado"/>
    <x v="6"/>
    <n v="0"/>
    <n v="0"/>
    <n v="0"/>
    <n v="0"/>
    <n v="0"/>
    <n v="0"/>
    <n v="0"/>
  </r>
  <r>
    <s v="Rio das Antas"/>
    <x v="4"/>
    <n v="1"/>
    <n v="0"/>
    <n v="0"/>
    <n v="0"/>
    <n v="0"/>
    <n v="0"/>
    <n v="0"/>
  </r>
  <r>
    <s v="Rio do Campo"/>
    <x v="3"/>
    <n v="1"/>
    <n v="1"/>
    <n v="0"/>
    <n v="0"/>
    <n v="0"/>
    <n v="0"/>
    <n v="0"/>
  </r>
  <r>
    <s v="Rio do Oeste"/>
    <x v="3"/>
    <n v="1"/>
    <n v="0"/>
    <n v="2"/>
    <n v="0"/>
    <n v="2"/>
    <n v="0"/>
    <n v="0"/>
  </r>
  <r>
    <s v="Rio do Sul"/>
    <x v="3"/>
    <n v="2"/>
    <n v="0"/>
    <n v="3"/>
    <n v="0"/>
    <n v="3"/>
    <n v="1"/>
    <n v="0"/>
  </r>
  <r>
    <s v="Rio dos Cedros"/>
    <x v="12"/>
    <n v="0"/>
    <n v="4"/>
    <n v="0"/>
    <n v="0"/>
    <n v="0"/>
    <n v="0"/>
    <n v="0"/>
  </r>
  <r>
    <s v="Rio Fortuna"/>
    <x v="15"/>
    <n v="0"/>
    <n v="0"/>
    <n v="0"/>
    <n v="0"/>
    <n v="0"/>
    <n v="0"/>
    <n v="0"/>
  </r>
  <r>
    <s v="Rio Negrinho"/>
    <x v="19"/>
    <n v="1"/>
    <n v="3"/>
    <n v="0"/>
    <n v="0"/>
    <n v="0"/>
    <n v="0"/>
    <n v="1"/>
  </r>
  <r>
    <s v="Rio Rufino"/>
    <x v="10"/>
    <n v="0"/>
    <n v="0"/>
    <n v="0"/>
    <n v="0"/>
    <n v="0"/>
    <n v="0"/>
    <n v="0"/>
  </r>
  <r>
    <s v="Riqueza"/>
    <x v="8"/>
    <n v="0"/>
    <n v="0"/>
    <n v="0"/>
    <n v="0"/>
    <n v="0"/>
    <n v="0"/>
    <n v="0"/>
  </r>
  <r>
    <s v="Rodeio"/>
    <x v="12"/>
    <n v="0"/>
    <n v="1"/>
    <n v="0"/>
    <n v="0"/>
    <n v="0"/>
    <n v="0"/>
    <n v="0"/>
  </r>
  <r>
    <s v="Romelândia"/>
    <x v="8"/>
    <n v="0"/>
    <n v="0"/>
    <n v="0"/>
    <n v="0"/>
    <n v="0"/>
    <n v="0"/>
    <n v="0"/>
  </r>
  <r>
    <s v="Salete"/>
    <x v="3"/>
    <n v="0"/>
    <n v="0"/>
    <n v="0"/>
    <n v="0"/>
    <n v="0"/>
    <n v="0"/>
    <n v="0"/>
  </r>
  <r>
    <s v="Saltinho"/>
    <x v="5"/>
    <n v="0"/>
    <n v="0"/>
    <n v="0"/>
    <n v="0"/>
    <n v="0"/>
    <n v="0"/>
    <n v="0"/>
  </r>
  <r>
    <s v="Salto Veloso"/>
    <x v="4"/>
    <n v="0"/>
    <n v="0"/>
    <n v="0"/>
    <n v="0"/>
    <n v="0"/>
    <n v="0"/>
    <n v="0"/>
  </r>
  <r>
    <s v="Sangão"/>
    <x v="15"/>
    <n v="0"/>
    <n v="0"/>
    <n v="0"/>
    <n v="0"/>
    <n v="0"/>
    <n v="0"/>
    <n v="0"/>
  </r>
  <r>
    <s v="Santa Cecília"/>
    <x v="0"/>
    <n v="3"/>
    <n v="0"/>
    <n v="0"/>
    <n v="0"/>
    <n v="0"/>
    <n v="0"/>
    <n v="0"/>
  </r>
  <r>
    <s v="Santa Helena"/>
    <x v="8"/>
    <n v="0"/>
    <n v="0"/>
    <n v="0"/>
    <n v="0"/>
    <n v="0"/>
    <n v="0"/>
    <n v="0"/>
  </r>
  <r>
    <s v="Santa Rosa de Lima"/>
    <x v="15"/>
    <n v="0"/>
    <n v="0"/>
    <n v="0"/>
    <n v="0"/>
    <n v="0"/>
    <n v="0"/>
    <n v="0"/>
  </r>
  <r>
    <s v="Santa Rosa do Sul"/>
    <x v="14"/>
    <n v="0"/>
    <n v="2"/>
    <n v="0"/>
    <n v="0"/>
    <n v="0"/>
    <n v="0"/>
    <n v="0"/>
  </r>
  <r>
    <s v="Santa Terezinha"/>
    <x v="18"/>
    <n v="0"/>
    <n v="1"/>
    <n v="0"/>
    <n v="0"/>
    <n v="0"/>
    <n v="0"/>
    <n v="0"/>
  </r>
  <r>
    <s v="Santa Terezinha do Progresso"/>
    <x v="5"/>
    <n v="0"/>
    <n v="0"/>
    <n v="0"/>
    <n v="0"/>
    <n v="0"/>
    <n v="0"/>
    <n v="0"/>
  </r>
  <r>
    <s v="Santiago do Sul"/>
    <x v="5"/>
    <n v="0"/>
    <n v="0"/>
    <n v="0"/>
    <n v="0"/>
    <n v="0"/>
    <n v="0"/>
    <n v="0"/>
  </r>
  <r>
    <s v="Santo Amaro da Imperatriz"/>
    <x v="11"/>
    <n v="0"/>
    <n v="0"/>
    <n v="0"/>
    <n v="0"/>
    <n v="0"/>
    <n v="0"/>
    <n v="0"/>
  </r>
  <r>
    <s v="São Bento do Sul"/>
    <x v="19"/>
    <n v="0"/>
    <n v="4"/>
    <n v="0"/>
    <n v="0"/>
    <n v="0"/>
    <n v="0"/>
    <n v="0"/>
  </r>
  <r>
    <s v="São Bernardino"/>
    <x v="5"/>
    <n v="0"/>
    <n v="0"/>
    <n v="0"/>
    <n v="0"/>
    <n v="0"/>
    <n v="0"/>
    <n v="0"/>
  </r>
  <r>
    <s v="São Bonifácio"/>
    <x v="6"/>
    <n v="0"/>
    <n v="0"/>
    <n v="0"/>
    <n v="0"/>
    <n v="0"/>
    <n v="0"/>
    <n v="0"/>
  </r>
  <r>
    <s v="São Carlos"/>
    <x v="5"/>
    <n v="0"/>
    <n v="0"/>
    <n v="0"/>
    <n v="0"/>
    <n v="0"/>
    <n v="0"/>
    <n v="0"/>
  </r>
  <r>
    <s v="São Cristovão do Sul"/>
    <x v="0"/>
    <n v="0"/>
    <n v="0"/>
    <n v="0"/>
    <n v="0"/>
    <n v="0"/>
    <n v="0"/>
    <n v="0"/>
  </r>
  <r>
    <s v="São Domingos"/>
    <x v="1"/>
    <n v="0"/>
    <n v="0"/>
    <n v="0"/>
    <n v="0"/>
    <n v="0"/>
    <n v="0"/>
    <n v="0"/>
  </r>
  <r>
    <s v="São Francisco do Sul"/>
    <x v="13"/>
    <n v="0"/>
    <n v="0"/>
    <n v="0"/>
    <n v="0"/>
    <n v="0"/>
    <n v="0"/>
    <n v="0"/>
  </r>
  <r>
    <s v="São João Batista"/>
    <x v="9"/>
    <n v="0"/>
    <n v="0"/>
    <n v="0"/>
    <n v="0"/>
    <n v="0"/>
    <n v="0"/>
    <n v="0"/>
  </r>
  <r>
    <s v="São João do Itaperiú"/>
    <x v="16"/>
    <n v="0"/>
    <n v="0"/>
    <n v="0"/>
    <n v="0"/>
    <n v="0"/>
    <n v="0"/>
    <n v="0"/>
  </r>
  <r>
    <s v="São João do Oeste"/>
    <x v="8"/>
    <n v="0"/>
    <n v="0"/>
    <n v="0"/>
    <n v="0"/>
    <n v="0"/>
    <n v="0"/>
    <n v="0"/>
  </r>
  <r>
    <s v="São João do Sul"/>
    <x v="14"/>
    <n v="0"/>
    <n v="0"/>
    <n v="0"/>
    <n v="0"/>
    <n v="0"/>
    <n v="0"/>
    <n v="0"/>
  </r>
  <r>
    <s v="São Joaquim"/>
    <x v="10"/>
    <n v="1"/>
    <n v="0"/>
    <n v="0"/>
    <n v="0"/>
    <n v="0"/>
    <n v="0"/>
    <n v="0"/>
  </r>
  <r>
    <s v="São José"/>
    <x v="11"/>
    <n v="0"/>
    <n v="0"/>
    <n v="0"/>
    <n v="0"/>
    <n v="0"/>
    <n v="0"/>
    <n v="0"/>
  </r>
  <r>
    <s v="São José do Cedro"/>
    <x v="8"/>
    <n v="0"/>
    <n v="0"/>
    <n v="0"/>
    <n v="0"/>
    <n v="0"/>
    <n v="0"/>
    <n v="0"/>
  </r>
  <r>
    <s v="São José do Cerrito"/>
    <x v="10"/>
    <n v="0"/>
    <n v="0"/>
    <n v="0"/>
    <n v="0"/>
    <n v="0"/>
    <n v="0"/>
    <n v="0"/>
  </r>
  <r>
    <s v="São Lourenço do Oeste"/>
    <x v="5"/>
    <n v="0"/>
    <n v="0"/>
    <n v="0"/>
    <n v="0"/>
    <n v="0"/>
    <n v="0"/>
    <n v="0"/>
  </r>
  <r>
    <s v="São Ludgero"/>
    <x v="15"/>
    <n v="0"/>
    <n v="0"/>
    <n v="0"/>
    <n v="0"/>
    <n v="0"/>
    <n v="0"/>
    <n v="0"/>
  </r>
  <r>
    <s v="São Martinho"/>
    <x v="15"/>
    <n v="0"/>
    <n v="0"/>
    <n v="0"/>
    <n v="0"/>
    <n v="0"/>
    <n v="0"/>
    <n v="0"/>
  </r>
  <r>
    <s v="São Miguel da Boa Vista"/>
    <x v="5"/>
    <n v="0"/>
    <n v="0"/>
    <n v="0"/>
    <n v="0"/>
    <n v="0"/>
    <n v="0"/>
    <n v="0"/>
  </r>
  <r>
    <s v="São Miguel do Oeste"/>
    <x v="8"/>
    <n v="0"/>
    <n v="0"/>
    <n v="0"/>
    <n v="0"/>
    <n v="1"/>
    <n v="0"/>
    <n v="0"/>
  </r>
  <r>
    <s v="São Pedro de Alcântara"/>
    <x v="11"/>
    <n v="0"/>
    <n v="0"/>
    <n v="0"/>
    <n v="0"/>
    <n v="0"/>
    <n v="0"/>
    <n v="0"/>
  </r>
  <r>
    <s v="Saudades"/>
    <x v="5"/>
    <n v="0"/>
    <n v="0"/>
    <n v="2"/>
    <n v="0"/>
    <n v="0"/>
    <n v="0"/>
    <n v="0"/>
  </r>
  <r>
    <s v="Schroeder"/>
    <x v="13"/>
    <n v="0"/>
    <n v="0"/>
    <n v="0"/>
    <n v="0"/>
    <n v="0"/>
    <n v="0"/>
    <n v="0"/>
  </r>
  <r>
    <s v="Seara"/>
    <x v="7"/>
    <n v="0"/>
    <n v="0"/>
    <n v="0"/>
    <n v="0"/>
    <n v="0"/>
    <n v="0"/>
    <n v="0"/>
  </r>
  <r>
    <s v="Serra Alta"/>
    <x v="5"/>
    <n v="0"/>
    <n v="0"/>
    <n v="0"/>
    <n v="0"/>
    <n v="0"/>
    <n v="0"/>
    <n v="0"/>
  </r>
  <r>
    <s v="Siderópolis"/>
    <x v="17"/>
    <n v="0"/>
    <n v="0"/>
    <n v="0"/>
    <n v="0"/>
    <n v="0"/>
    <n v="0"/>
    <n v="0"/>
  </r>
  <r>
    <s v="Sombrio"/>
    <x v="14"/>
    <n v="0"/>
    <n v="1"/>
    <n v="0"/>
    <n v="0"/>
    <n v="0"/>
    <n v="0"/>
    <n v="0"/>
  </r>
  <r>
    <s v="Sul Brasil"/>
    <x v="5"/>
    <n v="0"/>
    <n v="0"/>
    <n v="0"/>
    <n v="0"/>
    <n v="0"/>
    <n v="0"/>
    <n v="0"/>
  </r>
  <r>
    <s v="Taió"/>
    <x v="3"/>
    <n v="2"/>
    <n v="0"/>
    <n v="2"/>
    <n v="0"/>
    <n v="0"/>
    <n v="0"/>
    <n v="0"/>
  </r>
  <r>
    <s v="Tangará"/>
    <x v="4"/>
    <n v="0"/>
    <n v="0"/>
    <n v="0"/>
    <n v="0"/>
    <n v="0"/>
    <n v="0"/>
    <n v="0"/>
  </r>
  <r>
    <s v="Tigrinhos"/>
    <x v="5"/>
    <n v="0"/>
    <n v="0"/>
    <n v="0"/>
    <n v="0"/>
    <n v="0"/>
    <n v="0"/>
    <n v="0"/>
  </r>
  <r>
    <s v="Tijucas"/>
    <x v="9"/>
    <n v="0"/>
    <n v="0"/>
    <n v="0"/>
    <n v="0"/>
    <n v="0"/>
    <n v="0"/>
    <n v="0"/>
  </r>
  <r>
    <s v="Timbé do Sul"/>
    <x v="14"/>
    <n v="0"/>
    <n v="0"/>
    <n v="0"/>
    <n v="0"/>
    <n v="0"/>
    <n v="0"/>
    <n v="0"/>
  </r>
  <r>
    <s v="Timbó"/>
    <x v="12"/>
    <n v="0"/>
    <n v="2"/>
    <n v="0"/>
    <n v="0"/>
    <n v="0"/>
    <n v="0"/>
    <n v="0"/>
  </r>
  <r>
    <s v="Timbó Grande"/>
    <x v="18"/>
    <n v="0"/>
    <n v="1"/>
    <n v="0"/>
    <n v="0"/>
    <n v="0"/>
    <n v="1"/>
    <n v="0"/>
  </r>
  <r>
    <s v="Total"/>
    <x v="20"/>
    <n v="2050"/>
    <n v="2076"/>
    <n v="2037"/>
    <n v="2019"/>
    <n v="2052"/>
    <n v="2032"/>
    <n v="2032"/>
  </r>
  <r>
    <s v="Três Barras"/>
    <x v="18"/>
    <n v="3"/>
    <n v="2"/>
    <n v="1"/>
    <n v="0"/>
    <n v="0"/>
    <n v="0"/>
    <n v="1"/>
  </r>
  <r>
    <s v="Treviso"/>
    <x v="17"/>
    <n v="0"/>
    <n v="0"/>
    <n v="0"/>
    <n v="0"/>
    <n v="0"/>
    <n v="0"/>
    <n v="0"/>
  </r>
  <r>
    <s v="Treze de Maio"/>
    <x v="15"/>
    <n v="0"/>
    <n v="0"/>
    <n v="0"/>
    <n v="0"/>
    <n v="0"/>
    <n v="0"/>
    <n v="0"/>
  </r>
  <r>
    <s v="Treze Tílias"/>
    <x v="4"/>
    <n v="0"/>
    <n v="0"/>
    <n v="0"/>
    <n v="0"/>
    <n v="0"/>
    <n v="0"/>
    <n v="0"/>
  </r>
  <r>
    <s v="Trombudo Central"/>
    <x v="3"/>
    <n v="0"/>
    <n v="0"/>
    <n v="0"/>
    <n v="0"/>
    <n v="1"/>
    <n v="0"/>
    <n v="0"/>
  </r>
  <r>
    <s v="Tubarão"/>
    <x v="15"/>
    <n v="0"/>
    <n v="0"/>
    <n v="0"/>
    <n v="1"/>
    <n v="0"/>
    <n v="0"/>
    <n v="0"/>
  </r>
  <r>
    <s v="Tunápolis"/>
    <x v="8"/>
    <n v="0"/>
    <n v="0"/>
    <n v="0"/>
    <n v="0"/>
    <n v="0"/>
    <n v="0"/>
    <n v="0"/>
  </r>
  <r>
    <s v="Turvo"/>
    <x v="14"/>
    <n v="0"/>
    <n v="0"/>
    <n v="0"/>
    <n v="0"/>
    <n v="0"/>
    <n v="0"/>
    <n v="0"/>
  </r>
  <r>
    <s v="União do Oeste"/>
    <x v="5"/>
    <n v="0"/>
    <n v="0"/>
    <n v="0"/>
    <n v="0"/>
    <n v="0"/>
    <n v="0"/>
    <n v="0"/>
  </r>
  <r>
    <s v="Urubici"/>
    <x v="10"/>
    <n v="0"/>
    <n v="0"/>
    <n v="0"/>
    <n v="0"/>
    <n v="0"/>
    <n v="0"/>
    <n v="0"/>
  </r>
  <r>
    <s v="Urupema"/>
    <x v="10"/>
    <n v="0"/>
    <n v="0"/>
    <n v="0"/>
    <n v="0"/>
    <n v="0"/>
    <n v="0"/>
    <n v="0"/>
  </r>
  <r>
    <s v="Urussanga"/>
    <x v="17"/>
    <n v="0"/>
    <n v="0"/>
    <n v="0"/>
    <n v="0"/>
    <n v="0"/>
    <n v="0"/>
    <n v="0"/>
  </r>
  <r>
    <s v="Vargeão"/>
    <x v="1"/>
    <n v="0"/>
    <n v="0"/>
    <n v="0"/>
    <n v="0"/>
    <n v="0"/>
    <n v="0"/>
    <n v="0"/>
  </r>
  <r>
    <s v="Vargem"/>
    <x v="0"/>
    <n v="0"/>
    <n v="0"/>
    <n v="0"/>
    <n v="0"/>
    <n v="0"/>
    <n v="0"/>
    <n v="0"/>
  </r>
  <r>
    <s v="Vargem Bonita"/>
    <x v="4"/>
    <n v="0"/>
    <n v="0"/>
    <n v="0"/>
    <n v="0"/>
    <n v="0"/>
    <n v="0"/>
    <n v="0"/>
  </r>
  <r>
    <s v="Vidal Ramos"/>
    <x v="2"/>
    <n v="0"/>
    <n v="0"/>
    <n v="0"/>
    <n v="0"/>
    <n v="0"/>
    <n v="0"/>
    <n v="0"/>
  </r>
  <r>
    <s v="Videira"/>
    <x v="4"/>
    <n v="0"/>
    <n v="0"/>
    <n v="0"/>
    <n v="0"/>
    <n v="0"/>
    <n v="0"/>
    <n v="0"/>
  </r>
  <r>
    <s v="Vitor Meireles"/>
    <x v="3"/>
    <n v="1"/>
    <n v="2"/>
    <n v="0"/>
    <n v="0"/>
    <n v="0"/>
    <n v="0"/>
    <n v="0"/>
  </r>
  <r>
    <s v="Witmarsum"/>
    <x v="3"/>
    <n v="1"/>
    <n v="1"/>
    <n v="0"/>
    <n v="0"/>
    <n v="0"/>
    <n v="0"/>
    <n v="0"/>
  </r>
  <r>
    <s v="Xanxerê"/>
    <x v="1"/>
    <n v="0"/>
    <n v="0"/>
    <n v="0"/>
    <n v="0"/>
    <n v="0"/>
    <n v="0"/>
    <n v="0"/>
  </r>
  <r>
    <s v="Xavantina"/>
    <x v="7"/>
    <n v="0"/>
    <n v="0"/>
    <n v="0"/>
    <n v="0"/>
    <n v="0"/>
    <n v="0"/>
    <n v="0"/>
  </r>
  <r>
    <s v="Xaxim"/>
    <x v="1"/>
    <n v="1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Três43631Ch"/>
    <s v="Três Barras"/>
    <x v="0"/>
    <s v="Chuvas Intensas"/>
    <s v="Colchão Solteiro"/>
    <s v="Mercantt Comercial"/>
    <x v="0"/>
    <n v="6"/>
    <x v="0"/>
    <m/>
    <n v="211"/>
    <n v="17"/>
    <n v="3587"/>
  </r>
  <r>
    <s v="Três43631Ch"/>
    <s v="Três Barras"/>
    <x v="0"/>
    <s v="Chuvas Intensas"/>
    <s v="Colchão Casal"/>
    <s v="Mercantt Comercial"/>
    <x v="0"/>
    <n v="6"/>
    <x v="0"/>
    <m/>
    <n v="337"/>
    <n v="13"/>
    <n v="4381"/>
  </r>
  <r>
    <s v="Mafr43623Ch"/>
    <s v="Mafra"/>
    <x v="0"/>
    <s v="Chuvas Intensas"/>
    <s v="Kit Limpeza"/>
    <s v="Alfredo Com. Varejista Ltda."/>
    <x v="1"/>
    <n v="6"/>
    <x v="0"/>
    <m/>
    <n v="46"/>
    <n v="101"/>
    <n v="4646"/>
  </r>
  <r>
    <s v="Rio 43621Ch"/>
    <s v="Rio Negrinho"/>
    <x v="1"/>
    <s v="Chuvas Intensas"/>
    <s v="Kit Limpeza"/>
    <s v="Alfredo Com. Varejista Ltda."/>
    <x v="2"/>
    <n v="6"/>
    <x v="0"/>
    <m/>
    <n v="46"/>
    <n v="100"/>
    <n v="4600"/>
  </r>
  <r>
    <s v="Baln43609Ch"/>
    <s v="Balneário Rincão"/>
    <x v="2"/>
    <s v="Chuvas Intensas"/>
    <s v="Kit  Limpeza"/>
    <s v="Alfredo Com. Varejista Ltda."/>
    <x v="3"/>
    <n v="5"/>
    <x v="0"/>
    <m/>
    <n v="46"/>
    <n v="100"/>
    <n v="4600"/>
  </r>
  <r>
    <s v="Baln43609Ch"/>
    <s v="Balneário Rincão"/>
    <x v="2"/>
    <s v="Chuvas Intensas"/>
    <s v="Colchão Solteiro"/>
    <s v="Mercantt Comercial"/>
    <x v="3"/>
    <n v="5"/>
    <x v="0"/>
    <m/>
    <n v="211"/>
    <n v="15"/>
    <n v="3165"/>
  </r>
  <r>
    <s v="Baln43609Ch"/>
    <s v="Balneário Rincão"/>
    <x v="2"/>
    <s v="Chuvas Intensas"/>
    <s v="Colchão Casal"/>
    <s v="Mercantt Comercial"/>
    <x v="3"/>
    <n v="5"/>
    <x v="0"/>
    <m/>
    <n v="337"/>
    <n v="15"/>
    <n v="5055"/>
  </r>
  <r>
    <s v="Morr43609Ch"/>
    <s v="Morro da Fumaça"/>
    <x v="2"/>
    <s v="Chuvas Intensas"/>
    <s v="Kit Limpeza/CIGERD"/>
    <s v="Cigerd Araranguá"/>
    <x v="3"/>
    <n v="5"/>
    <x v="0"/>
    <m/>
    <m/>
    <n v="30"/>
    <m/>
  </r>
  <r>
    <s v="Morr43609Ch"/>
    <s v="Morro da Fumaça"/>
    <x v="2"/>
    <s v="Chuvas Intensas"/>
    <s v="Kit Limpeza"/>
    <s v="Alfredo Com. Varejista Ltda."/>
    <x v="3"/>
    <n v="5"/>
    <x v="0"/>
    <m/>
    <n v="46"/>
    <n v="81"/>
    <n v="3726"/>
  </r>
  <r>
    <s v="Morr43609Ch"/>
    <s v="Morro da Fumaça"/>
    <x v="2"/>
    <s v="Chuvas Intensas"/>
    <s v="Kit Higiene/CIGERD"/>
    <s v="Cigerd Criciúma"/>
    <x v="3"/>
    <n v="5"/>
    <x v="0"/>
    <m/>
    <m/>
    <n v="58"/>
    <m/>
  </r>
  <r>
    <s v="Morr43609Ch"/>
    <s v="Morro da Fumaça"/>
    <x v="2"/>
    <s v="Chuvas Intensas"/>
    <s v="Kit Higiene/CIGERD"/>
    <s v="Cigerd Araranguá"/>
    <x v="3"/>
    <n v="5"/>
    <x v="0"/>
    <m/>
    <m/>
    <n v="40"/>
    <m/>
  </r>
  <r>
    <s v="Lind43542Ch"/>
    <s v="Lindóia do Sul"/>
    <x v="3"/>
    <s v="Chuvas Intensas"/>
    <s v="Cesta Básica (7 dias)"/>
    <s v="AP Oeste Dist. Com. Ltda."/>
    <x v="4"/>
    <n v="3"/>
    <x v="0"/>
    <m/>
    <n v="72"/>
    <n v="22"/>
    <n v="1584"/>
  </r>
  <r>
    <s v="Lind43542Ch"/>
    <s v="Lindóia do Sul"/>
    <x v="3"/>
    <s v="Chuvas Intensas"/>
    <s v="Colchão Casal"/>
    <s v="Mercantt Comercial"/>
    <x v="4"/>
    <n v="3"/>
    <x v="0"/>
    <m/>
    <n v="337"/>
    <n v="19"/>
    <n v="6403"/>
  </r>
  <r>
    <s v="Agro43542Ch"/>
    <s v="Agrolândia"/>
    <x v="4"/>
    <s v="Chuvas Intensas"/>
    <s v="Cesta Básica (7 dias)"/>
    <s v="AP Oeste Dist. Com. Ltda."/>
    <x v="4"/>
    <n v="3"/>
    <x v="0"/>
    <m/>
    <n v="72"/>
    <n v="53"/>
    <n v="3816"/>
  </r>
  <r>
    <s v="Agro43542Ch"/>
    <s v="Agrolândia"/>
    <x v="4"/>
    <s v="Chuvas Intensas"/>
    <s v="Kit Higiene"/>
    <s v="AP Oeste Dist. Com. Ltda."/>
    <x v="4"/>
    <n v="3"/>
    <x v="0"/>
    <m/>
    <n v="5.8"/>
    <n v="55"/>
    <n v="319"/>
  </r>
  <r>
    <s v="Agro43542Ch"/>
    <s v="Agrolândia"/>
    <x v="4"/>
    <s v="Chuvas Intensas"/>
    <s v="Cesta Básica (7 dias)"/>
    <s v="AP Oeste Dist. Com. Ltda."/>
    <x v="4"/>
    <n v="3"/>
    <x v="0"/>
    <m/>
    <n v="72"/>
    <n v="78"/>
    <n v="5616"/>
  </r>
  <r>
    <s v="Agro43542Ch"/>
    <s v="Agrolândia"/>
    <x v="4"/>
    <s v="Chuvas Intensas"/>
    <s v="Kit Higiene"/>
    <s v="AP Oeste Dist. Com. Ltda."/>
    <x v="4"/>
    <n v="3"/>
    <x v="0"/>
    <m/>
    <n v="5.8"/>
    <n v="75"/>
    <n v="435"/>
  </r>
  <r>
    <s v="Atal43542Ch"/>
    <s v="Atalanta"/>
    <x v="4"/>
    <s v="Chuvas Intensas"/>
    <s v="Cesta Básica (7 dias)"/>
    <s v="AP Oeste Dist. Com. Ltda."/>
    <x v="4"/>
    <n v="3"/>
    <x v="0"/>
    <m/>
    <n v="72"/>
    <n v="27"/>
    <n v="1944"/>
  </r>
  <r>
    <s v="Atal43542Ch"/>
    <s v="Atalanta"/>
    <x v="4"/>
    <s v="Chuvas Intensas"/>
    <s v="Kit Higiene"/>
    <s v="AP Oeste Dist. Com. Ltda."/>
    <x v="4"/>
    <n v="3"/>
    <x v="0"/>
    <m/>
    <n v="5.8"/>
    <n v="109"/>
    <n v="632.19999999999993"/>
  </r>
  <r>
    <s v="Agro43539Ch"/>
    <s v="Agrolândia"/>
    <x v="4"/>
    <s v="Chuvas Intensas"/>
    <s v="Água Mineral"/>
    <s v="Santa Rita"/>
    <x v="5"/>
    <n v="3"/>
    <x v="0"/>
    <m/>
    <n v="15.15"/>
    <n v="10"/>
    <n v="151.5"/>
  </r>
  <r>
    <s v="Atal43539Ch"/>
    <s v="Atalanta"/>
    <x v="4"/>
    <s v="Chuvas Intensas"/>
    <s v="Água Mineral"/>
    <s v="Santa Rita"/>
    <x v="5"/>
    <n v="3"/>
    <x v="0"/>
    <m/>
    <n v="15.15"/>
    <n v="50"/>
    <n v="757.5"/>
  </r>
  <r>
    <s v="Agro43538Ch"/>
    <s v="Agrolândia"/>
    <x v="4"/>
    <s v="Chuvas Intensas"/>
    <s v="Kit Limpeza"/>
    <s v="Alfredo Com. Varejista Ltda."/>
    <x v="6"/>
    <n v="3"/>
    <x v="0"/>
    <m/>
    <n v="46"/>
    <n v="73"/>
    <n v="3358"/>
  </r>
  <r>
    <s v="Agro43538Ch"/>
    <s v="Agrolândia"/>
    <x v="4"/>
    <s v="Chuvas Intensas"/>
    <s v="Colchão Solteiro"/>
    <s v="Mercantt Comercial"/>
    <x v="6"/>
    <n v="3"/>
    <x v="0"/>
    <m/>
    <n v="211"/>
    <n v="49"/>
    <n v="10339"/>
  </r>
  <r>
    <s v="Agro43538Ch"/>
    <s v="Agrolândia"/>
    <x v="4"/>
    <s v="Chuvas Intensas"/>
    <s v="Kit Acomodação Casal"/>
    <s v="Mercantt Comercial"/>
    <x v="6"/>
    <n v="3"/>
    <x v="0"/>
    <m/>
    <n v="127"/>
    <n v="46"/>
    <n v="5842"/>
  </r>
  <r>
    <s v="Agro43538Ch"/>
    <s v="Agrolândia"/>
    <x v="4"/>
    <s v="Chuvas Intensas"/>
    <s v="Colchão Casal"/>
    <s v="Mercantt Comercial"/>
    <x v="6"/>
    <n v="3"/>
    <x v="0"/>
    <m/>
    <n v="337"/>
    <n v="58"/>
    <n v="19546"/>
  </r>
  <r>
    <s v="Agro43538Ch"/>
    <s v="Agrolândia"/>
    <x v="4"/>
    <s v="Chuvas Intensas"/>
    <s v="Kit Limpeza"/>
    <s v="Alfredo Com. Varejista Ltda."/>
    <x v="6"/>
    <n v="3"/>
    <x v="0"/>
    <m/>
    <n v="46"/>
    <n v="89"/>
    <n v="4094"/>
  </r>
  <r>
    <s v="Agro43538Ch"/>
    <s v="Agrolândia"/>
    <x v="4"/>
    <s v="Chuvas Intensas"/>
    <s v="Kit Acomodação Solteiro"/>
    <s v="Mercantt Comercial"/>
    <x v="6"/>
    <n v="3"/>
    <x v="0"/>
    <m/>
    <n v="92"/>
    <n v="48"/>
    <n v="4416"/>
  </r>
  <r>
    <s v="Agro43538Ch"/>
    <s v="Agrolândia"/>
    <x v="4"/>
    <s v="Chuvas Intensas"/>
    <s v="Colchão Solteiro"/>
    <s v="Mercantt Comercial"/>
    <x v="6"/>
    <n v="3"/>
    <x v="0"/>
    <m/>
    <n v="211"/>
    <n v="60"/>
    <n v="12660"/>
  </r>
  <r>
    <s v="Agro43538Ch"/>
    <s v="Agrolândia"/>
    <x v="4"/>
    <s v="Chuvas Intensas"/>
    <s v="Kit Acomodação Casal"/>
    <s v="Mercantt Comercial"/>
    <x v="6"/>
    <n v="3"/>
    <x v="0"/>
    <m/>
    <n v="127"/>
    <n v="75"/>
    <n v="9525"/>
  </r>
  <r>
    <s v="Agro43538Ch"/>
    <s v="Agrolândia"/>
    <x v="4"/>
    <s v="Chuvas Intensas"/>
    <s v="Colchão Casal"/>
    <s v="Mercantt Comercial"/>
    <x v="6"/>
    <n v="3"/>
    <x v="0"/>
    <m/>
    <n v="337"/>
    <n v="83"/>
    <n v="27971"/>
  </r>
  <r>
    <s v="Atal43538Ch"/>
    <s v="Atalanta"/>
    <x v="4"/>
    <s v="Chuvas Intensas"/>
    <s v="Kit Limpeza"/>
    <s v="Alfredo Com. Varejista Ltda."/>
    <x v="6"/>
    <n v="3"/>
    <x v="0"/>
    <m/>
    <n v="46"/>
    <n v="49"/>
    <n v="2254"/>
  </r>
  <r>
    <s v="Atal43538Ch"/>
    <s v="Atalanta"/>
    <x v="4"/>
    <s v="Chuvas Intensas"/>
    <s v="Colchão Solteiro"/>
    <s v="Mercantt Comercial"/>
    <x v="6"/>
    <n v="3"/>
    <x v="0"/>
    <m/>
    <n v="211"/>
    <n v="3"/>
    <n v="633"/>
  </r>
  <r>
    <s v="Atal43538Ch"/>
    <s v="Atalanta"/>
    <x v="4"/>
    <s v="Chuvas Intensas"/>
    <s v="Kit Acomodação Casal"/>
    <s v="Mercantt Comercial"/>
    <x v="6"/>
    <n v="3"/>
    <x v="0"/>
    <m/>
    <n v="127"/>
    <n v="32"/>
    <n v="4064"/>
  </r>
  <r>
    <s v="Atal43538Ch"/>
    <s v="Atalanta"/>
    <x v="4"/>
    <s v="Chuvas Intensas"/>
    <s v="Colchão Casal"/>
    <s v="Mercantt Comercial"/>
    <x v="6"/>
    <n v="3"/>
    <x v="0"/>
    <m/>
    <n v="337"/>
    <n v="34"/>
    <n v="11458"/>
  </r>
  <r>
    <s v="Guar43525Ch"/>
    <s v="Guaramirim"/>
    <x v="5"/>
    <s v="Chuvas Intensas"/>
    <s v="Cesta Básica (7 dias)"/>
    <s v="AP Oeste Dist. Com. Ltda."/>
    <x v="7"/>
    <n v="3"/>
    <x v="0"/>
    <m/>
    <n v="72"/>
    <n v="64"/>
    <n v="4608"/>
  </r>
  <r>
    <s v="Guar43525Ch"/>
    <s v="Guaramirim"/>
    <x v="5"/>
    <s v="Chuvas Intensas"/>
    <s v="Kit Higiene"/>
    <s v="AP Oeste Dist. Com. Ltda."/>
    <x v="7"/>
    <n v="3"/>
    <x v="0"/>
    <m/>
    <n v="5.8"/>
    <n v="102"/>
    <n v="591.6"/>
  </r>
  <r>
    <s v="Barr43518Ch"/>
    <s v="Barra Velha"/>
    <x v="6"/>
    <s v="Chuvas Intensas"/>
    <s v="Cesta Básica (7 dias)"/>
    <s v="AP Oeste Dist. Com. Ltda."/>
    <x v="8"/>
    <n v="2"/>
    <x v="0"/>
    <m/>
    <n v="72"/>
    <n v="50"/>
    <n v="3600"/>
  </r>
  <r>
    <s v="Barr43518Ch"/>
    <s v="Barra Velha"/>
    <x v="6"/>
    <s v="Chuvas Intensas"/>
    <s v="Kit Higiene"/>
    <s v="AP Oeste Dist. Com. Ltda."/>
    <x v="8"/>
    <n v="2"/>
    <x v="0"/>
    <m/>
    <n v="5.8"/>
    <n v="111"/>
    <n v="643.79999999999995"/>
  </r>
  <r>
    <s v="Barr43518Ch"/>
    <s v="Barra Velha"/>
    <x v="6"/>
    <s v="Chuvas Intensas"/>
    <s v="Kit Limpeza"/>
    <s v="Alfredo Com. Varejista Ltda."/>
    <x v="8"/>
    <n v="2"/>
    <x v="0"/>
    <m/>
    <n v="46"/>
    <n v="111"/>
    <n v="5106"/>
  </r>
  <r>
    <s v="Barr43518Ch"/>
    <s v="Barra Velha"/>
    <x v="6"/>
    <s v="Chuvas Intensas"/>
    <s v="Colchão Solteiro"/>
    <s v="Mercantt Comercial"/>
    <x v="8"/>
    <n v="2"/>
    <x v="0"/>
    <m/>
    <n v="211"/>
    <n v="150"/>
    <n v="31650"/>
  </r>
  <r>
    <s v="Penh43518Ch"/>
    <s v="Penha"/>
    <x v="6"/>
    <s v="Chuvas Intensas"/>
    <s v="Cesta Básica (7 dias)"/>
    <s v="AP Oeste Dist. Com. Ltda."/>
    <x v="8"/>
    <n v="2"/>
    <x v="0"/>
    <m/>
    <n v="72"/>
    <n v="17"/>
    <n v="1224"/>
  </r>
  <r>
    <s v="Penh43518Ch"/>
    <s v="Penha"/>
    <x v="6"/>
    <s v="Chuvas Intensas"/>
    <s v="Colchão Casal"/>
    <s v="Mercantt Comercial"/>
    <x v="8"/>
    <n v="2"/>
    <x v="0"/>
    <m/>
    <n v="337"/>
    <n v="7"/>
    <n v="2359"/>
  </r>
  <r>
    <s v="Penh43518Ch"/>
    <s v="Penha"/>
    <x v="6"/>
    <s v="Chuvas Intensas"/>
    <s v="Colchão Solteiro"/>
    <s v="Mercantt Comercial"/>
    <x v="8"/>
    <n v="2"/>
    <x v="0"/>
    <m/>
    <n v="211"/>
    <n v="1"/>
    <n v="211"/>
  </r>
  <r>
    <s v="Bigu43497Ch"/>
    <s v="Biguaçu"/>
    <x v="7"/>
    <s v="Chuvas Intensas"/>
    <s v="Kit Limpeza"/>
    <s v="Alfredo Com. Varejista Ltda."/>
    <x v="9"/>
    <n v="2"/>
    <x v="0"/>
    <m/>
    <n v="46"/>
    <n v="24"/>
    <n v="1104"/>
  </r>
  <r>
    <s v="Bigu43496Ch"/>
    <s v="Biguaçu"/>
    <x v="7"/>
    <s v="Chuvas Intensas"/>
    <s v="Kit Acomodação Casal"/>
    <s v="Mercantt Comercial"/>
    <x v="10"/>
    <n v="1"/>
    <x v="0"/>
    <m/>
    <n v="127"/>
    <n v="8"/>
    <n v="1016"/>
  </r>
  <r>
    <s v="Bigu43496Ch"/>
    <s v="Biguaçu"/>
    <x v="7"/>
    <s v="Chuvas Intensas"/>
    <s v="Colchão Casal"/>
    <s v="Mercantt Comercial"/>
    <x v="10"/>
    <n v="1"/>
    <x v="0"/>
    <m/>
    <n v="337"/>
    <n v="23"/>
    <n v="7751"/>
  </r>
  <r>
    <s v="Bigu43489Ch"/>
    <s v="Biguaçu"/>
    <x v="7"/>
    <s v="Chuvas Intensas"/>
    <s v="Cesta Básica (7 dias)"/>
    <s v="AP Oeste Dist. Com. Ltda."/>
    <x v="11"/>
    <n v="1"/>
    <x v="0"/>
    <m/>
    <n v="72"/>
    <n v="31"/>
    <n v="2232"/>
  </r>
  <r>
    <s v="Bigu43489Ch"/>
    <s v="Biguaçu"/>
    <x v="7"/>
    <s v="Chuvas Intensas"/>
    <s v="Kit Acomodação Solteiro"/>
    <s v="Mercantt Comercial"/>
    <x v="11"/>
    <n v="1"/>
    <x v="0"/>
    <m/>
    <n v="92"/>
    <n v="14"/>
    <n v="1288"/>
  </r>
  <r>
    <s v="Celo43446Es"/>
    <s v="Celog/Florianópolis"/>
    <x v="8"/>
    <s v="Estoque"/>
    <m/>
    <s v="Mercantt Comercial"/>
    <x v="12"/>
    <n v="12"/>
    <x v="1"/>
    <n v="43446"/>
    <n v="211"/>
    <n v="50"/>
    <n v="10550"/>
  </r>
  <r>
    <s v="Celo43446Es"/>
    <s v="Celog/Joaçaba"/>
    <x v="8"/>
    <s v="Estoque"/>
    <m/>
    <s v="Mercantt Comercial"/>
    <x v="12"/>
    <n v="12"/>
    <x v="1"/>
    <n v="43446"/>
    <n v="211"/>
    <n v="100"/>
    <n v="21100"/>
  </r>
  <r>
    <s v="Celo43446Es"/>
    <s v="Celog/Joaçaba"/>
    <x v="8"/>
    <s v="Estoque"/>
    <m/>
    <s v="Mercantt Comercial"/>
    <x v="12"/>
    <n v="12"/>
    <x v="1"/>
    <n v="43446"/>
    <n v="92"/>
    <n v="100"/>
    <n v="9200"/>
  </r>
  <r>
    <s v="Zort43383Ch"/>
    <s v="Zortéa"/>
    <x v="9"/>
    <s v="Chuvas Intensas"/>
    <m/>
    <s v="MRG Pascualini"/>
    <x v="13"/>
    <n v="10"/>
    <x v="1"/>
    <m/>
    <n v="125.7"/>
    <n v="111"/>
    <n v="13952.7"/>
  </r>
  <r>
    <s v="Zort43382Ch"/>
    <s v="Zortéa"/>
    <x v="9"/>
    <s v="Chuvas Intensas"/>
    <m/>
    <s v="AP Oeste Dist. Com. Ltda."/>
    <x v="14"/>
    <n v="10"/>
    <x v="1"/>
    <n v="43384"/>
    <n v="72"/>
    <n v="61"/>
    <n v="4392"/>
  </r>
  <r>
    <s v="Zort43382Ch"/>
    <s v="Zortéa"/>
    <x v="9"/>
    <s v="Chuvas Intensas"/>
    <m/>
    <s v="MRG Pascualini"/>
    <x v="14"/>
    <n v="10"/>
    <x v="1"/>
    <n v="43384"/>
    <n v="201.12"/>
    <n v="48"/>
    <n v="9653.76"/>
  </r>
  <r>
    <s v="Zort43382Ch"/>
    <s v="Zortéa"/>
    <x v="9"/>
    <s v="Chuvas Intensas"/>
    <m/>
    <m/>
    <x v="14"/>
    <n v="10"/>
    <x v="1"/>
    <n v="43383"/>
    <m/>
    <n v="208"/>
    <n v="0"/>
  </r>
  <r>
    <s v="Zort43382Ch"/>
    <s v="Zortéa"/>
    <x v="9"/>
    <s v="Chuvas Intensas"/>
    <m/>
    <m/>
    <x v="14"/>
    <n v="10"/>
    <x v="1"/>
    <n v="43383"/>
    <m/>
    <n v="20"/>
    <n v="0"/>
  </r>
  <r>
    <s v="Zort43382Ch"/>
    <s v="Zortéa"/>
    <x v="9"/>
    <s v="Chuvas Intensas"/>
    <m/>
    <m/>
    <x v="14"/>
    <n v="10"/>
    <x v="1"/>
    <n v="43383"/>
    <m/>
    <n v="208"/>
    <n v="0"/>
  </r>
  <r>
    <s v="Zort43382Ch"/>
    <s v="Zortéa"/>
    <x v="9"/>
    <s v="Chuvas Intensas"/>
    <m/>
    <m/>
    <x v="14"/>
    <n v="10"/>
    <x v="1"/>
    <n v="43383"/>
    <m/>
    <n v="61"/>
    <n v="0"/>
  </r>
  <r>
    <s v="Zort43382Ch"/>
    <s v="Zortéa"/>
    <x v="9"/>
    <s v="Chuvas Intensas"/>
    <m/>
    <m/>
    <x v="14"/>
    <n v="10"/>
    <x v="1"/>
    <n v="43383"/>
    <m/>
    <n v="39"/>
    <n v="0"/>
  </r>
  <r>
    <s v="Lace43382Ch"/>
    <s v="Lacerdópolis"/>
    <x v="10"/>
    <s v="Chuvas Intensas"/>
    <m/>
    <m/>
    <x v="14"/>
    <n v="10"/>
    <x v="1"/>
    <n v="43383"/>
    <n v="72"/>
    <n v="12"/>
    <n v="864"/>
  </r>
  <r>
    <s v="Lace43382Ch"/>
    <s v="Lacerdópolis"/>
    <x v="10"/>
    <s v="Chuvas Intensas"/>
    <m/>
    <m/>
    <x v="14"/>
    <n v="10"/>
    <x v="1"/>
    <n v="43383"/>
    <m/>
    <n v="29"/>
    <n v="0"/>
  </r>
  <r>
    <s v="Lace43382Ch"/>
    <s v="Lacerdópolis"/>
    <x v="10"/>
    <s v="Chuvas Intensas"/>
    <m/>
    <m/>
    <x v="14"/>
    <n v="10"/>
    <x v="1"/>
    <n v="43383"/>
    <m/>
    <n v="29"/>
    <n v="0"/>
  </r>
  <r>
    <s v="Lace43382Ch"/>
    <s v="Lacerdópolis"/>
    <x v="10"/>
    <s v="Chuvas Intensas"/>
    <m/>
    <m/>
    <x v="14"/>
    <n v="10"/>
    <x v="1"/>
    <n v="43383"/>
    <m/>
    <n v="12"/>
    <n v="0"/>
  </r>
  <r>
    <s v="Lace43382Ch"/>
    <s v="Lacerdópolis"/>
    <x v="10"/>
    <s v="Chuvas Intensas"/>
    <m/>
    <m/>
    <x v="14"/>
    <n v="10"/>
    <x v="1"/>
    <n v="43383"/>
    <m/>
    <n v="29"/>
    <n v="0"/>
  </r>
  <r>
    <s v="Papa43376Te"/>
    <s v="Papanduva"/>
    <x v="0"/>
    <s v="Tempestade/Granizo"/>
    <m/>
    <s v="Imbralit"/>
    <x v="15"/>
    <n v="10"/>
    <x v="1"/>
    <n v="43377"/>
    <m/>
    <n v="2000"/>
    <n v="0"/>
  </r>
  <r>
    <s v="Papa43376Te"/>
    <s v="Papanduva"/>
    <x v="0"/>
    <s v="Tempestade/Granizo"/>
    <m/>
    <s v="Zilli Com. Mat. Construção"/>
    <x v="15"/>
    <n v="10"/>
    <x v="1"/>
    <n v="43377"/>
    <n v="12.25"/>
    <n v="3000"/>
    <n v="36750"/>
  </r>
  <r>
    <s v="Papa43376Te"/>
    <s v="Papanduva"/>
    <x v="0"/>
    <s v="Tempestade/Granizo"/>
    <m/>
    <s v="Zilli Com. Mat. Construção"/>
    <x v="15"/>
    <n v="10"/>
    <x v="1"/>
    <n v="43377"/>
    <n v="9.02"/>
    <n v="100"/>
    <n v="902"/>
  </r>
  <r>
    <s v="Papa43376Te"/>
    <s v="Papanduva"/>
    <x v="0"/>
    <s v="Tempestade/Granizo"/>
    <m/>
    <s v="Zilli Com. Mat. Construção"/>
    <x v="15"/>
    <n v="10"/>
    <x v="1"/>
    <n v="43377"/>
    <n v="23.04"/>
    <n v="40"/>
    <n v="921.59999999999991"/>
  </r>
  <r>
    <s v="Papa43376Te"/>
    <s v="Papanduva"/>
    <x v="0"/>
    <s v="Tempestade/Granizo"/>
    <m/>
    <s v="MRG Pascualini"/>
    <x v="15"/>
    <n v="10"/>
    <x v="1"/>
    <n v="43377"/>
    <n v="201.12"/>
    <n v="55"/>
    <n v="11061.6"/>
  </r>
  <r>
    <s v="Papa43376Te"/>
    <s v="Papanduva"/>
    <x v="0"/>
    <s v="Tempestade/Granizo"/>
    <m/>
    <s v="AP Oeste Dist. Com. Ltda."/>
    <x v="15"/>
    <n v="10"/>
    <x v="1"/>
    <n v="43377"/>
    <n v="72"/>
    <n v="30"/>
    <n v="2160"/>
  </r>
  <r>
    <s v="Papa43376Te"/>
    <s v="Papanduva"/>
    <x v="0"/>
    <s v="Tempestade/Granizo"/>
    <m/>
    <s v="Zilli Com. Mat. Construção"/>
    <x v="15"/>
    <n v="10"/>
    <x v="1"/>
    <n v="43382"/>
    <n v="12.25"/>
    <n v="4000"/>
    <n v="49000"/>
  </r>
  <r>
    <s v="Papa43376Te"/>
    <s v="Papanduva"/>
    <x v="0"/>
    <s v="Tempestade/Granizo"/>
    <m/>
    <s v="Imbralit"/>
    <x v="15"/>
    <n v="10"/>
    <x v="1"/>
    <n v="43382"/>
    <m/>
    <n v="1000"/>
    <n v="0"/>
  </r>
  <r>
    <s v="Papa43376Te"/>
    <s v="Papanduva"/>
    <x v="0"/>
    <s v="Tempestade/Granizo"/>
    <m/>
    <s v="Zilli Com. Mat. Construção"/>
    <x v="15"/>
    <n v="10"/>
    <x v="1"/>
    <n v="43389"/>
    <n v="12.25"/>
    <n v="3000"/>
    <n v="36750"/>
  </r>
  <r>
    <s v="Mont43262Te"/>
    <s v="Monte Castelo"/>
    <x v="0"/>
    <s v="Tempestade/Granizo"/>
    <m/>
    <s v="Zilli Com. Mat. Construção"/>
    <x v="16"/>
    <n v="6"/>
    <x v="1"/>
    <m/>
    <n v="11.55"/>
    <n v="119"/>
    <n v="1374.45"/>
  </r>
  <r>
    <s v="Mont43262Te"/>
    <s v="Monte Castelo"/>
    <x v="0"/>
    <s v="Tempestade/Granizo"/>
    <m/>
    <s v="Imbralit"/>
    <x v="16"/>
    <n v="6"/>
    <x v="1"/>
    <m/>
    <m/>
    <n v="446"/>
    <n v="0"/>
  </r>
  <r>
    <s v="Timb43262Te"/>
    <s v="Timbó Grande"/>
    <x v="0"/>
    <s v="Tempestade/Granizo"/>
    <m/>
    <s v="Zilli Com. Mat. Construção"/>
    <x v="16"/>
    <n v="6"/>
    <x v="1"/>
    <n v="43265"/>
    <n v="11.55"/>
    <n v="5400"/>
    <n v="62370.000000000007"/>
  </r>
  <r>
    <s v="Timb43262Te"/>
    <s v="Timbó Grande"/>
    <x v="0"/>
    <s v="Tempestade/Granizo"/>
    <m/>
    <s v="Zilli Com. Mat. Construção"/>
    <x v="16"/>
    <n v="6"/>
    <x v="1"/>
    <n v="43265"/>
    <n v="11.55"/>
    <n v="5432"/>
    <n v="62739.600000000006"/>
  </r>
  <r>
    <s v="Água43196Te"/>
    <s v="Águas Mornas"/>
    <x v="11"/>
    <s v="Tempestade/Granizo"/>
    <m/>
    <s v="Imbralit"/>
    <x v="17"/>
    <n v="4"/>
    <x v="1"/>
    <m/>
    <m/>
    <n v="463"/>
    <n v="0"/>
  </r>
  <r>
    <s v="Água43196Te"/>
    <s v="Águas Mornas"/>
    <x v="11"/>
    <s v="Tempestade/Granizo"/>
    <m/>
    <s v="Zilli Com. Mat. Construção"/>
    <x v="17"/>
    <n v="4"/>
    <x v="1"/>
    <m/>
    <n v="11.55"/>
    <n v="278"/>
    <n v="3210.9"/>
  </r>
  <r>
    <s v="Água43196Te"/>
    <s v="Águas Mornas"/>
    <x v="11"/>
    <s v="Tempestade/Granizo"/>
    <m/>
    <s v="Alfredo Com. Varejista Ltda."/>
    <x v="17"/>
    <n v="4"/>
    <x v="1"/>
    <m/>
    <n v="41.5"/>
    <n v="24"/>
    <n v="996"/>
  </r>
  <r>
    <s v="Água43196Te"/>
    <s v="Águas Mornas"/>
    <x v="11"/>
    <s v="Tempestade/Granizo"/>
    <m/>
    <s v="MRG Pascualini"/>
    <x v="17"/>
    <n v="4"/>
    <x v="1"/>
    <m/>
    <n v="120"/>
    <n v="19"/>
    <n v="2280"/>
  </r>
  <r>
    <s v="Água43196Te"/>
    <s v="Águas Mornas"/>
    <x v="11"/>
    <s v="Tempestade/Granizo"/>
    <m/>
    <s v="MRG Pascualini"/>
    <x v="17"/>
    <n v="4"/>
    <x v="1"/>
    <m/>
    <n v="192"/>
    <n v="10"/>
    <n v="1920"/>
  </r>
  <r>
    <s v="Blum43190Ch"/>
    <s v="Blumenau"/>
    <x v="12"/>
    <s v="Chuvas Intensas"/>
    <m/>
    <s v="AP Oeste Dist. Com. Ltda."/>
    <x v="18"/>
    <n v="3"/>
    <x v="1"/>
    <m/>
    <n v="64.45"/>
    <n v="25"/>
    <n v="1611.25"/>
  </r>
  <r>
    <s v="Blum43190Ch"/>
    <s v="Blumenau"/>
    <x v="12"/>
    <s v="Chuvas Intensas"/>
    <m/>
    <s v="MRG Pascualini"/>
    <x v="18"/>
    <n v="3"/>
    <x v="1"/>
    <m/>
    <n v="72"/>
    <n v="25"/>
    <n v="1800"/>
  </r>
  <r>
    <s v="Blum43190Ch"/>
    <s v="Blumenau"/>
    <x v="12"/>
    <s v="Chuvas Intensas"/>
    <m/>
    <m/>
    <x v="18"/>
    <n v="3"/>
    <x v="1"/>
    <m/>
    <m/>
    <n v="90"/>
    <n v="0"/>
  </r>
  <r>
    <s v="Blum43190Ch"/>
    <s v="Blumenau"/>
    <x v="12"/>
    <s v="Chuvas Intensas"/>
    <m/>
    <m/>
    <x v="18"/>
    <n v="3"/>
    <x v="1"/>
    <m/>
    <m/>
    <n v="25"/>
    <n v="0"/>
  </r>
  <r>
    <s v="Blum43190Ch"/>
    <s v="Blumenau"/>
    <x v="12"/>
    <s v="Chuvas Intensas"/>
    <m/>
    <m/>
    <x v="18"/>
    <n v="3"/>
    <x v="1"/>
    <m/>
    <m/>
    <n v="25"/>
    <n v="0"/>
  </r>
  <r>
    <s v="Blum43190Ch"/>
    <s v="Blumenau"/>
    <x v="12"/>
    <s v="Chuvas Intensas"/>
    <m/>
    <s v="MRG Pascualini"/>
    <x v="18"/>
    <n v="3"/>
    <x v="1"/>
    <m/>
    <n v="120"/>
    <n v="40"/>
    <n v="4800"/>
  </r>
  <r>
    <s v="Blum43190Ch"/>
    <s v="Blumenau"/>
    <x v="12"/>
    <s v="Chuvas Intensas"/>
    <m/>
    <s v="MRG Pascualini"/>
    <x v="18"/>
    <n v="3"/>
    <x v="1"/>
    <m/>
    <n v="192"/>
    <n v="24"/>
    <n v="4608"/>
  </r>
  <r>
    <s v="Zort43179Te"/>
    <s v="Zortéa"/>
    <x v="9"/>
    <s v="Tempestade/Granizo"/>
    <m/>
    <m/>
    <x v="19"/>
    <n v="3"/>
    <x v="1"/>
    <m/>
    <m/>
    <n v="6"/>
    <m/>
  </r>
  <r>
    <s v="Zort43179Te"/>
    <s v="Zortéa"/>
    <x v="9"/>
    <s v="Tempestade/Granizo"/>
    <m/>
    <s v="Imbralit"/>
    <x v="19"/>
    <n v="3"/>
    <x v="1"/>
    <m/>
    <m/>
    <n v="3660"/>
    <n v="0"/>
  </r>
  <r>
    <s v="Zort43179Te"/>
    <s v="Zortéa"/>
    <x v="9"/>
    <s v="Tempestade/Granizo"/>
    <m/>
    <s v="AP Oeste Dist. Com. Ltda."/>
    <x v="19"/>
    <n v="3"/>
    <x v="1"/>
    <n v="43182"/>
    <n v="64.45"/>
    <n v="23"/>
    <n v="1482.3500000000001"/>
  </r>
  <r>
    <s v="Zort43179Te"/>
    <s v="Zortéa"/>
    <x v="9"/>
    <s v="Tempestade/Granizo"/>
    <m/>
    <s v="MRG Pascualini"/>
    <x v="19"/>
    <n v="3"/>
    <x v="1"/>
    <n v="43186"/>
    <n v="35"/>
    <n v="10"/>
    <n v="350"/>
  </r>
  <r>
    <s v="Zort43179Te"/>
    <s v="Zortéa"/>
    <x v="9"/>
    <s v="Tempestade/Granizo"/>
    <m/>
    <s v="MRG Pascualini"/>
    <x v="19"/>
    <n v="3"/>
    <x v="1"/>
    <n v="43186"/>
    <n v="120"/>
    <n v="10"/>
    <n v="1200"/>
  </r>
  <r>
    <s v="Nova43157Te"/>
    <s v="Nova Veneza"/>
    <x v="2"/>
    <s v="Tempestade/Granizo"/>
    <m/>
    <m/>
    <x v="20"/>
    <n v="2"/>
    <x v="1"/>
    <n v="43157"/>
    <n v="554.29999999999995"/>
    <n v="1"/>
    <n v="554.29999999999995"/>
  </r>
  <r>
    <s v="Rio 43157Te"/>
    <s v="Rio do Sul"/>
    <x v="13"/>
    <s v="Tempestade/Granizo"/>
    <m/>
    <s v="Celog Rio do Sul"/>
    <x v="20"/>
    <n v="2"/>
    <x v="1"/>
    <n v="43164"/>
    <n v="4.04"/>
    <n v="284"/>
    <n v="1147.3599999999999"/>
  </r>
  <r>
    <s v="Rio 43157Te"/>
    <s v="Rio do Sul"/>
    <x v="13"/>
    <s v="Tempestade/Granizo"/>
    <m/>
    <s v="AP Oeste Dist. Com. Ltda."/>
    <x v="20"/>
    <n v="2"/>
    <x v="1"/>
    <n v="43164"/>
    <n v="64.45"/>
    <n v="92"/>
    <n v="5929.4000000000005"/>
  </r>
  <r>
    <s v="Rio 43157Te"/>
    <s v="Rio do Sul"/>
    <x v="13"/>
    <s v="Tempestade/Granizo"/>
    <m/>
    <s v="Alfredo Com. Varejista Ltda."/>
    <x v="20"/>
    <n v="2"/>
    <x v="1"/>
    <n v="43164"/>
    <n v="41.5"/>
    <n v="92"/>
    <n v="3818"/>
  </r>
  <r>
    <s v="Rio 43157Te"/>
    <s v="Rio do Sul"/>
    <x v="13"/>
    <s v="Tempestade/Granizo"/>
    <m/>
    <s v="Zilli Com. Mat. Construção"/>
    <x v="20"/>
    <n v="2"/>
    <x v="1"/>
    <m/>
    <n v="11.55"/>
    <n v="547"/>
    <n v="6317.85"/>
  </r>
  <r>
    <s v="Rio 43157Te"/>
    <s v="Rio do Sul"/>
    <x v="13"/>
    <s v="Tempestade/Granizo"/>
    <m/>
    <s v="Zilli Com. Mat. Construção"/>
    <x v="20"/>
    <n v="2"/>
    <x v="1"/>
    <m/>
    <n v="8.6"/>
    <n v="254"/>
    <n v="2184.4"/>
  </r>
  <r>
    <s v="Rio 43157Te"/>
    <s v="Rio do Sul"/>
    <x v="13"/>
    <s v="Tempestade/Granizo"/>
    <m/>
    <s v="Zilli Com. Mat. Construção"/>
    <x v="20"/>
    <n v="2"/>
    <x v="1"/>
    <m/>
    <n v="22.01"/>
    <n v="18"/>
    <n v="396.18"/>
  </r>
  <r>
    <s v="Bom 43129Ch"/>
    <s v="Bom Retiro"/>
    <x v="14"/>
    <s v="Chuvas Intensas"/>
    <m/>
    <s v="AP Oeste Dist. Com. Ltda."/>
    <x v="21"/>
    <n v="1"/>
    <x v="1"/>
    <m/>
    <n v="64.45"/>
    <n v="18"/>
    <n v="1160.1000000000001"/>
  </r>
  <r>
    <s v="Bom 43129Ch"/>
    <s v="Bom Retiro"/>
    <x v="14"/>
    <s v="Chuvas Intensas"/>
    <m/>
    <s v="Alfredo Com. Varejista Ltda."/>
    <x v="21"/>
    <n v="1"/>
    <x v="1"/>
    <m/>
    <n v="41.5"/>
    <n v="18"/>
    <n v="747"/>
  </r>
  <r>
    <s v="Bom 43129Ch"/>
    <s v="Bom Retiro"/>
    <x v="14"/>
    <s v="Chuvas Intensas"/>
    <m/>
    <s v="MRG Pascualini"/>
    <x v="21"/>
    <n v="1"/>
    <x v="1"/>
    <n v="43133"/>
    <n v="120"/>
    <n v="19"/>
    <n v="2280"/>
  </r>
  <r>
    <s v="Bom 43129Ch"/>
    <s v="Bom Retiro"/>
    <x v="14"/>
    <s v="Chuvas Intensas"/>
    <m/>
    <s v="MRG Pascualini"/>
    <x v="21"/>
    <n v="1"/>
    <x v="1"/>
    <n v="43133"/>
    <n v="35"/>
    <n v="19"/>
    <n v="665"/>
  </r>
  <r>
    <s v="Bom 43129Ch"/>
    <s v="Bom Retiro"/>
    <x v="14"/>
    <s v="Chuvas Intensas"/>
    <m/>
    <s v="MRG Pascualini"/>
    <x v="21"/>
    <n v="1"/>
    <x v="1"/>
    <n v="43133"/>
    <n v="192"/>
    <n v="18"/>
    <n v="3456"/>
  </r>
  <r>
    <s v="Bom 43129Ch"/>
    <s v="Bom Retiro"/>
    <x v="14"/>
    <s v="Chuvas Intensas"/>
    <m/>
    <s v="MRG Pascualini"/>
    <x v="21"/>
    <n v="1"/>
    <x v="1"/>
    <n v="43133"/>
    <n v="72"/>
    <n v="18"/>
    <n v="1296"/>
  </r>
  <r>
    <s v="Flor43117Ch"/>
    <s v="Florianópolis"/>
    <x v="7"/>
    <s v="Chuvas Intensas"/>
    <m/>
    <s v="MRG Pascualini"/>
    <x v="22"/>
    <n v="1"/>
    <x v="1"/>
    <n v="43117"/>
    <n v="35"/>
    <n v="300"/>
    <n v="10500"/>
  </r>
  <r>
    <s v="Flor43117Ch"/>
    <s v="Florianópolis"/>
    <x v="7"/>
    <s v="Chuvas Intensas"/>
    <s v="Kit de higiene"/>
    <s v="AP Oeste Dist. Com. Ltda."/>
    <x v="22"/>
    <n v="1"/>
    <x v="1"/>
    <m/>
    <n v="64.45"/>
    <n v="300"/>
    <n v="19335"/>
  </r>
  <r>
    <s v="Flor43117Ch"/>
    <s v="Florianópolis"/>
    <x v="7"/>
    <s v="Chuvas Intensas"/>
    <s v="kit de limpeza"/>
    <s v="Alfredo Com. Varejista Ltda."/>
    <x v="22"/>
    <n v="1"/>
    <x v="1"/>
    <m/>
    <n v="41.5"/>
    <n v="300"/>
    <n v="12450"/>
  </r>
  <r>
    <s v="Flor43115Ch"/>
    <s v="Florianópolis"/>
    <x v="7"/>
    <s v="Chuvas Intensas"/>
    <m/>
    <s v="Santa Rita"/>
    <x v="23"/>
    <n v="1"/>
    <x v="1"/>
    <n v="43115"/>
    <n v="14.47"/>
    <n v="600"/>
    <n v="8682"/>
  </r>
  <r>
    <s v="Camb43115Ch"/>
    <s v="Camboriú"/>
    <x v="6"/>
    <s v="Chuvas Intensas"/>
    <m/>
    <s v="AP Oeste Dist. Com. Ltda."/>
    <x v="23"/>
    <n v="1"/>
    <x v="1"/>
    <m/>
    <n v="64.45"/>
    <n v="219"/>
    <n v="14114.550000000001"/>
  </r>
  <r>
    <s v="Camb43115Ch"/>
    <s v="Camboriú"/>
    <x v="6"/>
    <s v="Chuvas Intensas"/>
    <s v="Água 5L Fardo c/ 4 unidades"/>
    <s v="AP Oeste Dist. Com. Ltda."/>
    <x v="23"/>
    <n v="1"/>
    <x v="1"/>
    <m/>
    <n v="4.04"/>
    <n v="536"/>
    <n v="2165.44"/>
  </r>
  <r>
    <s v="Camb43115Ch"/>
    <s v="Camboriú"/>
    <x v="6"/>
    <s v="Chuvas Intensas"/>
    <s v="Cesta Básica - (7 dias)"/>
    <s v="Alfredo Com. Varejista Ltda."/>
    <x v="23"/>
    <n v="1"/>
    <x v="1"/>
    <m/>
    <n v="41.5"/>
    <n v="201"/>
    <n v="8341.5"/>
  </r>
  <r>
    <s v="Camb43115Ch"/>
    <s v="Camboriú"/>
    <x v="6"/>
    <s v="Chuvas Intensas"/>
    <s v="Cesta Básica - (14 dias)"/>
    <s v="MRG Pascualini"/>
    <x v="23"/>
    <n v="1"/>
    <x v="1"/>
    <m/>
    <n v="35"/>
    <n v="47"/>
    <n v="1645"/>
  </r>
  <r>
    <s v="Camb43115Ch"/>
    <s v="Camboriú"/>
    <x v="6"/>
    <s v="Chuvas Intensas"/>
    <s v="Cesta Pronto Consumo"/>
    <s v="MRG Pascualini"/>
    <x v="23"/>
    <n v="1"/>
    <x v="1"/>
    <m/>
    <n v="72"/>
    <n v="61"/>
    <n v="4392"/>
  </r>
  <r>
    <s v="Camb43115Ch"/>
    <s v="Camboriú"/>
    <x v="6"/>
    <s v="Chuvas Intensas"/>
    <s v="Colchão Solteiro"/>
    <s v="MRG Pascualini"/>
    <x v="23"/>
    <n v="1"/>
    <x v="1"/>
    <m/>
    <n v="120"/>
    <n v="121"/>
    <n v="14520"/>
  </r>
  <r>
    <s v="Camb43115Ch"/>
    <s v="Camboriú"/>
    <x v="6"/>
    <s v="Chuvas Intensas"/>
    <s v="Colchão Casal"/>
    <s v="MRG Pascualini"/>
    <x v="23"/>
    <n v="1"/>
    <x v="1"/>
    <m/>
    <n v="192"/>
    <n v="131"/>
    <n v="25152"/>
  </r>
  <r>
    <s v="Penh43115Ch"/>
    <s v="Penha"/>
    <x v="6"/>
    <s v="Chuvas Intensas"/>
    <s v="Kit Acomodação Solteiro"/>
    <s v="AP Oeste Dist. Com. Ltda."/>
    <x v="23"/>
    <n v="1"/>
    <x v="1"/>
    <m/>
    <n v="64.45"/>
    <n v="37"/>
    <n v="2384.65"/>
  </r>
  <r>
    <s v="Penh43115Ch"/>
    <s v="Penha"/>
    <x v="6"/>
    <s v="Chuvas Intensas"/>
    <s v="Kit Acomodação Casal"/>
    <s v="MRG Pascualini"/>
    <x v="23"/>
    <n v="1"/>
    <x v="1"/>
    <m/>
    <n v="120"/>
    <n v="30"/>
    <n v="3600"/>
  </r>
  <r>
    <s v="Penh43115Ch"/>
    <s v="Penha"/>
    <x v="6"/>
    <s v="Chuvas Intensas"/>
    <s v="Colchão Inflável Casal"/>
    <s v="MRG Pascualini"/>
    <x v="23"/>
    <n v="1"/>
    <x v="1"/>
    <m/>
    <n v="192"/>
    <n v="30"/>
    <n v="5760"/>
  </r>
  <r>
    <s v="Flor43114Ch"/>
    <s v="Florianópolis"/>
    <x v="7"/>
    <s v="Chuvas Intensas"/>
    <m/>
    <s v="AP Oeste Dist. Com. Ltda."/>
    <x v="24"/>
    <n v="1"/>
    <x v="1"/>
    <n v="43114"/>
    <n v="64.45"/>
    <n v="100"/>
    <n v="6445"/>
  </r>
  <r>
    <s v="Port43114Ch"/>
    <s v="Porto Belo"/>
    <x v="6"/>
    <s v="Chuvas Intensas"/>
    <m/>
    <s v="MRG Pascualini"/>
    <x v="24"/>
    <n v="1"/>
    <x v="1"/>
    <m/>
    <n v="120"/>
    <n v="209"/>
    <n v="25080"/>
  </r>
  <r>
    <s v="Port43114Ch"/>
    <s v="Porto Belo"/>
    <x v="6"/>
    <s v="Chuvas Intensas"/>
    <m/>
    <s v="MRG Pascualini"/>
    <x v="24"/>
    <n v="1"/>
    <x v="1"/>
    <m/>
    <n v="35"/>
    <n v="212"/>
    <n v="7420"/>
  </r>
  <r>
    <s v="Port43114Ch"/>
    <s v="Porto Belo"/>
    <x v="6"/>
    <s v="Chuvas Intensas"/>
    <m/>
    <s v="MRG Pascualini"/>
    <x v="24"/>
    <n v="1"/>
    <x v="1"/>
    <m/>
    <n v="192"/>
    <n v="129"/>
    <n v="24768"/>
  </r>
  <r>
    <s v="Port43114Ch"/>
    <s v="Porto Belo"/>
    <x v="6"/>
    <s v="Chuvas Intensas"/>
    <m/>
    <s v="MRG Pascualini"/>
    <x v="24"/>
    <n v="1"/>
    <x v="1"/>
    <m/>
    <n v="72"/>
    <n v="128"/>
    <n v="9216"/>
  </r>
  <r>
    <s v="Port43114Ch"/>
    <s v="Porto Belo"/>
    <x v="6"/>
    <s v="Chuvas Intensas"/>
    <m/>
    <s v="AP Oeste Dist. Com. Ltda."/>
    <x v="24"/>
    <n v="1"/>
    <x v="1"/>
    <m/>
    <n v="64.45"/>
    <n v="150"/>
    <n v="9667.5"/>
  </r>
  <r>
    <s v="Port43114Ch"/>
    <s v="Porto Belo"/>
    <x v="6"/>
    <s v="Chuvas Intensas"/>
    <m/>
    <s v="AP Oeste Dist. Com. Ltda."/>
    <x v="24"/>
    <n v="1"/>
    <x v="1"/>
    <m/>
    <n v="4.04"/>
    <n v="188"/>
    <n v="759.52"/>
  </r>
  <r>
    <s v="Port43114Ch"/>
    <s v="Porto Belo"/>
    <x v="6"/>
    <s v="Chuvas Intensas"/>
    <m/>
    <s v="Alfredo Com. Varejista Ltda."/>
    <x v="24"/>
    <n v="1"/>
    <x v="1"/>
    <m/>
    <n v="41.5"/>
    <n v="150"/>
    <n v="6225"/>
  </r>
  <r>
    <s v="Port43114Ch"/>
    <s v="Porto Belo"/>
    <x v="6"/>
    <s v="Chuvas Intensas"/>
    <m/>
    <s v="Santa Rita"/>
    <x v="24"/>
    <n v="1"/>
    <x v="1"/>
    <m/>
    <n v="14.47"/>
    <n v="74"/>
    <n v="1070.78"/>
  </r>
  <r>
    <s v="Blum43112Ch"/>
    <s v="Blumenau"/>
    <x v="12"/>
    <s v="Chuvas Intensas"/>
    <s v="Lona "/>
    <s v="AP Oeste Dist. Com. Ltda."/>
    <x v="25"/>
    <n v="1"/>
    <x v="1"/>
    <m/>
    <n v="64.45"/>
    <n v="26"/>
    <n v="1675.7"/>
  </r>
  <r>
    <s v="Blum43112Ch"/>
    <s v="Blumenau"/>
    <x v="12"/>
    <s v="Chuvas Intensas"/>
    <s v="Parafuso telheiro"/>
    <s v="MRG Pascualini"/>
    <x v="25"/>
    <n v="1"/>
    <x v="1"/>
    <m/>
    <n v="72"/>
    <n v="25"/>
    <n v="1800"/>
  </r>
  <r>
    <s v="Blum43112Ch"/>
    <s v="Blumenau"/>
    <x v="12"/>
    <s v="Chuvas Intensas"/>
    <s v="Prego telheiro"/>
    <s v="MRG Pascualini"/>
    <x v="25"/>
    <n v="1"/>
    <x v="1"/>
    <m/>
    <n v="192"/>
    <n v="25"/>
    <n v="4800"/>
  </r>
  <r>
    <s v="Blum43112Ch"/>
    <s v="Blumenau"/>
    <x v="12"/>
    <s v="Chuvas Intensas"/>
    <s v="Telha 4mm"/>
    <s v="MRG Pascualini"/>
    <x v="25"/>
    <n v="1"/>
    <x v="1"/>
    <m/>
    <n v="120"/>
    <n v="39"/>
    <n v="4680"/>
  </r>
  <r>
    <s v="Blum43112Ch"/>
    <s v="Blumenau"/>
    <x v="12"/>
    <s v="Chuvas Intensas"/>
    <s v="Telha 5mm"/>
    <s v="Santa Rita"/>
    <x v="25"/>
    <n v="1"/>
    <x v="1"/>
    <m/>
    <n v="14.47"/>
    <n v="12"/>
    <n v="173.64000000000001"/>
  </r>
  <r>
    <s v="Flor43112Ch"/>
    <s v="Florianópolis"/>
    <x v="7"/>
    <s v="Chuvas Intensas"/>
    <m/>
    <s v="Santa Rita"/>
    <x v="25"/>
    <n v="1"/>
    <x v="1"/>
    <n v="43112"/>
    <n v="14.47"/>
    <n v="200"/>
    <n v="2894"/>
  </r>
  <r>
    <s v="Flor43112Ch"/>
    <s v="Florianópolis"/>
    <x v="7"/>
    <s v="Chuvas Intensas"/>
    <m/>
    <s v="AP Oeste Dist. Com. Ltda."/>
    <x v="25"/>
    <n v="1"/>
    <x v="1"/>
    <n v="43114"/>
    <n v="120"/>
    <n v="300"/>
    <n v="36000"/>
  </r>
  <r>
    <s v="Cels4301900"/>
    <s v="Celso Ramos"/>
    <x v="14"/>
    <m/>
    <s v="Telha 5mm"/>
    <m/>
    <x v="26"/>
    <n v="10"/>
    <x v="2"/>
    <m/>
    <m/>
    <m/>
    <n v="51000"/>
  </r>
  <r>
    <s v="Cels4301900"/>
    <s v="Celso Ramos"/>
    <x v="14"/>
    <m/>
    <s v="Prego telheiro"/>
    <m/>
    <x v="26"/>
    <n v="10"/>
    <x v="2"/>
    <m/>
    <m/>
    <m/>
    <n v="2970"/>
  </r>
  <r>
    <s v="Cels4301900"/>
    <s v="Celso Ramos"/>
    <x v="14"/>
    <m/>
    <s v="cesta basica 7 dias "/>
    <m/>
    <x v="26"/>
    <n v="10"/>
    <x v="2"/>
    <m/>
    <m/>
    <m/>
    <n v="2715.72"/>
  </r>
  <r>
    <s v="Cels4301900"/>
    <s v="Celso Ramos"/>
    <x v="14"/>
    <m/>
    <s v="limpeza"/>
    <m/>
    <x v="26"/>
    <n v="10"/>
    <x v="2"/>
    <m/>
    <m/>
    <m/>
    <n v="1992"/>
  </r>
  <r>
    <s v="Anit4301800"/>
    <s v="Anita Garibaldi"/>
    <x v="14"/>
    <m/>
    <s v="Telha 4mm"/>
    <m/>
    <x v="27"/>
    <n v="10"/>
    <x v="2"/>
    <m/>
    <m/>
    <m/>
    <n v="11018.7"/>
  </r>
  <r>
    <s v="Anit4301800"/>
    <s v="Anita Garibaldi"/>
    <x v="14"/>
    <m/>
    <s v="Telha 5mm"/>
    <m/>
    <x v="27"/>
    <n v="10"/>
    <x v="2"/>
    <m/>
    <m/>
    <m/>
    <n v="1530"/>
  </r>
  <r>
    <s v="Anit4301800"/>
    <s v="Anita Garibaldi"/>
    <x v="14"/>
    <m/>
    <s v="telha 6mm"/>
    <m/>
    <x v="27"/>
    <n v="10"/>
    <x v="2"/>
    <m/>
    <m/>
    <m/>
    <n v="18585"/>
  </r>
  <r>
    <s v="Anit4301800"/>
    <s v="Anita Garibaldi"/>
    <x v="14"/>
    <m/>
    <s v="Prego telheiro"/>
    <m/>
    <x v="27"/>
    <n v="10"/>
    <x v="2"/>
    <m/>
    <m/>
    <m/>
    <n v="880.4"/>
  </r>
  <r>
    <s v="Anit4301800"/>
    <s v="Anita Garibaldi"/>
    <x v="14"/>
    <m/>
    <s v="Parafuso telheiro"/>
    <m/>
    <x v="27"/>
    <n v="10"/>
    <x v="2"/>
    <m/>
    <m/>
    <m/>
    <n v="660"/>
  </r>
  <r>
    <s v="Anit4301800"/>
    <s v="Anita Garibaldi"/>
    <x v="14"/>
    <m/>
    <s v="Cesta Básica - 7"/>
    <m/>
    <x v="27"/>
    <n v="10"/>
    <x v="2"/>
    <m/>
    <m/>
    <m/>
    <n v="3168.34"/>
  </r>
  <r>
    <s v="Lage4290500"/>
    <s v="Lages"/>
    <x v="14"/>
    <m/>
    <s v="kit de limpeza"/>
    <m/>
    <x v="28"/>
    <n v="6"/>
    <x v="2"/>
    <m/>
    <m/>
    <m/>
    <n v="7050.12"/>
  </r>
  <r>
    <s v="Agro4290500"/>
    <s v="Agrolândia"/>
    <x v="4"/>
    <m/>
    <s v="Cesta Básica - 7"/>
    <m/>
    <x v="28"/>
    <n v="6"/>
    <x v="2"/>
    <m/>
    <m/>
    <m/>
    <n v="2159.15"/>
  </r>
  <r>
    <s v="Agro4290500"/>
    <s v="Agrolândia"/>
    <x v="4"/>
    <m/>
    <s v="kit de limpeza"/>
    <m/>
    <x v="28"/>
    <n v="6"/>
    <x v="2"/>
    <m/>
    <m/>
    <m/>
    <n v="1068.2"/>
  </r>
  <r>
    <s v="Agro4290500"/>
    <s v="Agrolândia"/>
    <x v="4"/>
    <m/>
    <s v="Colchão Solteiro"/>
    <m/>
    <x v="28"/>
    <n v="6"/>
    <x v="2"/>
    <m/>
    <m/>
    <m/>
    <n v="1344"/>
  </r>
  <r>
    <s v="Agro4290500"/>
    <s v="Agrolândia"/>
    <x v="4"/>
    <m/>
    <s v="kits acomodação solteiro"/>
    <m/>
    <x v="28"/>
    <n v="6"/>
    <x v="2"/>
    <m/>
    <m/>
    <m/>
    <n v="568"/>
  </r>
  <r>
    <s v="Rio 4290500"/>
    <s v="Rio do Oeste"/>
    <x v="13"/>
    <m/>
    <s v="Cesta Básica - 7"/>
    <m/>
    <x v="28"/>
    <n v="6"/>
    <x v="2"/>
    <m/>
    <m/>
    <m/>
    <n v="8328.15"/>
  </r>
  <r>
    <s v="Lage4290500"/>
    <s v="Lages "/>
    <x v="15"/>
    <m/>
    <s v="Cesta Básica - 7"/>
    <m/>
    <x v="28"/>
    <n v="6"/>
    <x v="2"/>
    <m/>
    <m/>
    <m/>
    <n v="14250.39"/>
  </r>
  <r>
    <s v="Lage4290000"/>
    <s v="Lages"/>
    <x v="14"/>
    <m/>
    <s v="kit de limpeza"/>
    <m/>
    <x v="29"/>
    <n v="6"/>
    <x v="2"/>
    <m/>
    <m/>
    <m/>
    <n v="2166.92"/>
  </r>
  <r>
    <s v="Otac4290000"/>
    <s v="Otacílio Costa"/>
    <x v="14"/>
    <m/>
    <s v="Cesta Básica - 7"/>
    <m/>
    <x v="29"/>
    <n v="6"/>
    <x v="2"/>
    <m/>
    <m/>
    <m/>
    <n v="8513.2199999999993"/>
  </r>
  <r>
    <s v="Otac4290000"/>
    <s v="Otacílio Costa"/>
    <x v="14"/>
    <m/>
    <s v="kit de limpeza"/>
    <m/>
    <x v="29"/>
    <n v="6"/>
    <x v="2"/>
    <m/>
    <m/>
    <m/>
    <n v="5249.44"/>
  </r>
  <r>
    <s v="Otac4290000"/>
    <s v="Otacílio Costa"/>
    <x v="14"/>
    <m/>
    <s v="Kit de higiene"/>
    <m/>
    <x v="29"/>
    <n v="6"/>
    <x v="2"/>
    <m/>
    <m/>
    <m/>
    <n v="1876.95"/>
  </r>
  <r>
    <s v="Otac4290000"/>
    <s v="Otacílio Costa"/>
    <x v="14"/>
    <m/>
    <s v="Colchão Casal"/>
    <m/>
    <x v="29"/>
    <n v="6"/>
    <x v="2"/>
    <m/>
    <m/>
    <m/>
    <n v="5062.8"/>
  </r>
  <r>
    <s v="Otac4290000"/>
    <s v="Otacílio Costa"/>
    <x v="14"/>
    <m/>
    <s v="Colchão Solteiro"/>
    <m/>
    <x v="29"/>
    <n v="6"/>
    <x v="2"/>
    <m/>
    <m/>
    <m/>
    <n v="10752"/>
  </r>
  <r>
    <s v="Otac4290000"/>
    <s v="Otacílio Costa"/>
    <x v="14"/>
    <m/>
    <s v="kits acomodação casal"/>
    <m/>
    <x v="29"/>
    <n v="6"/>
    <x v="2"/>
    <m/>
    <m/>
    <m/>
    <n v="1752"/>
  </r>
  <r>
    <s v="Otac4290000"/>
    <s v="Otacílio Costa"/>
    <x v="14"/>
    <m/>
    <s v="kits acomodação solteiro"/>
    <m/>
    <x v="29"/>
    <n v="6"/>
    <x v="2"/>
    <m/>
    <m/>
    <m/>
    <n v="4544"/>
  </r>
  <r>
    <s v="Lage4289700"/>
    <s v="Lages"/>
    <x v="14"/>
    <m/>
    <s v="Cesta Básica - 7"/>
    <m/>
    <x v="30"/>
    <n v="6"/>
    <x v="2"/>
    <m/>
    <m/>
    <m/>
    <n v="11844.48"/>
  </r>
  <r>
    <s v="Lage4289700"/>
    <s v="Lages"/>
    <x v="14"/>
    <m/>
    <s v="kit de limpeza"/>
    <m/>
    <x v="30"/>
    <n v="6"/>
    <x v="2"/>
    <m/>
    <m/>
    <m/>
    <n v="5859.84"/>
  </r>
  <r>
    <s v="Lage4289700"/>
    <s v="Lages"/>
    <x v="14"/>
    <m/>
    <s v="Kit de higiene"/>
    <m/>
    <x v="30"/>
    <n v="6"/>
    <x v="2"/>
    <m/>
    <m/>
    <m/>
    <n v="743.04"/>
  </r>
  <r>
    <s v="Agro4289700"/>
    <s v="Agrolândia"/>
    <x v="4"/>
    <m/>
    <s v="Cesta Básica - 7"/>
    <m/>
    <x v="30"/>
    <n v="6"/>
    <x v="2"/>
    <m/>
    <m/>
    <m/>
    <n v="2282.5300000000002"/>
  </r>
  <r>
    <s v="Agro4289700"/>
    <s v="Agrolândia"/>
    <x v="4"/>
    <m/>
    <s v="kit de limpeza"/>
    <m/>
    <x v="30"/>
    <n v="6"/>
    <x v="2"/>
    <m/>
    <m/>
    <m/>
    <n v="1098.72"/>
  </r>
  <r>
    <s v="Agro4289700"/>
    <s v="Agrolândia"/>
    <x v="4"/>
    <m/>
    <s v="Colchão Casal"/>
    <m/>
    <x v="30"/>
    <n v="6"/>
    <x v="2"/>
    <m/>
    <m/>
    <m/>
    <n v="3164.25"/>
  </r>
  <r>
    <s v="Agro4289700"/>
    <s v="Agrolândia"/>
    <x v="4"/>
    <m/>
    <s v="Colchão Solteiro"/>
    <m/>
    <x v="30"/>
    <n v="6"/>
    <x v="2"/>
    <m/>
    <m/>
    <m/>
    <n v="2520"/>
  </r>
  <r>
    <s v="Agro4289700"/>
    <s v="Agrolândia"/>
    <x v="4"/>
    <m/>
    <s v="kits acomodação casal"/>
    <m/>
    <x v="30"/>
    <n v="6"/>
    <x v="2"/>
    <m/>
    <m/>
    <m/>
    <n v="1095"/>
  </r>
  <r>
    <s v="Agro4289700"/>
    <s v="Agrolândia"/>
    <x v="4"/>
    <m/>
    <s v="kits acomodação solteiro"/>
    <m/>
    <x v="30"/>
    <n v="6"/>
    <x v="2"/>
    <m/>
    <m/>
    <m/>
    <n v="1065"/>
  </r>
  <r>
    <s v="Rio 4289700"/>
    <s v="Rio do Sul"/>
    <x v="13"/>
    <m/>
    <s v="Cesta Básica - 7"/>
    <m/>
    <x v="30"/>
    <n v="6"/>
    <x v="2"/>
    <m/>
    <m/>
    <m/>
    <n v="21283.05"/>
  </r>
  <r>
    <s v="Rio 4289700"/>
    <s v="Rio do Sul"/>
    <x v="13"/>
    <m/>
    <s v="kit de limpeza"/>
    <m/>
    <x v="30"/>
    <n v="6"/>
    <x v="2"/>
    <m/>
    <m/>
    <m/>
    <n v="10529.4"/>
  </r>
  <r>
    <s v="Lage4289500"/>
    <s v="Lages"/>
    <x v="14"/>
    <m/>
    <s v="Cesta Básica - 7"/>
    <m/>
    <x v="31"/>
    <n v="6"/>
    <x v="2"/>
    <m/>
    <m/>
    <m/>
    <n v="3516.33"/>
  </r>
  <r>
    <s v="Lage4289500"/>
    <s v="Lages"/>
    <x v="14"/>
    <m/>
    <s v="Kit de higiene"/>
    <m/>
    <x v="31"/>
    <n v="6"/>
    <x v="2"/>
    <m/>
    <m/>
    <m/>
    <n v="441.18"/>
  </r>
  <r>
    <s v="Lage4289500"/>
    <s v="Lages"/>
    <x v="14"/>
    <m/>
    <s v="kit de limpeza"/>
    <m/>
    <x v="31"/>
    <n v="6"/>
    <x v="2"/>
    <m/>
    <m/>
    <m/>
    <n v="1739.64"/>
  </r>
  <r>
    <s v="José4289500"/>
    <s v="José Boiteux"/>
    <x v="13"/>
    <m/>
    <s v="Cesta Básica - 7"/>
    <m/>
    <x v="31"/>
    <n v="6"/>
    <x v="2"/>
    <m/>
    <m/>
    <m/>
    <n v="15422.5"/>
  </r>
  <r>
    <s v="Rio 4289500"/>
    <s v="Rio do Oeste"/>
    <x v="13"/>
    <m/>
    <s v="Cesta Básica - 7"/>
    <m/>
    <x v="31"/>
    <n v="6"/>
    <x v="2"/>
    <m/>
    <m/>
    <m/>
    <n v="2652.67"/>
  </r>
  <r>
    <s v="Rio 4289500"/>
    <s v="Rio do Oeste"/>
    <x v="13"/>
    <m/>
    <s v="kit de limpeza"/>
    <m/>
    <x v="31"/>
    <n v="6"/>
    <x v="2"/>
    <m/>
    <m/>
    <m/>
    <n v="1312.36"/>
  </r>
  <r>
    <s v="Rio 4289500"/>
    <s v="Rio do Oeste"/>
    <x v="13"/>
    <m/>
    <s v="kitd de higiene "/>
    <m/>
    <x v="31"/>
    <n v="6"/>
    <x v="2"/>
    <m/>
    <m/>
    <m/>
    <n v="506.97"/>
  </r>
  <r>
    <s v="Rio 4289500"/>
    <s v="Rio do Oeste"/>
    <x v="13"/>
    <m/>
    <s v="kit de acomodação solteiro "/>
    <m/>
    <x v="31"/>
    <n v="6"/>
    <x v="2"/>
    <m/>
    <m/>
    <m/>
    <n v="9301"/>
  </r>
  <r>
    <s v="Trom4289500"/>
    <s v="Trombudo Central"/>
    <x v="13"/>
    <m/>
    <s v="colchão casal"/>
    <m/>
    <x v="31"/>
    <n v="6"/>
    <x v="2"/>
    <m/>
    <m/>
    <m/>
    <n v="4640.8999999999996"/>
  </r>
  <r>
    <s v="Trom4289500"/>
    <s v="Trombudo Central"/>
    <x v="13"/>
    <m/>
    <s v="colchão solteiro"/>
    <m/>
    <x v="31"/>
    <n v="6"/>
    <x v="2"/>
    <m/>
    <m/>
    <m/>
    <n v="9240"/>
  </r>
  <r>
    <s v="Trom4289500"/>
    <s v="Trombudo Central"/>
    <x v="13"/>
    <m/>
    <s v="kits acomodação casal"/>
    <m/>
    <x v="31"/>
    <n v="6"/>
    <x v="2"/>
    <m/>
    <m/>
    <m/>
    <n v="1606"/>
  </r>
  <r>
    <s v="Trom4289500"/>
    <s v="Trombudo Central"/>
    <x v="13"/>
    <m/>
    <s v="kits acomodação solteiro"/>
    <m/>
    <x v="31"/>
    <n v="6"/>
    <x v="2"/>
    <m/>
    <m/>
    <m/>
    <n v="3905"/>
  </r>
  <r>
    <s v="Desc4289500"/>
    <s v="Descanso"/>
    <x v="16"/>
    <m/>
    <s v="Telha 4mm"/>
    <m/>
    <x v="31"/>
    <n v="6"/>
    <x v="2"/>
    <m/>
    <m/>
    <m/>
    <n v="1130.5"/>
  </r>
  <r>
    <s v="Desc4289500"/>
    <s v="Descanso"/>
    <x v="16"/>
    <m/>
    <s v="telha 6mm"/>
    <m/>
    <x v="31"/>
    <n v="6"/>
    <x v="2"/>
    <m/>
    <m/>
    <m/>
    <n v="5338.2"/>
  </r>
  <r>
    <s v="Desc4289500"/>
    <s v="Descanso"/>
    <x v="16"/>
    <m/>
    <s v="cumeeira 4mm"/>
    <m/>
    <x v="31"/>
    <n v="6"/>
    <x v="2"/>
    <m/>
    <m/>
    <m/>
    <n v="157.5"/>
  </r>
  <r>
    <s v="Desc4289500"/>
    <s v="Descanso"/>
    <x v="16"/>
    <m/>
    <s v="cumeeira 6mm"/>
    <m/>
    <x v="31"/>
    <n v="6"/>
    <x v="2"/>
    <m/>
    <m/>
    <m/>
    <n v="2250"/>
  </r>
  <r>
    <s v="Desc4289500"/>
    <s v="Descanso"/>
    <x v="16"/>
    <m/>
    <s v="prego telheiro"/>
    <m/>
    <x v="31"/>
    <n v="6"/>
    <x v="2"/>
    <m/>
    <m/>
    <m/>
    <n v="88"/>
  </r>
  <r>
    <s v="Desc4289500"/>
    <s v="Descanso"/>
    <x v="16"/>
    <m/>
    <s v="parafuso telheiro"/>
    <m/>
    <x v="31"/>
    <n v="6"/>
    <x v="2"/>
    <m/>
    <m/>
    <m/>
    <n v="343"/>
  </r>
  <r>
    <s v="São 4289500"/>
    <s v="São Miguel do Oeste"/>
    <x v="16"/>
    <m/>
    <s v="Telha 4mm"/>
    <m/>
    <x v="31"/>
    <n v="6"/>
    <x v="2"/>
    <m/>
    <m/>
    <m/>
    <n v="3272.5"/>
  </r>
  <r>
    <s v="São 4289500"/>
    <s v="São Miguel do Oeste"/>
    <x v="16"/>
    <m/>
    <s v="Telha 5mm"/>
    <m/>
    <x v="31"/>
    <n v="6"/>
    <x v="2"/>
    <m/>
    <m/>
    <m/>
    <n v="179"/>
  </r>
  <r>
    <s v="São 4289500"/>
    <s v="São Miguel do Oeste"/>
    <x v="16"/>
    <m/>
    <s v="telha 6mm"/>
    <m/>
    <x v="31"/>
    <n v="6"/>
    <x v="2"/>
    <m/>
    <m/>
    <m/>
    <n v="28774.2"/>
  </r>
  <r>
    <s v="São 4289500"/>
    <s v="São Miguel do Oeste"/>
    <x v="16"/>
    <m/>
    <s v="cumeeira 4mm"/>
    <m/>
    <x v="31"/>
    <n v="6"/>
    <x v="2"/>
    <m/>
    <m/>
    <m/>
    <n v="411.25"/>
  </r>
  <r>
    <s v="São 4289500"/>
    <s v="São Miguel do Oeste"/>
    <x v="16"/>
    <m/>
    <s v="cumeeira 6mm"/>
    <m/>
    <x v="31"/>
    <n v="6"/>
    <x v="2"/>
    <m/>
    <m/>
    <m/>
    <n v="12270"/>
  </r>
  <r>
    <s v="São 4289500"/>
    <s v="São Miguel do Oeste"/>
    <x v="16"/>
    <m/>
    <s v="prego telheiro"/>
    <m/>
    <x v="31"/>
    <n v="6"/>
    <x v="2"/>
    <m/>
    <m/>
    <m/>
    <n v="440"/>
  </r>
  <r>
    <s v="São 4289500"/>
    <s v="São Miguel do Oeste"/>
    <x v="16"/>
    <m/>
    <s v="parafuso telheiro"/>
    <m/>
    <x v="31"/>
    <n v="6"/>
    <x v="2"/>
    <m/>
    <m/>
    <m/>
    <n v="3544.8"/>
  </r>
  <r>
    <s v="Lage4289400"/>
    <s v="Lages"/>
    <x v="14"/>
    <m/>
    <s v="Cesta Básica - 7"/>
    <m/>
    <x v="32"/>
    <n v="6"/>
    <x v="2"/>
    <m/>
    <m/>
    <m/>
    <n v="9191.81"/>
  </r>
  <r>
    <s v="Lage4289400"/>
    <s v="Lages"/>
    <x v="14"/>
    <m/>
    <s v="Kit de higiene"/>
    <m/>
    <x v="32"/>
    <n v="6"/>
    <x v="2"/>
    <m/>
    <m/>
    <m/>
    <n v="1161"/>
  </r>
  <r>
    <s v="Lage4289400"/>
    <s v="Lages"/>
    <x v="14"/>
    <m/>
    <s v="kits acomodação solteiro"/>
    <m/>
    <x v="32"/>
    <n v="6"/>
    <x v="2"/>
    <m/>
    <m/>
    <m/>
    <n v="21300"/>
  </r>
  <r>
    <s v="Lage4289400"/>
    <s v="Lages"/>
    <x v="14"/>
    <m/>
    <s v="Colchão Solteiro"/>
    <m/>
    <x v="32"/>
    <n v="6"/>
    <x v="2"/>
    <m/>
    <m/>
    <m/>
    <n v="50400"/>
  </r>
  <r>
    <s v="Lage4289400"/>
    <s v="Lages"/>
    <x v="14"/>
    <m/>
    <s v="kit de limpeza"/>
    <m/>
    <x v="32"/>
    <n v="6"/>
    <x v="2"/>
    <m/>
    <m/>
    <m/>
    <n v="4547.4799999999996"/>
  </r>
  <r>
    <s v="Agro4289400"/>
    <s v="Agronômica"/>
    <x v="13"/>
    <m/>
    <s v="Cesta Básica - 7"/>
    <m/>
    <x v="32"/>
    <n v="6"/>
    <x v="2"/>
    <m/>
    <m/>
    <m/>
    <n v="1727.32"/>
  </r>
  <r>
    <s v="Agro4289400"/>
    <s v="Agronômica"/>
    <x v="13"/>
    <m/>
    <s v="kit de limpeza"/>
    <m/>
    <x v="32"/>
    <n v="6"/>
    <x v="2"/>
    <m/>
    <m/>
    <m/>
    <n v="854.56"/>
  </r>
  <r>
    <s v="Lont4289400"/>
    <s v="Lontras"/>
    <x v="13"/>
    <m/>
    <s v="Cesta Básica - 7"/>
    <m/>
    <x v="32"/>
    <n v="6"/>
    <x v="2"/>
    <m/>
    <m/>
    <m/>
    <n v="8019.7"/>
  </r>
  <r>
    <s v="Lont4289400"/>
    <s v="Lontras"/>
    <x v="13"/>
    <m/>
    <s v="Kit de higiene"/>
    <m/>
    <x v="32"/>
    <n v="6"/>
    <x v="2"/>
    <m/>
    <m/>
    <m/>
    <n v="2012.4"/>
  </r>
  <r>
    <s v="Lont4289400"/>
    <s v="Lontras"/>
    <x v="13"/>
    <m/>
    <s v="kit de limpeza"/>
    <m/>
    <x v="32"/>
    <n v="6"/>
    <x v="2"/>
    <m/>
    <m/>
    <m/>
    <n v="3967.6"/>
  </r>
  <r>
    <s v="Lont4289400"/>
    <s v="Lontras"/>
    <x v="13"/>
    <m/>
    <s v="água"/>
    <m/>
    <x v="32"/>
    <n v="6"/>
    <x v="2"/>
    <m/>
    <m/>
    <m/>
    <n v="3260.4"/>
  </r>
  <r>
    <s v="Lont4289400"/>
    <s v="Lontras"/>
    <x v="13"/>
    <m/>
    <s v="kits acomodação solteiro"/>
    <m/>
    <x v="32"/>
    <n v="6"/>
    <x v="2"/>
    <m/>
    <m/>
    <m/>
    <n v="2130"/>
  </r>
  <r>
    <s v="Lont4289400"/>
    <s v="Lontras"/>
    <x v="13"/>
    <m/>
    <s v="Colchão Solteiro"/>
    <m/>
    <x v="32"/>
    <n v="6"/>
    <x v="2"/>
    <m/>
    <m/>
    <m/>
    <n v="5040"/>
  </r>
  <r>
    <s v="Rio 4289400"/>
    <s v="Rio do Sul"/>
    <x v="13"/>
    <m/>
    <s v="Cesta Básica - 7"/>
    <m/>
    <x v="32"/>
    <n v="6"/>
    <x v="2"/>
    <m/>
    <m/>
    <m/>
    <n v="9561.9500000000007"/>
  </r>
  <r>
    <s v="Rio 4289400"/>
    <s v="Rio do Sul"/>
    <x v="13"/>
    <m/>
    <s v="Kit de higiene"/>
    <m/>
    <x v="32"/>
    <n v="6"/>
    <x v="2"/>
    <m/>
    <m/>
    <m/>
    <n v="2399.4"/>
  </r>
  <r>
    <s v="Rio 4289400"/>
    <s v="Rio do Sul"/>
    <x v="13"/>
    <m/>
    <s v="kits acomodação solteiro"/>
    <m/>
    <x v="32"/>
    <n v="6"/>
    <x v="2"/>
    <m/>
    <m/>
    <m/>
    <n v="3550"/>
  </r>
  <r>
    <s v="Rio 4289400"/>
    <s v="Rio do Sul"/>
    <x v="13"/>
    <m/>
    <s v="Colchão Solteiro"/>
    <m/>
    <x v="32"/>
    <n v="6"/>
    <x v="2"/>
    <m/>
    <m/>
    <m/>
    <n v="8400"/>
  </r>
  <r>
    <s v="Rio 4289400"/>
    <s v="Rio do Sul"/>
    <x v="13"/>
    <m/>
    <s v="kit de limpeza"/>
    <m/>
    <x v="32"/>
    <n v="6"/>
    <x v="2"/>
    <m/>
    <m/>
    <m/>
    <n v="4730.6000000000004"/>
  </r>
  <r>
    <s v="Rio 4289400"/>
    <s v="Rio do Sul"/>
    <x v="13"/>
    <m/>
    <s v="água"/>
    <m/>
    <x v="32"/>
    <n v="6"/>
    <x v="2"/>
    <m/>
    <m/>
    <m/>
    <n v="6206.2"/>
  </r>
  <r>
    <s v="Corr4289300"/>
    <s v="Correia Pinto"/>
    <x v="14"/>
    <m/>
    <s v="kit de limpeza"/>
    <m/>
    <x v="33"/>
    <n v="6"/>
    <x v="2"/>
    <m/>
    <m/>
    <m/>
    <n v="2166.92"/>
  </r>
  <r>
    <s v="Corr4289300"/>
    <s v="Correia Pinto"/>
    <x v="14"/>
    <m/>
    <s v="kits acomodação solteiro"/>
    <m/>
    <x v="33"/>
    <n v="6"/>
    <x v="2"/>
    <m/>
    <m/>
    <m/>
    <n v="5041"/>
  </r>
  <r>
    <s v="Corr4289300"/>
    <s v="Correia Pinto"/>
    <x v="14"/>
    <m/>
    <s v="colchão solteiro"/>
    <m/>
    <x v="33"/>
    <n v="6"/>
    <x v="2"/>
    <m/>
    <m/>
    <m/>
    <n v="11928"/>
  </r>
  <r>
    <s v="Corr4289300"/>
    <s v="Correia Pinto"/>
    <x v="14"/>
    <m/>
    <s v="Cesta Básica - 7"/>
    <m/>
    <x v="33"/>
    <n v="6"/>
    <x v="2"/>
    <m/>
    <m/>
    <m/>
    <n v="4379.99"/>
  </r>
  <r>
    <s v="Corr4289300"/>
    <s v="Correia Pinto"/>
    <x v="14"/>
    <m/>
    <s v="Kit de higiene"/>
    <m/>
    <x v="33"/>
    <n v="6"/>
    <x v="2"/>
    <m/>
    <m/>
    <m/>
    <n v="1099.08"/>
  </r>
  <r>
    <s v="Laur4289300"/>
    <s v="Laurentino"/>
    <x v="13"/>
    <m/>
    <s v="Cesta Básica - 7"/>
    <m/>
    <x v="33"/>
    <n v="6"/>
    <x v="2"/>
    <m/>
    <m/>
    <m/>
    <n v="9870.4"/>
  </r>
  <r>
    <s v="Laur4289300"/>
    <s v="Laurentino"/>
    <x v="13"/>
    <m/>
    <s v="Kit de higiene"/>
    <m/>
    <x v="33"/>
    <n v="6"/>
    <x v="2"/>
    <m/>
    <m/>
    <m/>
    <n v="1346.76"/>
  </r>
  <r>
    <s v="Laur4289300"/>
    <s v="Laurentino"/>
    <x v="13"/>
    <m/>
    <s v="kit de limpeza"/>
    <m/>
    <x v="33"/>
    <n v="6"/>
    <x v="2"/>
    <m/>
    <m/>
    <m/>
    <n v="4883.2"/>
  </r>
  <r>
    <s v="Laur4289300"/>
    <s v="Laurentino"/>
    <x v="13"/>
    <m/>
    <s v="água"/>
    <m/>
    <x v="33"/>
    <n v="6"/>
    <x v="2"/>
    <m/>
    <m/>
    <m/>
    <n v="872.3"/>
  </r>
  <r>
    <s v="Laur4289300"/>
    <s v="Laurentino"/>
    <x v="13"/>
    <m/>
    <s v="kits acomodação solteiro"/>
    <m/>
    <x v="33"/>
    <n v="6"/>
    <x v="2"/>
    <m/>
    <m/>
    <m/>
    <n v="2130"/>
  </r>
  <r>
    <s v="Laur4289300"/>
    <s v="Laurentino"/>
    <x v="13"/>
    <m/>
    <s v="Colchão Solteiro"/>
    <m/>
    <x v="33"/>
    <n v="6"/>
    <x v="2"/>
    <m/>
    <m/>
    <m/>
    <n v="5040"/>
  </r>
  <r>
    <s v="José4289200"/>
    <s v="José Boiteux"/>
    <x v="13"/>
    <m/>
    <s v="Cesta Básica - 7"/>
    <m/>
    <x v="34"/>
    <n v="6"/>
    <x v="2"/>
    <m/>
    <m/>
    <m/>
    <n v="15422.5"/>
  </r>
  <r>
    <s v="Lage4289100"/>
    <s v="Lages"/>
    <x v="14"/>
    <m/>
    <s v="Cesta Básica - 7"/>
    <m/>
    <x v="35"/>
    <n v="6"/>
    <x v="2"/>
    <m/>
    <m/>
    <m/>
    <n v="19864.18"/>
  </r>
  <r>
    <s v="Lage4289100"/>
    <s v="Lages"/>
    <x v="14"/>
    <m/>
    <s v="Kit de higiene"/>
    <m/>
    <x v="35"/>
    <n v="6"/>
    <x v="2"/>
    <m/>
    <m/>
    <m/>
    <n v="4984.5600000000004"/>
  </r>
  <r>
    <s v="Lage4289100"/>
    <s v="Lages"/>
    <x v="14"/>
    <m/>
    <s v="kit de limpeza"/>
    <m/>
    <x v="35"/>
    <n v="6"/>
    <x v="2"/>
    <m/>
    <m/>
    <m/>
    <n v="9827.44"/>
  </r>
  <r>
    <s v="Lage4289000"/>
    <s v="Lages"/>
    <x v="14"/>
    <m/>
    <s v="Cesta Básica - 7"/>
    <m/>
    <x v="36"/>
    <n v="6"/>
    <x v="2"/>
    <m/>
    <m/>
    <m/>
    <n v="6415.76"/>
  </r>
  <r>
    <s v="Lage4289000"/>
    <s v="Lages"/>
    <x v="14"/>
    <m/>
    <s v="Kit de higiene"/>
    <m/>
    <x v="36"/>
    <n v="6"/>
    <x v="2"/>
    <m/>
    <m/>
    <m/>
    <n v="1609.92"/>
  </r>
  <r>
    <s v="Lage4289000"/>
    <s v="Lages"/>
    <x v="14"/>
    <m/>
    <s v="kit de limpeza"/>
    <m/>
    <x v="36"/>
    <n v="6"/>
    <x v="2"/>
    <m/>
    <m/>
    <m/>
    <n v="3174.08"/>
  </r>
  <r>
    <s v="Lage4288900"/>
    <s v="Lages"/>
    <x v="14"/>
    <m/>
    <s v="Cesta Básica - 7"/>
    <m/>
    <x v="37"/>
    <n v="6"/>
    <x v="2"/>
    <m/>
    <m/>
    <m/>
    <n v="5120.2700000000004"/>
  </r>
  <r>
    <s v="Lage4288900"/>
    <s v="Lages"/>
    <x v="14"/>
    <m/>
    <s v="Kit de higiene"/>
    <m/>
    <x v="37"/>
    <n v="6"/>
    <x v="2"/>
    <m/>
    <m/>
    <m/>
    <n v="1284.8399999999999"/>
  </r>
  <r>
    <s v="Lage4288900"/>
    <s v="Lages"/>
    <x v="14"/>
    <m/>
    <s v="kit de limpeza"/>
    <m/>
    <x v="37"/>
    <n v="6"/>
    <x v="2"/>
    <m/>
    <m/>
    <m/>
    <n v="2533.16"/>
  </r>
  <r>
    <s v="Lage4288900"/>
    <s v="Lages"/>
    <x v="14"/>
    <m/>
    <s v="colchão solteiro"/>
    <m/>
    <x v="37"/>
    <n v="6"/>
    <x v="2"/>
    <m/>
    <m/>
    <m/>
    <n v="13944"/>
  </r>
  <r>
    <s v="Lage4288900"/>
    <s v="Lages"/>
    <x v="14"/>
    <m/>
    <s v="kits acomodação solteiro"/>
    <m/>
    <x v="37"/>
    <n v="6"/>
    <x v="2"/>
    <m/>
    <m/>
    <m/>
    <n v="5893"/>
  </r>
  <r>
    <s v="Lage4288900"/>
    <s v="Lages"/>
    <x v="14"/>
    <m/>
    <s v="Cesta Básica - 7"/>
    <m/>
    <x v="37"/>
    <n v="6"/>
    <x v="2"/>
    <m/>
    <m/>
    <m/>
    <n v="6230.69"/>
  </r>
  <r>
    <s v="Lage4288900"/>
    <s v="Lages"/>
    <x v="14"/>
    <m/>
    <s v="kit de limpeza"/>
    <m/>
    <x v="37"/>
    <n v="6"/>
    <x v="2"/>
    <m/>
    <m/>
    <m/>
    <n v="3082.52"/>
  </r>
  <r>
    <s v="Rio 4288800"/>
    <s v="Rio do Sul"/>
    <x v="13"/>
    <m/>
    <s v="colchão solteiro"/>
    <m/>
    <x v="38"/>
    <n v="6"/>
    <x v="2"/>
    <m/>
    <m/>
    <m/>
    <n v="8400"/>
  </r>
  <r>
    <s v="Rio 4288800"/>
    <s v="Rio do Sul"/>
    <x v="13"/>
    <m/>
    <s v="kits acomodação solteiro"/>
    <m/>
    <x v="38"/>
    <n v="6"/>
    <x v="2"/>
    <m/>
    <m/>
    <m/>
    <n v="3550"/>
  </r>
  <r>
    <s v="Rio 4288800"/>
    <s v="Rio do Sul"/>
    <x v="13"/>
    <m/>
    <s v="kit de limpeza"/>
    <m/>
    <x v="38"/>
    <n v="6"/>
    <x v="2"/>
    <m/>
    <m/>
    <m/>
    <n v="4486.4399999999996"/>
  </r>
  <r>
    <s v="Rio 4288800"/>
    <s v="Rio do Sul"/>
    <x v="13"/>
    <m/>
    <s v="Cesta Básica - 7"/>
    <m/>
    <x v="38"/>
    <n v="6"/>
    <x v="2"/>
    <m/>
    <m/>
    <m/>
    <n v="9068.43"/>
  </r>
  <r>
    <s v="Rio 4288800"/>
    <s v="Rio do Sul"/>
    <x v="13"/>
    <m/>
    <s v="Kit de higiene"/>
    <m/>
    <x v="38"/>
    <n v="6"/>
    <x v="2"/>
    <m/>
    <m/>
    <m/>
    <n v="2035.62"/>
  </r>
  <r>
    <s v="Rio 4288800"/>
    <s v="Rio do Sul"/>
    <x v="13"/>
    <m/>
    <s v="água"/>
    <m/>
    <x v="38"/>
    <n v="6"/>
    <x v="2"/>
    <m/>
    <m/>
    <m/>
    <n v="2059.1999999999998"/>
  </r>
  <r>
    <s v="004281500"/>
    <m/>
    <x v="15"/>
    <m/>
    <s v="Telha 4mm"/>
    <m/>
    <x v="39"/>
    <n v="3"/>
    <x v="2"/>
    <m/>
    <m/>
    <m/>
    <n v="11733.4"/>
  </r>
  <r>
    <s v="004281500"/>
    <m/>
    <x v="15"/>
    <m/>
    <s v="telha 6mm"/>
    <m/>
    <x v="39"/>
    <n v="3"/>
    <x v="2"/>
    <m/>
    <m/>
    <m/>
    <n v="55986"/>
  </r>
  <r>
    <s v="Bigu4281000"/>
    <s v="Biguaçu"/>
    <x v="7"/>
    <m/>
    <s v="telha 4mm"/>
    <m/>
    <x v="40"/>
    <n v="3"/>
    <x v="2"/>
    <m/>
    <m/>
    <m/>
    <n v="21658"/>
  </r>
  <r>
    <s v="Flor4281000"/>
    <s v="Florianópolis"/>
    <x v="7"/>
    <m/>
    <s v="telha 4mm"/>
    <m/>
    <x v="40"/>
    <n v="3"/>
    <x v="2"/>
    <m/>
    <m/>
    <m/>
    <n v="34855.1"/>
  </r>
  <r>
    <s v="Flor4281000"/>
    <s v="Florianópolis"/>
    <x v="7"/>
    <m/>
    <s v="telha 6 mm"/>
    <m/>
    <x v="40"/>
    <n v="3"/>
    <x v="2"/>
    <m/>
    <m/>
    <m/>
    <n v="115878"/>
  </r>
  <r>
    <s v="Cric4278900"/>
    <s v="Criciúma"/>
    <x v="2"/>
    <m/>
    <s v="Telha 4mm"/>
    <m/>
    <x v="41"/>
    <n v="2"/>
    <x v="2"/>
    <m/>
    <m/>
    <m/>
    <n v="36890"/>
  </r>
  <r>
    <s v="00004278900"/>
    <m/>
    <x v="15"/>
    <m/>
    <s v="kits acomodação solteiro"/>
    <m/>
    <x v="41"/>
    <n v="2"/>
    <x v="2"/>
    <m/>
    <m/>
    <m/>
    <n v="4970"/>
  </r>
  <r>
    <s v="00004278900"/>
    <m/>
    <x v="15"/>
    <m/>
    <s v="colchão solteiro"/>
    <m/>
    <x v="41"/>
    <n v="2"/>
    <x v="2"/>
    <m/>
    <m/>
    <m/>
    <n v="11760"/>
  </r>
  <r>
    <s v="00004277500"/>
    <m/>
    <x v="15"/>
    <m/>
    <s v="Cesta Básica - 7"/>
    <m/>
    <x v="42"/>
    <n v="2"/>
    <x v="2"/>
    <m/>
    <m/>
    <m/>
    <n v="7526.18"/>
  </r>
  <r>
    <s v="00004277500"/>
    <m/>
    <x v="15"/>
    <m/>
    <s v="Kit de higiene"/>
    <m/>
    <x v="42"/>
    <n v="2"/>
    <x v="2"/>
    <m/>
    <m/>
    <m/>
    <n v="2647.08"/>
  </r>
  <r>
    <s v="00004277500"/>
    <m/>
    <x v="15"/>
    <m/>
    <s v="kit de limpeza"/>
    <m/>
    <x v="42"/>
    <n v="2"/>
    <x v="2"/>
    <m/>
    <m/>
    <m/>
    <n v="3967.6"/>
  </r>
  <r>
    <s v="00004277500"/>
    <m/>
    <x v="15"/>
    <m/>
    <s v="colchão solteiro"/>
    <m/>
    <x v="42"/>
    <n v="2"/>
    <x v="2"/>
    <m/>
    <m/>
    <m/>
    <n v="43680"/>
  </r>
  <r>
    <s v="00004277500"/>
    <m/>
    <x v="15"/>
    <m/>
    <s v="colchão casal"/>
    <m/>
    <x v="42"/>
    <n v="2"/>
    <x v="2"/>
    <m/>
    <m/>
    <m/>
    <n v="27423.5"/>
  </r>
  <r>
    <s v="00004277500"/>
    <m/>
    <x v="15"/>
    <m/>
    <s v="kits acomodação solteiro"/>
    <m/>
    <x v="42"/>
    <n v="2"/>
    <x v="2"/>
    <m/>
    <m/>
    <m/>
    <n v="26625"/>
  </r>
  <r>
    <s v="00004277500"/>
    <m/>
    <x v="15"/>
    <m/>
    <s v="kits acomodação casal"/>
    <m/>
    <x v="42"/>
    <n v="2"/>
    <x v="2"/>
    <m/>
    <m/>
    <m/>
    <n v="13724"/>
  </r>
  <r>
    <s v="Join4277200"/>
    <s v="Joinville"/>
    <x v="5"/>
    <m/>
    <s v="colchão solteiro"/>
    <m/>
    <x v="43"/>
    <n v="2"/>
    <x v="2"/>
    <m/>
    <m/>
    <m/>
    <n v="19320"/>
  </r>
  <r>
    <s v="Join4277200"/>
    <s v="Joinville"/>
    <x v="5"/>
    <m/>
    <s v="colchão casal"/>
    <m/>
    <x v="43"/>
    <n v="2"/>
    <x v="2"/>
    <m/>
    <m/>
    <m/>
    <n v="12235.1"/>
  </r>
  <r>
    <s v="Join4277200"/>
    <s v="Joinville"/>
    <x v="5"/>
    <m/>
    <s v="Cesta Básica - 7"/>
    <m/>
    <x v="43"/>
    <n v="2"/>
    <x v="2"/>
    <m/>
    <m/>
    <m/>
    <n v="2529.29"/>
  </r>
  <r>
    <s v="Join4277200"/>
    <s v="Joinville"/>
    <x v="5"/>
    <m/>
    <s v="kit de limpeza"/>
    <m/>
    <x v="43"/>
    <n v="2"/>
    <x v="2"/>
    <m/>
    <m/>
    <m/>
    <n v="1251.32"/>
  </r>
  <r>
    <s v="Laur4274400"/>
    <s v="Lauro Muller"/>
    <x v="2"/>
    <m/>
    <s v="Cesta Básica - 7"/>
    <m/>
    <x v="44"/>
    <n v="1"/>
    <x v="2"/>
    <m/>
    <m/>
    <m/>
    <n v="1542.25"/>
  </r>
  <r>
    <s v="Laur4274400"/>
    <s v="Lauro Muller"/>
    <x v="2"/>
    <m/>
    <s v="kit de limpeza"/>
    <m/>
    <x v="44"/>
    <n v="1"/>
    <x v="2"/>
    <m/>
    <m/>
    <m/>
    <n v="885.08"/>
  </r>
  <r>
    <s v="Brus4274200"/>
    <s v="Brusque"/>
    <x v="12"/>
    <m/>
    <s v="Cesta Básica - 7"/>
    <m/>
    <x v="45"/>
    <n v="1"/>
    <x v="2"/>
    <m/>
    <m/>
    <m/>
    <n v="3084.5"/>
  </r>
  <r>
    <s v="Brus4274200"/>
    <s v="Brusque"/>
    <x v="12"/>
    <m/>
    <s v="kit de limpeza"/>
    <m/>
    <x v="45"/>
    <n v="1"/>
    <x v="2"/>
    <m/>
    <m/>
    <m/>
    <n v="1526"/>
  </r>
  <r>
    <s v="Brus4274200"/>
    <s v="Brusque"/>
    <x v="12"/>
    <m/>
    <s v="Kit de higiene"/>
    <m/>
    <x v="45"/>
    <n v="1"/>
    <x v="2"/>
    <m/>
    <m/>
    <m/>
    <n v="580.5"/>
  </r>
  <r>
    <s v="Brus4274200"/>
    <s v="Brusque"/>
    <x v="12"/>
    <m/>
    <s v="colchão solteiro"/>
    <m/>
    <x v="45"/>
    <n v="1"/>
    <x v="2"/>
    <m/>
    <m/>
    <m/>
    <n v="8400"/>
  </r>
  <r>
    <s v="Brus4274200"/>
    <s v="Brusque"/>
    <x v="12"/>
    <m/>
    <s v="kits acomodação solteiro"/>
    <m/>
    <x v="45"/>
    <n v="1"/>
    <x v="2"/>
    <m/>
    <m/>
    <m/>
    <n v="3550"/>
  </r>
  <r>
    <s v="Laur4274200"/>
    <s v="Lauro Muller"/>
    <x v="2"/>
    <m/>
    <s v="Cesta Básica - 7"/>
    <m/>
    <x v="45"/>
    <n v="1"/>
    <x v="2"/>
    <m/>
    <m/>
    <m/>
    <n v="3084.5"/>
  </r>
  <r>
    <s v="Laur4274200"/>
    <s v="Lauro Muller"/>
    <x v="2"/>
    <m/>
    <s v="kit de limpeza"/>
    <m/>
    <x v="45"/>
    <n v="1"/>
    <x v="2"/>
    <m/>
    <m/>
    <m/>
    <n v="1526"/>
  </r>
  <r>
    <s v="Laur4274200"/>
    <s v="Lauro Muller"/>
    <x v="2"/>
    <m/>
    <s v="Kit de higiene"/>
    <m/>
    <x v="45"/>
    <n v="1"/>
    <x v="2"/>
    <m/>
    <m/>
    <m/>
    <n v="503.1"/>
  </r>
  <r>
    <s v="Laur4274200"/>
    <s v="Lauro Muller"/>
    <x v="2"/>
    <m/>
    <s v="colchão solteiro"/>
    <m/>
    <x v="45"/>
    <n v="1"/>
    <x v="2"/>
    <m/>
    <m/>
    <m/>
    <n v="16800"/>
  </r>
  <r>
    <s v="Laur4274200"/>
    <s v="Lauro Muller"/>
    <x v="2"/>
    <m/>
    <s v="kits acomodação solteiro"/>
    <m/>
    <x v="45"/>
    <n v="1"/>
    <x v="2"/>
    <m/>
    <m/>
    <m/>
    <n v="7100"/>
  </r>
  <r>
    <s v="Pinh4274100"/>
    <s v="Pinhalzinho"/>
    <x v="17"/>
    <m/>
    <s v="Cesta Básica - 7"/>
    <m/>
    <x v="46"/>
    <n v="1"/>
    <x v="2"/>
    <m/>
    <m/>
    <m/>
    <n v="1727.32"/>
  </r>
  <r>
    <s v="Pinh4274100"/>
    <s v="Pinhalzinho"/>
    <x v="17"/>
    <m/>
    <s v="kit de limpeza"/>
    <m/>
    <x v="46"/>
    <n v="1"/>
    <x v="2"/>
    <m/>
    <m/>
    <m/>
    <n v="763"/>
  </r>
  <r>
    <s v="Pesc42698"/>
    <s v="Pescaria brava"/>
    <x v="18"/>
    <m/>
    <s v="telha 4mm"/>
    <m/>
    <x v="47"/>
    <n v="11"/>
    <x v="3"/>
    <m/>
    <n v="11.9"/>
    <n v="400"/>
    <n v="4760"/>
  </r>
  <r>
    <s v="Frai42667ve"/>
    <s v="Fraiburgo"/>
    <x v="10"/>
    <s v="vendaval"/>
    <s v="telha 6mm"/>
    <m/>
    <x v="48"/>
    <n v="10"/>
    <x v="3"/>
    <m/>
    <n v="43.4"/>
    <n v="4600"/>
    <n v="199640"/>
  </r>
  <r>
    <s v="Tuba42667ve"/>
    <s v="Tubarão"/>
    <x v="18"/>
    <s v="vendaval"/>
    <s v="telha 6mm"/>
    <m/>
    <x v="48"/>
    <n v="10"/>
    <x v="3"/>
    <m/>
    <n v="43.4"/>
    <n v="2300"/>
    <n v="99820"/>
  </r>
  <r>
    <s v="Frai42665ve"/>
    <s v="Fraiburgo"/>
    <x v="10"/>
    <s v="vendaval"/>
    <s v="telha 4mm"/>
    <m/>
    <x v="49"/>
    <n v="10"/>
    <x v="3"/>
    <m/>
    <n v="11.9"/>
    <n v="6628"/>
    <n v="78873.2"/>
  </r>
  <r>
    <s v="Frai42665ve"/>
    <s v="Fraiburgo"/>
    <x v="10"/>
    <s v="vendaval"/>
    <s v="telha 4mm"/>
    <m/>
    <x v="49"/>
    <n v="10"/>
    <x v="3"/>
    <m/>
    <n v="11.9"/>
    <n v="1372"/>
    <n v="16326.800000000001"/>
  </r>
  <r>
    <s v="Frai42665ve"/>
    <s v="Fraiburgo"/>
    <x v="10"/>
    <s v="vendaval"/>
    <s v="telha 6mm"/>
    <m/>
    <x v="49"/>
    <n v="10"/>
    <x v="3"/>
    <m/>
    <n v="43.4"/>
    <n v="2000"/>
    <n v="86800"/>
  </r>
  <r>
    <s v="TUBA42665ve"/>
    <s v="TUBARÃO"/>
    <x v="18"/>
    <s v="vendaval"/>
    <s v="telha 4 mm"/>
    <m/>
    <x v="49"/>
    <n v="10"/>
    <x v="3"/>
    <m/>
    <n v="11.9"/>
    <n v="10000"/>
    <n v="119000"/>
  </r>
  <r>
    <s v="TUBA42664ve"/>
    <s v="TUBARÃO"/>
    <x v="18"/>
    <s v="vendaval"/>
    <s v="cesta básica - 7"/>
    <m/>
    <x v="50"/>
    <n v="10"/>
    <x v="3"/>
    <m/>
    <n v="61.69"/>
    <n v="100"/>
    <n v="6169"/>
  </r>
  <r>
    <s v="TUBA42664ve"/>
    <s v="TUBARÃO"/>
    <x v="18"/>
    <s v="vendaval"/>
    <s v="kit de limpeza"/>
    <m/>
    <x v="50"/>
    <n v="10"/>
    <x v="3"/>
    <m/>
    <n v="30.52"/>
    <n v="100"/>
    <n v="3052"/>
  </r>
  <r>
    <s v="TUBA42664ve"/>
    <s v="TUBARÃO"/>
    <x v="18"/>
    <s v="vendaval"/>
    <s v="kit higiene"/>
    <m/>
    <x v="50"/>
    <n v="10"/>
    <x v="3"/>
    <m/>
    <n v="3.87"/>
    <n v="400"/>
    <n v="1548"/>
  </r>
  <r>
    <s v="Frai42663ve"/>
    <s v="Fraiburgo"/>
    <x v="10"/>
    <s v="vendaval "/>
    <s v="telha 4mm"/>
    <m/>
    <x v="51"/>
    <n v="10"/>
    <x v="3"/>
    <m/>
    <n v="11.9"/>
    <n v="10000"/>
    <n v="119000"/>
  </r>
  <r>
    <s v="Frai42663ve"/>
    <s v="Fraiburgo"/>
    <x v="10"/>
    <s v="vendaval"/>
    <s v="telha 5mm"/>
    <m/>
    <x v="51"/>
    <n v="10"/>
    <x v="3"/>
    <m/>
    <n v="35.799999999999997"/>
    <n v="1000"/>
    <n v="35800"/>
  </r>
  <r>
    <s v="Frai42663ve"/>
    <s v="Fraiburgo"/>
    <x v="10"/>
    <s v="vendaval"/>
    <s v="telha 6mm"/>
    <m/>
    <x v="51"/>
    <n v="10"/>
    <x v="3"/>
    <m/>
    <n v="43.4"/>
    <n v="5000"/>
    <n v="217000"/>
  </r>
  <r>
    <s v="Pont42507VE"/>
    <s v="Ponte Alta do Norte"/>
    <x v="9"/>
    <s v="vendaval"/>
    <s v="colchão solteiro"/>
    <m/>
    <x v="52"/>
    <n v="5"/>
    <x v="3"/>
    <m/>
    <n v="148.69999999999999"/>
    <n v="200"/>
    <n v="29739.999999999996"/>
  </r>
  <r>
    <s v="Pont42507VE"/>
    <s v="Ponte Alta do Norte"/>
    <x v="9"/>
    <s v="vendaval"/>
    <s v="Kits acomodação solteiro"/>
    <m/>
    <x v="52"/>
    <n v="5"/>
    <x v="3"/>
    <m/>
    <n v="63.2"/>
    <n v="200"/>
    <n v="12640"/>
  </r>
  <r>
    <s v="Pont42506VE"/>
    <s v="Ponte Alta do Norte"/>
    <x v="9"/>
    <s v="vendaval"/>
    <s v="cesta básica - 7"/>
    <m/>
    <x v="53"/>
    <n v="5"/>
    <x v="3"/>
    <m/>
    <n v="54.49"/>
    <n v="70"/>
    <n v="3814.3"/>
  </r>
  <r>
    <s v="Pont42506VE"/>
    <s v="Ponte Alta do Norte"/>
    <x v="9"/>
    <s v="vendaval"/>
    <s v="Kit de higiene"/>
    <m/>
    <x v="53"/>
    <n v="5"/>
    <x v="3"/>
    <m/>
    <n v="3.42"/>
    <n v="280"/>
    <n v="957.6"/>
  </r>
  <r>
    <s v="Pont42506VE"/>
    <s v="Ponte Alta do Norte"/>
    <x v="9"/>
    <s v="vendaval"/>
    <s v="telha 4mm"/>
    <m/>
    <x v="53"/>
    <n v="5"/>
    <x v="3"/>
    <m/>
    <n v="10.45"/>
    <n v="1500"/>
    <n v="15674.999999999998"/>
  </r>
  <r>
    <s v="Pont42506VE"/>
    <s v="Ponte Alta do Norte"/>
    <x v="9"/>
    <s v="vendaval"/>
    <s v="Prego telheiro"/>
    <m/>
    <x v="53"/>
    <n v="5"/>
    <x v="3"/>
    <m/>
    <n v="22"/>
    <n v="47"/>
    <n v="1034"/>
  </r>
  <r>
    <s v="Pont42506VE"/>
    <s v="Ponte Alta do Norte"/>
    <x v="9"/>
    <s v="vendaval"/>
    <s v="Kit de limpeza"/>
    <m/>
    <x v="53"/>
    <n v="5"/>
    <x v="3"/>
    <m/>
    <n v="35.92"/>
    <n v="70"/>
    <n v="2514.4"/>
  </r>
  <r>
    <s v="IRIN42325Gr"/>
    <s v="Irineópolis"/>
    <x v="0"/>
    <s v="Granizo"/>
    <s v="telha 4mm"/>
    <s v="Zilli Com. E Transp."/>
    <x v="54"/>
    <n v="11"/>
    <x v="4"/>
    <m/>
    <n v="10.45"/>
    <n v="500"/>
    <n v="5225"/>
  </r>
  <r>
    <s v="Bom 42299Gr"/>
    <s v="Bom Jardim da Serra"/>
    <x v="14"/>
    <s v="Granizo"/>
    <s v="telha 4mm"/>
    <s v="Zilli Com. E Transp."/>
    <x v="55"/>
    <n v="10"/>
    <x v="4"/>
    <m/>
    <n v="10.45"/>
    <n v="6000"/>
    <n v="62699.999999999993"/>
  </r>
  <r>
    <s v="Bom 42299Gr"/>
    <s v="Bom Jardim da Serra"/>
    <x v="14"/>
    <s v="Granizo"/>
    <s v="telha 6mm"/>
    <s v="Zilli Com. E Transp."/>
    <x v="55"/>
    <n v="10"/>
    <x v="4"/>
    <m/>
    <n v="40.700000000000003"/>
    <n v="1000"/>
    <n v="40700"/>
  </r>
  <r>
    <s v="Três42299"/>
    <s v="Três Barras"/>
    <x v="0"/>
    <m/>
    <s v="KIT DE LIMPEZA"/>
    <s v="Alfredo Com. Varejista Ltda."/>
    <x v="55"/>
    <n v="10"/>
    <x v="4"/>
    <m/>
    <n v="35.92"/>
    <n v="60"/>
    <n v="2155.2000000000003"/>
  </r>
  <r>
    <s v="Três42299"/>
    <s v="Três Barras"/>
    <x v="0"/>
    <m/>
    <s v="kit de higiene"/>
    <s v="AP Oeste Dist. Com. Ltda."/>
    <x v="55"/>
    <n v="10"/>
    <x v="4"/>
    <m/>
    <n v="3.42"/>
    <n v="240"/>
    <n v="820.8"/>
  </r>
  <r>
    <s v="Três42299"/>
    <s v="Três Barras"/>
    <x v="0"/>
    <m/>
    <s v="cesta básica - 7"/>
    <s v="AP Oeste Dist. Com. Ltda."/>
    <x v="55"/>
    <n v="10"/>
    <x v="4"/>
    <m/>
    <n v="54.49"/>
    <n v="60"/>
    <n v="3269.4"/>
  </r>
  <r>
    <s v="Caxa42299Ve"/>
    <s v="Caxambu do Sul"/>
    <x v="17"/>
    <s v="vendaval"/>
    <s v="telha 4mm"/>
    <s v="Zilli Com. E Transp."/>
    <x v="55"/>
    <n v="10"/>
    <x v="4"/>
    <m/>
    <n v="10.45"/>
    <n v="100"/>
    <n v="1045"/>
  </r>
  <r>
    <s v="Caxa42299Ve"/>
    <s v="Caxambu do Sul"/>
    <x v="17"/>
    <s v="vendaval"/>
    <s v="telha 6mm"/>
    <s v="Zilli Com. E Transp."/>
    <x v="55"/>
    <n v="10"/>
    <x v="4"/>
    <m/>
    <n v="40.700000000000003"/>
    <n v="1700"/>
    <n v="69190"/>
  </r>
  <r>
    <s v="Caxa42299Ve"/>
    <s v="Caxambu do Sul"/>
    <x v="17"/>
    <s v="vendaval"/>
    <s v="parafuso telheiro"/>
    <s v="Zilli Com. E Transp."/>
    <x v="55"/>
    <n v="10"/>
    <x v="4"/>
    <m/>
    <n v="0.7"/>
    <n v="3400"/>
    <n v="2380"/>
  </r>
  <r>
    <s v="Caxa42299Ve"/>
    <s v="Caxambu do Sul"/>
    <x v="17"/>
    <s v="vendaval"/>
    <s v="prego telheiro"/>
    <s v="Zilli Com. E Transp."/>
    <x v="55"/>
    <n v="10"/>
    <x v="4"/>
    <m/>
    <n v="22"/>
    <n v="100"/>
    <n v="2200"/>
  </r>
  <r>
    <s v="Chap42299Gr"/>
    <s v="Chapecó"/>
    <x v="17"/>
    <s v="Granizo"/>
    <s v="telha 4mm"/>
    <s v="Zilli Com. E Transp."/>
    <x v="55"/>
    <n v="10"/>
    <x v="4"/>
    <m/>
    <n v="10.45"/>
    <n v="12000"/>
    <n v="125399.99999999999"/>
  </r>
  <r>
    <s v="Chap42299Gr"/>
    <s v="Chapecó"/>
    <x v="17"/>
    <s v="Granizo"/>
    <s v="telha 6mm"/>
    <s v="Zilli Com. E Transp."/>
    <x v="55"/>
    <n v="10"/>
    <x v="4"/>
    <m/>
    <n v="40.700000000000003"/>
    <n v="6000"/>
    <n v="244200.00000000003"/>
  </r>
  <r>
    <s v="Chap42299Gr"/>
    <s v="Chapecó"/>
    <x v="17"/>
    <s v="Granizo"/>
    <s v="parafuso telheiro"/>
    <s v="Zilli Com. E Transp."/>
    <x v="55"/>
    <n v="10"/>
    <x v="4"/>
    <m/>
    <n v="0.7"/>
    <n v="12000"/>
    <n v="8400"/>
  </r>
  <r>
    <s v="Chap42299Gr"/>
    <s v="Chapecó"/>
    <x v="17"/>
    <s v="Granizo"/>
    <s v="prego telheiro"/>
    <s v="Zilli Com. E Transp."/>
    <x v="55"/>
    <n v="10"/>
    <x v="4"/>
    <m/>
    <n v="22"/>
    <n v="1000"/>
    <n v="22000"/>
  </r>
  <r>
    <s v="Itup42299Al"/>
    <s v="Ituporanga"/>
    <x v="4"/>
    <s v="Alagamento"/>
    <s v="kit de higiene"/>
    <s v="AP Oeste Dist. Com. Ltda."/>
    <x v="55"/>
    <n v="10"/>
    <x v="4"/>
    <m/>
    <n v="3.42"/>
    <n v="280"/>
    <n v="957.6"/>
  </r>
  <r>
    <s v="Itup42299Al"/>
    <s v="Ituporanga"/>
    <x v="4"/>
    <s v="Alagamento"/>
    <s v="cesta básica - 7"/>
    <s v="AP Oeste Dist. Com. Ltda."/>
    <x v="55"/>
    <n v="10"/>
    <x v="4"/>
    <m/>
    <n v="54.49"/>
    <n v="70"/>
    <n v="3814.3"/>
  </r>
  <r>
    <s v="Itup42299Al"/>
    <s v="Ituporanga"/>
    <x v="4"/>
    <s v="Alagamento"/>
    <s v="kit de limpeza"/>
    <s v="Alfredo Com. Varejista Ltda."/>
    <x v="55"/>
    <n v="10"/>
    <x v="4"/>
    <m/>
    <n v="35.92"/>
    <n v="70"/>
    <n v="2514.4"/>
  </r>
  <r>
    <s v="Agro42299Al"/>
    <s v="Agronômica"/>
    <x v="13"/>
    <s v="Alagamento"/>
    <s v="kit de higiene"/>
    <s v="AP Oeste Dist. Com. Ltda."/>
    <x v="55"/>
    <n v="10"/>
    <x v="4"/>
    <m/>
    <n v="3.42"/>
    <n v="640"/>
    <n v="2188.8000000000002"/>
  </r>
  <r>
    <s v="Agro42299Al"/>
    <s v="Agronômica"/>
    <x v="13"/>
    <s v="Alagamento"/>
    <s v="cesta básica - 7"/>
    <s v="AP Oeste Dist. Com. Ltda."/>
    <x v="55"/>
    <n v="10"/>
    <x v="4"/>
    <m/>
    <n v="54.49"/>
    <n v="120"/>
    <n v="6538.8"/>
  </r>
  <r>
    <s v="Agro42299Al"/>
    <s v="Agronômica"/>
    <x v="13"/>
    <s v="Alagamento"/>
    <s v="kit de limpeza"/>
    <s v="Alfredo Com. Varejista Ltda."/>
    <x v="55"/>
    <n v="10"/>
    <x v="4"/>
    <m/>
    <n v="35.92"/>
    <n v="120"/>
    <n v="4310.4000000000005"/>
  </r>
  <r>
    <s v="Agro42299"/>
    <s v="Agronômica"/>
    <x v="13"/>
    <s v="Alagamento"/>
    <s v="cesta básica - 7"/>
    <s v="AP Oeste Dist. Com. Ltda."/>
    <x v="55"/>
    <n v="10"/>
    <x v="4"/>
    <m/>
    <n v="54.49"/>
    <n v="100"/>
    <n v="5449"/>
  </r>
  <r>
    <s v="Agro42299"/>
    <s v="Agronômica"/>
    <x v="13"/>
    <s v="Alagamento"/>
    <s v="kit de higiene"/>
    <s v="AP Oeste Dist. Com. Ltda."/>
    <x v="55"/>
    <n v="10"/>
    <x v="4"/>
    <m/>
    <n v="3.42"/>
    <n v="400"/>
    <n v="1368"/>
  </r>
  <r>
    <s v="Agro42299"/>
    <s v="Agronômica"/>
    <x v="13"/>
    <s v="Alagamento"/>
    <s v="KIT DE LIMPEZA"/>
    <s v="Alfredo Com. Varejista Ltda."/>
    <x v="55"/>
    <n v="10"/>
    <x v="4"/>
    <m/>
    <n v="35.92"/>
    <n v="100"/>
    <n v="3592"/>
  </r>
  <r>
    <s v="Auro42299Al"/>
    <s v="Aurora"/>
    <x v="13"/>
    <s v="Alagamento"/>
    <s v="cesta básica - 7"/>
    <s v="AP Oeste Dist. Com. Ltda."/>
    <x v="55"/>
    <n v="10"/>
    <x v="4"/>
    <m/>
    <n v="54.49"/>
    <n v="84"/>
    <n v="4577.16"/>
  </r>
  <r>
    <s v="Auro42299Al"/>
    <s v="Aurora"/>
    <x v="13"/>
    <s v="Alagamento"/>
    <s v="KIT DE LIMPEZA"/>
    <s v="Alfredo Com. Varejista Ltda."/>
    <x v="55"/>
    <n v="10"/>
    <x v="4"/>
    <m/>
    <n v="35.92"/>
    <n v="84"/>
    <n v="3017.28"/>
  </r>
  <r>
    <s v="Auro42299Al"/>
    <s v="Aurora"/>
    <x v="13"/>
    <s v="Alagamento"/>
    <s v="kit de higiene"/>
    <s v="AP Oeste Dist. Com. Ltda."/>
    <x v="55"/>
    <n v="10"/>
    <x v="4"/>
    <m/>
    <n v="3.42"/>
    <n v="336"/>
    <n v="1149.1199999999999"/>
  </r>
  <r>
    <s v="Laur42299Al"/>
    <s v="Laurentino"/>
    <x v="13"/>
    <s v="Alagamento"/>
    <s v="KIT DE LIMPEZA"/>
    <s v="Alfredo Com. Varejista Ltda."/>
    <x v="55"/>
    <n v="10"/>
    <x v="4"/>
    <m/>
    <n v="35.92"/>
    <n v="100"/>
    <n v="3592"/>
  </r>
  <r>
    <s v="Laur42299Al"/>
    <s v="Laurentino"/>
    <x v="13"/>
    <s v="Alagamento"/>
    <s v="cesta básica - 7"/>
    <s v="AP Oeste Dist. Com. Ltda."/>
    <x v="55"/>
    <n v="10"/>
    <x v="4"/>
    <m/>
    <n v="54.49"/>
    <n v="100"/>
    <n v="5449"/>
  </r>
  <r>
    <s v="Laur42299Al"/>
    <s v="Laurentino"/>
    <x v="13"/>
    <s v="Alagamento"/>
    <s v="cesta básica - 7"/>
    <s v="AP Oeste Dist. Com. Ltda."/>
    <x v="55"/>
    <n v="10"/>
    <x v="4"/>
    <m/>
    <n v="54.49"/>
    <n v="200"/>
    <n v="10898"/>
  </r>
  <r>
    <s v="Laur42299Al"/>
    <s v="Laurentino"/>
    <x v="13"/>
    <s v="Alagamento"/>
    <s v="KIT DE LIMPEZA"/>
    <s v="Alfredo Com. Varejista Ltda."/>
    <x v="55"/>
    <n v="10"/>
    <x v="4"/>
    <m/>
    <n v="35.92"/>
    <n v="200"/>
    <n v="7184"/>
  </r>
  <r>
    <s v="Laur42299Al"/>
    <s v="Laurentino"/>
    <x v="13"/>
    <s v="Alagamento"/>
    <s v="Água"/>
    <s v="Est. Hidr. Santa Rita L"/>
    <x v="55"/>
    <n v="10"/>
    <x v="4"/>
    <m/>
    <n v="3.22"/>
    <n v="600"/>
    <n v="1932.0000000000002"/>
  </r>
  <r>
    <s v="Laur42299Al"/>
    <s v="Laurentino"/>
    <x v="13"/>
    <s v="Alagamento"/>
    <s v="kit de higiene"/>
    <s v="AP Oeste Dist. Com. Ltda."/>
    <x v="55"/>
    <n v="10"/>
    <x v="4"/>
    <m/>
    <n v="3.42"/>
    <n v="800"/>
    <n v="2736"/>
  </r>
  <r>
    <s v="LONT42299Al"/>
    <s v="LONTRAS"/>
    <x v="13"/>
    <s v="Alagamento"/>
    <s v="kit de higiene"/>
    <s v="AP Oeste Dist. Com. Ltda."/>
    <x v="55"/>
    <n v="10"/>
    <x v="4"/>
    <m/>
    <n v="3.42"/>
    <n v="520"/>
    <n v="1778.3999999999999"/>
  </r>
  <r>
    <s v="Lont42299Al"/>
    <s v="Lontras"/>
    <x v="13"/>
    <s v="Alagamento"/>
    <s v="cesta básica - 7"/>
    <s v="AP Oeste Dist. Com. Ltda."/>
    <x v="55"/>
    <n v="10"/>
    <x v="4"/>
    <m/>
    <n v="54.49"/>
    <n v="130"/>
    <n v="7083.7"/>
  </r>
  <r>
    <s v="LONT42299Al"/>
    <s v="LONTRAS"/>
    <x v="13"/>
    <s v="Alagamento"/>
    <s v="KIT DE LIMPEZA"/>
    <s v="Alfredo Com. Varejista Ltda."/>
    <x v="55"/>
    <n v="10"/>
    <x v="4"/>
    <m/>
    <n v="35.92"/>
    <n v="130"/>
    <n v="4669.6000000000004"/>
  </r>
  <r>
    <s v="Pres42299Al"/>
    <s v="Presidente Getúlio"/>
    <x v="13"/>
    <s v="Alagamento"/>
    <s v="cesta básica - 7"/>
    <s v="AP Oeste Dist. Com. Ltda."/>
    <x v="55"/>
    <n v="10"/>
    <x v="4"/>
    <m/>
    <n v="54.49"/>
    <n v="100"/>
    <n v="5449"/>
  </r>
  <r>
    <s v="Pres42299Al"/>
    <s v="Presidente Getúlio"/>
    <x v="13"/>
    <s v="Alagamento"/>
    <s v="kit de limpeza"/>
    <s v="Alfredo Com. Varejista Ltda."/>
    <x v="55"/>
    <n v="10"/>
    <x v="4"/>
    <m/>
    <n v="35.92"/>
    <n v="100"/>
    <n v="3592"/>
  </r>
  <r>
    <s v="Rio 42299Al"/>
    <s v="Rio do Oeste"/>
    <x v="13"/>
    <s v="Alagamento"/>
    <s v="cesta básica - 7"/>
    <s v="AP Oeste Dist. Com. Ltda."/>
    <x v="55"/>
    <n v="10"/>
    <x v="4"/>
    <m/>
    <n v="54.49"/>
    <n v="250"/>
    <n v="13622.5"/>
  </r>
  <r>
    <s v="Rio 42299Al"/>
    <s v="Rio do Oeste"/>
    <x v="13"/>
    <s v="Alagamento"/>
    <s v="kit de higiene"/>
    <s v="AP Oeste Dist. Com. Ltda."/>
    <x v="55"/>
    <n v="10"/>
    <x v="4"/>
    <m/>
    <n v="3.42"/>
    <n v="1000"/>
    <n v="3420"/>
  </r>
  <r>
    <s v="Rio 42299Al"/>
    <s v="Rio do Oeste"/>
    <x v="13"/>
    <s v="Alagamento"/>
    <s v="KIT DE LIMPEZA"/>
    <s v="Alfredo Com. Varejista Ltda."/>
    <x v="55"/>
    <n v="10"/>
    <x v="4"/>
    <m/>
    <n v="35.92"/>
    <n v="250"/>
    <n v="8980"/>
  </r>
  <r>
    <s v="Rio 42299Al"/>
    <s v="Rio do Oeste"/>
    <x v="13"/>
    <s v="Alagamento"/>
    <s v="água"/>
    <s v="Est. Hidr. Santa Rita L"/>
    <x v="55"/>
    <n v="10"/>
    <x v="4"/>
    <m/>
    <n v="3.22"/>
    <n v="1000"/>
    <n v="3220"/>
  </r>
  <r>
    <s v="Rio 42299"/>
    <s v="Rio do Oeste"/>
    <x v="13"/>
    <m/>
    <s v="KIT DE LIMPEZA"/>
    <s v="Alfredo Com. Varejista Ltda."/>
    <x v="55"/>
    <n v="10"/>
    <x v="4"/>
    <m/>
    <n v="35.92"/>
    <n v="250"/>
    <n v="8980"/>
  </r>
  <r>
    <s v="Rio 42299"/>
    <s v="Rio do Oeste"/>
    <x v="13"/>
    <m/>
    <s v="cesta básica - 7"/>
    <s v="AP Oeste Dist. Com. Ltda."/>
    <x v="55"/>
    <n v="10"/>
    <x v="4"/>
    <m/>
    <n v="54.49"/>
    <n v="250"/>
    <n v="13622.5"/>
  </r>
  <r>
    <s v="Rio 42299Al"/>
    <s v="Rio do Sul"/>
    <x v="13"/>
    <s v="Alagamento"/>
    <s v="cesta básica - 7"/>
    <s v="AP Oeste Dist. Com. Ltda."/>
    <x v="55"/>
    <n v="10"/>
    <x v="4"/>
    <m/>
    <n v="54.49"/>
    <n v="230"/>
    <n v="12532.7"/>
  </r>
  <r>
    <s v="Rio 42299Al"/>
    <s v="Rio do Sul"/>
    <x v="13"/>
    <s v="Alagamento"/>
    <s v="kit de higiene"/>
    <s v="AP Oeste Dist. Com. Ltda."/>
    <x v="55"/>
    <n v="10"/>
    <x v="4"/>
    <m/>
    <n v="3.42"/>
    <n v="920"/>
    <n v="3146.4"/>
  </r>
  <r>
    <s v="Rio 42299Al"/>
    <s v="Rio do Sul"/>
    <x v="13"/>
    <s v="Alagamento"/>
    <s v="KIT DE LIMPEZA"/>
    <s v="Alfredo Com. Varejista Ltda."/>
    <x v="55"/>
    <n v="10"/>
    <x v="4"/>
    <m/>
    <n v="35.92"/>
    <n v="230"/>
    <n v="8261.6"/>
  </r>
  <r>
    <s v="Rio 42299Al"/>
    <s v="Rio do Sul"/>
    <x v="13"/>
    <s v="Alagamento"/>
    <s v="água"/>
    <s v="Est. Hidr. Santa Rita L"/>
    <x v="55"/>
    <n v="10"/>
    <x v="4"/>
    <m/>
    <n v="3.22"/>
    <n v="460"/>
    <n v="1481.2"/>
  </r>
  <r>
    <s v="Rio 42299"/>
    <s v="Rio do sul"/>
    <x v="13"/>
    <m/>
    <s v="colchão solteiro"/>
    <s v="Açores Dist. Ltda."/>
    <x v="55"/>
    <n v="10"/>
    <x v="4"/>
    <m/>
    <n v="148.69999999999999"/>
    <n v="700"/>
    <n v="104089.99999999999"/>
  </r>
  <r>
    <s v="Rio 42299"/>
    <s v="Rio do Sul"/>
    <x v="13"/>
    <m/>
    <s v="kits acomodação solteiro"/>
    <s v="Açores Dist. Ltda."/>
    <x v="55"/>
    <n v="10"/>
    <x v="4"/>
    <m/>
    <n v="63.2"/>
    <n v="700"/>
    <n v="44240"/>
  </r>
  <r>
    <s v="Rio 42299"/>
    <s v="Rio do Sul"/>
    <x v="13"/>
    <m/>
    <s v="KIT DE LIMPEZA"/>
    <s v="Alfredo Com. Varejista Ltda."/>
    <x v="55"/>
    <n v="10"/>
    <x v="4"/>
    <m/>
    <n v="35.92"/>
    <n v="500"/>
    <n v="17960"/>
  </r>
  <r>
    <s v="Rio 42299"/>
    <s v="Rio do Sul"/>
    <x v="13"/>
    <m/>
    <s v="cesta básica - 7"/>
    <s v="AP Oeste Dist. Com. Ltda."/>
    <x v="55"/>
    <n v="10"/>
    <x v="4"/>
    <m/>
    <n v="54.49"/>
    <n v="500"/>
    <n v="27245"/>
  </r>
  <r>
    <s v="Taió42299Al"/>
    <s v="Taió"/>
    <x v="13"/>
    <s v="Alagamento"/>
    <s v="cesta básica - 7"/>
    <s v="AP Oeste Dist. Com. Ltda."/>
    <x v="55"/>
    <n v="10"/>
    <x v="4"/>
    <m/>
    <n v="54.49"/>
    <n v="150"/>
    <n v="8173.5"/>
  </r>
  <r>
    <s v="Taió42299Al"/>
    <s v="Taió"/>
    <x v="13"/>
    <s v="Alagamento"/>
    <s v="kit de limpeza"/>
    <s v="Alfredo Com. Varejista Ltda."/>
    <x v="55"/>
    <n v="10"/>
    <x v="4"/>
    <m/>
    <n v="35.92"/>
    <n v="150"/>
    <n v="5388"/>
  </r>
  <r>
    <s v="Taió42299"/>
    <s v="Taió"/>
    <x v="13"/>
    <m/>
    <s v="colchão solteiro"/>
    <s v="Açores Dist. Ltda."/>
    <x v="55"/>
    <n v="10"/>
    <x v="4"/>
    <m/>
    <n v="148.69999999999999"/>
    <n v="100"/>
    <n v="14869.999999999998"/>
  </r>
  <r>
    <s v="Taió42299"/>
    <s v="Taió"/>
    <x v="13"/>
    <m/>
    <s v="kits acomodação solteiro"/>
    <s v="Açores Dist. Ltda."/>
    <x v="55"/>
    <n v="10"/>
    <x v="4"/>
    <m/>
    <n v="63.2"/>
    <n v="100"/>
    <n v="6320"/>
  </r>
  <r>
    <s v="Taió42299"/>
    <s v="Taió"/>
    <x v="13"/>
    <m/>
    <s v="cesta básica - 7"/>
    <s v="AP Oeste Dist. Com. Ltda."/>
    <x v="55"/>
    <n v="10"/>
    <x v="4"/>
    <m/>
    <n v="54.49"/>
    <n v="150"/>
    <n v="8173.5"/>
  </r>
  <r>
    <s v="Taió42299"/>
    <s v="Taió"/>
    <x v="13"/>
    <m/>
    <s v="KIT DE LIMPEZA"/>
    <s v="Alfredo Com. Varejista Ltda."/>
    <x v="55"/>
    <n v="10"/>
    <x v="4"/>
    <m/>
    <n v="35.92"/>
    <n v="350"/>
    <n v="12572"/>
  </r>
  <r>
    <s v="Abel42299Gr"/>
    <s v="Abelardo Luz"/>
    <x v="19"/>
    <s v="Granizo"/>
    <s v="telha 4mm"/>
    <s v="Zilli Com. E Transp."/>
    <x v="55"/>
    <n v="10"/>
    <x v="4"/>
    <m/>
    <n v="10.45"/>
    <n v="12000"/>
    <n v="125399.99999999999"/>
  </r>
  <r>
    <s v="Abel42299Gr"/>
    <s v="Abelardo Luz"/>
    <x v="19"/>
    <s v="Granizo"/>
    <s v="Telha 6mm"/>
    <s v="Zilli Com. E Transp."/>
    <x v="55"/>
    <n v="10"/>
    <x v="4"/>
    <m/>
    <n v="40.700000000000003"/>
    <n v="2000"/>
    <n v="81400"/>
  </r>
  <r>
    <s v="Abel42299Gr"/>
    <s v="Abelardo Luz"/>
    <x v="19"/>
    <s v="Granizo"/>
    <s v="telha 4mm"/>
    <s v="Zilli Com. E Transp."/>
    <x v="55"/>
    <n v="10"/>
    <x v="4"/>
    <m/>
    <n v="10.45"/>
    <n v="12000"/>
    <n v="125399.99999999999"/>
  </r>
  <r>
    <s v="Abel42299Gr"/>
    <s v="Abelardo Luz"/>
    <x v="19"/>
    <s v="Granizo"/>
    <s v="telha 4mm"/>
    <s v="Zilli Com. E Transp."/>
    <x v="55"/>
    <n v="10"/>
    <x v="4"/>
    <m/>
    <n v="10.45"/>
    <n v="20000"/>
    <n v="209000"/>
  </r>
  <r>
    <s v="Abel42299Gr"/>
    <s v="Abelardo Luz"/>
    <x v="19"/>
    <s v="Granizo"/>
    <s v="telha 6mm"/>
    <s v="Zilli Com. E Transp."/>
    <x v="55"/>
    <n v="10"/>
    <x v="4"/>
    <m/>
    <n v="40.700000000000003"/>
    <n v="5000"/>
    <n v="203500"/>
  </r>
  <r>
    <s v="Papa42298Gr"/>
    <s v="Papanduva"/>
    <x v="0"/>
    <s v="Granizo"/>
    <s v="telha 4mm"/>
    <s v="Zilli Com. E Transp."/>
    <x v="56"/>
    <n v="10"/>
    <x v="4"/>
    <m/>
    <n v="10.45"/>
    <n v="2500"/>
    <n v="26125"/>
  </r>
  <r>
    <s v="Chap42298Gr"/>
    <s v="Chapecó"/>
    <x v="17"/>
    <s v="Granizo"/>
    <s v="Lona"/>
    <s v="BMI Prosper Eireli"/>
    <x v="56"/>
    <n v="10"/>
    <x v="4"/>
    <m/>
    <n v="494.9"/>
    <n v="69"/>
    <n v="34148.1"/>
  </r>
  <r>
    <s v="São 42298Gr"/>
    <s v="São Miguel do Oeste"/>
    <x v="16"/>
    <s v="Granizo"/>
    <s v="Lona"/>
    <s v="BMI Prosper Eireli"/>
    <x v="56"/>
    <n v="10"/>
    <x v="4"/>
    <m/>
    <n v="494.9"/>
    <n v="10"/>
    <n v="4949"/>
  </r>
  <r>
    <s v="Xanx42298Gr"/>
    <s v="Xanxerê"/>
    <x v="19"/>
    <s v="Granizo"/>
    <s v="Lona"/>
    <s v="BMI Prosper Eireli"/>
    <x v="56"/>
    <n v="10"/>
    <x v="4"/>
    <m/>
    <n v="494.9"/>
    <n v="10"/>
    <n v="4949"/>
  </r>
  <r>
    <s v="Quil42297Ve"/>
    <s v="Quilombo"/>
    <x v="17"/>
    <s v="vendaval"/>
    <s v="telha 4mm"/>
    <s v="Zilli Com. E Transp."/>
    <x v="57"/>
    <n v="10"/>
    <x v="4"/>
    <m/>
    <n v="10.45"/>
    <n v="1000"/>
    <n v="10450"/>
  </r>
  <r>
    <s v="Quil42297Ve"/>
    <s v="Quilombo"/>
    <x v="17"/>
    <s v="vendaval"/>
    <s v="Telha 6mm"/>
    <s v="Zilli Com. E Transp."/>
    <x v="57"/>
    <n v="10"/>
    <x v="4"/>
    <m/>
    <n v="40.700000000000003"/>
    <n v="500"/>
    <n v="20350"/>
  </r>
  <r>
    <s v="Quil42297Ve"/>
    <s v="Quilombo"/>
    <x v="17"/>
    <s v="vendaval"/>
    <s v="prego telheiro"/>
    <s v="Zilli Com. E Transp."/>
    <x v="57"/>
    <n v="10"/>
    <x v="4"/>
    <m/>
    <n v="22"/>
    <n v="100"/>
    <n v="2200"/>
  </r>
  <r>
    <s v="Quil42297Ve"/>
    <s v="Quilombo"/>
    <x v="17"/>
    <s v="vendaval"/>
    <s v="parafuso telheiro"/>
    <s v="Zilli Com. E Transp."/>
    <x v="57"/>
    <n v="10"/>
    <x v="4"/>
    <m/>
    <n v="0.7"/>
    <n v="1000"/>
    <n v="700"/>
  </r>
  <r>
    <s v="José42293Ac"/>
    <s v="José Boiteux"/>
    <x v="13"/>
    <s v="Acordo "/>
    <s v="cesta básica - 7"/>
    <s v="AP Oeste Dist. Com. Ltda."/>
    <x v="58"/>
    <n v="10"/>
    <x v="4"/>
    <m/>
    <n v="54.49"/>
    <n v="592"/>
    <n v="32258.080000000002"/>
  </r>
  <r>
    <s v="Lebo42285Gr"/>
    <s v="Lebon Régis"/>
    <x v="10"/>
    <s v="Granizo"/>
    <s v="Telha 5mm"/>
    <s v="Zilli Com. E Transp."/>
    <x v="59"/>
    <n v="10"/>
    <x v="4"/>
    <m/>
    <n v="34.700000000000003"/>
    <n v="1000"/>
    <n v="34700"/>
  </r>
  <r>
    <s v="Lebo42285Gr"/>
    <s v="Lebon Régis"/>
    <x v="10"/>
    <s v="Granizo"/>
    <s v="telha 4mm"/>
    <s v="Zilli Com. E Transp."/>
    <x v="59"/>
    <n v="10"/>
    <x v="4"/>
    <m/>
    <n v="10.45"/>
    <n v="7000"/>
    <n v="73150"/>
  </r>
  <r>
    <s v="Lebo42285Gr"/>
    <s v="Lebon Régis"/>
    <x v="10"/>
    <s v="Granizo"/>
    <s v="prego telheiro"/>
    <s v="Zilli Com. E Transp."/>
    <x v="59"/>
    <n v="10"/>
    <x v="4"/>
    <m/>
    <n v="22"/>
    <n v="350"/>
    <n v="7700"/>
  </r>
  <r>
    <s v="Lebo42285Gr"/>
    <s v="Lebon Régis"/>
    <x v="10"/>
    <s v="Granizo"/>
    <s v="colchão solteiro"/>
    <s v="MERCANTT"/>
    <x v="59"/>
    <n v="10"/>
    <x v="4"/>
    <m/>
    <n v="148"/>
    <n v="800"/>
    <n v="118400"/>
  </r>
  <r>
    <s v="Lebo42285Gr"/>
    <s v="Lebon Régis"/>
    <x v="10"/>
    <s v="Granizo"/>
    <s v="telha 4mm"/>
    <s v="Zilli Com. E Transp."/>
    <x v="59"/>
    <n v="10"/>
    <x v="4"/>
    <m/>
    <n v="10.45"/>
    <n v="6000"/>
    <n v="62699.999999999993"/>
  </r>
  <r>
    <s v="Abdo42271VE"/>
    <s v="Abdon batista"/>
    <x v="9"/>
    <s v="vendaval"/>
    <s v="Telha 6mm"/>
    <s v="Zilli Com. E Transp."/>
    <x v="60"/>
    <n v="9"/>
    <x v="4"/>
    <m/>
    <n v="40.700000000000003"/>
    <n v="2000"/>
    <n v="81400"/>
  </r>
  <r>
    <s v="Abdo42271VE"/>
    <s v="Abdon batista"/>
    <x v="9"/>
    <s v="vendaval"/>
    <s v="colchão solteiro"/>
    <s v="Açores Dist. Ltda."/>
    <x v="60"/>
    <n v="9"/>
    <x v="4"/>
    <m/>
    <n v="148.69999999999999"/>
    <n v="50"/>
    <n v="7434.9999999999991"/>
  </r>
  <r>
    <s v="Abdo42271VE"/>
    <s v="Abdon batista"/>
    <x v="9"/>
    <s v="vendaval"/>
    <s v="kits acomodação solteiro"/>
    <s v="Açores Dist. Ltda."/>
    <x v="60"/>
    <n v="9"/>
    <x v="4"/>
    <m/>
    <n v="63.2"/>
    <n v="50"/>
    <n v="3160"/>
  </r>
  <r>
    <s v="Abel42271Ve"/>
    <s v="Abelardo Luz"/>
    <x v="19"/>
    <s v="vendaval"/>
    <s v="Telha 6mm"/>
    <s v="Zilli Com. E Transp."/>
    <x v="60"/>
    <n v="9"/>
    <x v="4"/>
    <m/>
    <n v="40.700000000000003"/>
    <n v="1200"/>
    <n v="48840"/>
  </r>
  <r>
    <s v="Abel42271Ve"/>
    <s v="Abelardo Luz"/>
    <x v="19"/>
    <s v="vendaval"/>
    <s v="telha 4mm"/>
    <s v="Zilli Com. E Transp."/>
    <x v="60"/>
    <n v="9"/>
    <x v="4"/>
    <m/>
    <n v="10.45"/>
    <n v="3300"/>
    <n v="34485"/>
  </r>
  <r>
    <s v="Abel42271Ve"/>
    <s v="Abelardo Luz"/>
    <x v="19"/>
    <s v="vendaval"/>
    <s v="parafuso telheiro"/>
    <s v="Zilli Com. E Transp."/>
    <x v="60"/>
    <n v="9"/>
    <x v="4"/>
    <m/>
    <n v="0.7"/>
    <n v="2400"/>
    <n v="1680"/>
  </r>
  <r>
    <s v="Abel42271Ve"/>
    <s v="Abelardo Luz"/>
    <x v="19"/>
    <s v="vendaval"/>
    <s v="prego telheiro"/>
    <s v="Zilli Com. E Transp."/>
    <x v="60"/>
    <n v="9"/>
    <x v="4"/>
    <m/>
    <n v="22"/>
    <n v="100"/>
    <n v="2200"/>
  </r>
  <r>
    <s v="Abel42271Ve"/>
    <s v="Abelardo Luz"/>
    <x v="19"/>
    <s v="vendaval"/>
    <s v="Colchão casal"/>
    <s v="Açores Dist. Ltda."/>
    <x v="60"/>
    <n v="9"/>
    <x v="4"/>
    <m/>
    <n v="191.02"/>
    <n v="50"/>
    <n v="9551"/>
  </r>
  <r>
    <s v="Abel42271Ve"/>
    <s v="Abelardo Luz"/>
    <x v="19"/>
    <s v="vendaval"/>
    <s v="colchão solteiro"/>
    <s v="Açores Dist. Ltda."/>
    <x v="60"/>
    <n v="9"/>
    <x v="4"/>
    <m/>
    <n v="148.69999999999999"/>
    <n v="50"/>
    <n v="7434.9999999999991"/>
  </r>
  <r>
    <s v="Abel42271Ve"/>
    <s v="Abelardo Luz"/>
    <x v="19"/>
    <s v="vendaval"/>
    <s v="kits acomodação solteiro"/>
    <s v="Açores Dist. Ltda."/>
    <x v="60"/>
    <n v="9"/>
    <x v="4"/>
    <m/>
    <n v="63.2"/>
    <n v="50"/>
    <n v="3160"/>
  </r>
  <r>
    <s v="Abel42271Ve"/>
    <s v="Abelardo Luz"/>
    <x v="19"/>
    <s v="vendaval"/>
    <s v="kits acomodação casal"/>
    <s v="Açores Dist. Ltda."/>
    <x v="60"/>
    <n v="9"/>
    <x v="4"/>
    <m/>
    <n v="65.150000000000006"/>
    <n v="50"/>
    <n v="3257.5000000000005"/>
  </r>
  <r>
    <s v="Camp42255Gr"/>
    <s v="Campo Erê"/>
    <x v="17"/>
    <s v="Granizo"/>
    <s v="parafuso telheiro"/>
    <s v="Zilli Com. E Transp."/>
    <x v="61"/>
    <n v="9"/>
    <x v="4"/>
    <m/>
    <n v="0.7"/>
    <n v="10000"/>
    <n v="7000"/>
  </r>
  <r>
    <s v="Camp42255Gr"/>
    <s v="Campo Erê"/>
    <x v="17"/>
    <s v="Granizo"/>
    <s v="Colchão casal"/>
    <s v="Açores Dist. Ltda."/>
    <x v="61"/>
    <n v="9"/>
    <x v="4"/>
    <m/>
    <n v="147.09"/>
    <n v="40"/>
    <n v="5883.6"/>
  </r>
  <r>
    <s v="Camp42255Gr"/>
    <s v="Campo Erê"/>
    <x v="17"/>
    <s v="Granizo"/>
    <s v="kits acomodação casal"/>
    <s v="Açores Dist. Ltda."/>
    <x v="61"/>
    <n v="9"/>
    <x v="4"/>
    <m/>
    <n v="65.150000000000006"/>
    <n v="40"/>
    <n v="2606"/>
  </r>
  <r>
    <s v="Camp42255Gr"/>
    <s v="Campo Erê"/>
    <x v="17"/>
    <s v="Granizo"/>
    <s v="parafuso telheiro"/>
    <s v="Zilli Com. E Transp."/>
    <x v="61"/>
    <n v="9"/>
    <x v="4"/>
    <m/>
    <n v="0.7"/>
    <n v="10000"/>
    <n v="7000"/>
  </r>
  <r>
    <s v="Mara42199en"/>
    <s v="Maravilha"/>
    <x v="17"/>
    <s v="enxurrada"/>
    <s v="cesta básica - 7"/>
    <s v="AO Oeste Dist. Com. Alim. Ltda."/>
    <x v="62"/>
    <n v="7"/>
    <x v="4"/>
    <m/>
    <n v="58.96"/>
    <n v="600"/>
    <n v="35376"/>
  </r>
  <r>
    <s v="Mara42199en"/>
    <s v="Maravilha"/>
    <x v="17"/>
    <s v="enxurrada"/>
    <s v="kit de higiene"/>
    <s v="AO Oeste Dist. Com. Alim. Ltda."/>
    <x v="62"/>
    <n v="7"/>
    <x v="4"/>
    <m/>
    <n v="9.52"/>
    <n v="1200"/>
    <n v="11424"/>
  </r>
  <r>
    <s v="Mara42199en"/>
    <s v="Maravilha"/>
    <x v="17"/>
    <s v="enxurrada"/>
    <s v="kit de limpeza"/>
    <s v="Célia Regina W Sani - ME"/>
    <x v="62"/>
    <n v="7"/>
    <x v="4"/>
    <m/>
    <n v="29.55"/>
    <n v="600"/>
    <n v="17730"/>
  </r>
  <r>
    <s v="Mara42199en"/>
    <s v="Maravilha"/>
    <x v="17"/>
    <s v="enxurrada"/>
    <s v="colchão solteiro"/>
    <s v="Açores Dist. Ltda."/>
    <x v="62"/>
    <n v="7"/>
    <x v="4"/>
    <m/>
    <n v="115"/>
    <n v="100"/>
    <n v="11500"/>
  </r>
  <r>
    <s v="Mara42199en"/>
    <s v="Maravilha"/>
    <x v="17"/>
    <s v="enxurrada"/>
    <s v="kit acomodação solteiro"/>
    <s v="Açores Dist. Ltda."/>
    <x v="62"/>
    <n v="7"/>
    <x v="4"/>
    <m/>
    <n v="70.5"/>
    <n v="100"/>
    <n v="7050"/>
  </r>
  <r>
    <s v="Mara42199en"/>
    <s v="Maravilha"/>
    <x v="17"/>
    <s v="enxurrada"/>
    <s v="galões de água"/>
    <s v="AO Oeste Dist. Com. Alim. Ltda."/>
    <x v="62"/>
    <n v="7"/>
    <x v="4"/>
    <m/>
    <n v="4.78"/>
    <n v="1400"/>
    <n v="6692"/>
  </r>
  <r>
    <s v="Mara42199en"/>
    <s v="Maravilha"/>
    <x v="17"/>
    <s v="enxurrada"/>
    <s v="cesta básica - 7"/>
    <s v="AP Oeste Dist. Com. Alim. Ltda."/>
    <x v="62"/>
    <n v="7"/>
    <x v="4"/>
    <m/>
    <n v="58.96"/>
    <n v="200"/>
    <n v="11792"/>
  </r>
  <r>
    <s v="Mara42199en"/>
    <s v="Maravilha"/>
    <x v="17"/>
    <s v="enxurrada"/>
    <s v="kit de higiene"/>
    <s v="AP Oeste Dist. Com. Alim. Ltda."/>
    <x v="62"/>
    <n v="7"/>
    <x v="4"/>
    <m/>
    <n v="9.52"/>
    <n v="300"/>
    <n v="2856"/>
  </r>
  <r>
    <s v="Mara42199en"/>
    <s v="Maravilha"/>
    <x v="17"/>
    <s v="enxurrada"/>
    <s v="kit de limpeza"/>
    <s v="Célia Regina W Sani - ME"/>
    <x v="62"/>
    <n v="7"/>
    <x v="4"/>
    <m/>
    <n v="29.55"/>
    <n v="150"/>
    <n v="4432.5"/>
  </r>
  <r>
    <s v="Mara42199en"/>
    <s v="Maravilha"/>
    <x v="17"/>
    <s v="enxurrada"/>
    <s v="colchão casal"/>
    <s v="Mercantt "/>
    <x v="62"/>
    <n v="7"/>
    <x v="4"/>
    <m/>
    <n v="194"/>
    <n v="200"/>
    <n v="38800"/>
  </r>
  <r>
    <s v="Mara42199en"/>
    <s v="Maravilha"/>
    <x v="17"/>
    <s v="enxurrada"/>
    <s v="kit de acomodação casal"/>
    <s v="MERCANTT"/>
    <x v="62"/>
    <n v="7"/>
    <x v="4"/>
    <m/>
    <n v="79"/>
    <n v="200"/>
    <n v="15800"/>
  </r>
  <r>
    <s v="Mara42199en"/>
    <s v="Maravilha"/>
    <x v="17"/>
    <s v="enxurrada"/>
    <s v="colchão solteiro"/>
    <s v="MERCANTT"/>
    <x v="62"/>
    <n v="7"/>
    <x v="4"/>
    <m/>
    <n v="141"/>
    <n v="200"/>
    <n v="28200"/>
  </r>
  <r>
    <s v="Mara42199en"/>
    <s v="Maravilha"/>
    <x v="17"/>
    <s v="enxurrada"/>
    <s v="kit acomodação solteiro"/>
    <s v="MARCANTT"/>
    <x v="62"/>
    <n v="7"/>
    <x v="4"/>
    <m/>
    <n v="61"/>
    <n v="200"/>
    <n v="12200"/>
  </r>
  <r>
    <s v="Saud42199"/>
    <s v="Saudades"/>
    <x v="17"/>
    <s v="enxurrada"/>
    <s v="colchão casal"/>
    <s v="MERCANTT"/>
    <x v="62"/>
    <n v="7"/>
    <x v="4"/>
    <m/>
    <n v="194"/>
    <n v="200"/>
    <n v="38800"/>
  </r>
  <r>
    <s v="Saud42199"/>
    <s v="Saudades"/>
    <x v="17"/>
    <s v="enxurrada"/>
    <s v="colchão solteiro"/>
    <s v="MERCANTT"/>
    <x v="62"/>
    <n v="7"/>
    <x v="4"/>
    <m/>
    <n v="141"/>
    <n v="300"/>
    <n v="42300"/>
  </r>
  <r>
    <s v="Saud42199"/>
    <s v="Saudades"/>
    <x v="17"/>
    <s v="enxurrada"/>
    <s v="kit de acomodação casal"/>
    <s v="MERCANTT"/>
    <x v="62"/>
    <n v="7"/>
    <x v="4"/>
    <m/>
    <n v="88"/>
    <n v="200"/>
    <n v="17600"/>
  </r>
  <r>
    <s v="Saud42199"/>
    <s v="Saudades"/>
    <x v="17"/>
    <s v="enxurrada"/>
    <s v="kit acomodação solteiro"/>
    <s v="MERCANTT"/>
    <x v="62"/>
    <n v="7"/>
    <x v="4"/>
    <m/>
    <n v="68"/>
    <n v="300"/>
    <n v="20400"/>
  </r>
  <r>
    <s v="Içar42135En"/>
    <s v="Içara"/>
    <x v="2"/>
    <s v="enxurrada"/>
    <s v="cesta básica - 7"/>
    <s v="Prado surpermecado"/>
    <x v="63"/>
    <n v="5"/>
    <x v="4"/>
    <m/>
    <n v="68.16"/>
    <n v="150"/>
    <n v="10224"/>
  </r>
  <r>
    <s v="Pont42114To"/>
    <s v="Ponte Serrada"/>
    <x v="19"/>
    <s v="Tornado"/>
    <s v="kits acomodação solteiro"/>
    <s v="Açores Dist. Ltda."/>
    <x v="64"/>
    <n v="4"/>
    <x v="4"/>
    <m/>
    <n v="70.5"/>
    <n v="750"/>
    <n v="52875"/>
  </r>
  <r>
    <s v="Pont42114To"/>
    <s v="Ponte Serrada"/>
    <x v="19"/>
    <s v="Tornado"/>
    <s v="cesta básica - 7"/>
    <s v="Prado surpermecado"/>
    <x v="64"/>
    <n v="4"/>
    <x v="4"/>
    <m/>
    <n v="69.900000000000006"/>
    <n v="250"/>
    <n v="17475"/>
  </r>
  <r>
    <s v="Pont42114To"/>
    <s v="Ponte Serrada"/>
    <x v="19"/>
    <s v="Tornado"/>
    <s v="telha 4mm"/>
    <s v="Lojas Quero-Quero SA."/>
    <x v="64"/>
    <n v="4"/>
    <x v="4"/>
    <m/>
    <n v="8.25"/>
    <n v="10000"/>
    <n v="82500"/>
  </r>
  <r>
    <s v="Pont42114To"/>
    <s v="Ponte Serrada"/>
    <x v="19"/>
    <s v="Tornado"/>
    <s v="metros lineares de madeira de pinus (0,05x0,10) 3m"/>
    <s v="LUGETEL Ind. Com. Mad. Ltda."/>
    <x v="64"/>
    <n v="4"/>
    <x v="4"/>
    <m/>
    <n v="2.86"/>
    <n v="1000"/>
    <n v="2860"/>
  </r>
  <r>
    <s v="Pont42114To"/>
    <s v="Ponte Serrada"/>
    <x v="19"/>
    <s v="Tornado"/>
    <s v="metros lineares de madeira de pinus (0,07x0,02) 3m"/>
    <s v="LUGETEL Ind. Com. Mad. Ltda."/>
    <x v="64"/>
    <n v="4"/>
    <x v="4"/>
    <m/>
    <n v="0.86"/>
    <n v="24992"/>
    <n v="21493.119999999999"/>
  </r>
  <r>
    <s v="Pont42114To"/>
    <s v="Ponte Serrada"/>
    <x v="19"/>
    <s v="Tornado"/>
    <s v="metros lineares de madeira de pinus (0,05x0,10) 3m"/>
    <s v="Zilli Com. E Transp."/>
    <x v="64"/>
    <n v="4"/>
    <x v="4"/>
    <m/>
    <n v="2.75"/>
    <n v="16811"/>
    <n v="46230.25"/>
  </r>
  <r>
    <s v="Pont42114To"/>
    <s v="Ponte Serrada"/>
    <x v="19"/>
    <s v="Tornado"/>
    <s v="colchão solteiro"/>
    <s v="Mercantt Coml"/>
    <x v="64"/>
    <n v="4"/>
    <x v="4"/>
    <m/>
    <n v="147"/>
    <n v="500"/>
    <n v="73500"/>
  </r>
  <r>
    <s v="Pont42114To"/>
    <s v="Ponte Serrada"/>
    <x v="19"/>
    <s v="Tornado"/>
    <s v="KIT DE LIMPEZA"/>
    <s v="EDIO HOFFMANN"/>
    <x v="64"/>
    <n v="4"/>
    <x v="4"/>
    <m/>
    <n v="39.6"/>
    <n v="250"/>
    <n v="9900"/>
  </r>
  <r>
    <s v="Xanx42114To"/>
    <s v="Xanxerê"/>
    <x v="19"/>
    <s v="Tornado"/>
    <s v="cesta básica - 7"/>
    <s v="Prado surpermecado"/>
    <x v="64"/>
    <n v="4"/>
    <x v="4"/>
    <m/>
    <n v="69.900000000000006"/>
    <n v="300"/>
    <n v="20970"/>
  </r>
  <r>
    <s v="Xanx42114To"/>
    <s v="Xanxerê"/>
    <x v="19"/>
    <s v="Tornado"/>
    <s v="Água"/>
    <s v="Santa Rita"/>
    <x v="64"/>
    <n v="4"/>
    <x v="4"/>
    <m/>
    <n v="3.2"/>
    <n v="4000"/>
    <n v="12800"/>
  </r>
  <r>
    <s v="Xanx42114To"/>
    <s v="Xanxerê"/>
    <x v="19"/>
    <s v="Tornado"/>
    <s v="Telha 4mm"/>
    <s v="Zilli Com. E Transp."/>
    <x v="64"/>
    <n v="4"/>
    <x v="4"/>
    <m/>
    <n v="8.9"/>
    <n v="1200"/>
    <n v="10680"/>
  </r>
  <r>
    <s v="Xanx42114To"/>
    <s v="Xanxerê"/>
    <x v="19"/>
    <s v="Tornado"/>
    <s v="telha 6mm"/>
    <s v="Zilli Com. E Transp."/>
    <x v="64"/>
    <n v="4"/>
    <x v="4"/>
    <m/>
    <n v="35.6"/>
    <n v="10000"/>
    <n v="356000"/>
  </r>
  <r>
    <s v="Xanx42114To"/>
    <s v="Xanxerê"/>
    <x v="19"/>
    <s v="Tornado"/>
    <s v="prego telheiro"/>
    <s v="Zilli Com. E Transp."/>
    <x v="64"/>
    <n v="4"/>
    <x v="4"/>
    <m/>
    <n v="20"/>
    <n v="1000"/>
    <n v="20000"/>
  </r>
  <r>
    <s v="Xanx42114To"/>
    <s v="Xanxerê"/>
    <x v="19"/>
    <s v="Tornado"/>
    <s v="parafuso telheiro"/>
    <s v="Zilli Com. E Transp."/>
    <x v="64"/>
    <n v="4"/>
    <x v="4"/>
    <m/>
    <n v="0.5"/>
    <n v="20000"/>
    <n v="10000"/>
  </r>
  <r>
    <s v="Xanx42114To"/>
    <s v="Xanxerê"/>
    <x v="19"/>
    <s v="Tornado"/>
    <s v="telha 5mm"/>
    <s v="Lojas Quero-Quero SA."/>
    <x v="64"/>
    <n v="4"/>
    <x v="4"/>
    <m/>
    <n v="27.99"/>
    <n v="3000"/>
    <n v="83970"/>
  </r>
  <r>
    <s v="Xanx42114To"/>
    <s v="Xanxerê"/>
    <x v="19"/>
    <s v="Tornado"/>
    <s v="telha 4mm"/>
    <s v="Lojas Quero-Quero SA."/>
    <x v="64"/>
    <n v="4"/>
    <x v="4"/>
    <m/>
    <n v="8.25"/>
    <n v="10000"/>
    <n v="82500"/>
  </r>
  <r>
    <s v="Xanx42114To"/>
    <s v="Xanxerê"/>
    <x v="19"/>
    <s v="Tornado"/>
    <s v="telha 6mm"/>
    <s v="Zilli Com. E Transp."/>
    <x v="64"/>
    <n v="4"/>
    <x v="4"/>
    <m/>
    <n v="35.6"/>
    <n v="6522"/>
    <n v="232183.2"/>
  </r>
  <r>
    <s v="Xanx42114To"/>
    <s v="Xanxerê"/>
    <x v="19"/>
    <s v="Tornado"/>
    <s v="metros lineares de madeira de pinus (0,05x0,10) 3m"/>
    <s v="LUGETEL Ind. Com. Mad. Ltda."/>
    <x v="64"/>
    <n v="4"/>
    <x v="4"/>
    <m/>
    <n v="2.86"/>
    <n v="1000"/>
    <n v="2860"/>
  </r>
  <r>
    <s v="Xanx42114To"/>
    <s v="Xanxerê"/>
    <x v="19"/>
    <s v="Tornado"/>
    <s v="metros lineares de madeira de pinus (0,07x0,02) 3m"/>
    <s v="LUGETEL Ind. Com. Mad. Ltda."/>
    <x v="64"/>
    <n v="4"/>
    <x v="4"/>
    <m/>
    <n v="0.86"/>
    <n v="9038"/>
    <n v="7772.68"/>
  </r>
  <r>
    <s v="Xanx42114To"/>
    <s v="Xanxerê"/>
    <x v="19"/>
    <s v="Tornado"/>
    <s v="PREGO 17X27 -Kg"/>
    <s v="Zilli Com. E Transp."/>
    <x v="64"/>
    <n v="4"/>
    <x v="4"/>
    <m/>
    <n v="5.95"/>
    <n v="6988"/>
    <n v="41578.6"/>
  </r>
  <r>
    <s v="Xanx42114To"/>
    <s v="Xanxerê"/>
    <x v="19"/>
    <s v="Tornado"/>
    <s v="PREGO 17X27 -Kg"/>
    <s v="Zilli Com. E Transp."/>
    <x v="64"/>
    <n v="4"/>
    <x v="4"/>
    <m/>
    <n v="5.95"/>
    <n v="1408"/>
    <n v="8377.6"/>
  </r>
  <r>
    <s v="Xanx42114To"/>
    <s v="Xanxerê"/>
    <x v="19"/>
    <s v="Tornado"/>
    <s v="metros lineares de madeira de pinus (0,05x0,10) 3m"/>
    <s v="Zilli Com. E Transp."/>
    <x v="64"/>
    <n v="4"/>
    <x v="4"/>
    <m/>
    <n v="2.75"/>
    <n v="3603"/>
    <n v="9908.25"/>
  </r>
  <r>
    <s v="Xanx42114To"/>
    <s v="Xanxerê"/>
    <x v="19"/>
    <s v="Tornado"/>
    <s v="telha 6mm"/>
    <s v="Lojas Quero-Quero SA."/>
    <x v="64"/>
    <n v="4"/>
    <x v="4"/>
    <m/>
    <n v="34.9"/>
    <n v="33890"/>
    <n v="1182761"/>
  </r>
  <r>
    <s v="Xanx42114To"/>
    <s v="Xanxerê"/>
    <x v="19"/>
    <s v="Tornado"/>
    <s v="telha 6mm"/>
    <s v="Zilli Com. E Transp."/>
    <x v="64"/>
    <n v="4"/>
    <x v="4"/>
    <m/>
    <n v="35.6"/>
    <n v="10000"/>
    <n v="356000"/>
  </r>
  <r>
    <s v="Xanx42114To"/>
    <s v="Xanxerê"/>
    <x v="19"/>
    <s v="Tornado"/>
    <s v="parafuso telheiro"/>
    <s v="Zilli Com. E Transp."/>
    <x v="64"/>
    <n v="4"/>
    <x v="4"/>
    <m/>
    <n v="0.5"/>
    <n v="20000"/>
    <n v="10000"/>
  </r>
  <r>
    <s v="Xanx42114To"/>
    <s v="Xanxerê"/>
    <x v="19"/>
    <s v="Tornado"/>
    <s v="parafuso telheiro"/>
    <s v="Zilli Com. E Transp."/>
    <x v="64"/>
    <n v="4"/>
    <x v="4"/>
    <m/>
    <n v="0.5"/>
    <n v="67780"/>
    <n v="33890"/>
  </r>
  <r>
    <s v="Laur42083Gr"/>
    <s v="Laurentino"/>
    <x v="13"/>
    <s v="Granizo"/>
    <s v="telha 4mm"/>
    <s v="Zilli Com. E Transp."/>
    <x v="65"/>
    <n v="3"/>
    <x v="4"/>
    <m/>
    <n v="8.9"/>
    <n v="1500"/>
    <n v="13350"/>
  </r>
  <r>
    <s v="Laur42083Gr"/>
    <s v="Laurentino"/>
    <x v="13"/>
    <s v="Granizo"/>
    <s v="telha 6mm"/>
    <s v="Zilli Com. E Transp."/>
    <x v="65"/>
    <n v="3"/>
    <x v="4"/>
    <m/>
    <n v="35.6"/>
    <n v="350"/>
    <n v="12460"/>
  </r>
  <r>
    <s v="Laur42083Gr"/>
    <s v="Laurentino"/>
    <x v="13"/>
    <s v="Granizo"/>
    <s v="cumeeira 4mm"/>
    <s v="Zilli Com. E Transp."/>
    <x v="65"/>
    <n v="3"/>
    <x v="4"/>
    <m/>
    <n v="6.95"/>
    <n v="300"/>
    <n v="2085"/>
  </r>
  <r>
    <s v="Jaci42038Ve"/>
    <s v="Jacinto Machado"/>
    <x v="20"/>
    <s v="vendaval"/>
    <s v="KIT DE LIMPEZA"/>
    <s v="EDIO HOFFMANN"/>
    <x v="66"/>
    <n v="2"/>
    <x v="4"/>
    <m/>
    <n v="27.66"/>
    <n v="100"/>
    <n v="2766"/>
  </r>
  <r>
    <s v="Jaci42038Ve"/>
    <s v="Jacinto Machado"/>
    <x v="20"/>
    <s v="vendaval"/>
    <s v="cesta básica - 7"/>
    <s v="INGÁ COML ATAC LTDA."/>
    <x v="66"/>
    <n v="2"/>
    <x v="4"/>
    <m/>
    <n v="55.46"/>
    <n v="100"/>
    <n v="5546"/>
  </r>
  <r>
    <s v="Jaci42038Ve"/>
    <s v="Jacinto Machado"/>
    <x v="20"/>
    <s v="vendaval"/>
    <s v="telha 4mm"/>
    <s v="Zilli Com. E Transp."/>
    <x v="66"/>
    <n v="2"/>
    <x v="4"/>
    <m/>
    <n v="8.9"/>
    <n v="500"/>
    <n v="4450"/>
  </r>
  <r>
    <s v="Itap41816Enx"/>
    <s v="Itapiranga"/>
    <x v="14"/>
    <s v="Enxurradas"/>
    <s v=" cestas básicas"/>
    <m/>
    <x v="67"/>
    <n v="6"/>
    <x v="5"/>
    <m/>
    <m/>
    <n v="150"/>
    <m/>
  </r>
  <r>
    <s v="Itap41816Enx"/>
    <s v="Itapiranga"/>
    <x v="14"/>
    <s v="Enxurradas"/>
    <s v="galões de água"/>
    <m/>
    <x v="67"/>
    <n v="6"/>
    <x v="5"/>
    <m/>
    <m/>
    <n v="200"/>
    <m/>
  </r>
  <r>
    <s v="Itap41816Enx"/>
    <s v="Itapiranga"/>
    <x v="14"/>
    <s v="Enxurradas"/>
    <s v=" kits de limpeza. "/>
    <m/>
    <x v="67"/>
    <n v="6"/>
    <x v="5"/>
    <m/>
    <m/>
    <n v="150"/>
    <m/>
  </r>
  <r>
    <s v="Itap41816Enx"/>
    <s v="Itapiranga"/>
    <x v="14"/>
    <s v="Enxurradas"/>
    <s v=" galões de água"/>
    <m/>
    <x v="67"/>
    <n v="6"/>
    <x v="5"/>
    <m/>
    <m/>
    <n v="2000"/>
    <m/>
  </r>
  <r>
    <s v="Itap41816Enx"/>
    <s v="Itapiranga"/>
    <x v="14"/>
    <s v="Enxurradas"/>
    <s v=" colchões de solteiro"/>
    <m/>
    <x v="67"/>
    <n v="6"/>
    <x v="5"/>
    <m/>
    <m/>
    <n v="15"/>
    <m/>
  </r>
  <r>
    <s v="Itap41816Enx"/>
    <s v="Itapiranga"/>
    <x v="14"/>
    <s v="Enxurradas"/>
    <s v="cestas básicas"/>
    <m/>
    <x v="67"/>
    <n v="6"/>
    <x v="5"/>
    <m/>
    <m/>
    <n v="150"/>
    <m/>
  </r>
  <r>
    <s v="São 41810for"/>
    <s v="São Bento do Sul"/>
    <x v="6"/>
    <s v="fortes chuvas"/>
    <s v=" cestas básicas;"/>
    <m/>
    <x v="68"/>
    <n v="6"/>
    <x v="5"/>
    <m/>
    <m/>
    <n v="100"/>
    <m/>
  </r>
  <r>
    <s v="São 41810for"/>
    <s v="São Bento do Sul"/>
    <x v="6"/>
    <s v="fortes chuvas"/>
    <s v=" galões de água"/>
    <m/>
    <x v="68"/>
    <n v="6"/>
    <x v="5"/>
    <m/>
    <m/>
    <n v="300"/>
    <m/>
  </r>
  <r>
    <s v="São 41810for"/>
    <s v="São Bento do Sul"/>
    <x v="6"/>
    <s v="fortes chuvas"/>
    <s v=" kits de limpeza. "/>
    <m/>
    <x v="68"/>
    <n v="6"/>
    <x v="5"/>
    <m/>
    <m/>
    <n v="400"/>
    <m/>
  </r>
  <r>
    <s v="São 41810for"/>
    <s v="São Bento do Sul"/>
    <x v="6"/>
    <s v="fortes chuvas"/>
    <s v=" cestas básicas"/>
    <m/>
    <x v="68"/>
    <n v="6"/>
    <x v="5"/>
    <m/>
    <m/>
    <n v="100"/>
    <m/>
  </r>
  <r>
    <s v="São 41810for"/>
    <s v="São Bento do Sul"/>
    <x v="6"/>
    <s v="fortes chuvas"/>
    <s v=" galões de água"/>
    <m/>
    <x v="68"/>
    <n v="6"/>
    <x v="5"/>
    <m/>
    <m/>
    <n v="300"/>
    <m/>
  </r>
  <r>
    <s v="São 41810for"/>
    <s v="São Bento do Sul"/>
    <x v="6"/>
    <s v="fortes chuvas"/>
    <s v=" kits de limpeza. "/>
    <m/>
    <x v="68"/>
    <n v="6"/>
    <x v="5"/>
    <m/>
    <m/>
    <n v="400"/>
    <m/>
  </r>
  <r>
    <s v="Rio 41808for"/>
    <s v="Rio Negrinho"/>
    <x v="6"/>
    <s v="fortes chuvas"/>
    <s v="Kits de limpeza"/>
    <m/>
    <x v="69"/>
    <n v="6"/>
    <x v="5"/>
    <m/>
    <m/>
    <n v="500"/>
    <m/>
  </r>
  <r>
    <s v="Rio 41808for"/>
    <s v="Rio Negrinho"/>
    <x v="6"/>
    <s v="fortes chuvas"/>
    <s v="colchões"/>
    <m/>
    <x v="69"/>
    <n v="6"/>
    <x v="5"/>
    <m/>
    <m/>
    <n v="400"/>
    <m/>
  </r>
  <r>
    <s v="Rio 41808for"/>
    <s v="Rio Negrinho"/>
    <x v="6"/>
    <s v="fortes chuvas"/>
    <s v=" galões de água"/>
    <m/>
    <x v="69"/>
    <n v="6"/>
    <x v="5"/>
    <m/>
    <m/>
    <n v="2000"/>
    <m/>
  </r>
  <r>
    <s v="Rio 41808for"/>
    <s v="Rio Negrinho"/>
    <x v="6"/>
    <s v="fortes chuvas"/>
    <s v="cestas básicas"/>
    <m/>
    <x v="69"/>
    <n v="6"/>
    <x v="5"/>
    <m/>
    <m/>
    <n v="600"/>
    <m/>
  </r>
  <r>
    <s v="São 41808for"/>
    <s v="São Bento do Sul"/>
    <x v="6"/>
    <s v="fortes chuvas"/>
    <s v=" cestas básicas"/>
    <m/>
    <x v="69"/>
    <n v="6"/>
    <x v="5"/>
    <m/>
    <m/>
    <n v="300"/>
    <m/>
  </r>
  <r>
    <s v="São 41808for"/>
    <s v="São Bento do Sul"/>
    <x v="6"/>
    <s v="fortes chuvas"/>
    <s v=" colchões de solteiro"/>
    <m/>
    <x v="69"/>
    <n v="6"/>
    <x v="5"/>
    <m/>
    <m/>
    <n v="350"/>
    <m/>
  </r>
  <r>
    <s v="Vito41807for"/>
    <s v="Vitor Meireles "/>
    <x v="20"/>
    <s v="fortes chuvas"/>
    <s v="Colchões          "/>
    <m/>
    <x v="70"/>
    <n v="6"/>
    <x v="5"/>
    <m/>
    <m/>
    <n v="20"/>
    <m/>
  </r>
  <r>
    <s v="Cano41807for"/>
    <s v="Canoinhas"/>
    <x v="9"/>
    <s v="fortes chuvas"/>
    <s v="Colchões"/>
    <m/>
    <x v="70"/>
    <n v="6"/>
    <x v="5"/>
    <m/>
    <m/>
    <n v="300"/>
    <m/>
  </r>
  <r>
    <s v="Papa41807for"/>
    <s v="Papanduva"/>
    <x v="6"/>
    <s v="fortes chuvas"/>
    <s v="Colchões. "/>
    <m/>
    <x v="70"/>
    <n v="6"/>
    <x v="5"/>
    <m/>
    <m/>
    <n v="100"/>
    <m/>
  </r>
  <r>
    <s v="Guar41806for"/>
    <s v="Guaramirim"/>
    <x v="14"/>
    <s v="fortes chuvas"/>
    <s v=" colchões de solteiro"/>
    <m/>
    <x v="71"/>
    <n v="6"/>
    <x v="5"/>
    <m/>
    <m/>
    <n v="300"/>
    <m/>
  </r>
  <r>
    <s v="Irin41806for"/>
    <s v="Irineópolis"/>
    <x v="14"/>
    <s v="fortes chuvas"/>
    <s v="Kits de Limpeza"/>
    <m/>
    <x v="71"/>
    <n v="6"/>
    <x v="5"/>
    <m/>
    <m/>
    <n v="70"/>
    <m/>
  </r>
  <r>
    <s v="Irin41806for"/>
    <s v="Irineópolis"/>
    <x v="14"/>
    <s v="fortes chuvas"/>
    <s v="Galões de água"/>
    <m/>
    <x v="71"/>
    <n v="6"/>
    <x v="5"/>
    <m/>
    <m/>
    <n v="100"/>
    <m/>
  </r>
  <r>
    <s v="Irin41806for"/>
    <s v="Irineópolis"/>
    <x v="14"/>
    <s v="fortes chuvas"/>
    <s v="Colchões de solteiro.                "/>
    <m/>
    <x v="71"/>
    <n v="6"/>
    <x v="5"/>
    <m/>
    <m/>
    <n v="70"/>
    <m/>
  </r>
  <r>
    <s v="Mafr41806for"/>
    <s v="Mafra"/>
    <x v="14"/>
    <s v="fortes chuvas"/>
    <s v=" cestas básicas;"/>
    <m/>
    <x v="71"/>
    <n v="6"/>
    <x v="5"/>
    <m/>
    <m/>
    <n v="500"/>
    <m/>
  </r>
  <r>
    <s v="Mafr41806for"/>
    <s v="Mafra"/>
    <x v="14"/>
    <s v="fortes chuvas"/>
    <s v="   colchões de solteiro"/>
    <m/>
    <x v="71"/>
    <n v="6"/>
    <x v="5"/>
    <m/>
    <m/>
    <n v="500"/>
    <m/>
  </r>
  <r>
    <s v="Mafr41806for"/>
    <s v="Mafra"/>
    <x v="14"/>
    <s v="fortes chuvas"/>
    <s v="Kits de Limpeza"/>
    <m/>
    <x v="71"/>
    <n v="6"/>
    <x v="5"/>
    <m/>
    <m/>
    <n v="500"/>
    <m/>
  </r>
  <r>
    <s v="Mafr41806for"/>
    <s v="Mafra"/>
    <x v="14"/>
    <s v="fortes chuvas"/>
    <s v=" Galões de água"/>
    <m/>
    <x v="71"/>
    <n v="6"/>
    <x v="5"/>
    <m/>
    <m/>
    <n v="500"/>
    <m/>
  </r>
  <r>
    <s v="Cano41806for"/>
    <s v="Canoinhas"/>
    <x v="9"/>
    <s v="fortes chuvas"/>
    <s v="cestas básicas"/>
    <m/>
    <x v="71"/>
    <n v="6"/>
    <x v="5"/>
    <m/>
    <m/>
    <n v="500"/>
    <m/>
  </r>
  <r>
    <s v="Cano41806for"/>
    <s v="Canoinhas"/>
    <x v="9"/>
    <s v="fortes chuvas"/>
    <s v="Kits de limpeza"/>
    <m/>
    <x v="71"/>
    <n v="6"/>
    <x v="5"/>
    <m/>
    <m/>
    <n v="500"/>
    <m/>
  </r>
  <r>
    <s v="Port41806for"/>
    <s v="Porto União "/>
    <x v="6"/>
    <s v="fortes chuvas"/>
    <s v=" Cestas básicas;  "/>
    <m/>
    <x v="71"/>
    <n v="6"/>
    <x v="5"/>
    <m/>
    <m/>
    <n v="250"/>
    <m/>
  </r>
  <r>
    <s v="Port41806for"/>
    <s v="Porto União "/>
    <x v="6"/>
    <s v="fortes chuvas"/>
    <s v=" Colchões"/>
    <m/>
    <x v="71"/>
    <n v="6"/>
    <x v="5"/>
    <m/>
    <m/>
    <n v="200"/>
    <m/>
  </r>
  <r>
    <s v="Port41806for"/>
    <s v="Porto União "/>
    <x v="6"/>
    <s v="fortes chuvas"/>
    <s v=" Kits de limpeza "/>
    <m/>
    <x v="71"/>
    <n v="6"/>
    <x v="5"/>
    <m/>
    <m/>
    <n v="350"/>
    <m/>
  </r>
  <r>
    <s v="Rio 41806for"/>
    <s v="Rio dos Cedros"/>
    <x v="6"/>
    <s v="fortes chuvas"/>
    <s v=" Colchões de solteiro"/>
    <m/>
    <x v="71"/>
    <n v="6"/>
    <x v="5"/>
    <m/>
    <m/>
    <n v="150"/>
    <m/>
  </r>
  <r>
    <s v="Timb41803for"/>
    <s v="Timbo"/>
    <x v="20"/>
    <s v="fortes chuvas"/>
    <s v="Colchões"/>
    <m/>
    <x v="72"/>
    <n v="6"/>
    <x v="5"/>
    <m/>
    <m/>
    <n v="100"/>
    <m/>
  </r>
  <r>
    <s v="Três41803for"/>
    <s v="Três barras"/>
    <x v="20"/>
    <s v="fortes chuvas"/>
    <s v=" cestas básicas;"/>
    <m/>
    <x v="72"/>
    <n v="6"/>
    <x v="5"/>
    <m/>
    <m/>
    <n v="1000"/>
    <m/>
  </r>
  <r>
    <s v="Três41803for"/>
    <s v="Três barras"/>
    <x v="20"/>
    <s v="fortes chuvas"/>
    <s v=" Colchões de solteiro"/>
    <m/>
    <x v="72"/>
    <n v="6"/>
    <x v="5"/>
    <m/>
    <m/>
    <n v="500"/>
    <m/>
  </r>
  <r>
    <s v="Três41803for"/>
    <s v="Três barras"/>
    <x v="20"/>
    <s v="fortes chuvas"/>
    <s v=" Kits de limpeza"/>
    <m/>
    <x v="72"/>
    <n v="6"/>
    <x v="5"/>
    <m/>
    <m/>
    <n v="1000"/>
    <m/>
  </r>
  <r>
    <s v="Três41803for"/>
    <s v="Três barras"/>
    <x v="20"/>
    <s v="fortes chuvas"/>
    <s v="galões de água"/>
    <m/>
    <x v="72"/>
    <n v="6"/>
    <x v="5"/>
    <m/>
    <m/>
    <n v="1500"/>
    <m/>
  </r>
  <r>
    <s v="Jara41803for"/>
    <s v="Jaragua do Sul"/>
    <x v="14"/>
    <s v="fortes chuvas"/>
    <s v="colchões.  "/>
    <m/>
    <x v="72"/>
    <n v="6"/>
    <x v="5"/>
    <m/>
    <m/>
    <n v="1500"/>
    <m/>
  </r>
  <r>
    <s v="Mafr41803for"/>
    <s v="Mafra"/>
    <x v="14"/>
    <s v="fortes chuvas"/>
    <s v=" cestas básicas;"/>
    <m/>
    <x v="72"/>
    <n v="6"/>
    <x v="5"/>
    <m/>
    <m/>
    <n v="80"/>
    <m/>
  </r>
  <r>
    <s v="Mafr41803for"/>
    <s v="Mafra"/>
    <x v="14"/>
    <s v="fortes chuvas"/>
    <s v="colchões de solteiro"/>
    <m/>
    <x v="72"/>
    <n v="6"/>
    <x v="5"/>
    <m/>
    <m/>
    <n v="50"/>
    <m/>
  </r>
  <r>
    <s v="Mafr41803for"/>
    <s v="Mafra"/>
    <x v="14"/>
    <s v="fortes chuvas"/>
    <s v=" Kits de Limpeza"/>
    <m/>
    <x v="72"/>
    <n v="6"/>
    <x v="5"/>
    <m/>
    <m/>
    <n v="50"/>
    <m/>
  </r>
  <r>
    <s v="Rio 41803for"/>
    <s v="Rio dos Cedros"/>
    <x v="6"/>
    <s v="fortes chuvas"/>
    <s v=" Kits de Limpeza "/>
    <m/>
    <x v="72"/>
    <n v="6"/>
    <x v="5"/>
    <m/>
    <m/>
    <n v="200"/>
    <m/>
  </r>
  <r>
    <s v="Dout41802che"/>
    <s v="Doutor Pedrinho"/>
    <x v="14"/>
    <s v="cheias dos rios "/>
    <s v=" galões de água"/>
    <m/>
    <x v="73"/>
    <n v="6"/>
    <x v="5"/>
    <m/>
    <m/>
    <n v="600"/>
    <n v="1800"/>
  </r>
  <r>
    <s v="Rio 41802for"/>
    <s v="Rio Negrinho"/>
    <x v="6"/>
    <s v="fortes chuvas"/>
    <s v="Kits de limpeza;"/>
    <m/>
    <x v="73"/>
    <n v="6"/>
    <x v="5"/>
    <m/>
    <m/>
    <n v="400"/>
    <n v="11064"/>
  </r>
  <r>
    <s v="Rio 41802for"/>
    <s v="Rio Negrinho"/>
    <x v="6"/>
    <s v="fortes chuvas"/>
    <s v=" Kits de acomodação solteiro "/>
    <m/>
    <x v="73"/>
    <n v="6"/>
    <x v="5"/>
    <m/>
    <m/>
    <n v="116"/>
    <n v="8178"/>
  </r>
  <r>
    <s v="Camp41802for"/>
    <s v="Campo Alegre "/>
    <x v="16"/>
    <s v="fortes chuvas"/>
    <s v="cestas básicas"/>
    <m/>
    <x v="73"/>
    <n v="6"/>
    <x v="5"/>
    <m/>
    <m/>
    <n v="38"/>
    <n v="2107.48"/>
  </r>
  <r>
    <s v="Camp41802for"/>
    <s v="Campo Alegre "/>
    <x v="16"/>
    <s v="fortes chuvas"/>
    <s v=" Kits de higiene "/>
    <m/>
    <x v="73"/>
    <n v="6"/>
    <x v="5"/>
    <m/>
    <m/>
    <n v="240"/>
    <n v="770.4"/>
  </r>
  <r>
    <s v="Camp41802for"/>
    <s v="Campo Alegre "/>
    <x v="16"/>
    <s v="fortes chuvas"/>
    <s v="Kit de acomodação solteiro"/>
    <m/>
    <x v="73"/>
    <n v="6"/>
    <x v="5"/>
    <m/>
    <m/>
    <n v="45"/>
    <n v="3172.5"/>
  </r>
  <r>
    <s v="Camp41802for"/>
    <s v="Campo Alegre "/>
    <x v="16"/>
    <s v="fortes chuvas"/>
    <s v="Kits de Limpeza"/>
    <m/>
    <x v="73"/>
    <n v="6"/>
    <x v="5"/>
    <m/>
    <m/>
    <n v="62"/>
    <n v="1714.92"/>
  </r>
  <r>
    <s v="Rio 41801for"/>
    <s v="Rio do Campo"/>
    <x v="6"/>
    <s v="fortes chuvas"/>
    <s v=" cestas básicas"/>
    <m/>
    <x v="74"/>
    <n v="6"/>
    <x v="5"/>
    <m/>
    <m/>
    <n v="50"/>
    <n v="2773"/>
  </r>
  <r>
    <s v="Rio 41801for"/>
    <s v="Rio do Campo"/>
    <x v="6"/>
    <s v="fortes chuvas"/>
    <s v=" colchões de solteiro"/>
    <m/>
    <x v="74"/>
    <n v="6"/>
    <x v="5"/>
    <m/>
    <m/>
    <n v="50"/>
    <n v="5750"/>
  </r>
  <r>
    <s v="Rio 41801for"/>
    <s v="Rio do Campo"/>
    <x v="6"/>
    <s v="fortes chuvas"/>
    <s v=" Kits de limpeza"/>
    <m/>
    <x v="74"/>
    <n v="6"/>
    <x v="5"/>
    <m/>
    <m/>
    <n v="50"/>
    <n v="1383"/>
  </r>
  <r>
    <s v="Sant41801for"/>
    <s v="Santa Terezinha"/>
    <x v="6"/>
    <s v="fortes chuvas"/>
    <s v=" colchões de solteiro"/>
    <m/>
    <x v="74"/>
    <n v="6"/>
    <x v="5"/>
    <m/>
    <m/>
    <n v="30"/>
    <n v="3450"/>
  </r>
  <r>
    <s v="Sant41801for"/>
    <s v="Santa Terezinha"/>
    <x v="6"/>
    <s v="fortes chuvas"/>
    <s v=" Kits de limpeza"/>
    <m/>
    <x v="74"/>
    <n v="6"/>
    <x v="5"/>
    <m/>
    <m/>
    <n v="50"/>
    <n v="1383"/>
  </r>
  <r>
    <s v="Camp41801for"/>
    <s v="Campo Alegre "/>
    <x v="16"/>
    <s v="fortes chuvas"/>
    <s v="Galões de água "/>
    <m/>
    <x v="74"/>
    <n v="6"/>
    <x v="5"/>
    <m/>
    <m/>
    <n v="3600"/>
    <n v="10800"/>
  </r>
  <r>
    <s v="Coru41800for"/>
    <s v="Corupá "/>
    <x v="14"/>
    <s v="fortes chuvas"/>
    <s v="colchões"/>
    <m/>
    <x v="75"/>
    <n v="6"/>
    <x v="5"/>
    <m/>
    <m/>
    <n v="300"/>
    <n v="34500"/>
  </r>
  <r>
    <s v="Dona41800for"/>
    <s v="Dona Emma"/>
    <x v="14"/>
    <s v="fortes chuvas"/>
    <s v="Cestas básicas"/>
    <m/>
    <x v="75"/>
    <n v="6"/>
    <x v="5"/>
    <m/>
    <m/>
    <n v="60"/>
    <n v="3327.6"/>
  </r>
  <r>
    <s v="Dona41800for"/>
    <s v="Dona Emma"/>
    <x v="14"/>
    <s v="fortes chuvas"/>
    <s v="Kits de limpeza"/>
    <m/>
    <x v="75"/>
    <n v="6"/>
    <x v="5"/>
    <m/>
    <m/>
    <n v="60"/>
    <n v="1659.6"/>
  </r>
  <r>
    <s v="Dona41800for"/>
    <s v="Dona Emma"/>
    <x v="14"/>
    <s v="fortes chuvas"/>
    <s v=" Galões de água"/>
    <m/>
    <x v="75"/>
    <n v="6"/>
    <x v="5"/>
    <m/>
    <m/>
    <n v="120"/>
    <n v="360"/>
  </r>
  <r>
    <s v="Dout41800for"/>
    <s v="Doutor Pedrinho"/>
    <x v="14"/>
    <s v="fortes chuvas"/>
    <s v=" Cestas básicas"/>
    <m/>
    <x v="75"/>
    <n v="6"/>
    <x v="5"/>
    <m/>
    <m/>
    <n v="50"/>
    <n v="2773"/>
  </r>
  <r>
    <s v="Dout41800for"/>
    <s v="Doutor Pedrinho"/>
    <x v="14"/>
    <s v="fortes chuvas"/>
    <s v="Kits de limpeza"/>
    <m/>
    <x v="75"/>
    <n v="6"/>
    <x v="5"/>
    <m/>
    <m/>
    <n v="100"/>
    <n v="2766"/>
  </r>
  <r>
    <s v="Dout41800for"/>
    <s v="Doutor Pedrinho"/>
    <x v="14"/>
    <s v="fortes chuvas"/>
    <s v=" galões de água"/>
    <m/>
    <x v="75"/>
    <n v="6"/>
    <x v="5"/>
    <m/>
    <m/>
    <n v="600"/>
    <n v="1800"/>
  </r>
  <r>
    <s v="Papa41800for"/>
    <s v="Papanduva"/>
    <x v="0"/>
    <s v="fortes chuvas"/>
    <s v="Cestas básicas"/>
    <m/>
    <x v="75"/>
    <n v="6"/>
    <x v="5"/>
    <m/>
    <m/>
    <n v="50"/>
    <n v="2773"/>
  </r>
  <r>
    <s v="Papa41800for"/>
    <s v="Papanduva"/>
    <x v="6"/>
    <s v="fortes chuvas"/>
    <s v=" Kits de limpeza"/>
    <m/>
    <x v="75"/>
    <n v="6"/>
    <x v="5"/>
    <m/>
    <m/>
    <n v="100"/>
    <n v="2766"/>
  </r>
  <r>
    <s v="Papa41800for"/>
    <s v="Papanduva"/>
    <x v="6"/>
    <s v="fortes chuvas"/>
    <s v=" galões de água"/>
    <m/>
    <x v="75"/>
    <n v="6"/>
    <x v="5"/>
    <m/>
    <m/>
    <n v="600"/>
    <n v="1800"/>
  </r>
  <r>
    <s v="São 41800for"/>
    <s v="São Bento do Sul "/>
    <x v="6"/>
    <s v="fortes chuvas"/>
    <s v=" Cestas básicas"/>
    <m/>
    <x v="75"/>
    <n v="6"/>
    <x v="5"/>
    <m/>
    <m/>
    <n v="200"/>
    <n v="11092"/>
  </r>
  <r>
    <s v="São 41800for"/>
    <s v="São Bento do Sul "/>
    <x v="6"/>
    <s v="fortes chuvas"/>
    <s v="Kits de limpeza"/>
    <m/>
    <x v="75"/>
    <n v="6"/>
    <x v="5"/>
    <m/>
    <m/>
    <n v="200"/>
    <n v="5532"/>
  </r>
  <r>
    <s v="São 41800for"/>
    <s v="São Bento do Sul "/>
    <x v="6"/>
    <s v="fortes chuvas"/>
    <s v=" galões de água"/>
    <m/>
    <x v="75"/>
    <n v="6"/>
    <x v="5"/>
    <m/>
    <m/>
    <n v="200"/>
    <n v="600"/>
  </r>
  <r>
    <s v="Bene41800for"/>
    <s v="Benedito Novo"/>
    <x v="16"/>
    <s v="fortes chuvas"/>
    <s v="Cestas básicas"/>
    <m/>
    <x v="75"/>
    <n v="6"/>
    <x v="5"/>
    <m/>
    <m/>
    <n v="100"/>
    <n v="5546"/>
  </r>
  <r>
    <s v="Bene41800for"/>
    <s v="Benedito Novo"/>
    <x v="16"/>
    <s v="fortes chuvas"/>
    <s v="Kits de limpeza"/>
    <m/>
    <x v="75"/>
    <n v="6"/>
    <x v="5"/>
    <m/>
    <m/>
    <n v="100"/>
    <n v="2776"/>
  </r>
  <r>
    <s v="Bene41800for"/>
    <s v="Benedito Novo"/>
    <x v="16"/>
    <s v="fortes chuvas"/>
    <s v=" Galões de água"/>
    <m/>
    <x v="75"/>
    <n v="6"/>
    <x v="5"/>
    <m/>
    <m/>
    <n v="52"/>
    <n v="156"/>
  </r>
  <r>
    <s v="Bene41800for"/>
    <s v="Benedito Novo"/>
    <x v="16"/>
    <s v="fortes chuvas"/>
    <s v=" Colchões solteiro"/>
    <m/>
    <x v="75"/>
    <n v="6"/>
    <x v="5"/>
    <m/>
    <m/>
    <n v="50"/>
    <n v="5750"/>
  </r>
  <r>
    <s v="Bene41800for"/>
    <s v="Benedito Novo"/>
    <x v="16"/>
    <s v="fortes chuvas"/>
    <s v="Kits acomodação solteiro "/>
    <m/>
    <x v="75"/>
    <n v="6"/>
    <x v="5"/>
    <m/>
    <m/>
    <n v="50"/>
    <n v="3525"/>
  </r>
  <r>
    <s v="Bene41800for"/>
    <s v="Benedito Novo"/>
    <x v="16"/>
    <s v="fortes chuvas"/>
    <s v=" Kits de higiene pessoal "/>
    <m/>
    <x v="75"/>
    <n v="6"/>
    <x v="5"/>
    <m/>
    <m/>
    <n v="100"/>
    <n v="321"/>
  </r>
  <r>
    <s v="Timb41799for"/>
    <s v="Timbó"/>
    <x v="20"/>
    <s v="fortes chuvas"/>
    <s v="Cestas básicas"/>
    <m/>
    <x v="76"/>
    <n v="6"/>
    <x v="5"/>
    <m/>
    <m/>
    <n v="100"/>
    <n v="5546"/>
  </r>
  <r>
    <s v="Timb41799for"/>
    <s v="Timbó"/>
    <x v="20"/>
    <s v="fortes chuvas"/>
    <s v=" Kits de limpeza"/>
    <m/>
    <x v="76"/>
    <n v="6"/>
    <x v="5"/>
    <m/>
    <m/>
    <n v="100"/>
    <n v="2766"/>
  </r>
  <r>
    <s v="Vito41799for"/>
    <s v="Vitor Meirelles"/>
    <x v="20"/>
    <s v="fortes chuvas"/>
    <s v="Cestas básicas"/>
    <m/>
    <x v="76"/>
    <n v="6"/>
    <x v="5"/>
    <m/>
    <m/>
    <n v="150"/>
    <n v="8319"/>
  </r>
  <r>
    <s v="Vito41799for"/>
    <s v="Vitor Meirelles"/>
    <x v="20"/>
    <s v="fortes chuvas"/>
    <s v="Kits de limpeza"/>
    <m/>
    <x v="76"/>
    <n v="6"/>
    <x v="5"/>
    <m/>
    <m/>
    <n v="150"/>
    <n v="8298"/>
  </r>
  <r>
    <s v="Witm41799for"/>
    <s v="Witmarsum"/>
    <x v="20"/>
    <s v="fortes chuvas"/>
    <s v="Cestas básicas"/>
    <m/>
    <x v="76"/>
    <n v="6"/>
    <x v="5"/>
    <m/>
    <m/>
    <n v="30"/>
    <n v="1663.8"/>
  </r>
  <r>
    <s v="Witm41799for"/>
    <s v="Witmarsum"/>
    <x v="20"/>
    <s v="fortes chuvas"/>
    <s v="Kits de limpeza"/>
    <m/>
    <x v="76"/>
    <n v="6"/>
    <x v="5"/>
    <m/>
    <m/>
    <n v="30"/>
    <n v="829.8"/>
  </r>
  <r>
    <s v="Witm41799for"/>
    <s v="Witmarsum"/>
    <x v="20"/>
    <s v="fortes chuvas"/>
    <s v=" Colchões de solteiro"/>
    <m/>
    <x v="76"/>
    <n v="6"/>
    <x v="5"/>
    <m/>
    <m/>
    <n v="15"/>
    <n v="5750"/>
  </r>
  <r>
    <s v="Coru41799for"/>
    <s v="Corupá"/>
    <x v="14"/>
    <s v="fortes chuvas"/>
    <s v="Cestas básicas"/>
    <m/>
    <x v="76"/>
    <n v="6"/>
    <x v="5"/>
    <m/>
    <m/>
    <n v="300"/>
    <n v="16638"/>
  </r>
  <r>
    <s v="Coru41799for"/>
    <s v="Corupá"/>
    <x v="14"/>
    <s v="fortes chuvas"/>
    <s v="Kits de limpeza"/>
    <m/>
    <x v="76"/>
    <n v="6"/>
    <x v="5"/>
    <m/>
    <m/>
    <n v="300"/>
    <n v="8298"/>
  </r>
  <r>
    <s v="Dout41799for"/>
    <s v="Doutor Pedrinho"/>
    <x v="14"/>
    <s v="fortes chuvas"/>
    <s v="Kits de Limpeza"/>
    <m/>
    <x v="76"/>
    <n v="6"/>
    <x v="5"/>
    <m/>
    <m/>
    <n v="120"/>
    <n v="3319"/>
  </r>
  <r>
    <s v="Jara41799for"/>
    <s v="Jaragua do Sul"/>
    <x v="14"/>
    <s v="fortes chuvas"/>
    <s v=" Cestas básicas"/>
    <m/>
    <x v="76"/>
    <n v="6"/>
    <x v="5"/>
    <m/>
    <m/>
    <n v="3000"/>
    <n v="166380"/>
  </r>
  <r>
    <s v="Jara41799for"/>
    <s v="Jaragua do Sul"/>
    <x v="14"/>
    <s v="fortes chuvas"/>
    <s v=" Kits de limpeza"/>
    <m/>
    <x v="76"/>
    <n v="6"/>
    <x v="5"/>
    <m/>
    <m/>
    <n v="3000"/>
    <n v="82980"/>
  </r>
  <r>
    <s v="Jara41799for"/>
    <s v="Jaragua do Sul"/>
    <x v="14"/>
    <s v="fortes chuvas"/>
    <s v="Galões de água"/>
    <m/>
    <x v="76"/>
    <n v="6"/>
    <x v="5"/>
    <m/>
    <m/>
    <n v="5000"/>
    <n v="15000"/>
  </r>
  <r>
    <s v="Jara41799for"/>
    <s v="Jaragua do Sul"/>
    <x v="14"/>
    <s v="fortes chuvas"/>
    <s v=" Kits de higiene pessoa"/>
    <m/>
    <x v="76"/>
    <n v="6"/>
    <x v="5"/>
    <m/>
    <m/>
    <n v="3000"/>
    <n v="9630"/>
  </r>
  <r>
    <s v="Mont41799for"/>
    <s v="Monte castelo "/>
    <x v="6"/>
    <s v="fortes chuvas"/>
    <s v="galões de água"/>
    <m/>
    <x v="76"/>
    <n v="6"/>
    <x v="5"/>
    <m/>
    <m/>
    <n v="400"/>
    <n v="1200"/>
  </r>
  <r>
    <s v="Port41799for"/>
    <s v="Porto União "/>
    <x v="6"/>
    <s v="fortes chuvas"/>
    <s v=" Cestas básicas"/>
    <m/>
    <x v="76"/>
    <n v="6"/>
    <x v="5"/>
    <m/>
    <m/>
    <n v="150"/>
    <n v="8319"/>
  </r>
  <r>
    <s v="Port41799for"/>
    <s v="Porto União "/>
    <x v="6"/>
    <s v="fortes chuvas"/>
    <s v="Kits de limpeza;"/>
    <m/>
    <x v="76"/>
    <n v="6"/>
    <x v="5"/>
    <m/>
    <m/>
    <n v="300"/>
    <n v="8298"/>
  </r>
  <r>
    <s v="Port41799for"/>
    <s v="Porto União "/>
    <x v="6"/>
    <s v="fortes chuvas"/>
    <s v="Kits de Higiene pessoal"/>
    <m/>
    <x v="76"/>
    <n v="6"/>
    <x v="5"/>
    <m/>
    <m/>
    <n v="200"/>
    <n v="642"/>
  </r>
  <r>
    <s v="Port41799for"/>
    <s v="Porto União "/>
    <x v="6"/>
    <s v="fortes chuvas"/>
    <s v="Kits de acomodação "/>
    <m/>
    <x v="76"/>
    <n v="6"/>
    <x v="5"/>
    <m/>
    <m/>
    <n v="50"/>
    <n v="3525"/>
  </r>
  <r>
    <s v="Pres41799for"/>
    <s v="Presidente Getulio"/>
    <x v="6"/>
    <s v="fortes chuvas"/>
    <s v="Cestas básicas"/>
    <m/>
    <x v="76"/>
    <n v="6"/>
    <x v="5"/>
    <m/>
    <m/>
    <n v="300"/>
    <n v="16638"/>
  </r>
  <r>
    <s v="Pres41799for"/>
    <s v="Presidente Getulio"/>
    <x v="6"/>
    <s v="fortes chuvas"/>
    <s v="Kits de limpeza"/>
    <m/>
    <x v="76"/>
    <n v="6"/>
    <x v="5"/>
    <m/>
    <m/>
    <n v="300"/>
    <n v="8298"/>
  </r>
  <r>
    <s v="Pres41799for"/>
    <s v="Presidente Getulio"/>
    <x v="6"/>
    <s v="fortes chuvas"/>
    <s v="Galões de água"/>
    <m/>
    <x v="76"/>
    <n v="6"/>
    <x v="5"/>
    <m/>
    <m/>
    <n v="500"/>
    <n v="1500"/>
  </r>
  <r>
    <s v="Pres41799for"/>
    <s v="Presidente Getulio"/>
    <x v="6"/>
    <s v="fortes chuvas"/>
    <s v="Colchões solteiro "/>
    <m/>
    <x v="76"/>
    <n v="6"/>
    <x v="5"/>
    <m/>
    <m/>
    <n v="100"/>
    <n v="11500"/>
  </r>
  <r>
    <s v="Pres41799for"/>
    <s v="Presidente Getulio"/>
    <x v="6"/>
    <s v="fortes chuvas"/>
    <s v="Kits acomodação solteiro"/>
    <m/>
    <x v="76"/>
    <n v="6"/>
    <x v="5"/>
    <m/>
    <m/>
    <n v="100"/>
    <n v="7050"/>
  </r>
  <r>
    <s v=" Rio41799for"/>
    <s v="Rio dos Cedros"/>
    <x v="6"/>
    <s v="fortes chuvas"/>
    <s v="cestas básicas"/>
    <m/>
    <x v="76"/>
    <n v="6"/>
    <x v="5"/>
    <m/>
    <m/>
    <n v="150"/>
    <n v="8319"/>
  </r>
  <r>
    <s v=" Rio41799for"/>
    <s v="Rio dos Cedros"/>
    <x v="6"/>
    <s v="fortes chuvas"/>
    <s v=" Kits de Limpeza"/>
    <m/>
    <x v="76"/>
    <n v="6"/>
    <x v="5"/>
    <m/>
    <m/>
    <n v="150"/>
    <n v="4149"/>
  </r>
  <r>
    <s v=" Rio41799for"/>
    <s v="Rio dos Cedros"/>
    <x v="6"/>
    <s v="fortes chuvas"/>
    <s v=" galões de água"/>
    <m/>
    <x v="76"/>
    <n v="6"/>
    <x v="5"/>
    <m/>
    <m/>
    <n v="52"/>
    <n v="156"/>
  </r>
  <r>
    <s v=" Rio41799for"/>
    <s v="Rio dos Cedros"/>
    <x v="6"/>
    <s v="fortes chuvas"/>
    <s v=" Colchões de solteiro"/>
    <m/>
    <x v="76"/>
    <n v="6"/>
    <x v="5"/>
    <m/>
    <m/>
    <n v="150"/>
    <n v="17250"/>
  </r>
  <r>
    <s v=" Rio41799for"/>
    <s v="Rio dos Cedros"/>
    <x v="6"/>
    <s v="fortes chuvas"/>
    <s v="Kits de acomodação solteiro "/>
    <m/>
    <x v="76"/>
    <n v="6"/>
    <x v="5"/>
    <m/>
    <m/>
    <n v="150"/>
    <n v="10575"/>
  </r>
  <r>
    <s v="Rio 41799for"/>
    <s v="Rio Negrinho"/>
    <x v="6"/>
    <s v="fortes chuvas"/>
    <s v="Cestas básicas"/>
    <m/>
    <x v="76"/>
    <n v="6"/>
    <x v="5"/>
    <m/>
    <m/>
    <n v="400"/>
    <n v="22184"/>
  </r>
  <r>
    <s v="Rio 41799for"/>
    <s v="Rio Negrinho"/>
    <x v="6"/>
    <s v="fortes chuvas"/>
    <s v=" Kits de limpeza"/>
    <m/>
    <x v="76"/>
    <n v="6"/>
    <x v="5"/>
    <m/>
    <m/>
    <n v="400"/>
    <n v="11064"/>
  </r>
  <r>
    <s v="Rio 41799for"/>
    <s v="Rio Negrinho"/>
    <x v="6"/>
    <s v="fortes chuvas"/>
    <s v="Kit de acomodação solteiro;  "/>
    <m/>
    <x v="76"/>
    <n v="6"/>
    <x v="5"/>
    <m/>
    <m/>
    <n v="30"/>
    <n v="2115"/>
  </r>
  <r>
    <s v="Rio 41799for"/>
    <s v="Rio Negrinho"/>
    <x v="6"/>
    <s v="fortes chuvas"/>
    <s v=" rolos de lona preta"/>
    <m/>
    <x v="76"/>
    <n v="6"/>
    <x v="5"/>
    <m/>
    <m/>
    <n v="10"/>
    <n v="2000"/>
  </r>
  <r>
    <s v="Rio 41799for"/>
    <s v="Rio Negrinho"/>
    <x v="6"/>
    <s v="fortes chuvas"/>
    <s v=" Kit de higiene pessoal; "/>
    <m/>
    <x v="76"/>
    <n v="6"/>
    <x v="5"/>
    <m/>
    <m/>
    <n v="30"/>
    <n v="96.3"/>
  </r>
  <r>
    <s v="Araq41799for"/>
    <s v="Araquari "/>
    <x v="16"/>
    <s v="fortes chuvas"/>
    <s v=" Cestas básicas"/>
    <m/>
    <x v="76"/>
    <n v="6"/>
    <x v="5"/>
    <m/>
    <m/>
    <n v="100"/>
    <n v="5546"/>
  </r>
  <r>
    <s v="Araq41799for"/>
    <s v="Araquari "/>
    <x v="16"/>
    <s v="fortes chuvas"/>
    <s v=" Kits de limpeza"/>
    <m/>
    <x v="76"/>
    <n v="6"/>
    <x v="5"/>
    <m/>
    <m/>
    <n v="100"/>
    <n v="2766"/>
  </r>
  <r>
    <s v="Araq41799for"/>
    <s v="Araquari "/>
    <x v="16"/>
    <s v="fortes chuvas"/>
    <s v="  Galões de água"/>
    <m/>
    <x v="76"/>
    <n v="6"/>
    <x v="5"/>
    <m/>
    <m/>
    <n v="200"/>
    <n v="600"/>
  </r>
  <r>
    <s v="Araq41799for"/>
    <s v="Araquari "/>
    <x v="16"/>
    <s v="fortes chuvas"/>
    <s v=" colchões de casal"/>
    <m/>
    <x v="76"/>
    <n v="6"/>
    <x v="5"/>
    <m/>
    <m/>
    <n v="25"/>
    <n v="4577.5"/>
  </r>
  <r>
    <s v="Araq41799for"/>
    <s v="Araquari "/>
    <x v="16"/>
    <s v="fortes chuvas"/>
    <s v=" colchões de solteiro"/>
    <m/>
    <x v="76"/>
    <n v="6"/>
    <x v="5"/>
    <m/>
    <m/>
    <n v="25"/>
    <n v="2875"/>
  </r>
  <r>
    <s v="Bela41799for"/>
    <s v="Bela Vista do Toldo "/>
    <x v="16"/>
    <s v="fortes chuvas"/>
    <s v="Cestas básicas"/>
    <m/>
    <x v="76"/>
    <n v="6"/>
    <x v="5"/>
    <m/>
    <m/>
    <n v="26"/>
    <n v="1441.96"/>
  </r>
  <r>
    <s v="Bela41799for"/>
    <s v="Bela Vista do Toldo "/>
    <x v="16"/>
    <s v="fortes chuvas"/>
    <s v=" Kits de acomodação"/>
    <m/>
    <x v="76"/>
    <n v="6"/>
    <x v="5"/>
    <m/>
    <m/>
    <n v="26"/>
    <n v="1833"/>
  </r>
  <r>
    <s v="Bela41799for"/>
    <s v="Bela Vista do Toldo "/>
    <x v="16"/>
    <s v="fortes chuvas"/>
    <s v=" kits de limpeza"/>
    <m/>
    <x v="76"/>
    <n v="6"/>
    <x v="5"/>
    <m/>
    <m/>
    <n v="26"/>
    <n v="719.16"/>
  </r>
  <r>
    <s v="Bela41799for"/>
    <s v="Bela Vista do Toldo "/>
    <x v="16"/>
    <s v="fortes chuvas"/>
    <s v=" kits de higiene"/>
    <m/>
    <x v="76"/>
    <n v="6"/>
    <x v="5"/>
    <m/>
    <m/>
    <n v="112"/>
    <n v="359.52"/>
  </r>
  <r>
    <s v="Timb41798for"/>
    <s v="Timbó Grande"/>
    <x v="20"/>
    <s v="fortes chuvas"/>
    <s v=" galões de água mineral "/>
    <m/>
    <x v="77"/>
    <n v="6"/>
    <x v="5"/>
    <m/>
    <m/>
    <n v="500"/>
    <n v="1500"/>
  </r>
  <r>
    <s v="Três41798for"/>
    <s v="Três barras"/>
    <x v="20"/>
    <s v="fortes chuvas"/>
    <s v=" cestas básicas"/>
    <m/>
    <x v="77"/>
    <n v="6"/>
    <x v="5"/>
    <m/>
    <m/>
    <n v="150"/>
    <n v="8319"/>
  </r>
  <r>
    <s v="Três41798for"/>
    <s v="Três barras"/>
    <x v="20"/>
    <s v="fortes chuvas"/>
    <s v=" colchões de casal"/>
    <m/>
    <x v="77"/>
    <n v="6"/>
    <x v="5"/>
    <m/>
    <m/>
    <n v="50"/>
    <n v="9150"/>
  </r>
  <r>
    <s v="Três41798for"/>
    <s v="Três barras"/>
    <x v="20"/>
    <s v="fortes chuvas"/>
    <s v=" Kit de acomodação casal "/>
    <m/>
    <x v="77"/>
    <n v="6"/>
    <x v="5"/>
    <m/>
    <m/>
    <n v="50"/>
    <n v="4390"/>
  </r>
  <r>
    <s v="Três41798for"/>
    <s v="Três barras"/>
    <x v="20"/>
    <s v="fortes chuvas"/>
    <s v="Colchões de solteiro"/>
    <m/>
    <x v="77"/>
    <n v="6"/>
    <x v="5"/>
    <m/>
    <m/>
    <n v="100"/>
    <n v="11500"/>
  </r>
  <r>
    <s v="Três41798for"/>
    <s v="Três barras"/>
    <x v="20"/>
    <s v="fortes chuvas"/>
    <s v="Kits de acomodação solteiro "/>
    <m/>
    <x v="77"/>
    <n v="6"/>
    <x v="5"/>
    <m/>
    <m/>
    <n v="100"/>
    <n v="7050"/>
  </r>
  <r>
    <s v="Três41798for"/>
    <s v="Três barras"/>
    <x v="20"/>
    <s v="fortes chuvas"/>
    <s v="galões de água"/>
    <m/>
    <x v="77"/>
    <n v="6"/>
    <x v="5"/>
    <m/>
    <m/>
    <n v="150"/>
    <n v="450"/>
  </r>
  <r>
    <s v="Guar41798for"/>
    <s v="Guaramirim"/>
    <x v="14"/>
    <s v="fortes chuvas "/>
    <s v=" cestas básicas"/>
    <m/>
    <x v="77"/>
    <n v="6"/>
    <x v="5"/>
    <m/>
    <m/>
    <n v="1000"/>
    <n v="55460"/>
  </r>
  <r>
    <s v="Guar41798for"/>
    <s v="Guaramirim"/>
    <x v="14"/>
    <s v="fortes chuvas "/>
    <s v=" colchões de solteiro  "/>
    <m/>
    <x v="77"/>
    <n v="6"/>
    <x v="5"/>
    <m/>
    <m/>
    <n v="300"/>
    <n v="34500"/>
  </r>
  <r>
    <s v="Guar41798for"/>
    <s v="Guaramirim"/>
    <x v="14"/>
    <s v="fortes chuvas "/>
    <s v="Kits de acomodação de solteiro "/>
    <m/>
    <x v="77"/>
    <n v="6"/>
    <x v="5"/>
    <m/>
    <m/>
    <n v="300"/>
    <n v="21150"/>
  </r>
  <r>
    <s v="Guar41798for"/>
    <s v="Guaramirim"/>
    <x v="14"/>
    <s v="fortes chuvas "/>
    <s v="kits de higiene pessoal"/>
    <m/>
    <x v="77"/>
    <n v="6"/>
    <x v="5"/>
    <m/>
    <m/>
    <n v="1000"/>
    <n v="3120"/>
  </r>
  <r>
    <s v="Guar41798for"/>
    <s v="Guaramirim"/>
    <x v="14"/>
    <s v="fortes chuvas "/>
    <s v="Kits de limpeza "/>
    <m/>
    <x v="77"/>
    <n v="6"/>
    <x v="5"/>
    <m/>
    <m/>
    <n v="2000"/>
    <n v="55320"/>
  </r>
  <r>
    <s v="Guar41798for"/>
    <s v="Guaramirim"/>
    <x v="14"/>
    <s v="fortes chuvas "/>
    <s v="galões de água "/>
    <m/>
    <x v="77"/>
    <n v="6"/>
    <x v="5"/>
    <m/>
    <m/>
    <n v="1500"/>
    <n v="4500"/>
  </r>
  <r>
    <s v="Guar41798for"/>
    <s v="Guaramirim"/>
    <x v="14"/>
    <s v="fortes chuvas "/>
    <s v="Colchões infláveis solteiro "/>
    <m/>
    <x v="77"/>
    <n v="6"/>
    <x v="5"/>
    <m/>
    <m/>
    <n v="300"/>
    <n v="19200"/>
  </r>
  <r>
    <s v="Irin41798for"/>
    <s v="Irineopolis"/>
    <x v="14"/>
    <s v="fortes chuvas"/>
    <s v=" cestas básicas"/>
    <m/>
    <x v="77"/>
    <n v="6"/>
    <x v="5"/>
    <m/>
    <m/>
    <n v="60"/>
    <n v="2773"/>
  </r>
  <r>
    <s v="Irin41798for"/>
    <s v="Irineopolis"/>
    <x v="14"/>
    <s v="fortes chuvas"/>
    <s v=" kits de Higiene, "/>
    <m/>
    <x v="77"/>
    <n v="6"/>
    <x v="5"/>
    <m/>
    <m/>
    <n v="60"/>
    <n v="192.6"/>
  </r>
  <r>
    <s v="Irin41798for"/>
    <s v="Irineopolis"/>
    <x v="14"/>
    <s v="fortes chuvas"/>
    <s v="Kits de Limpeza  "/>
    <m/>
    <x v="77"/>
    <n v="6"/>
    <x v="5"/>
    <m/>
    <m/>
    <n v="60"/>
    <n v="1659.6"/>
  </r>
  <r>
    <s v="Irin41798for"/>
    <s v="Irineopolis"/>
    <x v="14"/>
    <s v="fortes chuvas"/>
    <s v=" galões de água "/>
    <m/>
    <x v="77"/>
    <n v="6"/>
    <x v="5"/>
    <m/>
    <m/>
    <n v="60"/>
    <n v="180"/>
  </r>
  <r>
    <s v="Irin41798for"/>
    <s v="Irineopolis"/>
    <x v="14"/>
    <s v="fortes chuvas"/>
    <s v=" Colchões de solteiro"/>
    <m/>
    <x v="77"/>
    <n v="6"/>
    <x v="5"/>
    <m/>
    <m/>
    <n v="60"/>
    <n v="6900"/>
  </r>
  <r>
    <s v="Irin41798for"/>
    <s v="Irineopolis"/>
    <x v="14"/>
    <s v="fortes chuvas"/>
    <s v=" Kits de acomodação de solteiro "/>
    <m/>
    <x v="77"/>
    <n v="6"/>
    <x v="5"/>
    <m/>
    <m/>
    <n v="60"/>
    <n v="4230"/>
  </r>
  <r>
    <s v="Mafr41798Enc"/>
    <s v="Mafra"/>
    <x v="14"/>
    <s v="Enchentes"/>
    <m/>
    <m/>
    <x v="77"/>
    <n v="6"/>
    <x v="5"/>
    <m/>
    <m/>
    <m/>
    <m/>
  </r>
  <r>
    <s v="Mafr41798Enc"/>
    <s v="Mafra"/>
    <x v="14"/>
    <s v="Enchentes"/>
    <s v="Kits de assistência humanitária"/>
    <m/>
    <x v="77"/>
    <n v="6"/>
    <x v="5"/>
    <m/>
    <m/>
    <n v="80"/>
    <n v="4436"/>
  </r>
  <r>
    <s v="Mafr41798Enc"/>
    <s v="Mafra"/>
    <x v="14"/>
    <s v="Enchentes"/>
    <s v="colchões de solteiro"/>
    <m/>
    <x v="77"/>
    <n v="6"/>
    <x v="5"/>
    <m/>
    <m/>
    <n v="50"/>
    <n v="5750"/>
  </r>
  <r>
    <s v="Mafr41798Enc"/>
    <s v="Mafra"/>
    <x v="14"/>
    <s v="Enchentes"/>
    <s v=" Kits de acomodação solteiro"/>
    <m/>
    <x v="77"/>
    <n v="6"/>
    <x v="5"/>
    <m/>
    <m/>
    <n v="50"/>
    <n v="3535"/>
  </r>
  <r>
    <s v="Mafr41798Enc"/>
    <s v="Mafra"/>
    <x v="14"/>
    <s v="Enchentes"/>
    <s v="kits de higiene pessoal"/>
    <m/>
    <x v="77"/>
    <n v="6"/>
    <x v="5"/>
    <m/>
    <m/>
    <n v="50"/>
    <n v="160.5"/>
  </r>
  <r>
    <s v="Mafr41798Enc"/>
    <s v="Mafra"/>
    <x v="14"/>
    <s v="Enchentes"/>
    <s v=" Kits de Limpeza"/>
    <m/>
    <x v="77"/>
    <n v="6"/>
    <x v="5"/>
    <m/>
    <m/>
    <n v="50"/>
    <n v="1383"/>
  </r>
  <r>
    <s v="Cano41798for"/>
    <s v="Canoinhas"/>
    <x v="9"/>
    <s v="fortes chuvas"/>
    <s v="cestas básicas "/>
    <m/>
    <x v="77"/>
    <n v="6"/>
    <x v="5"/>
    <m/>
    <m/>
    <n v="150"/>
    <n v="8319"/>
  </r>
  <r>
    <s v="Cano41798for"/>
    <s v="Canoinhas"/>
    <x v="9"/>
    <s v="fortes chuvas"/>
    <s v=" colchões de casal"/>
    <m/>
    <x v="77"/>
    <n v="6"/>
    <x v="5"/>
    <m/>
    <m/>
    <n v="50"/>
    <n v="9150"/>
  </r>
  <r>
    <s v="Cano41798for"/>
    <s v="Canoinhas"/>
    <x v="9"/>
    <s v="fortes chuvas"/>
    <s v="Kit de acomodação casal  "/>
    <m/>
    <x v="77"/>
    <n v="6"/>
    <x v="5"/>
    <m/>
    <m/>
    <n v="50"/>
    <n v="4390"/>
  </r>
  <r>
    <s v="Cano41798for"/>
    <s v="Canoinhas"/>
    <x v="9"/>
    <s v="fortes chuvas"/>
    <s v="Colchões de solteiro"/>
    <m/>
    <x v="77"/>
    <n v="6"/>
    <x v="5"/>
    <m/>
    <m/>
    <n v="100"/>
    <n v="11500"/>
  </r>
  <r>
    <s v="Cano41798for"/>
    <s v="Canoinhas"/>
    <x v="9"/>
    <s v="fortes chuvas"/>
    <s v="Kits de acomodação solteiro"/>
    <m/>
    <x v="77"/>
    <n v="6"/>
    <x v="5"/>
    <m/>
    <m/>
    <n v="100"/>
    <n v="7050"/>
  </r>
  <r>
    <s v="Cano41798for"/>
    <s v="Canoinhas"/>
    <x v="9"/>
    <s v="fortes chuvas"/>
    <s v="galões de água"/>
    <m/>
    <x v="77"/>
    <n v="6"/>
    <x v="5"/>
    <m/>
    <m/>
    <n v="150"/>
    <n v="450"/>
  </r>
  <r>
    <s v="Papa41798for"/>
    <s v="Papanduva"/>
    <x v="6"/>
    <s v="fortes chuvas"/>
    <s v="Cestas básicas"/>
    <m/>
    <x v="77"/>
    <n v="6"/>
    <x v="5"/>
    <m/>
    <m/>
    <n v="100"/>
    <n v="5546"/>
  </r>
  <r>
    <s v="Papa41798for"/>
    <s v="Papanduva"/>
    <x v="6"/>
    <s v="fortes chuvas"/>
    <s v="Kits de limpeza"/>
    <m/>
    <x v="77"/>
    <n v="6"/>
    <x v="5"/>
    <m/>
    <m/>
    <n v="100"/>
    <n v="2766"/>
  </r>
  <r>
    <s v="Papa41798for"/>
    <s v="Papanduva"/>
    <x v="6"/>
    <s v="fortes chuvas"/>
    <s v="Kit de acomodação solteiro  "/>
    <m/>
    <x v="77"/>
    <n v="6"/>
    <x v="5"/>
    <m/>
    <m/>
    <n v="200"/>
    <n v="14100"/>
  </r>
  <r>
    <s v="Papa41798for"/>
    <s v="Papanduva"/>
    <x v="6"/>
    <s v="fortes chuvas"/>
    <s v="rolos de lona"/>
    <m/>
    <x v="77"/>
    <n v="6"/>
    <x v="5"/>
    <m/>
    <m/>
    <n v="2"/>
    <n v="400"/>
  </r>
  <r>
    <s v="Rio 41798for"/>
    <s v="Rio dos Cedros"/>
    <x v="6"/>
    <s v="fortes chuvas"/>
    <s v="cestas básicas"/>
    <m/>
    <x v="77"/>
    <n v="6"/>
    <x v="5"/>
    <m/>
    <m/>
    <n v="50"/>
    <n v="2773"/>
  </r>
  <r>
    <s v="Rio 41798for"/>
    <s v="Rio dos Cedros"/>
    <x v="6"/>
    <s v="fortes chuvas"/>
    <s v=" Kits de Limpeza  "/>
    <m/>
    <x v="77"/>
    <n v="6"/>
    <x v="5"/>
    <m/>
    <m/>
    <n v="50"/>
    <n v="1383"/>
  </r>
  <r>
    <s v="Rio 41798for"/>
    <s v="Rio dos Cedros"/>
    <x v="6"/>
    <s v="fortes chuvas"/>
    <s v=" galões de água "/>
    <m/>
    <x v="77"/>
    <n v="6"/>
    <x v="5"/>
    <m/>
    <m/>
    <n v="50"/>
    <n v="150"/>
  </r>
  <r>
    <s v="Rode41798for"/>
    <s v="Rodeio"/>
    <x v="6"/>
    <s v="fortes chuvas"/>
    <s v=" cestas básicas "/>
    <m/>
    <x v="77"/>
    <n v="6"/>
    <x v="5"/>
    <m/>
    <m/>
    <n v="30"/>
    <n v="1663.8"/>
  </r>
  <r>
    <s v="Rode41798for"/>
    <s v="Rodeio"/>
    <x v="6"/>
    <s v="fortes chuvas"/>
    <s v=" Kits de Limpeza"/>
    <m/>
    <x v="77"/>
    <n v="6"/>
    <x v="5"/>
    <m/>
    <m/>
    <n v="30"/>
    <n v="829.8"/>
  </r>
  <r>
    <s v="Petr41748enx"/>
    <s v="Petrolandia"/>
    <x v="6"/>
    <s v="Enxurradas"/>
    <s v=" cestas básicas "/>
    <m/>
    <x v="78"/>
    <n v="4"/>
    <x v="5"/>
    <m/>
    <m/>
    <n v="50"/>
    <n v="4000"/>
  </r>
  <r>
    <s v="Petr41748enx"/>
    <s v="Petrolandia"/>
    <x v="6"/>
    <s v="Enxurradas"/>
    <s v="kits de limpeza "/>
    <m/>
    <x v="78"/>
    <n v="4"/>
    <x v="5"/>
    <m/>
    <m/>
    <n v="50"/>
    <n v="1750"/>
  </r>
  <r>
    <s v="Petr41748enx"/>
    <s v="Petrolandia"/>
    <x v="6"/>
    <s v="Enxurradas"/>
    <s v="Colchões de solteiro "/>
    <m/>
    <x v="78"/>
    <n v="4"/>
    <x v="5"/>
    <m/>
    <m/>
    <n v="100"/>
    <n v="12000"/>
  </r>
  <r>
    <s v="Petr41748enx"/>
    <s v="Petrolandia"/>
    <x v="6"/>
    <s v="Enxurradas"/>
    <s v="Colchões de casal "/>
    <m/>
    <x v="78"/>
    <n v="4"/>
    <x v="5"/>
    <m/>
    <m/>
    <n v="50"/>
    <n v="10000"/>
  </r>
  <r>
    <s v="Petr41748enx"/>
    <s v="Petrolandia"/>
    <x v="6"/>
    <s v="Enxurradas"/>
    <s v="Kits de acomodação casal "/>
    <m/>
    <x v="78"/>
    <n v="4"/>
    <x v="5"/>
    <m/>
    <m/>
    <n v="50"/>
    <n v="5000"/>
  </r>
  <r>
    <s v="Agro41748enx"/>
    <s v="Agrolândia"/>
    <x v="4"/>
    <s v="Enxurradas"/>
    <s v=" cestas básicas"/>
    <m/>
    <x v="78"/>
    <n v="4"/>
    <x v="5"/>
    <m/>
    <m/>
    <n v="100"/>
    <n v="8000"/>
  </r>
  <r>
    <s v="Agro41748enx"/>
    <s v="Agrolândia"/>
    <x v="4"/>
    <s v="Enxurradas"/>
    <s v=" bombonas de água "/>
    <m/>
    <x v="78"/>
    <n v="4"/>
    <x v="5"/>
    <m/>
    <m/>
    <n v="400"/>
    <n v="2000"/>
  </r>
  <r>
    <s v="Agro41748enx"/>
    <s v="Agrolândia"/>
    <x v="4"/>
    <s v="Enxurradas"/>
    <s v=" kits de limpeza "/>
    <m/>
    <x v="78"/>
    <n v="4"/>
    <x v="5"/>
    <m/>
    <m/>
    <n v="100"/>
    <n v="3500"/>
  </r>
  <r>
    <s v="Agro41748enx"/>
    <s v="Agrolândia"/>
    <x v="4"/>
    <s v="Enxurradas"/>
    <s v=" Colchões de solteiro "/>
    <m/>
    <x v="78"/>
    <n v="4"/>
    <x v="5"/>
    <m/>
    <m/>
    <n v="10"/>
    <n v="1200"/>
  </r>
  <r>
    <s v="Agro41748enx"/>
    <s v="Agrolândia"/>
    <x v="4"/>
    <s v="Enxurradas"/>
    <s v="Colchões de casal "/>
    <m/>
    <x v="78"/>
    <n v="4"/>
    <x v="5"/>
    <m/>
    <m/>
    <n v="5"/>
    <n v="1800"/>
  </r>
  <r>
    <s v="Araq41742enx"/>
    <s v="Araquari"/>
    <x v="16"/>
    <s v="Enxurradas"/>
    <s v=" cestas básicas "/>
    <m/>
    <x v="79"/>
    <n v="4"/>
    <x v="5"/>
    <m/>
    <m/>
    <n v="100"/>
    <n v="8000"/>
  </r>
  <r>
    <s v="Araq41742enx"/>
    <s v="Araquari"/>
    <x v="16"/>
    <s v="Enxurradas"/>
    <s v=" kits de limpeza "/>
    <m/>
    <x v="79"/>
    <n v="4"/>
    <x v="5"/>
    <m/>
    <m/>
    <n v="100"/>
    <n v="3500"/>
  </r>
  <r>
    <s v="Araq41742enx"/>
    <s v="Araquari"/>
    <x v="16"/>
    <s v="Enxurradas"/>
    <s v="Colchões de solteiro "/>
    <m/>
    <x v="79"/>
    <n v="4"/>
    <x v="5"/>
    <m/>
    <m/>
    <n v="70"/>
    <n v="8000"/>
  </r>
  <r>
    <s v="Araq41742enx"/>
    <s v="Araquari"/>
    <x v="16"/>
    <s v="Enxurradas"/>
    <s v=" Kits de acomodação solteiro "/>
    <m/>
    <x v="79"/>
    <n v="4"/>
    <x v="5"/>
    <m/>
    <m/>
    <n v="70"/>
    <n v="5600"/>
  </r>
  <r>
    <s v="Araq41742enx"/>
    <s v="Araquari"/>
    <x v="16"/>
    <s v="Enxurradas"/>
    <s v=" Colchões de casal "/>
    <m/>
    <x v="79"/>
    <n v="4"/>
    <x v="5"/>
    <m/>
    <m/>
    <n v="30"/>
    <n v="5400"/>
  </r>
  <r>
    <s v="Araq41742enx"/>
    <s v="Araquari"/>
    <x v="16"/>
    <s v="Enxurradas"/>
    <s v=" Kits de acomodação solteiro "/>
    <m/>
    <x v="79"/>
    <n v="4"/>
    <x v="5"/>
    <m/>
    <m/>
    <n v="30"/>
    <n v="3300"/>
  </r>
  <r>
    <s v="Jaci41695enx"/>
    <s v="Jacinto Machado "/>
    <x v="14"/>
    <s v="Enxurradas"/>
    <s v=" Colchões de solteiro "/>
    <m/>
    <x v="80"/>
    <n v="2"/>
    <x v="5"/>
    <m/>
    <m/>
    <n v="100"/>
    <n v="12000"/>
  </r>
  <r>
    <s v="Jaci41695enx"/>
    <s v="Jacinto Machado "/>
    <x v="14"/>
    <s v="Enxurradas"/>
    <s v=" Kits de acomodação "/>
    <m/>
    <x v="80"/>
    <n v="2"/>
    <x v="5"/>
    <m/>
    <m/>
    <n v="100"/>
    <n v="7900"/>
  </r>
  <r>
    <s v="Somb41694enx"/>
    <s v="Sombrio"/>
    <x v="20"/>
    <s v="Enxurradas"/>
    <s v=" cestas básicas "/>
    <m/>
    <x v="81"/>
    <n v="2"/>
    <x v="5"/>
    <m/>
    <m/>
    <n v="74"/>
    <n v="4500"/>
  </r>
  <r>
    <s v="Somb41694enx"/>
    <s v="Sombrio"/>
    <x v="20"/>
    <s v="Enxurradas"/>
    <s v=" kits de limpeza "/>
    <m/>
    <x v="81"/>
    <n v="2"/>
    <x v="5"/>
    <m/>
    <m/>
    <n v="74"/>
    <n v="2590"/>
  </r>
  <r>
    <s v="Somb41694enx"/>
    <s v="Sombrio"/>
    <x v="20"/>
    <s v="Enxurradas"/>
    <s v="Colchões de solteiro "/>
    <m/>
    <x v="81"/>
    <n v="2"/>
    <x v="5"/>
    <m/>
    <m/>
    <n v="148"/>
    <n v="16500"/>
  </r>
  <r>
    <s v="Somb41694enx"/>
    <s v="Sombrio"/>
    <x v="20"/>
    <s v="Enxurradas"/>
    <s v=" Kits de acomodação "/>
    <m/>
    <x v="81"/>
    <n v="2"/>
    <x v="5"/>
    <m/>
    <m/>
    <n v="148"/>
    <n v="11800"/>
  </r>
  <r>
    <s v="SANT41687enx"/>
    <s v="SANTA ROSA DO SUL"/>
    <x v="6"/>
    <s v="Enxurradas"/>
    <s v="galões de água  "/>
    <m/>
    <x v="82"/>
    <n v="2"/>
    <x v="5"/>
    <m/>
    <m/>
    <n v="4800"/>
    <n v="24000"/>
  </r>
  <r>
    <s v="SANT41685For"/>
    <s v="SANTA ROSA DO SUL"/>
    <x v="6"/>
    <s v="fortes chuvas"/>
    <s v="kits de limpeza "/>
    <m/>
    <x v="83"/>
    <n v="2"/>
    <x v="5"/>
    <m/>
    <m/>
    <n v="50"/>
    <n v="1750"/>
  </r>
  <r>
    <s v="SANT41685For"/>
    <s v="SANTA ROSA DO SUL"/>
    <x v="6"/>
    <s v="fortes chuvas"/>
    <s v=" cestas básicas "/>
    <m/>
    <x v="83"/>
    <n v="2"/>
    <x v="5"/>
    <m/>
    <m/>
    <n v="50"/>
    <n v="6000"/>
  </r>
  <r>
    <s v="SANT41685For"/>
    <s v="SANTA ROSA DO SUL"/>
    <x v="6"/>
    <s v="fortes chuvas"/>
    <s v=" Colchões de solteiro "/>
    <m/>
    <x v="83"/>
    <n v="2"/>
    <x v="5"/>
    <m/>
    <m/>
    <n v="50"/>
    <n v="5400"/>
  </r>
  <r>
    <s v="SANT41685For"/>
    <s v="SANTA ROSA DO SUL"/>
    <x v="6"/>
    <s v="fortes chuvas"/>
    <s v="Kits de acomodação "/>
    <m/>
    <x v="83"/>
    <n v="2"/>
    <x v="5"/>
    <m/>
    <m/>
    <n v="50"/>
    <n v="3500"/>
  </r>
  <r>
    <s v="Cric41684For"/>
    <s v="Criciuma"/>
    <x v="14"/>
    <s v="fortes chuvas"/>
    <s v=" kits de limpeza "/>
    <m/>
    <x v="84"/>
    <n v="2"/>
    <x v="5"/>
    <m/>
    <m/>
    <n v="250"/>
    <n v="8000"/>
  </r>
  <r>
    <s v="Cric41684For"/>
    <s v="Criciuma"/>
    <x v="14"/>
    <s v="fortes chuvas"/>
    <s v=" colchões de solteiro"/>
    <m/>
    <x v="84"/>
    <n v="2"/>
    <x v="5"/>
    <m/>
    <m/>
    <n v="100"/>
    <n v="10800"/>
  </r>
  <r>
    <s v="Cric41684For"/>
    <s v="Criciuma"/>
    <x v="14"/>
    <s v="fortes chuvas"/>
    <s v="colchões de casal "/>
    <m/>
    <x v="84"/>
    <n v="2"/>
    <x v="5"/>
    <m/>
    <m/>
    <n v="50"/>
    <n v="9000"/>
  </r>
  <r>
    <s v="Cric41684For"/>
    <s v="Criciuma"/>
    <x v="14"/>
    <s v="fortes chuvas"/>
    <s v=" kits de limpeza "/>
    <m/>
    <x v="84"/>
    <n v="2"/>
    <x v="5"/>
    <m/>
    <m/>
    <n v="250"/>
    <n v="8000"/>
  </r>
  <r>
    <s v="Cric41684For"/>
    <s v="Criciuma"/>
    <x v="14"/>
    <s v="fortes chuvas"/>
    <s v=" cestas básicas "/>
    <m/>
    <x v="84"/>
    <n v="2"/>
    <x v="5"/>
    <m/>
    <m/>
    <n v="250"/>
    <n v="30000"/>
  </r>
  <r>
    <s v="Içar41684For"/>
    <s v="Içara"/>
    <x v="14"/>
    <s v="fortes chuvas"/>
    <s v=" kits de limpeza "/>
    <m/>
    <x v="84"/>
    <n v="2"/>
    <x v="5"/>
    <m/>
    <m/>
    <n v="80"/>
    <n v="2560"/>
  </r>
  <r>
    <s v="Içar41684For"/>
    <s v="Içara"/>
    <x v="14"/>
    <s v="fortes chuvas"/>
    <s v=" cestas básicas "/>
    <m/>
    <x v="84"/>
    <n v="2"/>
    <x v="5"/>
    <m/>
    <m/>
    <n v="80"/>
    <n v="9600"/>
  </r>
  <r>
    <s v="Morr41684For"/>
    <s v="Morro da Fumaça"/>
    <x v="6"/>
    <s v="fortes chuvas"/>
    <s v=" kits de limpeza "/>
    <m/>
    <x v="84"/>
    <n v="2"/>
    <x v="5"/>
    <m/>
    <m/>
    <n v="100"/>
    <n v="2560"/>
  </r>
  <r>
    <s v="Morr41684For"/>
    <s v="Morro da Fumaça"/>
    <x v="6"/>
    <s v="fortes chuvas"/>
    <s v=" cestas básicas  "/>
    <m/>
    <x v="84"/>
    <n v="2"/>
    <x v="5"/>
    <m/>
    <m/>
    <n v="100"/>
    <n v="9600"/>
  </r>
  <r>
    <s v="Morr41684For"/>
    <s v="Morro da Fumaça"/>
    <x v="6"/>
    <s v="fortes chuvas"/>
    <s v="Colchões de solteiro"/>
    <m/>
    <x v="84"/>
    <n v="2"/>
    <x v="5"/>
    <m/>
    <m/>
    <n v="100"/>
    <n v="10000"/>
  </r>
  <r>
    <s v="Morr41684For"/>
    <s v="Morro da Fumaça"/>
    <x v="6"/>
    <s v="fortes chuvas"/>
    <s v=" Kits de acomodação solteiro  "/>
    <m/>
    <x v="84"/>
    <n v="2"/>
    <x v="5"/>
    <m/>
    <m/>
    <n v="100"/>
    <n v="7800"/>
  </r>
  <r>
    <s v="Morr41684For"/>
    <s v="Morro da Fumaça"/>
    <x v="6"/>
    <s v="fortes chuvas"/>
    <s v=" galões de água "/>
    <m/>
    <x v="84"/>
    <n v="2"/>
    <x v="5"/>
    <m/>
    <m/>
    <n v="200"/>
    <n v="1000"/>
  </r>
  <r>
    <s v="PASS41684For"/>
    <s v="PASSO DE TORRES"/>
    <x v="6"/>
    <s v="fortes chuvas"/>
    <s v=" kits de limpeza "/>
    <m/>
    <x v="84"/>
    <n v="2"/>
    <x v="5"/>
    <m/>
    <m/>
    <n v="50"/>
    <n v="1750"/>
  </r>
  <r>
    <s v="PASS41684For"/>
    <s v="PASSO DE TORRES"/>
    <x v="6"/>
    <s v="fortes chuvas"/>
    <s v=" cestas básicas "/>
    <m/>
    <x v="84"/>
    <n v="2"/>
    <x v="5"/>
    <m/>
    <m/>
    <n v="50"/>
    <n v="6000"/>
  </r>
  <r>
    <s v="PASS41684For"/>
    <s v="PASSO DE TORRES"/>
    <x v="6"/>
    <s v="fortes chuvas"/>
    <s v=" Colchões de solteiro"/>
    <m/>
    <x v="84"/>
    <n v="2"/>
    <x v="5"/>
    <m/>
    <m/>
    <n v="100"/>
    <n v="10800"/>
  </r>
  <r>
    <s v="PASS41684For"/>
    <s v="PASSO DE TORRES"/>
    <x v="6"/>
    <s v="fortes chuvas"/>
    <s v=" Kits de acomodação solteiro "/>
    <m/>
    <x v="84"/>
    <n v="2"/>
    <x v="5"/>
    <m/>
    <m/>
    <n v="100"/>
    <n v="7800"/>
  </r>
  <r>
    <s v="Arar41684For"/>
    <s v="Ararangua"/>
    <x v="16"/>
    <s v="fortes chuvas"/>
    <s v="cestas básicas "/>
    <m/>
    <x v="84"/>
    <n v="2"/>
    <x v="5"/>
    <m/>
    <m/>
    <n v="250"/>
    <n v="30000"/>
  </r>
  <r>
    <s v="Arar41684For"/>
    <s v="Ararangua"/>
    <x v="16"/>
    <s v="fortes chuvas"/>
    <s v="kits de limpeza "/>
    <m/>
    <x v="84"/>
    <n v="2"/>
    <x v="5"/>
    <m/>
    <m/>
    <n v="80"/>
    <n v="2560"/>
  </r>
  <r>
    <s v="Arar41684For"/>
    <s v="Ararangua"/>
    <x v="16"/>
    <s v="fortes chuvas"/>
    <s v=" cestas básicas "/>
    <m/>
    <x v="84"/>
    <n v="2"/>
    <x v="5"/>
    <m/>
    <m/>
    <n v="80"/>
    <n v="9600"/>
  </r>
  <r>
    <s v="Arar41684For"/>
    <s v="Ararangua"/>
    <x v="16"/>
    <s v="fortes chuvas"/>
    <s v="Colchões de solteiro "/>
    <m/>
    <x v="84"/>
    <n v="2"/>
    <x v="5"/>
    <m/>
    <m/>
    <n v="80"/>
    <n v="8640"/>
  </r>
  <r>
    <s v="Arar41684For"/>
    <s v="Ararangua"/>
    <x v="16"/>
    <s v="fortes chuvas"/>
    <s v=" Kits de acomodação "/>
    <m/>
    <x v="84"/>
    <n v="2"/>
    <x v="5"/>
    <m/>
    <m/>
    <n v="80"/>
    <n v="6000"/>
  </r>
  <r>
    <s v="Bela41613Inu"/>
    <s v="Bela vista do Toldo"/>
    <x v="16"/>
    <s v="Inundação"/>
    <s v=" telhas 6mm "/>
    <m/>
    <x v="85"/>
    <n v="12"/>
    <x v="6"/>
    <m/>
    <m/>
    <n v="1200"/>
    <n v="42000"/>
  </r>
  <r>
    <s v="Bela41613Inu"/>
    <s v="Bela vista do Toldo"/>
    <x v="16"/>
    <s v="Inundação"/>
    <s v=" cestas básicas "/>
    <m/>
    <x v="85"/>
    <n v="12"/>
    <x v="6"/>
    <m/>
    <m/>
    <n v="50"/>
    <n v="6500"/>
  </r>
  <r>
    <s v="Bela41613Inu"/>
    <s v="Bela vista do Toldo"/>
    <x v="16"/>
    <s v="Inundação"/>
    <s v="rolos de lona preta "/>
    <m/>
    <x v="85"/>
    <n v="12"/>
    <x v="6"/>
    <m/>
    <m/>
    <n v="2"/>
    <n v="800"/>
  </r>
  <r>
    <s v="Bela41613Inu"/>
    <s v="Bela vista do Toldo"/>
    <x v="16"/>
    <s v="Inundação"/>
    <s v=" Kits de limpeza "/>
    <m/>
    <x v="85"/>
    <n v="12"/>
    <x v="6"/>
    <m/>
    <m/>
    <n v="50"/>
    <n v="1500"/>
  </r>
  <r>
    <s v="Bela41613Inu"/>
    <s v="Bela vista do Toldo"/>
    <x v="16"/>
    <s v="Inundação"/>
    <s v=" colchões solteiro "/>
    <m/>
    <x v="85"/>
    <n v="12"/>
    <x v="6"/>
    <m/>
    <m/>
    <n v="100"/>
    <n v="15000"/>
  </r>
  <r>
    <s v="Bela41613Inu"/>
    <s v="Bela vista do Toldo"/>
    <x v="16"/>
    <s v="Inundação"/>
    <s v=" colchões de casal "/>
    <m/>
    <x v="85"/>
    <n v="12"/>
    <x v="6"/>
    <m/>
    <m/>
    <n v="50"/>
    <n v="8300"/>
  </r>
  <r>
    <s v="Bela41613Inu"/>
    <s v="Bela vista do Toldo"/>
    <x v="16"/>
    <s v="Inundação"/>
    <s v=" Kits de acomodação solteiro "/>
    <m/>
    <x v="85"/>
    <n v="12"/>
    <x v="6"/>
    <m/>
    <m/>
    <n v="100"/>
    <n v="7800"/>
  </r>
  <r>
    <s v="Bela41613Inu"/>
    <s v="Bela vista do Toldo"/>
    <x v="16"/>
    <s v="Inundação"/>
    <s v=" Kits de acomodação casal "/>
    <m/>
    <x v="85"/>
    <n v="12"/>
    <x v="6"/>
    <m/>
    <m/>
    <n v="50"/>
    <n v="4600"/>
  </r>
  <r>
    <s v="Galv41610Enx"/>
    <s v="Galvão"/>
    <x v="14"/>
    <s v="enxurrada"/>
    <s v=" telhas de eternit 4mm "/>
    <m/>
    <x v="86"/>
    <n v="12"/>
    <x v="6"/>
    <m/>
    <m/>
    <n v="300"/>
    <n v="2700"/>
  </r>
  <r>
    <s v="Galv41610Enx"/>
    <s v="Galvão"/>
    <x v="14"/>
    <s v="enxurrada"/>
    <s v="telhas de eternit 6mm"/>
    <m/>
    <x v="86"/>
    <n v="12"/>
    <x v="6"/>
    <m/>
    <m/>
    <n v="40"/>
    <n v="1400"/>
  </r>
  <r>
    <s v="Galv41610Enx"/>
    <s v="Galvão"/>
    <x v="14"/>
    <s v="enxurrada"/>
    <s v=" kits de Higiene pessoal "/>
    <m/>
    <x v="86"/>
    <n v="12"/>
    <x v="6"/>
    <m/>
    <m/>
    <n v="80"/>
    <n v="640"/>
  </r>
  <r>
    <s v="Galv41610Enx"/>
    <s v="Galvão"/>
    <x v="14"/>
    <s v="enxurrada"/>
    <s v=" Colchões de casal "/>
    <m/>
    <x v="86"/>
    <n v="12"/>
    <x v="6"/>
    <m/>
    <m/>
    <n v="20"/>
    <n v="2600"/>
  </r>
  <r>
    <s v="Galv41610Enx"/>
    <s v="Galvão"/>
    <x v="14"/>
    <s v="enxurrada"/>
    <s v=" Kits de acomodação casal "/>
    <m/>
    <x v="86"/>
    <n v="12"/>
    <x v="6"/>
    <m/>
    <m/>
    <n v="20"/>
    <n v="2000"/>
  </r>
  <r>
    <s v="Galv41610Enx"/>
    <s v="Galvão"/>
    <x v="14"/>
    <s v="enxurrada"/>
    <s v="Colchões de solteiro "/>
    <m/>
    <x v="86"/>
    <n v="12"/>
    <x v="6"/>
    <m/>
    <m/>
    <n v="20"/>
    <n v="2000"/>
  </r>
  <r>
    <s v="Galv41610Enx"/>
    <s v="Galvão"/>
    <x v="14"/>
    <s v="enxurrada"/>
    <s v="Kits de acomodação solteiro   "/>
    <m/>
    <x v="86"/>
    <n v="12"/>
    <x v="6"/>
    <m/>
    <m/>
    <n v="20"/>
    <n v="1600"/>
  </r>
  <r>
    <s v="Galv41610Enx"/>
    <s v="Galvão"/>
    <x v="14"/>
    <s v="enxurrada"/>
    <s v="Kits de Limpeza "/>
    <m/>
    <x v="86"/>
    <n v="12"/>
    <x v="6"/>
    <m/>
    <m/>
    <n v="30"/>
    <n v="300"/>
  </r>
  <r>
    <s v="Taio41607Inu"/>
    <s v="Taio"/>
    <x v="20"/>
    <s v="Inundação"/>
    <s v=" cestas básicas "/>
    <m/>
    <x v="87"/>
    <n v="11"/>
    <x v="6"/>
    <m/>
    <m/>
    <n v="150"/>
    <m/>
  </r>
  <r>
    <s v="Taio41607Inu"/>
    <s v="Taio"/>
    <x v="20"/>
    <s v="Inundação"/>
    <s v=" Telhas de eternit 4mm "/>
    <m/>
    <x v="87"/>
    <n v="11"/>
    <x v="6"/>
    <m/>
    <m/>
    <n v="6000"/>
    <n v="54000"/>
  </r>
  <r>
    <s v="Taio41607Inu"/>
    <s v="Taio"/>
    <x v="20"/>
    <s v="Inundação"/>
    <s v=" Colchões casal"/>
    <m/>
    <x v="87"/>
    <n v="11"/>
    <x v="6"/>
    <m/>
    <m/>
    <n v="100"/>
    <n v="15000"/>
  </r>
  <r>
    <s v="Taio41607Inu"/>
    <s v="Taio"/>
    <x v="20"/>
    <s v="Inundação"/>
    <s v=" Kits de acomodação casal "/>
    <m/>
    <x v="87"/>
    <n v="11"/>
    <x v="6"/>
    <m/>
    <m/>
    <n v="100"/>
    <n v="10000"/>
  </r>
  <r>
    <s v="Taio41607Inu"/>
    <s v="Taio"/>
    <x v="20"/>
    <s v="Inundação"/>
    <s v="Colchões de solteiro "/>
    <m/>
    <x v="87"/>
    <n v="11"/>
    <x v="6"/>
    <m/>
    <m/>
    <n v="200"/>
    <n v="18000"/>
  </r>
  <r>
    <s v="Taio41607Inu"/>
    <s v="Taio"/>
    <x v="20"/>
    <s v="Inundação"/>
    <s v=" Kits de acomodação solteiro "/>
    <m/>
    <x v="87"/>
    <n v="11"/>
    <x v="6"/>
    <m/>
    <m/>
    <n v="200"/>
    <n v="14000"/>
  </r>
  <r>
    <s v="Taio41607Inu"/>
    <s v="Taio"/>
    <x v="20"/>
    <s v="Inundação"/>
    <s v=" Kits de Limpeza "/>
    <m/>
    <x v="87"/>
    <n v="11"/>
    <x v="6"/>
    <m/>
    <m/>
    <n v="150"/>
    <n v="1500"/>
  </r>
  <r>
    <s v="Camp41607Enx"/>
    <s v="Campo Ere"/>
    <x v="9"/>
    <s v="enxurrada"/>
    <s v=" cestas básicas"/>
    <m/>
    <x v="87"/>
    <n v="11"/>
    <x v="6"/>
    <m/>
    <m/>
    <n v="400"/>
    <m/>
  </r>
  <r>
    <s v="Camp41607Enx"/>
    <s v="Campo Ere"/>
    <x v="9"/>
    <s v="enxurrada"/>
    <s v="Colchões casal "/>
    <m/>
    <x v="87"/>
    <n v="11"/>
    <x v="6"/>
    <m/>
    <m/>
    <n v="120"/>
    <n v="18000"/>
  </r>
  <r>
    <s v="Camp41607Enx"/>
    <s v="Campo Ere"/>
    <x v="9"/>
    <s v="enxurrada"/>
    <s v="Kits de acomodação casal "/>
    <m/>
    <x v="87"/>
    <n v="11"/>
    <x v="6"/>
    <m/>
    <m/>
    <n v="120"/>
    <n v="10800"/>
  </r>
  <r>
    <s v="Camp41607Enx"/>
    <s v="Campo Ere"/>
    <x v="9"/>
    <s v="enxurrada"/>
    <s v="Colchões de solteiro "/>
    <m/>
    <x v="87"/>
    <n v="11"/>
    <x v="6"/>
    <m/>
    <m/>
    <n v="30"/>
    <n v="2700"/>
  </r>
  <r>
    <s v="Camp41607Enx"/>
    <s v="Campo Ere"/>
    <x v="9"/>
    <s v="enxurrada"/>
    <s v="Kits de acomodação solteiro "/>
    <m/>
    <x v="87"/>
    <n v="11"/>
    <x v="6"/>
    <m/>
    <m/>
    <n v="30"/>
    <n v="2300"/>
  </r>
  <r>
    <s v="Camp41607Enx"/>
    <s v="Campo Ere"/>
    <x v="9"/>
    <s v="enxurrada"/>
    <s v="Telhas de eternit"/>
    <m/>
    <x v="87"/>
    <n v="11"/>
    <x v="6"/>
    <m/>
    <m/>
    <n v="1500"/>
    <n v="13500"/>
  </r>
  <r>
    <s v="Camp41607Enx"/>
    <s v="Campo Ere"/>
    <x v="9"/>
    <s v="enxurrada"/>
    <s v="Kits de Limpeza "/>
    <m/>
    <x v="87"/>
    <n v="11"/>
    <x v="6"/>
    <m/>
    <m/>
    <n v="400"/>
    <n v="4000"/>
  </r>
  <r>
    <s v="Xaxi41571Enx"/>
    <s v="Xaxim"/>
    <x v="20"/>
    <s v="enxurrada"/>
    <s v=" cestas básicas "/>
    <m/>
    <x v="88"/>
    <n v="10"/>
    <x v="6"/>
    <m/>
    <m/>
    <n v="30"/>
    <n v="3600"/>
  </r>
  <r>
    <s v="Xaxi41571Enx"/>
    <s v="Xaxim"/>
    <x v="20"/>
    <s v="enxurrada"/>
    <s v=" Colchões solteiro "/>
    <m/>
    <x v="88"/>
    <n v="10"/>
    <x v="6"/>
    <m/>
    <m/>
    <n v="10"/>
    <n v="1000"/>
  </r>
  <r>
    <s v="Xaxi41571Enx"/>
    <s v="Xaxim"/>
    <x v="20"/>
    <s v="enxurrada"/>
    <s v=" kits de acomodação solteiro "/>
    <m/>
    <x v="88"/>
    <n v="10"/>
    <x v="6"/>
    <m/>
    <m/>
    <n v="10"/>
    <n v="1000"/>
  </r>
  <r>
    <s v="Xaxi41571Enx"/>
    <s v="Xaxim"/>
    <x v="20"/>
    <s v="enxurrada"/>
    <s v="colchões casal "/>
    <m/>
    <x v="88"/>
    <n v="10"/>
    <x v="6"/>
    <m/>
    <m/>
    <n v="20"/>
    <n v="2600"/>
  </r>
  <r>
    <s v="Xaxi41571Enx"/>
    <s v="Xaxim"/>
    <x v="20"/>
    <s v="enxurrada"/>
    <s v=" kits de acomodação casal"/>
    <m/>
    <x v="88"/>
    <n v="10"/>
    <x v="6"/>
    <m/>
    <m/>
    <n v="20"/>
    <n v="2600"/>
  </r>
  <r>
    <s v="Rio 41551Ala"/>
    <s v="Rio Negrinho"/>
    <x v="20"/>
    <s v="Alagamentos"/>
    <s v="cestas básicas "/>
    <m/>
    <x v="89"/>
    <n v="10"/>
    <x v="6"/>
    <m/>
    <m/>
    <n v="99"/>
    <n v="11088"/>
  </r>
  <r>
    <s v="Alfr41548Enx"/>
    <s v="Alfredo Wagner"/>
    <x v="11"/>
    <s v="enxurrada"/>
    <s v="cestas básicas "/>
    <m/>
    <x v="90"/>
    <n v="10"/>
    <x v="6"/>
    <m/>
    <m/>
    <n v="60"/>
    <n v="6960"/>
  </r>
  <r>
    <s v="Alfr41548Enx"/>
    <s v="Alfredo Wagner"/>
    <x v="11"/>
    <s v="enxurrada"/>
    <s v=" kits para limpeza doméstica "/>
    <m/>
    <x v="90"/>
    <n v="10"/>
    <x v="6"/>
    <m/>
    <m/>
    <n v="60"/>
    <n v="2100"/>
  </r>
  <r>
    <s v="Cano41547Inu"/>
    <s v="Canoinhas"/>
    <x v="9"/>
    <s v="Inundação"/>
    <s v="cestas básicas "/>
    <m/>
    <x v="91"/>
    <n v="9"/>
    <x v="6"/>
    <m/>
    <m/>
    <n v="150"/>
    <n v="17400"/>
  </r>
  <r>
    <s v="Rio 41544Inu"/>
    <s v="Rio do Sul"/>
    <x v="20"/>
    <s v="Inundação"/>
    <s v=" cestas básicas"/>
    <m/>
    <x v="92"/>
    <n v="9"/>
    <x v="6"/>
    <m/>
    <m/>
    <n v="100"/>
    <n v="116000"/>
  </r>
  <r>
    <s v="Três41544Enx"/>
    <s v="Três Barras"/>
    <x v="20"/>
    <s v="enxurrada"/>
    <s v=" cestas básicas "/>
    <m/>
    <x v="92"/>
    <n v="9"/>
    <x v="6"/>
    <m/>
    <m/>
    <n v="135"/>
    <n v="15660"/>
  </r>
  <r>
    <s v="Três41544Enx"/>
    <s v="Três Barras"/>
    <x v="20"/>
    <s v="enxurrada"/>
    <s v=" kits para limpeza doméstica "/>
    <m/>
    <x v="92"/>
    <n v="9"/>
    <x v="6"/>
    <m/>
    <m/>
    <n v="135"/>
    <n v="4725"/>
  </r>
  <r>
    <s v="Três41544Enx"/>
    <s v="Três Barras"/>
    <x v="20"/>
    <s v="enxurrada"/>
    <s v=" Colchões solteiro"/>
    <m/>
    <x v="92"/>
    <n v="9"/>
    <x v="6"/>
    <m/>
    <m/>
    <n v="130"/>
    <n v="13000"/>
  </r>
  <r>
    <s v="Três41544Enx"/>
    <s v="Três Barras"/>
    <x v="20"/>
    <s v="enxurrada"/>
    <s v=" kits de acomodação solteiro "/>
    <m/>
    <x v="92"/>
    <n v="9"/>
    <x v="6"/>
    <m/>
    <m/>
    <n v="130"/>
    <n v="9750"/>
  </r>
  <r>
    <s v="Três41544Enx"/>
    <s v="Três Barras"/>
    <x v="20"/>
    <s v="enxurrada"/>
    <s v=" Kits de higiene "/>
    <m/>
    <x v="92"/>
    <n v="9"/>
    <x v="6"/>
    <m/>
    <m/>
    <n v="520"/>
    <n v="3640"/>
  </r>
  <r>
    <s v="Três41544Enx"/>
    <s v="Três Barras"/>
    <x v="20"/>
    <s v="enxurrada"/>
    <s v="cestas básicas "/>
    <m/>
    <x v="92"/>
    <n v="9"/>
    <x v="6"/>
    <m/>
    <m/>
    <n v="135"/>
    <n v="15660"/>
  </r>
  <r>
    <s v="Três41544Enx"/>
    <s v="Três Barras"/>
    <x v="20"/>
    <s v="enxurrada"/>
    <s v="kits para limpeza doméstica"/>
    <m/>
    <x v="92"/>
    <n v="9"/>
    <x v="6"/>
    <m/>
    <m/>
    <n v="135"/>
    <n v="4725"/>
  </r>
  <r>
    <s v="Três41544Enx"/>
    <s v="Três Barras"/>
    <x v="20"/>
    <s v="enxurrada"/>
    <s v="colchões solteiro "/>
    <m/>
    <x v="92"/>
    <n v="9"/>
    <x v="6"/>
    <m/>
    <m/>
    <n v="130"/>
    <n v="13000"/>
  </r>
  <r>
    <s v="Três41544Enx"/>
    <s v="Três Barras"/>
    <x v="20"/>
    <s v="enxurrada"/>
    <s v="kits de acomodação solteiro "/>
    <m/>
    <x v="92"/>
    <n v="9"/>
    <x v="6"/>
    <m/>
    <m/>
    <n v="130"/>
    <n v="9750"/>
  </r>
  <r>
    <s v="Três41544Enx"/>
    <s v="Três Barras"/>
    <x v="20"/>
    <s v="enxurrada"/>
    <s v="Kits de higiene "/>
    <m/>
    <x v="92"/>
    <n v="9"/>
    <x v="6"/>
    <m/>
    <m/>
    <n v="520"/>
    <n v="3640"/>
  </r>
  <r>
    <s v="Laur41544Inu"/>
    <s v="Laurentino"/>
    <x v="14"/>
    <s v="Inundação"/>
    <s v="cestas básicas "/>
    <m/>
    <x v="92"/>
    <n v="9"/>
    <x v="6"/>
    <m/>
    <m/>
    <n v="200"/>
    <n v="23200"/>
  </r>
  <r>
    <s v="Laur41544Inu"/>
    <s v="Laurentino"/>
    <x v="14"/>
    <s v="Inundação"/>
    <s v=" kits para limpeza doméstica "/>
    <m/>
    <x v="92"/>
    <n v="9"/>
    <x v="6"/>
    <m/>
    <m/>
    <n v="100"/>
    <n v="3500"/>
  </r>
  <r>
    <s v="Mafr41544Inu"/>
    <s v="Mafra"/>
    <x v="6"/>
    <s v="Inundação"/>
    <s v=" cestas básicas "/>
    <m/>
    <x v="92"/>
    <n v="9"/>
    <x v="6"/>
    <m/>
    <m/>
    <n v="70"/>
    <n v="8120"/>
  </r>
  <r>
    <s v="Mafr41544Inu"/>
    <s v="Mafra"/>
    <x v="6"/>
    <s v="Inundação"/>
    <s v=" kits para limpeza doméstica "/>
    <m/>
    <x v="92"/>
    <n v="9"/>
    <x v="6"/>
    <m/>
    <m/>
    <n v="70"/>
    <n v="3500"/>
  </r>
  <r>
    <s v="Auro41544Enx"/>
    <s v="Aurora"/>
    <x v="16"/>
    <s v="enxurrada"/>
    <s v=" água mineral "/>
    <m/>
    <x v="92"/>
    <n v="9"/>
    <x v="6"/>
    <m/>
    <m/>
    <n v="200"/>
    <n v="1400"/>
  </r>
  <r>
    <s v="Auro41544Enx"/>
    <s v="Aurora"/>
    <x v="16"/>
    <s v="enxurrada"/>
    <s v=" cestas básicas "/>
    <m/>
    <x v="92"/>
    <n v="9"/>
    <x v="6"/>
    <m/>
    <m/>
    <n v="400"/>
    <n v="14000"/>
  </r>
  <r>
    <s v="Auro41544Enx"/>
    <s v="Aurora"/>
    <x v="16"/>
    <s v="enxurrada"/>
    <s v=" kits para limpeza doméstica "/>
    <m/>
    <x v="92"/>
    <n v="9"/>
    <x v="6"/>
    <m/>
    <m/>
    <n v="400"/>
    <n v="61800"/>
  </r>
  <r>
    <s v="Rio 41542Inu"/>
    <s v="Rio do Sul"/>
    <x v="20"/>
    <s v="Inundação"/>
    <s v=" água mineral "/>
    <m/>
    <x v="93"/>
    <n v="9"/>
    <x v="6"/>
    <m/>
    <m/>
    <n v="200"/>
    <n v="1400"/>
  </r>
  <r>
    <s v="Rio 41542Inu"/>
    <s v="Rio do Sul"/>
    <x v="20"/>
    <s v="Inundação"/>
    <s v=" cestas básicas "/>
    <m/>
    <x v="93"/>
    <n v="9"/>
    <x v="6"/>
    <m/>
    <m/>
    <n v="400"/>
    <n v="44800"/>
  </r>
  <r>
    <s v="Rio 41542Inu"/>
    <s v="Rio do Sul"/>
    <x v="20"/>
    <s v="Inundação"/>
    <s v=" colchões solteiro "/>
    <m/>
    <x v="93"/>
    <n v="9"/>
    <x v="6"/>
    <m/>
    <m/>
    <n v="150"/>
    <n v="15000"/>
  </r>
  <r>
    <s v="Rio 41542Inu"/>
    <s v="Rio do Sul"/>
    <x v="20"/>
    <s v="Inundação"/>
    <s v=" kits acomodação solteiro "/>
    <m/>
    <x v="93"/>
    <n v="9"/>
    <x v="6"/>
    <m/>
    <m/>
    <n v="150"/>
    <n v="10500"/>
  </r>
  <r>
    <s v="Rio 41542Inu"/>
    <s v="Rio do Sul"/>
    <x v="20"/>
    <s v="Inundação"/>
    <s v=" colchões casal "/>
    <m/>
    <x v="93"/>
    <n v="9"/>
    <x v="6"/>
    <m/>
    <m/>
    <n v="50"/>
    <n v="6500"/>
  </r>
  <r>
    <s v="Rio 41542Inu"/>
    <s v="Rio do Sul"/>
    <x v="20"/>
    <s v="Inundação"/>
    <s v="kits acomodação casal "/>
    <m/>
    <x v="93"/>
    <n v="9"/>
    <x v="6"/>
    <m/>
    <m/>
    <n v="50"/>
    <n v="5000"/>
  </r>
  <r>
    <s v="Rio 41542Inu"/>
    <s v="Rio do Sul"/>
    <x v="20"/>
    <s v="Inundação"/>
    <s v="kits para limpeza doméstica "/>
    <m/>
    <x v="93"/>
    <n v="9"/>
    <x v="6"/>
    <m/>
    <m/>
    <n v="450"/>
    <n v="15750"/>
  </r>
  <r>
    <s v="Rio 41542Inu"/>
    <s v="Rio do Sul"/>
    <x v="20"/>
    <s v="Inundação"/>
    <s v=" kits para higiene pessoal "/>
    <m/>
    <x v="93"/>
    <n v="9"/>
    <x v="6"/>
    <m/>
    <m/>
    <n v="717"/>
    <n v="5019"/>
  </r>
  <r>
    <s v="Vito41542Enx"/>
    <s v="Vitor Meireles"/>
    <x v="20"/>
    <s v="enxurrada"/>
    <s v=" água mineral "/>
    <m/>
    <x v="93"/>
    <n v="9"/>
    <x v="6"/>
    <m/>
    <m/>
    <n v="200"/>
    <n v="700"/>
  </r>
  <r>
    <s v="Vito41542Enx"/>
    <s v="Vitor Meireles"/>
    <x v="20"/>
    <s v="enxurrada"/>
    <s v=" cestas básicas "/>
    <m/>
    <x v="93"/>
    <n v="9"/>
    <x v="6"/>
    <m/>
    <m/>
    <n v="50"/>
    <n v="5800"/>
  </r>
  <r>
    <s v="Vito41542Enx"/>
    <s v="Vitor Meireles"/>
    <x v="20"/>
    <s v="enxurrada"/>
    <s v=" kits para limpeza doméstica . "/>
    <m/>
    <x v="93"/>
    <n v="9"/>
    <x v="6"/>
    <m/>
    <m/>
    <n v="108"/>
    <n v="3780"/>
  </r>
  <r>
    <s v="Witm41542Inu"/>
    <s v="Witmarsum"/>
    <x v="20"/>
    <s v="Inundação"/>
    <s v=" água mineral"/>
    <m/>
    <x v="93"/>
    <n v="9"/>
    <x v="6"/>
    <m/>
    <m/>
    <n v="70"/>
    <n v="250"/>
  </r>
  <r>
    <s v="Witm41542Inu"/>
    <s v="Witmarsum"/>
    <x v="20"/>
    <s v="Inundação"/>
    <s v=" cestas básicas "/>
    <m/>
    <x v="93"/>
    <n v="9"/>
    <x v="6"/>
    <m/>
    <m/>
    <n v="35"/>
    <n v="3920"/>
  </r>
  <r>
    <s v="Witm41542Inu"/>
    <s v="Witmarsum"/>
    <x v="20"/>
    <s v="Inundação"/>
    <s v=" kits para limpeza doméstica  "/>
    <m/>
    <x v="93"/>
    <n v="9"/>
    <x v="6"/>
    <m/>
    <m/>
    <n v="35"/>
    <n v="1125"/>
  </r>
  <r>
    <s v="Laur41542Inu"/>
    <s v="Laurentino"/>
    <x v="14"/>
    <s v="Inundação"/>
    <s v="água mineral "/>
    <m/>
    <x v="93"/>
    <n v="9"/>
    <x v="6"/>
    <m/>
    <m/>
    <n v="200"/>
    <n v="700"/>
  </r>
  <r>
    <s v="Laur41542Inu"/>
    <s v="Laurentino"/>
    <x v="14"/>
    <s v="Inundação"/>
    <s v=" cestas básicas "/>
    <m/>
    <x v="93"/>
    <n v="9"/>
    <x v="6"/>
    <m/>
    <m/>
    <n v="50"/>
    <n v="5800"/>
  </r>
  <r>
    <s v="Laur41542Inu"/>
    <s v="Laurentino"/>
    <x v="14"/>
    <s v="Inundação"/>
    <s v=" kits para limpeza doméstica "/>
    <m/>
    <x v="93"/>
    <n v="9"/>
    <x v="6"/>
    <m/>
    <m/>
    <n v="100"/>
    <n v="3500"/>
  </r>
  <r>
    <s v="Bom 41542Ala"/>
    <s v="Bom Retiro"/>
    <x v="16"/>
    <s v="Alagamentos"/>
    <s v=" cestas básicas de alimentos.  "/>
    <m/>
    <x v="93"/>
    <n v="9"/>
    <x v="6"/>
    <m/>
    <m/>
    <n v="60"/>
    <n v="8100"/>
  </r>
  <r>
    <s v="Bom 41542Ala"/>
    <s v="Bom Retiro"/>
    <x v="16"/>
    <s v="Alagamentos"/>
    <s v=" kits para limpeza doméstica "/>
    <m/>
    <x v="93"/>
    <n v="9"/>
    <x v="6"/>
    <m/>
    <m/>
    <n v="60"/>
    <n v="2100"/>
  </r>
  <r>
    <s v="Rio 41541Enx"/>
    <s v="Rio do Campo"/>
    <x v="20"/>
    <s v="enxurrada"/>
    <s v="cestas básicas "/>
    <m/>
    <x v="94"/>
    <n v="9"/>
    <x v="6"/>
    <m/>
    <m/>
    <n v="30"/>
    <n v="3600"/>
  </r>
  <r>
    <s v="Rio 41541Enx"/>
    <s v="Rio do Campo"/>
    <x v="20"/>
    <s v="enxurrada"/>
    <s v="kits para limpeza doméstica "/>
    <m/>
    <x v="94"/>
    <n v="9"/>
    <x v="6"/>
    <m/>
    <m/>
    <n v="30"/>
    <n v="1050"/>
  </r>
  <r>
    <s v="Rio 41541Inu"/>
    <s v="Rio do Oeste"/>
    <x v="20"/>
    <s v="Inundação"/>
    <s v=" cestas básicas"/>
    <m/>
    <x v="94"/>
    <n v="9"/>
    <x v="6"/>
    <m/>
    <m/>
    <n v="480"/>
    <n v="53700"/>
  </r>
  <r>
    <s v="Rio 41541Inu"/>
    <s v="Rio do Oeste"/>
    <x v="20"/>
    <s v="Inundação"/>
    <s v=" kits para limpeza doméstica "/>
    <m/>
    <x v="94"/>
    <n v="9"/>
    <x v="6"/>
    <m/>
    <m/>
    <n v="480"/>
    <n v="16800"/>
  </r>
  <r>
    <s v="Rio 41541Inu"/>
    <s v="Rio do Oeste"/>
    <x v="20"/>
    <s v="Inundação"/>
    <s v="galões 5 litros de água "/>
    <m/>
    <x v="94"/>
    <n v="9"/>
    <x v="6"/>
    <m/>
    <m/>
    <n v="800"/>
    <n v="2800"/>
  </r>
  <r>
    <s v="Taió41541Inu"/>
    <s v="Taió"/>
    <x v="20"/>
    <s v="Inundação"/>
    <s v=" água mineral"/>
    <m/>
    <x v="94"/>
    <n v="9"/>
    <x v="6"/>
    <m/>
    <m/>
    <n v="200"/>
    <n v="700"/>
  </r>
  <r>
    <s v="Taió41541Inu"/>
    <s v="Taió"/>
    <x v="20"/>
    <s v="Inundação"/>
    <s v=" cestas básicas "/>
    <m/>
    <x v="94"/>
    <n v="9"/>
    <x v="6"/>
    <m/>
    <m/>
    <n v="100"/>
    <n v="11200"/>
  </r>
  <r>
    <s v="Taió41541Inu"/>
    <s v="Taió"/>
    <x v="20"/>
    <s v="Inundação"/>
    <s v=" kits para limpeza doméstica. "/>
    <m/>
    <x v="94"/>
    <n v="9"/>
    <x v="6"/>
    <m/>
    <m/>
    <n v="350"/>
    <n v="12250"/>
  </r>
  <r>
    <s v="Dona41541Ala"/>
    <s v="Dona Emma"/>
    <x v="14"/>
    <s v="Alagamentos"/>
    <s v=" água mineral "/>
    <m/>
    <x v="94"/>
    <n v="9"/>
    <x v="6"/>
    <m/>
    <m/>
    <n v="200"/>
    <n v="700"/>
  </r>
  <r>
    <s v="Dona41541Ala"/>
    <s v="Dona Emma"/>
    <x v="14"/>
    <s v="Alagamentos"/>
    <s v="cestas básicas "/>
    <m/>
    <x v="94"/>
    <n v="9"/>
    <x v="6"/>
    <m/>
    <m/>
    <n v="50"/>
    <n v="5800"/>
  </r>
  <r>
    <s v="Dona41541Ala"/>
    <s v="Dona Emma"/>
    <x v="14"/>
    <s v="Alagamentos"/>
    <s v=" kits para limpeza doméstica  "/>
    <m/>
    <x v="94"/>
    <n v="9"/>
    <x v="6"/>
    <m/>
    <m/>
    <n v="50"/>
    <n v="1750"/>
  </r>
  <r>
    <s v="Itup41541Inu"/>
    <s v="Ituporanga"/>
    <x v="14"/>
    <s v="Inundação"/>
    <s v=" cestas básicas"/>
    <m/>
    <x v="94"/>
    <n v="9"/>
    <x v="6"/>
    <m/>
    <m/>
    <n v="81"/>
    <n v="9072"/>
  </r>
  <r>
    <s v="Itup41541Inu"/>
    <s v="Ituporanga"/>
    <x v="14"/>
    <s v="Inundação"/>
    <s v="colchões para solteiro "/>
    <m/>
    <x v="94"/>
    <n v="9"/>
    <x v="6"/>
    <m/>
    <m/>
    <n v="16"/>
    <n v="2025"/>
  </r>
  <r>
    <s v="Itup41541Inu"/>
    <s v="Ituporanga"/>
    <x v="14"/>
    <s v="Inundação"/>
    <s v="kits para limpeza doméstica "/>
    <m/>
    <x v="94"/>
    <n v="9"/>
    <x v="6"/>
    <m/>
    <m/>
    <n v="81"/>
    <n v="2835"/>
  </r>
  <r>
    <s v="Lont41541Inu"/>
    <s v="Lontras"/>
    <x v="6"/>
    <s v="Inundação"/>
    <s v="cestas básicas "/>
    <m/>
    <x v="94"/>
    <n v="9"/>
    <x v="6"/>
    <m/>
    <m/>
    <n v="300"/>
    <n v="33600"/>
  </r>
  <r>
    <s v="Lont41541Inu"/>
    <s v="Lontras"/>
    <x v="6"/>
    <s v="Inundação"/>
    <s v=" galões 5 litros de água "/>
    <m/>
    <x v="94"/>
    <n v="9"/>
    <x v="6"/>
    <m/>
    <m/>
    <n v="400"/>
    <n v="1400"/>
  </r>
  <r>
    <s v="Lont41541Inu"/>
    <s v="Lontras"/>
    <x v="6"/>
    <s v="Inundação"/>
    <s v=" kits para limpeza doméstica "/>
    <m/>
    <x v="94"/>
    <n v="9"/>
    <x v="6"/>
    <m/>
    <m/>
    <n v="300"/>
    <n v="10500"/>
  </r>
  <r>
    <s v="Apiu41541Inu"/>
    <s v="Apiuna"/>
    <x v="16"/>
    <s v="Inundação"/>
    <s v=" cestas básicas "/>
    <m/>
    <x v="94"/>
    <n v="9"/>
    <x v="6"/>
    <m/>
    <m/>
    <n v="22"/>
    <n v="2464"/>
  </r>
  <r>
    <s v="Apiu41541Inu"/>
    <s v="Apiuna"/>
    <x v="16"/>
    <s v="Inundação"/>
    <s v="colchões solteiro "/>
    <m/>
    <x v="94"/>
    <n v="9"/>
    <x v="6"/>
    <m/>
    <m/>
    <n v="20"/>
    <n v="1800"/>
  </r>
  <r>
    <s v="Apiu41541Inu"/>
    <s v="Apiuna"/>
    <x v="16"/>
    <s v="Inundação"/>
    <s v=" kits para limpeza doméstica "/>
    <m/>
    <x v="94"/>
    <n v="9"/>
    <x v="6"/>
    <m/>
    <m/>
    <n v="22"/>
    <n v="770"/>
  </r>
  <r>
    <s v="Agro41540Enx"/>
    <s v="Agronômica"/>
    <x v="13"/>
    <s v="enxurrada"/>
    <s v=" água mineral"/>
    <m/>
    <x v="95"/>
    <n v="9"/>
    <x v="6"/>
    <m/>
    <m/>
    <n v="200"/>
    <n v="700"/>
  </r>
  <r>
    <s v="Agro41540Enx"/>
    <s v="Agronômica"/>
    <x v="13"/>
    <s v="enxurrada"/>
    <s v="cestas básicas de alimentos.  "/>
    <m/>
    <x v="95"/>
    <n v="9"/>
    <x v="6"/>
    <m/>
    <m/>
    <n v="150"/>
    <n v="20250"/>
  </r>
  <r>
    <s v="Agro41540Enx"/>
    <s v="Agronômica"/>
    <x v="13"/>
    <s v="enxurrada"/>
    <s v=" kits para limpeza doméstica"/>
    <m/>
    <x v="95"/>
    <n v="9"/>
    <x v="6"/>
    <m/>
    <m/>
    <n v="300"/>
    <n v="10500"/>
  </r>
  <r>
    <s v="Rio 41539Chu"/>
    <s v="Rio das Antas"/>
    <x v="20"/>
    <s v="Chuvas Intensas"/>
    <s v=" água mineral "/>
    <m/>
    <x v="96"/>
    <n v="9"/>
    <x v="6"/>
    <m/>
    <m/>
    <s v="100 bombonas - 5 Lt"/>
    <m/>
  </r>
  <r>
    <s v="Rio 41539Chu"/>
    <s v="Rio das Antas"/>
    <x v="20"/>
    <s v="Chuvas Intensas"/>
    <s v=" cestas básicas "/>
    <m/>
    <x v="96"/>
    <n v="9"/>
    <x v="6"/>
    <m/>
    <m/>
    <n v="20"/>
    <m/>
  </r>
  <r>
    <s v="Rio 41539Chu"/>
    <s v="Rio das Antas"/>
    <x v="20"/>
    <s v="Chuvas Intensas"/>
    <s v=" colchões solteiro "/>
    <m/>
    <x v="96"/>
    <n v="9"/>
    <x v="6"/>
    <m/>
    <m/>
    <n v="50"/>
    <m/>
  </r>
  <r>
    <s v="Rio 41539Chu"/>
    <s v="Rio das Antas"/>
    <x v="20"/>
    <s v="Chuvas Intensas"/>
    <s v=" kits acomodação solteiro"/>
    <m/>
    <x v="96"/>
    <n v="9"/>
    <x v="6"/>
    <m/>
    <m/>
    <n v="50"/>
    <m/>
  </r>
  <r>
    <s v="Rio 41539Chu"/>
    <s v="Rio das Antas"/>
    <x v="20"/>
    <s v="Chuvas Intensas"/>
    <s v=" kits para limpeza doméstica "/>
    <m/>
    <x v="96"/>
    <n v="9"/>
    <x v="6"/>
    <m/>
    <m/>
    <n v="20"/>
    <m/>
  </r>
  <r>
    <s v="Rio 41539Chu"/>
    <s v="Rio das Antas"/>
    <x v="20"/>
    <s v="Chuvas Intensas"/>
    <s v=" kits para higiene pessoal "/>
    <m/>
    <x v="96"/>
    <n v="9"/>
    <x v="6"/>
    <m/>
    <m/>
    <n v="50"/>
    <m/>
  </r>
  <r>
    <s v="Rio 41539Chu"/>
    <s v="Rio das Antas"/>
    <x v="20"/>
    <s v="Chuvas Intensas"/>
    <m/>
    <m/>
    <x v="96"/>
    <n v="9"/>
    <x v="6"/>
    <m/>
    <m/>
    <m/>
    <m/>
  </r>
  <r>
    <s v="Caça41539Ala"/>
    <s v="Caçador"/>
    <x v="9"/>
    <s v="Alagamentos"/>
    <s v="cestas básicas "/>
    <m/>
    <x v="96"/>
    <n v="9"/>
    <x v="6"/>
    <m/>
    <m/>
    <n v="40"/>
    <n v="5400"/>
  </r>
  <r>
    <s v="Caça41539Ala"/>
    <s v="Caçador"/>
    <x v="9"/>
    <s v="Alagamentos"/>
    <s v="colchões solteiro"/>
    <m/>
    <x v="96"/>
    <n v="9"/>
    <x v="6"/>
    <m/>
    <m/>
    <n v="60"/>
    <n v="6960"/>
  </r>
  <r>
    <s v="Caça41539Ala"/>
    <s v="Caçador"/>
    <x v="9"/>
    <s v="Alagamentos"/>
    <s v="kits acomodação solteiro"/>
    <m/>
    <x v="96"/>
    <n v="9"/>
    <x v="6"/>
    <m/>
    <m/>
    <n v="60"/>
    <n v="4860"/>
  </r>
  <r>
    <s v="Caça41539Ala"/>
    <s v="Caçador"/>
    <x v="9"/>
    <s v="Alagamentos"/>
    <s v="kits para limpeza doméstica "/>
    <m/>
    <x v="96"/>
    <n v="9"/>
    <x v="6"/>
    <m/>
    <m/>
    <n v="60"/>
    <n v="2100"/>
  </r>
  <r>
    <s v="Caça41539Ala"/>
    <s v="Caçador"/>
    <x v="9"/>
    <s v="Alagamentos"/>
    <s v="kits para higiene pessoal "/>
    <m/>
    <x v="96"/>
    <n v="9"/>
    <x v="6"/>
    <m/>
    <m/>
    <n v="80"/>
    <n v="960"/>
  </r>
  <r>
    <s v="Bom 41539Ala"/>
    <s v="Bom Retiro"/>
    <x v="16"/>
    <s v="Alagamentos"/>
    <s v="  água mineral "/>
    <m/>
    <x v="96"/>
    <n v="9"/>
    <x v="6"/>
    <m/>
    <m/>
    <s v="1.200 bombonas – 5 lt "/>
    <m/>
  </r>
  <r>
    <s v="Bom 41539Ala"/>
    <s v="Bom Retiro"/>
    <x v="16"/>
    <s v="Alagamentos"/>
    <s v=" cestas básicas de alimentos"/>
    <m/>
    <x v="96"/>
    <n v="9"/>
    <x v="6"/>
    <m/>
    <m/>
    <n v="300"/>
    <m/>
  </r>
  <r>
    <s v="Bom 41539Ala"/>
    <s v="Bom Retiro"/>
    <x v="16"/>
    <s v="Alagamentos"/>
    <s v="kits para limpeza doméstica "/>
    <m/>
    <x v="96"/>
    <n v="9"/>
    <x v="6"/>
    <m/>
    <m/>
    <n v="300"/>
    <m/>
  </r>
  <r>
    <s v="Bom 41539Ala"/>
    <s v="Bom Retiro"/>
    <x v="16"/>
    <s v="Alagamentos"/>
    <m/>
    <m/>
    <x v="96"/>
    <n v="9"/>
    <x v="6"/>
    <m/>
    <m/>
    <m/>
    <m/>
  </r>
  <r>
    <s v="Arar41512Inu"/>
    <s v="Ararangua"/>
    <x v="16"/>
    <s v="Inundação"/>
    <s v="cestas básicas;"/>
    <m/>
    <x v="97"/>
    <n v="8"/>
    <x v="6"/>
    <m/>
    <m/>
    <n v="40"/>
    <m/>
  </r>
  <r>
    <s v="Arar41512Inu"/>
    <s v="Ararangua"/>
    <x v="16"/>
    <s v="Inundação"/>
    <s v="kits de limpeza doméstica;"/>
    <m/>
    <x v="97"/>
    <n v="8"/>
    <x v="6"/>
    <m/>
    <m/>
    <n v="40"/>
    <m/>
  </r>
  <r>
    <s v="Arar41512Inu"/>
    <s v="Ararangua"/>
    <x v="16"/>
    <s v="Inundação"/>
    <s v="Kits de Higiene; "/>
    <m/>
    <x v="97"/>
    <n v="8"/>
    <x v="6"/>
    <m/>
    <m/>
    <n v="150"/>
    <m/>
  </r>
  <r>
    <s v="Arar41512Inu"/>
    <s v="Ararangua"/>
    <x v="16"/>
    <s v="Inundação"/>
    <s v="colchões solteiro;"/>
    <m/>
    <x v="97"/>
    <n v="8"/>
    <x v="6"/>
    <m/>
    <m/>
    <n v="110"/>
    <m/>
  </r>
  <r>
    <s v="Arar41512Inu"/>
    <s v="Ararangua"/>
    <x v="16"/>
    <s v="Inundação"/>
    <s v="Kits acomodação solteiro;"/>
    <m/>
    <x v="97"/>
    <n v="8"/>
    <x v="6"/>
    <m/>
    <m/>
    <n v="110"/>
    <m/>
  </r>
  <r>
    <s v="Arar41512Inu"/>
    <s v="Ararangua"/>
    <x v="16"/>
    <s v="Inundação"/>
    <s v="colchões casal;"/>
    <m/>
    <x v="97"/>
    <n v="8"/>
    <x v="6"/>
    <m/>
    <m/>
    <n v="20"/>
    <m/>
  </r>
  <r>
    <s v="Arar41512Inu"/>
    <s v="Ararangua"/>
    <x v="16"/>
    <s v="Inundação"/>
    <s v="Kits acomodação casal. "/>
    <m/>
    <x v="97"/>
    <n v="8"/>
    <x v="6"/>
    <m/>
    <m/>
    <n v="20"/>
    <m/>
  </r>
  <r>
    <s v="Ipua41493"/>
    <s v="Ipuaçu"/>
    <x v="14"/>
    <m/>
    <s v="cestas básicas "/>
    <m/>
    <x v="98"/>
    <n v="8"/>
    <x v="6"/>
    <m/>
    <m/>
    <n v="160"/>
    <n v="21600"/>
  </r>
  <r>
    <s v="Ipua41493"/>
    <s v="Ipuaçu"/>
    <x v="14"/>
    <m/>
    <s v="colchões solteiros "/>
    <m/>
    <x v="98"/>
    <n v="8"/>
    <x v="6"/>
    <m/>
    <m/>
    <n v="20"/>
    <n v="2320"/>
  </r>
  <r>
    <s v="Ipua41493"/>
    <s v="Ipuaçu"/>
    <x v="14"/>
    <m/>
    <s v="kits acomodação solteiro"/>
    <m/>
    <x v="98"/>
    <n v="8"/>
    <x v="6"/>
    <m/>
    <m/>
    <n v="20"/>
    <n v="1620"/>
  </r>
  <r>
    <s v="Ipua41493"/>
    <s v="Ipuaçu"/>
    <x v="14"/>
    <m/>
    <s v="colchões casal"/>
    <m/>
    <x v="98"/>
    <n v="8"/>
    <x v="6"/>
    <m/>
    <m/>
    <n v="20"/>
    <n v="3400"/>
  </r>
  <r>
    <s v="Ipua41493"/>
    <s v="Ipuaçu"/>
    <x v="14"/>
    <m/>
    <s v="kits acomodação casa "/>
    <m/>
    <x v="98"/>
    <n v="8"/>
    <x v="6"/>
    <m/>
    <m/>
    <n v="20"/>
    <n v="2460"/>
  </r>
  <r>
    <s v="Ipua41493"/>
    <s v="Ipuaçu"/>
    <x v="14"/>
    <m/>
    <s v="cobertores "/>
    <m/>
    <x v="98"/>
    <n v="8"/>
    <x v="6"/>
    <m/>
    <m/>
    <n v="400"/>
    <n v="10800"/>
  </r>
  <r>
    <s v="Sant41481"/>
    <s v="Santa Cecília"/>
    <x v="20"/>
    <m/>
    <s v=" telhas de fibrocimento  "/>
    <m/>
    <x v="99"/>
    <n v="7"/>
    <x v="6"/>
    <m/>
    <m/>
    <n v="2800"/>
    <n v="25000"/>
  </r>
  <r>
    <s v="Sant41481"/>
    <s v="Santa Cecília"/>
    <x v="20"/>
    <m/>
    <s v="madeira (7,5cm X 5,0cm X 3,0 metros)"/>
    <m/>
    <x v="99"/>
    <n v="7"/>
    <x v="6"/>
    <m/>
    <m/>
    <s v="20m3"/>
    <n v="7000"/>
  </r>
  <r>
    <s v="Sant41481"/>
    <s v="Santa Cecília"/>
    <x v="20"/>
    <m/>
    <s v="2.800 telhas de fibrocimento  "/>
    <m/>
    <x v="99"/>
    <n v="7"/>
    <x v="6"/>
    <m/>
    <m/>
    <n v="2800"/>
    <n v="16000"/>
  </r>
  <r>
    <s v="Ipua41481"/>
    <s v="Ipuaçu"/>
    <x v="14"/>
    <m/>
    <s v="cestas básicas "/>
    <m/>
    <x v="99"/>
    <n v="7"/>
    <x v="6"/>
    <m/>
    <m/>
    <n v="160"/>
    <n v="21600"/>
  </r>
  <r>
    <s v="Ipua41481"/>
    <s v="Ipuaçu"/>
    <x v="14"/>
    <m/>
    <s v="colchões solteiros "/>
    <m/>
    <x v="99"/>
    <n v="7"/>
    <x v="6"/>
    <m/>
    <m/>
    <n v="20"/>
    <n v="2320"/>
  </r>
  <r>
    <s v="Ipua41481"/>
    <s v="Ipuaçu"/>
    <x v="14"/>
    <m/>
    <s v="kits acomodação solteiro "/>
    <m/>
    <x v="99"/>
    <n v="7"/>
    <x v="6"/>
    <m/>
    <m/>
    <n v="20"/>
    <n v="1620"/>
  </r>
  <r>
    <s v="Ipua41481"/>
    <s v="Ipuaçu"/>
    <x v="14"/>
    <m/>
    <s v="colchões casal "/>
    <m/>
    <x v="99"/>
    <n v="7"/>
    <x v="6"/>
    <m/>
    <m/>
    <n v="20"/>
    <n v="3400"/>
  </r>
  <r>
    <s v="Ipua41481"/>
    <s v="Ipuaçu"/>
    <x v="14"/>
    <m/>
    <s v="kits acomodação casal "/>
    <m/>
    <x v="99"/>
    <n v="7"/>
    <x v="6"/>
    <m/>
    <m/>
    <n v="20"/>
    <n v="2460"/>
  </r>
  <r>
    <s v="Ipua41481"/>
    <s v="Ipuaçu"/>
    <x v="14"/>
    <m/>
    <s v="cobertores"/>
    <m/>
    <x v="99"/>
    <n v="7"/>
    <x v="6"/>
    <m/>
    <m/>
    <n v="400"/>
    <n v="10800"/>
  </r>
  <r>
    <s v="São 41479Inu"/>
    <s v="São Joaquim"/>
    <x v="20"/>
    <s v="Inundação"/>
    <s v="cestas básicas "/>
    <m/>
    <x v="100"/>
    <n v="7"/>
    <x v="6"/>
    <m/>
    <m/>
    <n v="200"/>
    <n v="27000"/>
  </r>
  <r>
    <s v="São 41479Inu"/>
    <s v="São Joaquim"/>
    <x v="20"/>
    <s v="Inundação"/>
    <s v="cestas de produtos de pronto consumo"/>
    <m/>
    <x v="100"/>
    <n v="7"/>
    <x v="6"/>
    <m/>
    <m/>
    <n v="100"/>
    <n v="9500"/>
  </r>
  <r>
    <s v="São 41479Inu"/>
    <s v="São Joaquim"/>
    <x v="20"/>
    <s v="Inundação"/>
    <s v="cobertores 1,80m X 2,10m  "/>
    <m/>
    <x v="100"/>
    <n v="7"/>
    <x v="6"/>
    <m/>
    <m/>
    <n v="200"/>
    <n v="5000"/>
  </r>
  <r>
    <s v="Port41456Enx"/>
    <s v="Porto União"/>
    <x v="20"/>
    <s v="enxurrada"/>
    <s v="cestas básicas"/>
    <m/>
    <x v="101"/>
    <n v="7"/>
    <x v="6"/>
    <m/>
    <m/>
    <n v="41"/>
    <m/>
  </r>
  <r>
    <s v="Port41456Enx"/>
    <s v="Porto União"/>
    <x v="20"/>
    <s v="enxurrada"/>
    <s v="cestas de produtos de pronto consumo"/>
    <m/>
    <x v="101"/>
    <n v="7"/>
    <x v="6"/>
    <m/>
    <m/>
    <n v="115"/>
    <m/>
  </r>
  <r>
    <s v="Port41456Enx"/>
    <s v="Porto União"/>
    <x v="20"/>
    <s v="enxurrada"/>
    <s v="kits de limpeza doméstica;"/>
    <m/>
    <x v="101"/>
    <n v="7"/>
    <x v="6"/>
    <m/>
    <m/>
    <n v="222"/>
    <m/>
  </r>
  <r>
    <s v="Port41456Enx"/>
    <s v="Porto União"/>
    <x v="20"/>
    <s v="enxurrada"/>
    <s v=" kits para higiene pessoal;"/>
    <m/>
    <x v="101"/>
    <n v="7"/>
    <x v="6"/>
    <m/>
    <m/>
    <n v="241"/>
    <m/>
  </r>
  <r>
    <s v="Port41456Enx"/>
    <s v="Porto União"/>
    <x v="20"/>
    <s v="enxurrada"/>
    <s v="colchões solteiro;"/>
    <m/>
    <x v="101"/>
    <n v="7"/>
    <x v="6"/>
    <m/>
    <m/>
    <n v="60"/>
    <m/>
  </r>
  <r>
    <s v="Port41456Enx"/>
    <s v="Porto União"/>
    <x v="20"/>
    <s v="enxurrada"/>
    <s v="Kits acomodação solteiro;"/>
    <m/>
    <x v="101"/>
    <n v="7"/>
    <x v="6"/>
    <m/>
    <m/>
    <n v="60"/>
    <m/>
  </r>
  <r>
    <s v="Port41456Enx"/>
    <s v="Porto União"/>
    <x v="20"/>
    <s v="enxurrada"/>
    <s v="colchões casal;"/>
    <m/>
    <x v="101"/>
    <n v="7"/>
    <x v="6"/>
    <m/>
    <m/>
    <n v="20"/>
    <m/>
  </r>
  <r>
    <s v="Port41456Enx"/>
    <s v="Porto União"/>
    <x v="20"/>
    <s v="enxurrada"/>
    <s v="Kits acomodação casal"/>
    <m/>
    <x v="101"/>
    <n v="7"/>
    <x v="6"/>
    <m/>
    <m/>
    <n v="20"/>
    <m/>
  </r>
  <r>
    <s v="Três41456Enx"/>
    <s v="Três Barras"/>
    <x v="20"/>
    <s v="enxurrada"/>
    <s v="cestas básicas"/>
    <m/>
    <x v="101"/>
    <n v="7"/>
    <x v="6"/>
    <m/>
    <m/>
    <n v="90"/>
    <m/>
  </r>
  <r>
    <s v="Três41456Enx"/>
    <s v="Três Barras"/>
    <x v="20"/>
    <s v="enxurrada"/>
    <s v="kits de limpeza doméstica"/>
    <m/>
    <x v="101"/>
    <n v="7"/>
    <x v="6"/>
    <m/>
    <m/>
    <n v="80"/>
    <m/>
  </r>
  <r>
    <s v="Três41456Enx"/>
    <s v="Três Barras"/>
    <x v="20"/>
    <s v="enxurrada"/>
    <s v="kits para higiene pessoal"/>
    <m/>
    <x v="101"/>
    <n v="7"/>
    <x v="6"/>
    <m/>
    <m/>
    <n v="280"/>
    <m/>
  </r>
  <r>
    <s v="Três41456Enx"/>
    <s v="Três Barras"/>
    <x v="20"/>
    <s v="enxurrada"/>
    <s v="colchões solteiro"/>
    <m/>
    <x v="101"/>
    <n v="7"/>
    <x v="6"/>
    <m/>
    <m/>
    <n v="80"/>
    <m/>
  </r>
  <r>
    <s v="Três41456Enx"/>
    <s v="Três Barras"/>
    <x v="20"/>
    <s v="enxurrada"/>
    <s v="Kits acomodação solteiro"/>
    <m/>
    <x v="101"/>
    <n v="7"/>
    <x v="6"/>
    <m/>
    <m/>
    <n v="80"/>
    <m/>
  </r>
  <r>
    <s v="Irin41456Inu"/>
    <s v="Irineópolis"/>
    <x v="14"/>
    <s v="Inundação"/>
    <s v="cestas básicas;"/>
    <m/>
    <x v="101"/>
    <n v="7"/>
    <x v="6"/>
    <m/>
    <m/>
    <n v="40"/>
    <m/>
  </r>
  <r>
    <s v="Irin41456Inu"/>
    <s v="Irineópolis"/>
    <x v="14"/>
    <s v="Inundação"/>
    <s v="cestas de produtos de pronto consumo;"/>
    <m/>
    <x v="101"/>
    <n v="7"/>
    <x v="6"/>
    <m/>
    <m/>
    <n v="40"/>
    <m/>
  </r>
  <r>
    <s v="Irin41456Inu"/>
    <s v="Irineópolis"/>
    <x v="14"/>
    <s v="Inundação"/>
    <s v="kits de limpeza doméstica;"/>
    <m/>
    <x v="101"/>
    <n v="7"/>
    <x v="6"/>
    <m/>
    <m/>
    <n v="40"/>
    <m/>
  </r>
  <r>
    <s v="Irin41456Inu"/>
    <s v="Irineópolis"/>
    <x v="14"/>
    <s v="Inundação"/>
    <s v="kits para higiene pessoal;"/>
    <m/>
    <x v="101"/>
    <n v="7"/>
    <x v="6"/>
    <m/>
    <m/>
    <n v="92"/>
    <m/>
  </r>
  <r>
    <s v="Irin41456Inu"/>
    <s v="Irineópolis"/>
    <x v="14"/>
    <s v="Inundação"/>
    <s v="colchões solteiro;"/>
    <m/>
    <x v="101"/>
    <n v="7"/>
    <x v="6"/>
    <m/>
    <m/>
    <n v="30"/>
    <m/>
  </r>
  <r>
    <s v="Irin41456Inu"/>
    <s v="Irineópolis"/>
    <x v="14"/>
    <s v="Inundação"/>
    <s v="Kits acomodação solteiro;"/>
    <m/>
    <x v="101"/>
    <n v="7"/>
    <x v="6"/>
    <m/>
    <m/>
    <n v="30"/>
    <m/>
  </r>
  <r>
    <s v="Irin41456Inu"/>
    <s v="Irineópolis"/>
    <x v="14"/>
    <s v="Inundação"/>
    <s v="colchões casal;"/>
    <m/>
    <x v="101"/>
    <n v="7"/>
    <x v="6"/>
    <m/>
    <m/>
    <n v="10"/>
    <m/>
  </r>
  <r>
    <s v="Irin41456Inu"/>
    <s v="Irineópolis"/>
    <x v="14"/>
    <s v="Inundação"/>
    <s v="Kits acomodação casal. "/>
    <m/>
    <x v="101"/>
    <n v="7"/>
    <x v="6"/>
    <m/>
    <m/>
    <n v="10"/>
    <m/>
  </r>
  <r>
    <s v="Cano41456Inu"/>
    <s v="Canoinhas"/>
    <x v="9"/>
    <s v="Inundação"/>
    <s v="cestas básicas;"/>
    <m/>
    <x v="101"/>
    <n v="7"/>
    <x v="6"/>
    <m/>
    <m/>
    <n v="21"/>
    <m/>
  </r>
  <r>
    <s v="Cano41456Inu"/>
    <s v="Canoinhas"/>
    <x v="9"/>
    <s v="Inundação"/>
    <s v="cestas de produtos de pronto consumo;"/>
    <m/>
    <x v="101"/>
    <n v="7"/>
    <x v="6"/>
    <m/>
    <m/>
    <n v="80"/>
    <m/>
  </r>
  <r>
    <s v="Cano41456Inu"/>
    <s v="Canoinhas"/>
    <x v="9"/>
    <s v="Inundação"/>
    <s v="kits de limpeza doméstica;"/>
    <m/>
    <x v="101"/>
    <n v="7"/>
    <x v="6"/>
    <m/>
    <m/>
    <n v="50"/>
    <m/>
  </r>
  <r>
    <s v="Cano41456Inu"/>
    <s v="Canoinhas"/>
    <x v="9"/>
    <s v="Inundação"/>
    <s v="kits para higiene pessoal;"/>
    <m/>
    <x v="101"/>
    <n v="7"/>
    <x v="6"/>
    <m/>
    <m/>
    <n v="228"/>
    <m/>
  </r>
  <r>
    <s v="Cano41456Inu"/>
    <s v="Canoinhas"/>
    <x v="9"/>
    <s v="Inundação"/>
    <s v="colchões solteiro;"/>
    <m/>
    <x v="101"/>
    <n v="7"/>
    <x v="6"/>
    <m/>
    <m/>
    <n v="6"/>
    <m/>
  </r>
  <r>
    <s v="Cano41456Inu"/>
    <s v="Canoinhas"/>
    <x v="9"/>
    <s v="Inundação"/>
    <s v="Kits acomodação solteiro;"/>
    <m/>
    <x v="101"/>
    <n v="7"/>
    <x v="6"/>
    <m/>
    <m/>
    <n v="6"/>
    <m/>
  </r>
  <r>
    <s v="Cano41456Inu"/>
    <s v="Canoinhas"/>
    <x v="9"/>
    <s v="Inundação"/>
    <s v="colchões casal;"/>
    <m/>
    <x v="101"/>
    <n v="7"/>
    <x v="6"/>
    <m/>
    <m/>
    <n v="2"/>
    <m/>
  </r>
  <r>
    <s v="Cano41456Inu"/>
    <s v="Canoinhas"/>
    <x v="9"/>
    <s v="Inundação"/>
    <s v="Kits acomodação casal"/>
    <m/>
    <x v="101"/>
    <n v="7"/>
    <x v="6"/>
    <m/>
    <m/>
    <n v="2"/>
    <m/>
  </r>
  <r>
    <s v="Port41451Enx"/>
    <s v="Porto União"/>
    <x v="20"/>
    <s v="enxurrada"/>
    <s v="cestas básicas"/>
    <m/>
    <x v="102"/>
    <n v="6"/>
    <x v="6"/>
    <m/>
    <m/>
    <n v="50"/>
    <m/>
  </r>
  <r>
    <s v="Port41451Enx"/>
    <s v="Porto União"/>
    <x v="20"/>
    <s v="enxurrada"/>
    <s v="cestas de produtos de pronto consumo"/>
    <m/>
    <x v="102"/>
    <n v="6"/>
    <x v="6"/>
    <m/>
    <m/>
    <n v="50"/>
    <m/>
  </r>
  <r>
    <s v="Port41451Enx"/>
    <s v="Porto União"/>
    <x v="20"/>
    <s v="enxurrada"/>
    <s v="kits de limpeza doméstica"/>
    <m/>
    <x v="102"/>
    <n v="6"/>
    <x v="6"/>
    <m/>
    <m/>
    <n v="50"/>
    <m/>
  </r>
  <r>
    <s v="Port41451Enx"/>
    <s v="Porto União"/>
    <x v="20"/>
    <s v="enxurrada"/>
    <s v="kits para higiene pessoal"/>
    <m/>
    <x v="102"/>
    <n v="6"/>
    <x v="6"/>
    <m/>
    <m/>
    <n v="100"/>
    <m/>
  </r>
  <r>
    <s v="Port41451Enx"/>
    <s v="Porto União"/>
    <x v="20"/>
    <s v="enxurrada"/>
    <s v="colchões solteiro"/>
    <m/>
    <x v="102"/>
    <n v="6"/>
    <x v="6"/>
    <m/>
    <m/>
    <n v="16"/>
    <m/>
  </r>
  <r>
    <s v="Port41451Enx"/>
    <s v="Porto União"/>
    <x v="20"/>
    <s v="enxurrada"/>
    <s v="Kits acomodação solteiro"/>
    <m/>
    <x v="102"/>
    <n v="6"/>
    <x v="6"/>
    <m/>
    <m/>
    <n v="16"/>
    <m/>
  </r>
  <r>
    <s v="Port41451Enx"/>
    <s v="Porto União"/>
    <x v="20"/>
    <s v="enxurrada"/>
    <s v="colchões casal"/>
    <m/>
    <x v="102"/>
    <n v="6"/>
    <x v="6"/>
    <m/>
    <m/>
    <n v="4"/>
    <m/>
  </r>
  <r>
    <s v="Port41451Enx"/>
    <s v="Porto União"/>
    <x v="20"/>
    <s v="enxurrada"/>
    <s v="Kits acomodação casal"/>
    <m/>
    <x v="102"/>
    <n v="6"/>
    <x v="6"/>
    <m/>
    <m/>
    <n v="4"/>
    <m/>
  </r>
  <r>
    <s v="Três41451Enx"/>
    <s v="Três Barras"/>
    <x v="20"/>
    <s v="enxurrada"/>
    <s v=" cestas básicas"/>
    <m/>
    <x v="102"/>
    <n v="6"/>
    <x v="6"/>
    <m/>
    <m/>
    <n v="50"/>
    <m/>
  </r>
  <r>
    <s v="Três41451Enx"/>
    <s v="Três Barras"/>
    <x v="20"/>
    <s v="enxurrada"/>
    <s v="cestas de produtos de pronto consumo"/>
    <m/>
    <x v="102"/>
    <n v="6"/>
    <x v="6"/>
    <m/>
    <m/>
    <n v="100"/>
    <m/>
  </r>
  <r>
    <s v="Três41451Enx"/>
    <s v="Três Barras"/>
    <x v="20"/>
    <s v="enxurrada"/>
    <s v="kits de limpeza doméstica"/>
    <m/>
    <x v="102"/>
    <n v="6"/>
    <x v="6"/>
    <m/>
    <m/>
    <n v="50"/>
    <m/>
  </r>
  <r>
    <s v="Três41451Enx"/>
    <s v="Três Barras"/>
    <x v="20"/>
    <s v="enxurrada"/>
    <s v="kits para higiene pessoal"/>
    <m/>
    <x v="102"/>
    <n v="6"/>
    <x v="6"/>
    <m/>
    <m/>
    <n v="100"/>
    <m/>
  </r>
  <r>
    <s v="Três41451Enx"/>
    <s v="Três Barras"/>
    <x v="20"/>
    <s v="enxurrada"/>
    <s v="colchões solteiro"/>
    <m/>
    <x v="102"/>
    <n v="6"/>
    <x v="6"/>
    <m/>
    <m/>
    <n v="40"/>
    <m/>
  </r>
  <r>
    <s v="Três41451Enx"/>
    <s v="Três Barras"/>
    <x v="20"/>
    <s v="enxurrada"/>
    <s v="Kits acomodação solteiro"/>
    <m/>
    <x v="102"/>
    <n v="6"/>
    <x v="6"/>
    <m/>
    <m/>
    <n v="40"/>
    <m/>
  </r>
  <r>
    <s v="Três41451Enx"/>
    <s v="Três Barras"/>
    <x v="20"/>
    <s v="enxurrada"/>
    <s v="colchões casal"/>
    <m/>
    <x v="102"/>
    <n v="6"/>
    <x v="6"/>
    <m/>
    <m/>
    <n v="10"/>
    <m/>
  </r>
  <r>
    <s v="Três41451Enx"/>
    <s v="Três Barras"/>
    <x v="20"/>
    <s v="enxurrada"/>
    <s v=" Kits acomodação casal"/>
    <m/>
    <x v="102"/>
    <n v="6"/>
    <x v="6"/>
    <m/>
    <m/>
    <n v="10"/>
    <m/>
  </r>
  <r>
    <s v="Mafr41451Enx"/>
    <s v="Mafra"/>
    <x v="6"/>
    <s v="enxurrada"/>
    <s v="cestas básicas"/>
    <m/>
    <x v="102"/>
    <n v="6"/>
    <x v="6"/>
    <m/>
    <m/>
    <n v="30"/>
    <m/>
  </r>
  <r>
    <s v="Mafr41451Enx"/>
    <s v="Mafra"/>
    <x v="6"/>
    <s v="enxurrada"/>
    <s v="cestas de produtos de pronto consumo"/>
    <m/>
    <x v="102"/>
    <n v="6"/>
    <x v="6"/>
    <m/>
    <m/>
    <n v="60"/>
    <m/>
  </r>
  <r>
    <s v="Mafr41451Enx"/>
    <s v="Mafra"/>
    <x v="6"/>
    <s v="enxurrada"/>
    <s v=" kits de limpeza doméstica"/>
    <m/>
    <x v="102"/>
    <n v="6"/>
    <x v="6"/>
    <m/>
    <m/>
    <n v="30"/>
    <m/>
  </r>
  <r>
    <s v="Mafr41451Enx"/>
    <s v="Mafra"/>
    <x v="6"/>
    <s v="enxurrada"/>
    <s v=" kits para higiene pessoal"/>
    <m/>
    <x v="102"/>
    <n v="6"/>
    <x v="6"/>
    <m/>
    <m/>
    <n v="60"/>
    <m/>
  </r>
  <r>
    <s v="Mafr41451Enx"/>
    <s v="Mafra"/>
    <x v="6"/>
    <s v="enxurrada"/>
    <s v="colchões solteiro"/>
    <m/>
    <x v="102"/>
    <n v="6"/>
    <x v="6"/>
    <m/>
    <m/>
    <n v="25"/>
    <m/>
  </r>
  <r>
    <s v="Mafr41451Enx"/>
    <s v="Mafra"/>
    <x v="6"/>
    <s v="enxurrada"/>
    <s v=" Kits acomodação solteiro"/>
    <m/>
    <x v="102"/>
    <n v="6"/>
    <x v="6"/>
    <m/>
    <m/>
    <n v="25"/>
    <m/>
  </r>
  <r>
    <s v="Mafr41451Enx"/>
    <s v="Mafra"/>
    <x v="6"/>
    <s v="enxurrada"/>
    <s v=" colchões casal"/>
    <m/>
    <x v="102"/>
    <n v="6"/>
    <x v="6"/>
    <m/>
    <m/>
    <n v="5"/>
    <m/>
  </r>
  <r>
    <s v="Mafr41451Enx"/>
    <s v="Mafra"/>
    <x v="6"/>
    <s v="enxurrada"/>
    <s v=" Kits acomodação casal"/>
    <m/>
    <x v="102"/>
    <n v="6"/>
    <x v="6"/>
    <m/>
    <m/>
    <n v="5"/>
    <m/>
  </r>
  <r>
    <s v="Blum00000Ch"/>
    <s v="Blumenau"/>
    <x v="12"/>
    <s v="Chuvas Intensas"/>
    <s v="Telha 6mm"/>
    <s v="Telha 6mm"/>
    <x v="103"/>
    <n v="1"/>
    <x v="1"/>
    <m/>
    <m/>
    <n v="26"/>
    <n v="0"/>
  </r>
  <r>
    <s v="Blum00000Ch"/>
    <s v="Blumenau"/>
    <x v="12"/>
    <s v="Chuvas Intensas"/>
    <m/>
    <m/>
    <x v="103"/>
    <n v="1"/>
    <x v="1"/>
    <m/>
    <m/>
    <n v="89"/>
    <n v="0"/>
  </r>
  <r>
    <s v="Blum00000Ch"/>
    <s v="Blumenau"/>
    <x v="12"/>
    <s v="Chuvas Intensas"/>
    <m/>
    <m/>
    <x v="103"/>
    <n v="1"/>
    <x v="1"/>
    <m/>
    <n v="35"/>
    <n v="39"/>
    <n v="1365"/>
  </r>
  <r>
    <s v="Mafr00000Ch"/>
    <s v="Mafra"/>
    <x v="0"/>
    <s v="Chuvas Intensas"/>
    <s v="Água Mineral"/>
    <s v="Santa Rita"/>
    <x v="103"/>
    <n v="6"/>
    <x v="0"/>
    <m/>
    <n v="15.15"/>
    <n v="15"/>
    <n v="227.25"/>
  </r>
  <r>
    <s v="Mafr00000Ch"/>
    <s v="Mafra"/>
    <x v="0"/>
    <s v="Chuvas Intensas"/>
    <s v="Cesta Básica (7 dias)"/>
    <s v="AP Oeste Dist. Com. Ltda."/>
    <x v="103"/>
    <n v="6"/>
    <x v="0"/>
    <m/>
    <n v="72"/>
    <n v="90"/>
    <n v="6480"/>
  </r>
  <r>
    <s v="Mafr00000Ch"/>
    <s v="Mafra"/>
    <x v="0"/>
    <s v="Chuvas Intensas"/>
    <s v="Kit Higiene/CELOG"/>
    <s v="Celog Joaçaba"/>
    <x v="103"/>
    <n v="6"/>
    <x v="0"/>
    <m/>
    <m/>
    <n v="350"/>
    <m/>
  </r>
  <r>
    <s v="Papa00000Te"/>
    <s v="Papanduva"/>
    <x v="0"/>
    <s v="Tempestade/Granizo"/>
    <m/>
    <s v="Celog Rio do Sul"/>
    <x v="103"/>
    <n v="10"/>
    <x v="1"/>
    <m/>
    <m/>
    <n v="32"/>
    <n v="0"/>
  </r>
  <r>
    <s v="Papa00000Te"/>
    <s v="Papanduva"/>
    <x v="0"/>
    <s v="Tempestade/Granizo"/>
    <m/>
    <s v="Celog Rio do Sul"/>
    <x v="103"/>
    <n v="10"/>
    <x v="1"/>
    <m/>
    <m/>
    <n v="32"/>
    <n v="0"/>
  </r>
  <r>
    <s v="Papa00000Te"/>
    <s v="Papanduva"/>
    <x v="0"/>
    <s v="Tempestade/Granizo"/>
    <m/>
    <s v="Celog Rio do Sul"/>
    <x v="103"/>
    <n v="10"/>
    <x v="1"/>
    <m/>
    <m/>
    <n v="35"/>
    <n v="0"/>
  </r>
  <r>
    <s v="Três00000Ch"/>
    <s v="Três Barras"/>
    <x v="0"/>
    <s v="Chuvas Intensas"/>
    <s v="Cesta Básica (7 dias)"/>
    <s v="AP Oeste Dist. Com. Ltda."/>
    <x v="103"/>
    <n v="6"/>
    <x v="0"/>
    <m/>
    <n v="72"/>
    <n v="17"/>
    <n v="1224"/>
  </r>
  <r>
    <s v="Três00000Ch"/>
    <s v="Três Barras"/>
    <x v="0"/>
    <s v="Chuvas Intensas"/>
    <s v="Água Mineral"/>
    <s v="Santa Rita"/>
    <x v="103"/>
    <n v="6"/>
    <x v="0"/>
    <m/>
    <n v="15.15"/>
    <n v="13"/>
    <n v="196.95000000000002"/>
  </r>
  <r>
    <s v="Três00000Ch"/>
    <s v="Três Barras"/>
    <x v="0"/>
    <s v="Chuvas Intensas"/>
    <s v="Kit Limpeza"/>
    <s v="Celog Joaçaba"/>
    <x v="103"/>
    <n v="6"/>
    <x v="0"/>
    <m/>
    <m/>
    <n v="17"/>
    <m/>
  </r>
  <r>
    <s v="Três00000Ch"/>
    <s v="Três Barras"/>
    <x v="0"/>
    <s v="Chuvas Intensas"/>
    <s v="Kit Higiene/CELOG"/>
    <s v="Celog Joaçaba"/>
    <x v="103"/>
    <n v="6"/>
    <x v="0"/>
    <m/>
    <m/>
    <n v="61"/>
    <m/>
  </r>
  <r>
    <s v="Lind00000Ch"/>
    <s v="Lindóia do Sul"/>
    <x v="3"/>
    <s v="Chuvas Intensas"/>
    <s v="Kit Limpeza/CELOG"/>
    <s v="Celog Joaçaba"/>
    <x v="103"/>
    <n v="3"/>
    <x v="0"/>
    <m/>
    <m/>
    <n v="100"/>
    <m/>
  </r>
  <r>
    <s v="Lind00000Ch"/>
    <s v="Lindóia do Sul"/>
    <x v="3"/>
    <s v="Chuvas Intensas"/>
    <s v="Kit Higiene/CELOG"/>
    <s v="Celog Joaçaba"/>
    <x v="103"/>
    <n v="3"/>
    <x v="0"/>
    <m/>
    <m/>
    <n v="60"/>
    <m/>
  </r>
  <r>
    <s v="Lind00000Ch"/>
    <s v="Lindóia do Sul"/>
    <x v="3"/>
    <s v="Chuvas Intensas"/>
    <s v="Colchão Solteiro/CELOG"/>
    <s v="Celog Joaçaba"/>
    <x v="103"/>
    <n v="3"/>
    <x v="0"/>
    <m/>
    <m/>
    <n v="16"/>
    <m/>
  </r>
  <r>
    <s v="Baln00000Ch"/>
    <s v="Balneário Rincão"/>
    <x v="2"/>
    <s v="Chuvas Intensas"/>
    <m/>
    <m/>
    <x v="103"/>
    <n v="5"/>
    <x v="0"/>
    <m/>
    <m/>
    <m/>
    <m/>
  </r>
  <r>
    <s v="Baln00000Ch"/>
    <s v="Balneário Rincão"/>
    <x v="2"/>
    <s v="Chuvas Intensas"/>
    <m/>
    <m/>
    <x v="103"/>
    <n v="5"/>
    <x v="0"/>
    <m/>
    <m/>
    <m/>
    <m/>
  </r>
  <r>
    <s v="Nona00000Ch"/>
    <s v="Nova Veneza"/>
    <x v="2"/>
    <s v="Chuvas Intensas"/>
    <s v="Kit Limpeza/CIGERD"/>
    <m/>
    <x v="103"/>
    <n v="1"/>
    <x v="0"/>
    <m/>
    <m/>
    <n v="29"/>
    <m/>
  </r>
  <r>
    <s v="Nona00000Ch"/>
    <s v="Nova Veneza"/>
    <x v="2"/>
    <s v="Chuvas Intensas"/>
    <s v="Kit Higiene/ CIGERD"/>
    <m/>
    <x v="103"/>
    <n v="1"/>
    <x v="0"/>
    <m/>
    <m/>
    <n v="60"/>
    <m/>
  </r>
  <r>
    <s v="Bigu00000Ch"/>
    <s v="Biguaçu"/>
    <x v="7"/>
    <s v="Chuvas Intensas"/>
    <s v="Kit Higiene/CELOG"/>
    <m/>
    <x v="103"/>
    <n v="1"/>
    <x v="0"/>
    <m/>
    <m/>
    <n v="45"/>
    <m/>
  </r>
  <r>
    <s v="Bigu00000Ch"/>
    <s v="Biguaçu"/>
    <x v="7"/>
    <s v="Chuvas Intensas"/>
    <s v="Colchão Solteiro/CELOG"/>
    <m/>
    <x v="103"/>
    <n v="1"/>
    <x v="0"/>
    <m/>
    <m/>
    <n v="36"/>
    <m/>
  </r>
  <r>
    <s v="Flor00000Ch"/>
    <s v="Florianópolis"/>
    <x v="7"/>
    <s v="Chuvas Intensas"/>
    <m/>
    <s v="Celog Fpolis"/>
    <x v="103"/>
    <n v="1"/>
    <x v="1"/>
    <m/>
    <m/>
    <n v="140"/>
    <n v="0"/>
  </r>
  <r>
    <s v="Flor00000Ch"/>
    <s v="Florianópolis"/>
    <x v="7"/>
    <s v="Chuvas Intensas"/>
    <m/>
    <s v="Celog Fpolis"/>
    <x v="103"/>
    <n v="1"/>
    <x v="1"/>
    <m/>
    <m/>
    <n v="170"/>
    <n v="0"/>
  </r>
  <r>
    <s v="Barr00000Ch"/>
    <s v="Barra Velha"/>
    <x v="6"/>
    <s v="Chuvas Intensas"/>
    <s v="Kit Higiene/CIGERD"/>
    <m/>
    <x v="103"/>
    <n v="2"/>
    <x v="0"/>
    <m/>
    <m/>
    <n v="60"/>
    <m/>
  </r>
  <r>
    <s v="Barr00000Ch"/>
    <s v="Barra Velha"/>
    <x v="6"/>
    <s v="Chuvas Intensas"/>
    <s v="Colchão Solteiro Inflável/CIGERD"/>
    <m/>
    <x v="103"/>
    <n v="2"/>
    <x v="0"/>
    <m/>
    <m/>
    <n v="30"/>
    <m/>
  </r>
  <r>
    <s v="Barr00000Ch"/>
    <s v="Barra Velha"/>
    <x v="6"/>
    <s v="Chuvas Intensas"/>
    <s v="Kit Acomodação Solteiro/CIGERD"/>
    <s v="Est. Hidr. Santa Rita L"/>
    <x v="103"/>
    <n v="2"/>
    <x v="0"/>
    <m/>
    <m/>
    <n v="30"/>
    <m/>
  </r>
  <r>
    <s v="Barr00000Ch"/>
    <s v="Barra Velha"/>
    <x v="6"/>
    <s v="Chuvas Intensas"/>
    <s v="Kit Higiene/CIGERD"/>
    <s v="AP Oeste Dist. Com. Ltda."/>
    <x v="103"/>
    <n v="2"/>
    <x v="0"/>
    <m/>
    <m/>
    <n v="60"/>
    <m/>
  </r>
  <r>
    <s v="Penh00000Ch"/>
    <s v="Penha"/>
    <x v="6"/>
    <s v="Chuvas Intensas"/>
    <s v="Colchão Inflável Solteiro"/>
    <s v="Colchão Inflável Solteiro"/>
    <x v="103"/>
    <n v="1"/>
    <x v="1"/>
    <m/>
    <m/>
    <n v="37"/>
    <n v="0"/>
  </r>
  <r>
    <s v="Penh00000Ch"/>
    <s v="Penha"/>
    <x v="6"/>
    <s v="Chuvas Intensas"/>
    <s v="Cumeeira 4mm"/>
    <s v="Cumeeira 4mm"/>
    <x v="103"/>
    <n v="1"/>
    <x v="1"/>
    <m/>
    <m/>
    <n v="5"/>
    <n v="0"/>
  </r>
  <r>
    <s v="Penh00000Ch"/>
    <s v="Penha"/>
    <x v="6"/>
    <s v="Chuvas Intensas"/>
    <s v="Cumeeira 6mm"/>
    <s v="Cumeeira 6mm"/>
    <x v="103"/>
    <n v="1"/>
    <x v="1"/>
    <m/>
    <m/>
    <n v="147"/>
    <n v="0"/>
  </r>
  <r>
    <s v="Penh00000Ch"/>
    <s v="Penha"/>
    <x v="6"/>
    <s v="Chuvas Intensas"/>
    <s v="Kit Higiene/CIGERD"/>
    <s v="Celia Regina "/>
    <x v="103"/>
    <n v="2"/>
    <x v="0"/>
    <m/>
    <m/>
    <n v="17"/>
    <m/>
  </r>
  <r>
    <s v="Penh00000Ch"/>
    <s v="Penha"/>
    <x v="6"/>
    <s v="Chuvas Intensas"/>
    <s v="Kit Limpeza/CIGERD"/>
    <s v="Zilli Com. E Transp."/>
    <x v="103"/>
    <n v="2"/>
    <x v="0"/>
    <m/>
    <m/>
    <n v="21"/>
    <m/>
  </r>
  <r>
    <s v="Agro00000Ch"/>
    <s v="Agrolândia"/>
    <x v="4"/>
    <s v="Chuvas Intensas"/>
    <s v="Kit Acomodação Solteiro/CELOG"/>
    <m/>
    <x v="103"/>
    <n v="3"/>
    <x v="0"/>
    <m/>
    <m/>
    <n v="36"/>
    <m/>
  </r>
  <r>
    <s v="Atal00000Ch"/>
    <s v="Atalanta"/>
    <x v="4"/>
    <s v="Chuvas Intensas"/>
    <s v="Kit Acomodação Solteiro/CELOG"/>
    <s v="Celog Rio do Sul"/>
    <x v="103"/>
    <n v="3"/>
    <x v="0"/>
    <m/>
    <m/>
    <n v="17"/>
    <m/>
  </r>
  <r>
    <s v="Atal00000Ch"/>
    <s v="Atalanta"/>
    <x v="4"/>
    <s v="Chuvas Intensas"/>
    <s v="Colchão Solteiro/CELOG"/>
    <s v="Celog Rio do Sul"/>
    <x v="103"/>
    <n v="3"/>
    <x v="0"/>
    <m/>
    <m/>
    <n v="14"/>
    <m/>
  </r>
  <r>
    <s v="Baln00000Ch"/>
    <s v="Balneário Barra do Sul"/>
    <x v="5"/>
    <s v="Chuvas Intensas"/>
    <s v="Kit Limpeza/CELOG"/>
    <s v="AP Oeste Dist. Com. Ltda."/>
    <x v="103"/>
    <n v="2"/>
    <x v="0"/>
    <m/>
    <m/>
    <n v="97"/>
    <m/>
  </r>
  <r>
    <s v="Baln00000Ch"/>
    <s v="Balneário Barra do Sul"/>
    <x v="5"/>
    <s v="Chuvas Intensas"/>
    <s v="Kit Higiene/CELOG"/>
    <s v="Alfredo Com. Varejista Ltda."/>
    <x v="103"/>
    <n v="2"/>
    <x v="0"/>
    <m/>
    <m/>
    <n v="180"/>
    <m/>
  </r>
  <r>
    <s v="Baln00000Ch"/>
    <s v="Balneário Barra do Sul"/>
    <x v="5"/>
    <s v="Chuvas Intensas"/>
    <s v="Colchão Solteiro/CELOG"/>
    <m/>
    <x v="103"/>
    <n v="2"/>
    <x v="0"/>
    <m/>
    <m/>
    <n v="30"/>
    <m/>
  </r>
  <r>
    <s v="Guar00000Ch"/>
    <s v="Guaramirim"/>
    <x v="5"/>
    <s v="Chuvas Intensas"/>
    <s v="Kit Higiene/CIGERD"/>
    <s v="Fortlev Ltda"/>
    <x v="103"/>
    <n v="3"/>
    <x v="0"/>
    <m/>
    <m/>
    <n v="120"/>
    <m/>
  </r>
  <r>
    <s v="Rio 00000Ch"/>
    <s v="Rio Negrinho"/>
    <x v="1"/>
    <s v="Chuvas Intensas"/>
    <s v="Cesta Básica (7 dias)"/>
    <s v="AP Oeste Dist. Com. Ltda."/>
    <x v="103"/>
    <n v="6"/>
    <x v="0"/>
    <m/>
    <n v="72"/>
    <n v="50"/>
    <n v="3600"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  <r>
    <m/>
    <m/>
    <x v="21"/>
    <m/>
    <m/>
    <m/>
    <x v="103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2" cacheId="9" applyNumberFormats="0" applyBorderFormats="0" applyFontFormats="0" applyPatternFormats="0" applyAlignmentFormats="0" applyWidthHeightFormats="0" dataCaption="" updatedVersion="8" compact="0" compactData="0">
  <location ref="A5:B28" firstHeaderRow="1" firstDataRow="1" firstDataCol="1" rowPageCount="1" colPageCount="1"/>
  <pivotFields count="13">
    <pivotField name="Código" compact="0" outline="0" multipleItemSelectionAllowed="1" showAll="0"/>
    <pivotField compact="0" outline="0" showAll="0" includeNewItemsInFilter="1"/>
    <pivotField name="Microrregiao" axis="axisRow" compact="0" outline="0" multipleItemSelectionAllowed="1" showAll="0" sortType="ascending">
      <items count="23">
        <item x="20"/>
        <item x="12"/>
        <item x="14"/>
        <item x="0"/>
        <item x="8"/>
        <item x="17"/>
        <item x="3"/>
        <item x="2"/>
        <item x="9"/>
        <item x="7"/>
        <item x="6"/>
        <item x="4"/>
        <item x="10"/>
        <item x="5"/>
        <item x="13"/>
        <item x="1"/>
        <item x="16"/>
        <item x="11"/>
        <item x="18"/>
        <item x="19"/>
        <item x="15"/>
        <item x="21"/>
        <item t="default"/>
      </items>
    </pivotField>
    <pivotField name="Evento" compact="0" outline="0" multipleItemSelectionAllowed="1" showAll="0"/>
    <pivotField name="Item" compact="0" outline="0" multipleItemSelectionAllowed="1" showAll="0"/>
    <pivotField name="Fornecedor" compact="0" outline="0" multipleItemSelectionAllowed="1" showAll="0"/>
    <pivotField name="Data" axis="axisPage" compact="0" outline="0" multipleItemSelectionAllowed="1" showAll="0">
      <items count="105">
        <item x="66"/>
        <item x="65"/>
        <item h="1"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3"/>
        <item x="24"/>
        <item x="22"/>
        <item x="103"/>
        <item x="21"/>
        <item x="20"/>
        <item x="19"/>
        <item x="17"/>
        <item x="18"/>
        <item x="16"/>
        <item x="15"/>
        <item x="14"/>
        <item x="13"/>
        <item x="12"/>
        <item x="11"/>
        <item x="9"/>
        <item x="10"/>
        <item x="8"/>
        <item x="7"/>
        <item x="5"/>
        <item x="4"/>
        <item x="6"/>
        <item x="3"/>
        <item x="1"/>
        <item x="2"/>
        <item x="0"/>
        <item x="78"/>
        <item x="95"/>
        <item x="90"/>
        <item x="94"/>
        <item x="79"/>
        <item x="76"/>
        <item x="97"/>
        <item x="84"/>
        <item x="92"/>
        <item x="85"/>
        <item x="75"/>
        <item x="96"/>
        <item x="93"/>
        <item x="74"/>
        <item x="73"/>
        <item x="87"/>
        <item x="101"/>
        <item x="91"/>
        <item x="77"/>
        <item x="71"/>
        <item x="70"/>
        <item x="86"/>
        <item x="99"/>
        <item x="98"/>
        <item x="67"/>
        <item x="80"/>
        <item x="72"/>
        <item x="102"/>
        <item x="89"/>
        <item x="69"/>
        <item x="83"/>
        <item x="82"/>
        <item x="68"/>
        <item x="100"/>
        <item x="81"/>
        <item x="88"/>
        <item t="default"/>
      </items>
    </pivotField>
    <pivotField name="Mes" compact="0" outline="0" multipleItemSelectionAllowed="1" showAll="0"/>
    <pivotField name="Ano" compact="0" outline="0" multipleItemSelectionAllowed="1" showAll="0"/>
    <pivotField name="Data Entrega" compact="0" outline="0" multipleItemSelectionAllowed="1" showAll="0"/>
    <pivotField name="Valor Unitário" compact="0" outline="0" multipleItemSelectionAllowed="1" showAll="0"/>
    <pivotField name="Quantidade" compact="0" outline="0" multipleItemSelectionAllowed="1" showAll="0"/>
    <pivotField name="Valor Total" dataField="1" compact="0" outline="0" multipleItemSelectionAllowe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6" hier="0"/>
  </pageFields>
  <dataFields count="1">
    <dataField name="SUM of Valor Total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 2 2" cacheId="9" applyNumberFormats="0" applyBorderFormats="0" applyFontFormats="0" applyPatternFormats="0" applyAlignmentFormats="0" applyWidthHeightFormats="0" dataCaption="" updatedVersion="8" compact="0" compactData="0">
  <location ref="AY3:AZ26" firstHeaderRow="1" firstDataRow="1" firstDataCol="1" rowPageCount="1" colPageCount="1"/>
  <pivotFields count="13">
    <pivotField name="Código" compact="0" outline="0" multipleItemSelectionAllowed="1" showAll="0"/>
    <pivotField compact="0" outline="0" showAll="0" includeNewItemsInFilter="1"/>
    <pivotField name="Microrregiao" axis="axisRow" compact="0" outline="0" multipleItemSelectionAllowed="1" showAll="0" sortType="ascending">
      <items count="23">
        <item x="20"/>
        <item x="12"/>
        <item x="14"/>
        <item x="0"/>
        <item x="8"/>
        <item x="17"/>
        <item x="3"/>
        <item x="2"/>
        <item x="9"/>
        <item x="7"/>
        <item x="6"/>
        <item x="4"/>
        <item x="10"/>
        <item x="5"/>
        <item x="13"/>
        <item x="1"/>
        <item x="16"/>
        <item x="11"/>
        <item x="18"/>
        <item x="19"/>
        <item x="15"/>
        <item x="21"/>
        <item t="default"/>
      </items>
    </pivotField>
    <pivotField name="Evento" compact="0" outline="0" multipleItemSelectionAllowed="1" showAll="0"/>
    <pivotField name="Item" compact="0" outline="0" multipleItemSelectionAllowed="1" showAll="0"/>
    <pivotField name="Fornecedor" compact="0" outline="0" multipleItemSelectionAllowed="1" showAll="0"/>
    <pivotField name="Data" compact="0" outline="0" multipleItemSelectionAllowed="1" showAll="0"/>
    <pivotField name="Mes" compact="0" outline="0" multipleItemSelectionAllowed="1" showAll="0"/>
    <pivotField name="Ano" axis="axisPage" compact="0" outline="0" multipleItemSelectionAllowed="1" showAll="0">
      <items count="9">
        <item x="6"/>
        <item x="5"/>
        <item x="4"/>
        <item x="3"/>
        <item x="2"/>
        <item x="1"/>
        <item x="0"/>
        <item x="7"/>
        <item t="default"/>
      </items>
    </pivotField>
    <pivotField name="Data Entrega" compact="0" outline="0" multipleItemSelectionAllowed="1" showAll="0"/>
    <pivotField name="Valor Unitário" compact="0" outline="0" multipleItemSelectionAllowed="1" showAll="0"/>
    <pivotField name="Quantidade" dataField="1" compact="0" outline="0" multipleItemSelectionAllowed="1" showAll="0"/>
    <pivotField name="Valor Total" compact="0" outline="0" multipleItemSelectionAllowe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8" hier="0"/>
  </pageFields>
  <dataFields count="1">
    <dataField name="SUM of Quantidade" fld="1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 1" cacheId="4" applyNumberFormats="0" applyBorderFormats="0" applyFontFormats="0" applyPatternFormats="0" applyAlignmentFormats="0" applyWidthHeightFormats="0" dataCaption="" updatedVersion="8" compact="0" compactData="0">
  <location ref="A1:H24" firstHeaderRow="1" firstDataRow="2" firstDataCol="1"/>
  <pivotFields count="9">
    <pivotField name="Municipio" compact="0" outline="0" multipleItemSelectionAllowed="1" showAll="0"/>
    <pivotField name="Microrregiao" axis="axisRow" compact="0" outline="0" multipleItemSelectionAllowed="1" showAll="0" sortType="ascending">
      <items count="22">
        <item x="14"/>
        <item x="12"/>
        <item x="10"/>
        <item x="18"/>
        <item x="5"/>
        <item x="7"/>
        <item x="17"/>
        <item x="0"/>
        <item x="11"/>
        <item x="16"/>
        <item x="2"/>
        <item x="4"/>
        <item x="13"/>
        <item x="3"/>
        <item x="19"/>
        <item x="8"/>
        <item x="6"/>
        <item x="9"/>
        <item x="15"/>
        <item x="1"/>
        <item x="20"/>
        <item t="default"/>
      </items>
    </pivotField>
    <pivotField name="2013" dataField="1" compact="0" outline="0" multipleItemSelectionAllowed="1" showAll="0"/>
    <pivotField name="2014" dataField="1" compact="0" outline="0" multipleItemSelectionAllowed="1" showAll="0"/>
    <pivotField name="2015" dataField="1" compact="0" outline="0" multipleItemSelectionAllowed="1" showAll="0"/>
    <pivotField name="2016" dataField="1" compact="0" outline="0" multipleItemSelectionAllowed="1" showAll="0"/>
    <pivotField name="2017" dataField="1" compact="0" outline="0" multipleItemSelectionAllowed="1" showAll="0"/>
    <pivotField name="2018" dataField="1" compact="0" outline="0" multipleItemSelectionAllowed="1" showAll="0"/>
    <pivotField name="2019" dataField="1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2013" fld="2" baseField="0"/>
    <dataField name="2014" fld="3" baseField="0"/>
    <dataField name="2015" fld="4" baseField="0"/>
    <dataField name="2016" fld="5" baseField="0"/>
    <dataField name="2017" fld="6" baseField="0"/>
    <dataField name="2018" fld="7" baseField="0"/>
    <dataField name="2019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1000"/>
  <sheetViews>
    <sheetView tabSelected="1" topLeftCell="A335" workbookViewId="0">
      <selection activeCell="D21" sqref="D21"/>
    </sheetView>
  </sheetViews>
  <sheetFormatPr defaultColWidth="14.44140625" defaultRowHeight="15" customHeight="1"/>
  <cols>
    <col min="7" max="7" width="30.88671875" style="40" bestFit="1" customWidth="1"/>
  </cols>
  <sheetData>
    <row r="1" spans="1:28">
      <c r="A1" s="1" t="s">
        <v>0</v>
      </c>
      <c r="B1" s="1" t="s">
        <v>969</v>
      </c>
      <c r="C1" s="1" t="s">
        <v>2</v>
      </c>
      <c r="D1" s="1" t="s">
        <v>3</v>
      </c>
      <c r="E1" s="1" t="s">
        <v>4</v>
      </c>
      <c r="F1" s="1" t="s">
        <v>5</v>
      </c>
      <c r="G1" s="99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idden="1">
      <c r="A2" s="3" t="s">
        <v>664</v>
      </c>
      <c r="B2" s="3" t="s">
        <v>14</v>
      </c>
      <c r="C2" s="3" t="str">
        <f>VLOOKUP(B2,'De Para'!$A$2:$B$301,2,0)</f>
        <v>Canoinhas</v>
      </c>
      <c r="D2" s="3" t="s">
        <v>88</v>
      </c>
      <c r="E2" s="3" t="s">
        <v>522</v>
      </c>
      <c r="F2" s="3" t="s">
        <v>610</v>
      </c>
      <c r="G2" s="4">
        <v>43631</v>
      </c>
      <c r="H2" s="3">
        <f t="shared" ref="H2:H65" si="0">MONTH(G2)</f>
        <v>6</v>
      </c>
      <c r="I2" s="3">
        <v>2019</v>
      </c>
      <c r="J2" s="3"/>
      <c r="K2" s="3">
        <v>211</v>
      </c>
      <c r="L2" s="3">
        <v>17</v>
      </c>
      <c r="M2" s="3">
        <v>3587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idden="1">
      <c r="A3" s="3" t="s">
        <v>664</v>
      </c>
      <c r="B3" s="3" t="s">
        <v>14</v>
      </c>
      <c r="C3" s="3" t="str">
        <f>VLOOKUP(B3,'De Para'!$A$2:$B$301,2,0)</f>
        <v>Canoinhas</v>
      </c>
      <c r="D3" s="3" t="s">
        <v>88</v>
      </c>
      <c r="E3" s="3" t="s">
        <v>569</v>
      </c>
      <c r="F3" s="3" t="s">
        <v>610</v>
      </c>
      <c r="G3" s="4">
        <v>43631</v>
      </c>
      <c r="H3" s="3">
        <f t="shared" si="0"/>
        <v>6</v>
      </c>
      <c r="I3" s="3">
        <f t="shared" ref="I3:I66" si="1">YEAR(G3)</f>
        <v>2019</v>
      </c>
      <c r="J3" s="3"/>
      <c r="K3" s="3">
        <v>337</v>
      </c>
      <c r="L3" s="3">
        <v>13</v>
      </c>
      <c r="M3" s="3">
        <v>4381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idden="1">
      <c r="A4" s="3" t="s">
        <v>659</v>
      </c>
      <c r="B4" s="3" t="s">
        <v>28</v>
      </c>
      <c r="C4" s="3" t="str">
        <f>VLOOKUP(B4,'De Para'!$A$2:$B$301,2,0)</f>
        <v>Canoinhas</v>
      </c>
      <c r="D4" s="3" t="s">
        <v>88</v>
      </c>
      <c r="E4" s="3" t="s">
        <v>620</v>
      </c>
      <c r="F4" s="3" t="s">
        <v>447</v>
      </c>
      <c r="G4" s="4">
        <v>43623</v>
      </c>
      <c r="H4" s="3">
        <f t="shared" si="0"/>
        <v>6</v>
      </c>
      <c r="I4" s="3">
        <f t="shared" si="1"/>
        <v>2019</v>
      </c>
      <c r="J4" s="3"/>
      <c r="K4" s="3">
        <v>46</v>
      </c>
      <c r="L4" s="3">
        <v>101</v>
      </c>
      <c r="M4" s="3">
        <v>4646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idden="1">
      <c r="A5" s="3" t="s">
        <v>662</v>
      </c>
      <c r="B5" s="3" t="s">
        <v>155</v>
      </c>
      <c r="C5" s="3" t="str">
        <f>VLOOKUP(B5,'De Para'!$A$2:$B$301,2,0)</f>
        <v>S.Bento do Sul</v>
      </c>
      <c r="D5" s="3" t="s">
        <v>88</v>
      </c>
      <c r="E5" s="3" t="s">
        <v>620</v>
      </c>
      <c r="F5" s="3" t="s">
        <v>447</v>
      </c>
      <c r="G5" s="4">
        <v>43621</v>
      </c>
      <c r="H5" s="3">
        <f t="shared" si="0"/>
        <v>6</v>
      </c>
      <c r="I5" s="3">
        <f t="shared" si="1"/>
        <v>2019</v>
      </c>
      <c r="J5" s="3"/>
      <c r="K5" s="3">
        <v>46</v>
      </c>
      <c r="L5" s="3">
        <v>100</v>
      </c>
      <c r="M5" s="3">
        <v>4600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idden="1">
      <c r="A6" s="3" t="s">
        <v>656</v>
      </c>
      <c r="B6" s="3" t="s">
        <v>657</v>
      </c>
      <c r="C6" s="3" t="str">
        <f>VLOOKUP(B6,'De Para'!$A$2:$B$301,2,0)</f>
        <v>Criciúma</v>
      </c>
      <c r="D6" s="3" t="s">
        <v>88</v>
      </c>
      <c r="E6" s="3" t="s">
        <v>658</v>
      </c>
      <c r="F6" s="3" t="s">
        <v>447</v>
      </c>
      <c r="G6" s="4">
        <v>43609</v>
      </c>
      <c r="H6" s="3">
        <f t="shared" si="0"/>
        <v>5</v>
      </c>
      <c r="I6" s="3">
        <f t="shared" si="1"/>
        <v>2019</v>
      </c>
      <c r="J6" s="3"/>
      <c r="K6" s="3">
        <v>46</v>
      </c>
      <c r="L6" s="3">
        <v>100</v>
      </c>
      <c r="M6" s="3">
        <v>4600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idden="1">
      <c r="A7" s="3" t="s">
        <v>656</v>
      </c>
      <c r="B7" s="3" t="s">
        <v>657</v>
      </c>
      <c r="C7" s="3" t="str">
        <f>VLOOKUP(B7,'De Para'!$A$2:$B$301,2,0)</f>
        <v>Criciúma</v>
      </c>
      <c r="D7" s="3" t="s">
        <v>88</v>
      </c>
      <c r="E7" s="3" t="s">
        <v>522</v>
      </c>
      <c r="F7" s="3" t="s">
        <v>610</v>
      </c>
      <c r="G7" s="4">
        <v>43609</v>
      </c>
      <c r="H7" s="3">
        <f t="shared" si="0"/>
        <v>5</v>
      </c>
      <c r="I7" s="3">
        <f t="shared" si="1"/>
        <v>2019</v>
      </c>
      <c r="J7" s="3"/>
      <c r="K7" s="3">
        <v>211</v>
      </c>
      <c r="L7" s="3">
        <v>15</v>
      </c>
      <c r="M7" s="3">
        <v>3165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idden="1">
      <c r="A8" s="3" t="s">
        <v>656</v>
      </c>
      <c r="B8" s="3" t="s">
        <v>657</v>
      </c>
      <c r="C8" s="3" t="str">
        <f>VLOOKUP(B8,'De Para'!$A$2:$B$301,2,0)</f>
        <v>Criciúma</v>
      </c>
      <c r="D8" s="3" t="s">
        <v>88</v>
      </c>
      <c r="E8" s="3" t="s">
        <v>569</v>
      </c>
      <c r="F8" s="3" t="s">
        <v>610</v>
      </c>
      <c r="G8" s="4">
        <v>43609</v>
      </c>
      <c r="H8" s="3">
        <f t="shared" si="0"/>
        <v>5</v>
      </c>
      <c r="I8" s="3">
        <f t="shared" si="1"/>
        <v>2019</v>
      </c>
      <c r="J8" s="3"/>
      <c r="K8" s="3">
        <v>337</v>
      </c>
      <c r="L8" s="3">
        <v>15</v>
      </c>
      <c r="M8" s="3">
        <v>5055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idden="1">
      <c r="A9" s="3" t="s">
        <v>653</v>
      </c>
      <c r="B9" s="3" t="s">
        <v>198</v>
      </c>
      <c r="C9" s="3" t="str">
        <f>VLOOKUP(B9,'De Para'!$A$2:$B$301,2,0)</f>
        <v>Criciúma</v>
      </c>
      <c r="D9" s="3" t="s">
        <v>88</v>
      </c>
      <c r="E9" s="3" t="s">
        <v>613</v>
      </c>
      <c r="F9" s="3" t="s">
        <v>654</v>
      </c>
      <c r="G9" s="4">
        <v>43609</v>
      </c>
      <c r="H9" s="3">
        <f t="shared" si="0"/>
        <v>5</v>
      </c>
      <c r="I9" s="3">
        <f t="shared" si="1"/>
        <v>2019</v>
      </c>
      <c r="J9" s="3"/>
      <c r="K9" s="3"/>
      <c r="L9" s="3">
        <v>30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idden="1">
      <c r="A10" s="3" t="s">
        <v>653</v>
      </c>
      <c r="B10" s="3" t="s">
        <v>198</v>
      </c>
      <c r="C10" s="3" t="str">
        <f>VLOOKUP(B10,'De Para'!$A$2:$B$301,2,0)</f>
        <v>Criciúma</v>
      </c>
      <c r="D10" s="3" t="s">
        <v>88</v>
      </c>
      <c r="E10" s="3" t="s">
        <v>620</v>
      </c>
      <c r="F10" s="3" t="s">
        <v>447</v>
      </c>
      <c r="G10" s="4">
        <v>43609</v>
      </c>
      <c r="H10" s="3">
        <f t="shared" si="0"/>
        <v>5</v>
      </c>
      <c r="I10" s="3">
        <f t="shared" si="1"/>
        <v>2019</v>
      </c>
      <c r="J10" s="3"/>
      <c r="K10" s="3">
        <v>46</v>
      </c>
      <c r="L10" s="3">
        <v>81</v>
      </c>
      <c r="M10" s="3">
        <v>3726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idden="1">
      <c r="A11" s="3" t="s">
        <v>653</v>
      </c>
      <c r="B11" s="3" t="s">
        <v>198</v>
      </c>
      <c r="C11" s="3" t="str">
        <f>VLOOKUP(B11,'De Para'!$A$2:$B$301,2,0)</f>
        <v>Criciúma</v>
      </c>
      <c r="D11" s="3" t="s">
        <v>88</v>
      </c>
      <c r="E11" s="3" t="s">
        <v>625</v>
      </c>
      <c r="F11" s="3" t="s">
        <v>655</v>
      </c>
      <c r="G11" s="4">
        <v>43609</v>
      </c>
      <c r="H11" s="3">
        <f t="shared" si="0"/>
        <v>5</v>
      </c>
      <c r="I11" s="3">
        <f t="shared" si="1"/>
        <v>2019</v>
      </c>
      <c r="J11" s="3"/>
      <c r="K11" s="3"/>
      <c r="L11" s="3">
        <v>58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idden="1">
      <c r="A12" s="3" t="s">
        <v>653</v>
      </c>
      <c r="B12" s="3" t="s">
        <v>198</v>
      </c>
      <c r="C12" s="3" t="str">
        <f>VLOOKUP(B12,'De Para'!$A$2:$B$301,2,0)</f>
        <v>Criciúma</v>
      </c>
      <c r="D12" s="3" t="s">
        <v>88</v>
      </c>
      <c r="E12" s="3" t="s">
        <v>625</v>
      </c>
      <c r="F12" s="3" t="s">
        <v>654</v>
      </c>
      <c r="G12" s="4">
        <v>43609</v>
      </c>
      <c r="H12" s="3">
        <f t="shared" si="0"/>
        <v>5</v>
      </c>
      <c r="I12" s="3">
        <f t="shared" si="1"/>
        <v>2019</v>
      </c>
      <c r="J12" s="3"/>
      <c r="K12" s="3"/>
      <c r="L12" s="3">
        <v>40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idden="1">
      <c r="A13" s="3" t="s">
        <v>652</v>
      </c>
      <c r="B13" s="3" t="s">
        <v>650</v>
      </c>
      <c r="C13" s="3" t="str">
        <f>VLOOKUP(B13,'De Para'!$A$2:$B$301,2,0)</f>
        <v>Concórdia</v>
      </c>
      <c r="D13" s="3" t="s">
        <v>88</v>
      </c>
      <c r="E13" s="3" t="s">
        <v>616</v>
      </c>
      <c r="F13" s="3" t="s">
        <v>434</v>
      </c>
      <c r="G13" s="4">
        <v>43542</v>
      </c>
      <c r="H13" s="3">
        <f t="shared" si="0"/>
        <v>3</v>
      </c>
      <c r="I13" s="3">
        <f t="shared" si="1"/>
        <v>2019</v>
      </c>
      <c r="J13" s="3"/>
      <c r="K13" s="3">
        <v>72</v>
      </c>
      <c r="L13" s="3">
        <v>22</v>
      </c>
      <c r="M13" s="3">
        <v>1584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idden="1">
      <c r="A14" s="3" t="s">
        <v>652</v>
      </c>
      <c r="B14" s="3" t="s">
        <v>650</v>
      </c>
      <c r="C14" s="3" t="str">
        <f>VLOOKUP(B14,'De Para'!$A$2:$B$301,2,0)</f>
        <v>Concórdia</v>
      </c>
      <c r="D14" s="3" t="s">
        <v>88</v>
      </c>
      <c r="E14" s="3" t="s">
        <v>569</v>
      </c>
      <c r="F14" s="3" t="s">
        <v>610</v>
      </c>
      <c r="G14" s="4">
        <v>43542</v>
      </c>
      <c r="H14" s="3">
        <f t="shared" si="0"/>
        <v>3</v>
      </c>
      <c r="I14" s="3">
        <f t="shared" si="1"/>
        <v>2019</v>
      </c>
      <c r="J14" s="3"/>
      <c r="K14" s="3">
        <v>337</v>
      </c>
      <c r="L14" s="3">
        <v>19</v>
      </c>
      <c r="M14" s="3">
        <v>6403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idden="1">
      <c r="A15" s="3" t="s">
        <v>646</v>
      </c>
      <c r="B15" s="3" t="s">
        <v>222</v>
      </c>
      <c r="C15" s="3" t="str">
        <f>VLOOKUP(B15,'De Para'!$A$2:$B$301,2,0)</f>
        <v>Ituporanga</v>
      </c>
      <c r="D15" s="3" t="s">
        <v>88</v>
      </c>
      <c r="E15" s="3" t="s">
        <v>616</v>
      </c>
      <c r="F15" s="3" t="s">
        <v>434</v>
      </c>
      <c r="G15" s="4">
        <v>43542</v>
      </c>
      <c r="H15" s="3">
        <f t="shared" si="0"/>
        <v>3</v>
      </c>
      <c r="I15" s="3">
        <f t="shared" si="1"/>
        <v>2019</v>
      </c>
      <c r="J15" s="3"/>
      <c r="K15" s="3">
        <v>72</v>
      </c>
      <c r="L15" s="3">
        <v>53</v>
      </c>
      <c r="M15" s="3">
        <v>3816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idden="1">
      <c r="A16" s="3" t="s">
        <v>646</v>
      </c>
      <c r="B16" s="3" t="s">
        <v>222</v>
      </c>
      <c r="C16" s="3" t="str">
        <f>VLOOKUP(B16,'De Para'!$A$2:$B$301,2,0)</f>
        <v>Ituporanga</v>
      </c>
      <c r="D16" s="3" t="s">
        <v>88</v>
      </c>
      <c r="E16" s="3" t="s">
        <v>629</v>
      </c>
      <c r="F16" s="3" t="s">
        <v>434</v>
      </c>
      <c r="G16" s="4">
        <v>43542</v>
      </c>
      <c r="H16" s="3">
        <f t="shared" si="0"/>
        <v>3</v>
      </c>
      <c r="I16" s="3">
        <f t="shared" si="1"/>
        <v>2019</v>
      </c>
      <c r="J16" s="3"/>
      <c r="K16" s="3">
        <v>5.8</v>
      </c>
      <c r="L16" s="3">
        <v>55</v>
      </c>
      <c r="M16" s="3">
        <v>319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idden="1">
      <c r="A17" s="3" t="s">
        <v>646</v>
      </c>
      <c r="B17" s="3" t="s">
        <v>222</v>
      </c>
      <c r="C17" s="3" t="str">
        <f>VLOOKUP(B17,'De Para'!$A$2:$B$301,2,0)</f>
        <v>Ituporanga</v>
      </c>
      <c r="D17" s="3" t="s">
        <v>88</v>
      </c>
      <c r="E17" s="3" t="s">
        <v>616</v>
      </c>
      <c r="F17" s="3" t="s">
        <v>434</v>
      </c>
      <c r="G17" s="4">
        <v>43542</v>
      </c>
      <c r="H17" s="3">
        <f t="shared" si="0"/>
        <v>3</v>
      </c>
      <c r="I17" s="3">
        <f t="shared" si="1"/>
        <v>2019</v>
      </c>
      <c r="J17" s="3"/>
      <c r="K17" s="3">
        <v>72</v>
      </c>
      <c r="L17" s="3">
        <v>78</v>
      </c>
      <c r="M17" s="3">
        <v>5616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idden="1">
      <c r="A18" s="3" t="s">
        <v>646</v>
      </c>
      <c r="B18" s="3" t="s">
        <v>222</v>
      </c>
      <c r="C18" s="3" t="str">
        <f>VLOOKUP(B18,'De Para'!$A$2:$B$301,2,0)</f>
        <v>Ituporanga</v>
      </c>
      <c r="D18" s="3" t="s">
        <v>88</v>
      </c>
      <c r="E18" s="3" t="s">
        <v>629</v>
      </c>
      <c r="F18" s="3" t="s">
        <v>434</v>
      </c>
      <c r="G18" s="4">
        <v>43542</v>
      </c>
      <c r="H18" s="3">
        <f t="shared" si="0"/>
        <v>3</v>
      </c>
      <c r="I18" s="3">
        <f t="shared" si="1"/>
        <v>2019</v>
      </c>
      <c r="J18" s="3"/>
      <c r="K18" s="3">
        <v>5.8</v>
      </c>
      <c r="L18" s="3">
        <v>75</v>
      </c>
      <c r="M18" s="3">
        <v>435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idden="1">
      <c r="A19" s="3" t="s">
        <v>641</v>
      </c>
      <c r="B19" s="3" t="s">
        <v>639</v>
      </c>
      <c r="C19" s="3" t="str">
        <f>VLOOKUP(B19,'De Para'!$A$2:$B$301,2,0)</f>
        <v>Ituporanga</v>
      </c>
      <c r="D19" s="3" t="s">
        <v>88</v>
      </c>
      <c r="E19" s="3" t="s">
        <v>616</v>
      </c>
      <c r="F19" s="3" t="s">
        <v>434</v>
      </c>
      <c r="G19" s="4">
        <v>43542</v>
      </c>
      <c r="H19" s="3">
        <f t="shared" si="0"/>
        <v>3</v>
      </c>
      <c r="I19" s="3">
        <f t="shared" si="1"/>
        <v>2019</v>
      </c>
      <c r="J19" s="3"/>
      <c r="K19" s="3">
        <v>72</v>
      </c>
      <c r="L19" s="3">
        <v>27</v>
      </c>
      <c r="M19" s="3">
        <v>1944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idden="1">
      <c r="A20" s="3" t="s">
        <v>641</v>
      </c>
      <c r="B20" s="3" t="s">
        <v>639</v>
      </c>
      <c r="C20" s="3" t="str">
        <f>VLOOKUP(B20,'De Para'!$A$2:$B$301,2,0)</f>
        <v>Ituporanga</v>
      </c>
      <c r="D20" s="3" t="s">
        <v>88</v>
      </c>
      <c r="E20" s="3" t="s">
        <v>629</v>
      </c>
      <c r="F20" s="3" t="s">
        <v>434</v>
      </c>
      <c r="G20" s="4">
        <v>43542</v>
      </c>
      <c r="H20" s="3">
        <f t="shared" si="0"/>
        <v>3</v>
      </c>
      <c r="I20" s="3">
        <f t="shared" si="1"/>
        <v>2019</v>
      </c>
      <c r="J20" s="3"/>
      <c r="K20" s="3">
        <v>5.8</v>
      </c>
      <c r="L20" s="3">
        <v>109</v>
      </c>
      <c r="M20" s="3">
        <v>632.19999999999993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idden="1">
      <c r="A21" s="3" t="s">
        <v>645</v>
      </c>
      <c r="B21" s="3" t="s">
        <v>222</v>
      </c>
      <c r="C21" s="3" t="str">
        <f>VLOOKUP(B21,'De Para'!$A$2:$B$301,2,0)</f>
        <v>Ituporanga</v>
      </c>
      <c r="D21" s="3" t="s">
        <v>88</v>
      </c>
      <c r="E21" s="3" t="s">
        <v>640</v>
      </c>
      <c r="F21" s="3" t="s">
        <v>393</v>
      </c>
      <c r="G21" s="4">
        <v>43539</v>
      </c>
      <c r="H21" s="3">
        <f t="shared" si="0"/>
        <v>3</v>
      </c>
      <c r="I21" s="3">
        <f t="shared" si="1"/>
        <v>2019</v>
      </c>
      <c r="J21" s="3"/>
      <c r="K21" s="3">
        <v>15.15</v>
      </c>
      <c r="L21" s="3">
        <v>10</v>
      </c>
      <c r="M21" s="3">
        <v>151.5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idden="1">
      <c r="A22" s="3" t="s">
        <v>638</v>
      </c>
      <c r="B22" s="3" t="s">
        <v>639</v>
      </c>
      <c r="C22" s="3" t="str">
        <f>VLOOKUP(B22,'De Para'!$A$2:$B$301,2,0)</f>
        <v>Ituporanga</v>
      </c>
      <c r="D22" s="3" t="s">
        <v>88</v>
      </c>
      <c r="E22" s="3" t="s">
        <v>640</v>
      </c>
      <c r="F22" s="3" t="s">
        <v>393</v>
      </c>
      <c r="G22" s="4">
        <v>43539</v>
      </c>
      <c r="H22" s="3">
        <f t="shared" si="0"/>
        <v>3</v>
      </c>
      <c r="I22" s="3">
        <f t="shared" si="1"/>
        <v>2019</v>
      </c>
      <c r="J22" s="3"/>
      <c r="K22" s="3">
        <v>15.15</v>
      </c>
      <c r="L22" s="3">
        <v>50</v>
      </c>
      <c r="M22" s="3">
        <v>757.5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idden="1">
      <c r="A23" s="3" t="s">
        <v>647</v>
      </c>
      <c r="B23" s="3" t="s">
        <v>222</v>
      </c>
      <c r="C23" s="3" t="str">
        <f>VLOOKUP(B23,'De Para'!$A$2:$B$301,2,0)</f>
        <v>Ituporanga</v>
      </c>
      <c r="D23" s="3" t="s">
        <v>88</v>
      </c>
      <c r="E23" s="3" t="s">
        <v>620</v>
      </c>
      <c r="F23" s="3" t="s">
        <v>447</v>
      </c>
      <c r="G23" s="4">
        <v>43538</v>
      </c>
      <c r="H23" s="3">
        <f t="shared" si="0"/>
        <v>3</v>
      </c>
      <c r="I23" s="3">
        <f t="shared" si="1"/>
        <v>2019</v>
      </c>
      <c r="J23" s="3"/>
      <c r="K23" s="3">
        <v>46</v>
      </c>
      <c r="L23" s="3">
        <v>73</v>
      </c>
      <c r="M23" s="3">
        <v>3358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idden="1">
      <c r="A24" s="3" t="s">
        <v>647</v>
      </c>
      <c r="B24" s="3" t="s">
        <v>222</v>
      </c>
      <c r="C24" s="3" t="str">
        <f>VLOOKUP(B24,'De Para'!$A$2:$B$301,2,0)</f>
        <v>Ituporanga</v>
      </c>
      <c r="D24" s="3" t="s">
        <v>88</v>
      </c>
      <c r="E24" s="3" t="s">
        <v>522</v>
      </c>
      <c r="F24" s="3" t="s">
        <v>610</v>
      </c>
      <c r="G24" s="4">
        <v>43538</v>
      </c>
      <c r="H24" s="3">
        <f t="shared" si="0"/>
        <v>3</v>
      </c>
      <c r="I24" s="3">
        <f t="shared" si="1"/>
        <v>2019</v>
      </c>
      <c r="J24" s="3"/>
      <c r="K24" s="3">
        <v>211</v>
      </c>
      <c r="L24" s="3">
        <v>49</v>
      </c>
      <c r="M24" s="3">
        <v>10339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idden="1">
      <c r="A25" s="3" t="s">
        <v>647</v>
      </c>
      <c r="B25" s="3" t="s">
        <v>222</v>
      </c>
      <c r="C25" s="3" t="str">
        <f>VLOOKUP(B25,'De Para'!$A$2:$B$301,2,0)</f>
        <v>Ituporanga</v>
      </c>
      <c r="D25" s="3" t="s">
        <v>88</v>
      </c>
      <c r="E25" s="3" t="s">
        <v>573</v>
      </c>
      <c r="F25" s="3" t="s">
        <v>610</v>
      </c>
      <c r="G25" s="4">
        <v>43538</v>
      </c>
      <c r="H25" s="3">
        <f t="shared" si="0"/>
        <v>3</v>
      </c>
      <c r="I25" s="3">
        <f t="shared" si="1"/>
        <v>2019</v>
      </c>
      <c r="J25" s="3"/>
      <c r="K25" s="3">
        <v>127</v>
      </c>
      <c r="L25" s="3">
        <v>46</v>
      </c>
      <c r="M25" s="3">
        <v>5842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idden="1">
      <c r="A26" s="3" t="s">
        <v>647</v>
      </c>
      <c r="B26" s="3" t="s">
        <v>222</v>
      </c>
      <c r="C26" s="3" t="str">
        <f>VLOOKUP(B26,'De Para'!$A$2:$B$301,2,0)</f>
        <v>Ituporanga</v>
      </c>
      <c r="D26" s="3" t="s">
        <v>88</v>
      </c>
      <c r="E26" s="3" t="s">
        <v>569</v>
      </c>
      <c r="F26" s="3" t="s">
        <v>610</v>
      </c>
      <c r="G26" s="4">
        <v>43538</v>
      </c>
      <c r="H26" s="3">
        <f t="shared" si="0"/>
        <v>3</v>
      </c>
      <c r="I26" s="3">
        <f t="shared" si="1"/>
        <v>2019</v>
      </c>
      <c r="J26" s="3"/>
      <c r="K26" s="3">
        <v>337</v>
      </c>
      <c r="L26" s="3">
        <v>58</v>
      </c>
      <c r="M26" s="3">
        <v>19546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idden="1">
      <c r="A27" s="3" t="s">
        <v>647</v>
      </c>
      <c r="B27" s="3" t="s">
        <v>222</v>
      </c>
      <c r="C27" s="3" t="str">
        <f>VLOOKUP(B27,'De Para'!$A$2:$B$301,2,0)</f>
        <v>Ituporanga</v>
      </c>
      <c r="D27" s="3" t="s">
        <v>88</v>
      </c>
      <c r="E27" s="3" t="s">
        <v>620</v>
      </c>
      <c r="F27" s="3" t="s">
        <v>447</v>
      </c>
      <c r="G27" s="4">
        <v>43538</v>
      </c>
      <c r="H27" s="3">
        <f t="shared" si="0"/>
        <v>3</v>
      </c>
      <c r="I27" s="3">
        <f t="shared" si="1"/>
        <v>2019</v>
      </c>
      <c r="J27" s="3"/>
      <c r="K27" s="3">
        <v>46</v>
      </c>
      <c r="L27" s="3">
        <v>89</v>
      </c>
      <c r="M27" s="3">
        <v>4094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idden="1">
      <c r="A28" s="3" t="s">
        <v>647</v>
      </c>
      <c r="B28" s="3" t="s">
        <v>222</v>
      </c>
      <c r="C28" s="3" t="str">
        <f>VLOOKUP(B28,'De Para'!$A$2:$B$301,2,0)</f>
        <v>Ituporanga</v>
      </c>
      <c r="D28" s="3" t="s">
        <v>88</v>
      </c>
      <c r="E28" s="3" t="s">
        <v>572</v>
      </c>
      <c r="F28" s="3" t="s">
        <v>610</v>
      </c>
      <c r="G28" s="4">
        <v>43538</v>
      </c>
      <c r="H28" s="3">
        <f t="shared" si="0"/>
        <v>3</v>
      </c>
      <c r="I28" s="3">
        <f t="shared" si="1"/>
        <v>2019</v>
      </c>
      <c r="J28" s="3"/>
      <c r="K28" s="3">
        <v>92</v>
      </c>
      <c r="L28" s="3">
        <v>48</v>
      </c>
      <c r="M28" s="3">
        <v>4416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idden="1">
      <c r="A29" s="3" t="s">
        <v>647</v>
      </c>
      <c r="B29" s="3" t="s">
        <v>222</v>
      </c>
      <c r="C29" s="3" t="str">
        <f>VLOOKUP(B29,'De Para'!$A$2:$B$301,2,0)</f>
        <v>Ituporanga</v>
      </c>
      <c r="D29" s="3" t="s">
        <v>88</v>
      </c>
      <c r="E29" s="3" t="s">
        <v>522</v>
      </c>
      <c r="F29" s="3" t="s">
        <v>610</v>
      </c>
      <c r="G29" s="4">
        <v>43538</v>
      </c>
      <c r="H29" s="3">
        <f t="shared" si="0"/>
        <v>3</v>
      </c>
      <c r="I29" s="3">
        <f t="shared" si="1"/>
        <v>2019</v>
      </c>
      <c r="J29" s="3"/>
      <c r="K29" s="3">
        <v>211</v>
      </c>
      <c r="L29" s="3">
        <v>60</v>
      </c>
      <c r="M29" s="3">
        <v>12660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idden="1">
      <c r="A30" s="3" t="s">
        <v>647</v>
      </c>
      <c r="B30" s="3" t="s">
        <v>222</v>
      </c>
      <c r="C30" s="3" t="str">
        <f>VLOOKUP(B30,'De Para'!$A$2:$B$301,2,0)</f>
        <v>Ituporanga</v>
      </c>
      <c r="D30" s="3" t="s">
        <v>88</v>
      </c>
      <c r="E30" s="3" t="s">
        <v>573</v>
      </c>
      <c r="F30" s="3" t="s">
        <v>610</v>
      </c>
      <c r="G30" s="4">
        <v>43538</v>
      </c>
      <c r="H30" s="3">
        <f t="shared" si="0"/>
        <v>3</v>
      </c>
      <c r="I30" s="3">
        <f t="shared" si="1"/>
        <v>2019</v>
      </c>
      <c r="J30" s="3"/>
      <c r="K30" s="3">
        <v>127</v>
      </c>
      <c r="L30" s="3">
        <v>75</v>
      </c>
      <c r="M30" s="3">
        <v>9525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idden="1">
      <c r="A31" s="3" t="s">
        <v>647</v>
      </c>
      <c r="B31" s="3" t="s">
        <v>222</v>
      </c>
      <c r="C31" s="3" t="str">
        <f>VLOOKUP(B31,'De Para'!$A$2:$B$301,2,0)</f>
        <v>Ituporanga</v>
      </c>
      <c r="D31" s="3" t="s">
        <v>88</v>
      </c>
      <c r="E31" s="3" t="s">
        <v>569</v>
      </c>
      <c r="F31" s="3" t="s">
        <v>610</v>
      </c>
      <c r="G31" s="4">
        <v>43538</v>
      </c>
      <c r="H31" s="3">
        <f t="shared" si="0"/>
        <v>3</v>
      </c>
      <c r="I31" s="3">
        <f t="shared" si="1"/>
        <v>2019</v>
      </c>
      <c r="J31" s="3"/>
      <c r="K31" s="3">
        <v>337</v>
      </c>
      <c r="L31" s="3">
        <v>83</v>
      </c>
      <c r="M31" s="3">
        <v>27971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idden="1">
      <c r="A32" s="3" t="s">
        <v>642</v>
      </c>
      <c r="B32" s="3" t="s">
        <v>639</v>
      </c>
      <c r="C32" s="3" t="str">
        <f>VLOOKUP(B32,'De Para'!$A$2:$B$301,2,0)</f>
        <v>Ituporanga</v>
      </c>
      <c r="D32" s="3" t="s">
        <v>88</v>
      </c>
      <c r="E32" s="3" t="s">
        <v>620</v>
      </c>
      <c r="F32" s="3" t="s">
        <v>447</v>
      </c>
      <c r="G32" s="4">
        <v>43538</v>
      </c>
      <c r="H32" s="3">
        <f t="shared" si="0"/>
        <v>3</v>
      </c>
      <c r="I32" s="3">
        <f t="shared" si="1"/>
        <v>2019</v>
      </c>
      <c r="J32" s="3"/>
      <c r="K32" s="3">
        <v>46</v>
      </c>
      <c r="L32" s="3">
        <v>49</v>
      </c>
      <c r="M32" s="3">
        <v>2254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idden="1">
      <c r="A33" s="3" t="s">
        <v>642</v>
      </c>
      <c r="B33" s="3" t="s">
        <v>639</v>
      </c>
      <c r="C33" s="3" t="str">
        <f>VLOOKUP(B33,'De Para'!$A$2:$B$301,2,0)</f>
        <v>Ituporanga</v>
      </c>
      <c r="D33" s="3" t="s">
        <v>88</v>
      </c>
      <c r="E33" s="3" t="s">
        <v>522</v>
      </c>
      <c r="F33" s="3" t="s">
        <v>610</v>
      </c>
      <c r="G33" s="4">
        <v>43538</v>
      </c>
      <c r="H33" s="3">
        <f t="shared" si="0"/>
        <v>3</v>
      </c>
      <c r="I33" s="3">
        <f t="shared" si="1"/>
        <v>2019</v>
      </c>
      <c r="J33" s="3"/>
      <c r="K33" s="3">
        <v>211</v>
      </c>
      <c r="L33" s="3">
        <v>3</v>
      </c>
      <c r="M33" s="3">
        <v>633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idden="1">
      <c r="A34" s="3" t="s">
        <v>642</v>
      </c>
      <c r="B34" s="3" t="s">
        <v>639</v>
      </c>
      <c r="C34" s="3" t="str">
        <f>VLOOKUP(B34,'De Para'!$A$2:$B$301,2,0)</f>
        <v>Ituporanga</v>
      </c>
      <c r="D34" s="3" t="s">
        <v>88</v>
      </c>
      <c r="E34" s="3" t="s">
        <v>573</v>
      </c>
      <c r="F34" s="3" t="s">
        <v>610</v>
      </c>
      <c r="G34" s="4">
        <v>43538</v>
      </c>
      <c r="H34" s="3">
        <f t="shared" si="0"/>
        <v>3</v>
      </c>
      <c r="I34" s="3">
        <f t="shared" si="1"/>
        <v>2019</v>
      </c>
      <c r="J34" s="3"/>
      <c r="K34" s="3">
        <v>127</v>
      </c>
      <c r="L34" s="3">
        <v>32</v>
      </c>
      <c r="M34" s="3">
        <v>4064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idden="1">
      <c r="A35" s="3" t="s">
        <v>642</v>
      </c>
      <c r="B35" s="3" t="s">
        <v>639</v>
      </c>
      <c r="C35" s="3" t="str">
        <f>VLOOKUP(B35,'De Para'!$A$2:$B$301,2,0)</f>
        <v>Ituporanga</v>
      </c>
      <c r="D35" s="3" t="s">
        <v>88</v>
      </c>
      <c r="E35" s="3" t="s">
        <v>569</v>
      </c>
      <c r="F35" s="3" t="s">
        <v>610</v>
      </c>
      <c r="G35" s="4">
        <v>43538</v>
      </c>
      <c r="H35" s="3">
        <f t="shared" si="0"/>
        <v>3</v>
      </c>
      <c r="I35" s="3">
        <f t="shared" si="1"/>
        <v>2019</v>
      </c>
      <c r="J35" s="3"/>
      <c r="K35" s="3">
        <v>337</v>
      </c>
      <c r="L35" s="3">
        <v>34</v>
      </c>
      <c r="M35" s="3">
        <v>11458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idden="1">
      <c r="A36" s="3" t="s">
        <v>635</v>
      </c>
      <c r="B36" s="3" t="s">
        <v>235</v>
      </c>
      <c r="C36" s="3" t="str">
        <f>VLOOKUP(B36,'De Para'!$A$2:$B$301,2,0)</f>
        <v>Joinville</v>
      </c>
      <c r="D36" s="3" t="s">
        <v>88</v>
      </c>
      <c r="E36" s="3" t="s">
        <v>616</v>
      </c>
      <c r="F36" s="3" t="s">
        <v>434</v>
      </c>
      <c r="G36" s="4">
        <v>43525</v>
      </c>
      <c r="H36" s="3">
        <f t="shared" si="0"/>
        <v>3</v>
      </c>
      <c r="I36" s="3">
        <f t="shared" si="1"/>
        <v>2019</v>
      </c>
      <c r="J36" s="3"/>
      <c r="K36" s="3">
        <v>72</v>
      </c>
      <c r="L36" s="3">
        <v>64</v>
      </c>
      <c r="M36" s="3">
        <v>4608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idden="1">
      <c r="A37" s="3" t="s">
        <v>635</v>
      </c>
      <c r="B37" s="3" t="s">
        <v>235</v>
      </c>
      <c r="C37" s="3" t="str">
        <f>VLOOKUP(B37,'De Para'!$A$2:$B$301,2,0)</f>
        <v>Joinville</v>
      </c>
      <c r="D37" s="3" t="s">
        <v>88</v>
      </c>
      <c r="E37" s="3" t="s">
        <v>629</v>
      </c>
      <c r="F37" s="3" t="s">
        <v>434</v>
      </c>
      <c r="G37" s="4">
        <v>43525</v>
      </c>
      <c r="H37" s="3">
        <f t="shared" si="0"/>
        <v>3</v>
      </c>
      <c r="I37" s="3">
        <f t="shared" si="1"/>
        <v>2019</v>
      </c>
      <c r="J37" s="3"/>
      <c r="K37" s="3">
        <v>5.8</v>
      </c>
      <c r="L37" s="3">
        <v>102</v>
      </c>
      <c r="M37" s="3">
        <v>591.6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idden="1">
      <c r="A38" s="3" t="s">
        <v>628</v>
      </c>
      <c r="B38" s="3" t="s">
        <v>624</v>
      </c>
      <c r="C38" s="3" t="str">
        <f>VLOOKUP(B38,'De Para'!$A$2:$B$301,2,0)</f>
        <v>Itajaí</v>
      </c>
      <c r="D38" s="3" t="s">
        <v>88</v>
      </c>
      <c r="E38" s="3" t="s">
        <v>616</v>
      </c>
      <c r="F38" s="3" t="s">
        <v>434</v>
      </c>
      <c r="G38" s="4">
        <v>43518</v>
      </c>
      <c r="H38" s="3">
        <f t="shared" si="0"/>
        <v>2</v>
      </c>
      <c r="I38" s="3">
        <f t="shared" si="1"/>
        <v>2019</v>
      </c>
      <c r="J38" s="3"/>
      <c r="K38" s="3">
        <v>72</v>
      </c>
      <c r="L38" s="3">
        <v>50</v>
      </c>
      <c r="M38" s="3">
        <v>3600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idden="1">
      <c r="A39" s="3" t="s">
        <v>628</v>
      </c>
      <c r="B39" s="3" t="s">
        <v>624</v>
      </c>
      <c r="C39" s="3" t="str">
        <f>VLOOKUP(B39,'De Para'!$A$2:$B$301,2,0)</f>
        <v>Itajaí</v>
      </c>
      <c r="D39" s="3" t="s">
        <v>88</v>
      </c>
      <c r="E39" s="3" t="s">
        <v>629</v>
      </c>
      <c r="F39" s="3" t="s">
        <v>434</v>
      </c>
      <c r="G39" s="4">
        <v>43518</v>
      </c>
      <c r="H39" s="3">
        <f t="shared" si="0"/>
        <v>2</v>
      </c>
      <c r="I39" s="3">
        <f t="shared" si="1"/>
        <v>2019</v>
      </c>
      <c r="J39" s="3"/>
      <c r="K39" s="3">
        <v>5.8</v>
      </c>
      <c r="L39" s="3">
        <v>111</v>
      </c>
      <c r="M39" s="3">
        <v>643.79999999999995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idden="1">
      <c r="A40" s="3" t="s">
        <v>628</v>
      </c>
      <c r="B40" s="3" t="s">
        <v>624</v>
      </c>
      <c r="C40" s="3" t="str">
        <f>VLOOKUP(B40,'De Para'!$A$2:$B$301,2,0)</f>
        <v>Itajaí</v>
      </c>
      <c r="D40" s="3" t="s">
        <v>88</v>
      </c>
      <c r="E40" s="3" t="s">
        <v>620</v>
      </c>
      <c r="F40" s="3" t="s">
        <v>447</v>
      </c>
      <c r="G40" s="4">
        <v>43518</v>
      </c>
      <c r="H40" s="3">
        <f t="shared" si="0"/>
        <v>2</v>
      </c>
      <c r="I40" s="3">
        <f t="shared" si="1"/>
        <v>2019</v>
      </c>
      <c r="J40" s="3"/>
      <c r="K40" s="3">
        <v>46</v>
      </c>
      <c r="L40" s="3">
        <v>111</v>
      </c>
      <c r="M40" s="3">
        <v>5106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idden="1">
      <c r="A41" s="3" t="s">
        <v>628</v>
      </c>
      <c r="B41" s="3" t="s">
        <v>624</v>
      </c>
      <c r="C41" s="3" t="str">
        <f>VLOOKUP(B41,'De Para'!$A$2:$B$301,2,0)</f>
        <v>Itajaí</v>
      </c>
      <c r="D41" s="3" t="s">
        <v>88</v>
      </c>
      <c r="E41" s="3" t="s">
        <v>522</v>
      </c>
      <c r="F41" s="3" t="s">
        <v>610</v>
      </c>
      <c r="G41" s="4">
        <v>43518</v>
      </c>
      <c r="H41" s="3">
        <f t="shared" si="0"/>
        <v>2</v>
      </c>
      <c r="I41" s="3">
        <f t="shared" si="1"/>
        <v>2019</v>
      </c>
      <c r="J41" s="3"/>
      <c r="K41" s="3">
        <v>211</v>
      </c>
      <c r="L41" s="3">
        <v>150</v>
      </c>
      <c r="M41" s="3">
        <v>31650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idden="1">
      <c r="A42" s="3" t="s">
        <v>630</v>
      </c>
      <c r="B42" s="3" t="s">
        <v>571</v>
      </c>
      <c r="C42" s="3" t="str">
        <f>VLOOKUP(B42,'De Para'!$A$2:$B$301,2,0)</f>
        <v>Itajaí</v>
      </c>
      <c r="D42" s="3" t="s">
        <v>88</v>
      </c>
      <c r="E42" s="3" t="s">
        <v>616</v>
      </c>
      <c r="F42" s="3" t="s">
        <v>434</v>
      </c>
      <c r="G42" s="4">
        <v>43518</v>
      </c>
      <c r="H42" s="3">
        <f t="shared" si="0"/>
        <v>2</v>
      </c>
      <c r="I42" s="3">
        <f t="shared" si="1"/>
        <v>2019</v>
      </c>
      <c r="J42" s="3"/>
      <c r="K42" s="3">
        <v>72</v>
      </c>
      <c r="L42" s="3">
        <v>17</v>
      </c>
      <c r="M42" s="3">
        <v>1224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idden="1">
      <c r="A43" s="3" t="s">
        <v>630</v>
      </c>
      <c r="B43" s="3" t="s">
        <v>571</v>
      </c>
      <c r="C43" s="3" t="str">
        <f>VLOOKUP(B43,'De Para'!$A$2:$B$301,2,0)</f>
        <v>Itajaí</v>
      </c>
      <c r="D43" s="3" t="s">
        <v>88</v>
      </c>
      <c r="E43" s="3" t="s">
        <v>569</v>
      </c>
      <c r="F43" s="3" t="s">
        <v>610</v>
      </c>
      <c r="G43" s="4">
        <v>43518</v>
      </c>
      <c r="H43" s="3">
        <f t="shared" si="0"/>
        <v>2</v>
      </c>
      <c r="I43" s="3">
        <f t="shared" si="1"/>
        <v>2019</v>
      </c>
      <c r="J43" s="3"/>
      <c r="K43" s="3">
        <v>337</v>
      </c>
      <c r="L43" s="3">
        <v>7</v>
      </c>
      <c r="M43" s="3">
        <v>2359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idden="1">
      <c r="A44" s="3" t="s">
        <v>630</v>
      </c>
      <c r="B44" s="3" t="s">
        <v>571</v>
      </c>
      <c r="C44" s="3" t="str">
        <f>VLOOKUP(B44,'De Para'!$A$2:$B$301,2,0)</f>
        <v>Itajaí</v>
      </c>
      <c r="D44" s="3" t="s">
        <v>88</v>
      </c>
      <c r="E44" s="3" t="s">
        <v>522</v>
      </c>
      <c r="F44" s="3" t="s">
        <v>610</v>
      </c>
      <c r="G44" s="4">
        <v>43518</v>
      </c>
      <c r="H44" s="3">
        <f t="shared" si="0"/>
        <v>2</v>
      </c>
      <c r="I44" s="3">
        <f t="shared" si="1"/>
        <v>2019</v>
      </c>
      <c r="J44" s="3"/>
      <c r="K44" s="3">
        <v>211</v>
      </c>
      <c r="L44" s="3">
        <v>1</v>
      </c>
      <c r="M44" s="3">
        <v>211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idden="1">
      <c r="A45" s="3" t="s">
        <v>619</v>
      </c>
      <c r="B45" s="3" t="s">
        <v>508</v>
      </c>
      <c r="C45" s="3" t="str">
        <f>VLOOKUP(B45,'De Para'!$A$2:$B$301,2,0)</f>
        <v>Florianópolis</v>
      </c>
      <c r="D45" s="3" t="s">
        <v>88</v>
      </c>
      <c r="E45" s="3" t="s">
        <v>620</v>
      </c>
      <c r="F45" s="3" t="s">
        <v>447</v>
      </c>
      <c r="G45" s="4">
        <v>43497</v>
      </c>
      <c r="H45" s="3">
        <f t="shared" si="0"/>
        <v>2</v>
      </c>
      <c r="I45" s="3">
        <f t="shared" si="1"/>
        <v>2019</v>
      </c>
      <c r="J45" s="3"/>
      <c r="K45" s="3">
        <v>46</v>
      </c>
      <c r="L45" s="3">
        <v>24</v>
      </c>
      <c r="M45" s="3">
        <v>1104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idden="1">
      <c r="A46" s="3" t="s">
        <v>622</v>
      </c>
      <c r="B46" s="3" t="s">
        <v>508</v>
      </c>
      <c r="C46" s="3" t="str">
        <f>VLOOKUP(B46,'De Para'!$A$2:$B$301,2,0)</f>
        <v>Florianópolis</v>
      </c>
      <c r="D46" s="3" t="s">
        <v>88</v>
      </c>
      <c r="E46" s="3" t="s">
        <v>573</v>
      </c>
      <c r="F46" s="3" t="s">
        <v>610</v>
      </c>
      <c r="G46" s="4">
        <v>43496</v>
      </c>
      <c r="H46" s="3">
        <f t="shared" si="0"/>
        <v>1</v>
      </c>
      <c r="I46" s="3">
        <f t="shared" si="1"/>
        <v>2019</v>
      </c>
      <c r="J46" s="3"/>
      <c r="K46" s="3">
        <v>127</v>
      </c>
      <c r="L46" s="3">
        <v>8</v>
      </c>
      <c r="M46" s="3">
        <v>1016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idden="1">
      <c r="A47" s="3" t="s">
        <v>622</v>
      </c>
      <c r="B47" s="3" t="s">
        <v>508</v>
      </c>
      <c r="C47" s="3" t="str">
        <f>VLOOKUP(B47,'De Para'!$A$2:$B$301,2,0)</f>
        <v>Florianópolis</v>
      </c>
      <c r="D47" s="3" t="s">
        <v>88</v>
      </c>
      <c r="E47" s="3" t="s">
        <v>569</v>
      </c>
      <c r="F47" s="3" t="s">
        <v>610</v>
      </c>
      <c r="G47" s="4">
        <v>43496</v>
      </c>
      <c r="H47" s="3">
        <f t="shared" si="0"/>
        <v>1</v>
      </c>
      <c r="I47" s="3">
        <f t="shared" si="1"/>
        <v>2019</v>
      </c>
      <c r="J47" s="3"/>
      <c r="K47" s="3">
        <v>337</v>
      </c>
      <c r="L47" s="3">
        <v>23</v>
      </c>
      <c r="M47" s="3">
        <v>7751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idden="1">
      <c r="A48" s="3" t="s">
        <v>615</v>
      </c>
      <c r="B48" s="3" t="s">
        <v>508</v>
      </c>
      <c r="C48" s="3" t="str">
        <f>VLOOKUP(B48,'De Para'!$A$2:$B$301,2,0)</f>
        <v>Florianópolis</v>
      </c>
      <c r="D48" s="3" t="s">
        <v>88</v>
      </c>
      <c r="E48" s="3" t="s">
        <v>616</v>
      </c>
      <c r="F48" s="3" t="s">
        <v>434</v>
      </c>
      <c r="G48" s="4">
        <v>43489</v>
      </c>
      <c r="H48" s="3">
        <f t="shared" si="0"/>
        <v>1</v>
      </c>
      <c r="I48" s="3">
        <f t="shared" si="1"/>
        <v>2019</v>
      </c>
      <c r="J48" s="3"/>
      <c r="K48" s="3">
        <v>72</v>
      </c>
      <c r="L48" s="3">
        <v>31</v>
      </c>
      <c r="M48" s="3">
        <v>2232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idden="1">
      <c r="A49" s="3" t="s">
        <v>615</v>
      </c>
      <c r="B49" s="3" t="s">
        <v>508</v>
      </c>
      <c r="C49" s="3" t="str">
        <f>VLOOKUP(B49,'De Para'!$A$2:$B$301,2,0)</f>
        <v>Florianópolis</v>
      </c>
      <c r="D49" s="3" t="s">
        <v>88</v>
      </c>
      <c r="E49" s="3" t="s">
        <v>572</v>
      </c>
      <c r="F49" s="3" t="s">
        <v>610</v>
      </c>
      <c r="G49" s="4">
        <v>43489</v>
      </c>
      <c r="H49" s="3">
        <f t="shared" si="0"/>
        <v>1</v>
      </c>
      <c r="I49" s="3">
        <f t="shared" si="1"/>
        <v>2019</v>
      </c>
      <c r="J49" s="3"/>
      <c r="K49" s="3">
        <v>92</v>
      </c>
      <c r="L49" s="3">
        <v>14</v>
      </c>
      <c r="M49" s="3">
        <v>1288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idden="1">
      <c r="A50" s="3" t="s">
        <v>606</v>
      </c>
      <c r="B50" s="3" t="s">
        <v>607</v>
      </c>
      <c r="C50" s="3" t="s">
        <v>608</v>
      </c>
      <c r="D50" s="3" t="s">
        <v>609</v>
      </c>
      <c r="E50" s="3"/>
      <c r="F50" s="3" t="s">
        <v>610</v>
      </c>
      <c r="G50" s="4">
        <v>43446</v>
      </c>
      <c r="H50" s="3">
        <f t="shared" si="0"/>
        <v>12</v>
      </c>
      <c r="I50" s="3">
        <f t="shared" si="1"/>
        <v>2018</v>
      </c>
      <c r="J50" s="3">
        <v>43446</v>
      </c>
      <c r="K50" s="3">
        <v>211</v>
      </c>
      <c r="L50" s="3">
        <v>50</v>
      </c>
      <c r="M50" s="3">
        <v>10550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idden="1">
      <c r="A51" s="3" t="s">
        <v>606</v>
      </c>
      <c r="B51" s="3" t="s">
        <v>611</v>
      </c>
      <c r="C51" s="3" t="s">
        <v>608</v>
      </c>
      <c r="D51" s="3" t="s">
        <v>609</v>
      </c>
      <c r="E51" s="3"/>
      <c r="F51" s="3" t="s">
        <v>610</v>
      </c>
      <c r="G51" s="4">
        <v>43446</v>
      </c>
      <c r="H51" s="3">
        <f t="shared" si="0"/>
        <v>12</v>
      </c>
      <c r="I51" s="3">
        <f t="shared" si="1"/>
        <v>2018</v>
      </c>
      <c r="J51" s="3">
        <v>43446</v>
      </c>
      <c r="K51" s="3">
        <v>211</v>
      </c>
      <c r="L51" s="3">
        <v>100</v>
      </c>
      <c r="M51" s="3">
        <v>21100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idden="1">
      <c r="A52" s="3" t="s">
        <v>606</v>
      </c>
      <c r="B52" s="3" t="s">
        <v>611</v>
      </c>
      <c r="C52" s="3" t="s">
        <v>608</v>
      </c>
      <c r="D52" s="3" t="s">
        <v>609</v>
      </c>
      <c r="E52" s="3"/>
      <c r="F52" s="3" t="s">
        <v>610</v>
      </c>
      <c r="G52" s="4">
        <v>43446</v>
      </c>
      <c r="H52" s="3">
        <f t="shared" si="0"/>
        <v>12</v>
      </c>
      <c r="I52" s="3">
        <f t="shared" si="1"/>
        <v>2018</v>
      </c>
      <c r="J52" s="3">
        <v>43446</v>
      </c>
      <c r="K52" s="3">
        <v>92</v>
      </c>
      <c r="L52" s="3">
        <v>100</v>
      </c>
      <c r="M52" s="3">
        <v>9200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idden="1">
      <c r="A53" s="3" t="s">
        <v>603</v>
      </c>
      <c r="B53" s="3" t="s">
        <v>592</v>
      </c>
      <c r="C53" s="3" t="str">
        <f>VLOOKUP(B53,'De Para'!$A$2:$B$301,2,0)</f>
        <v>Curitibanos</v>
      </c>
      <c r="D53" s="3" t="s">
        <v>88</v>
      </c>
      <c r="E53" s="3"/>
      <c r="F53" s="3" t="s">
        <v>558</v>
      </c>
      <c r="G53" s="4">
        <v>43383</v>
      </c>
      <c r="H53" s="3">
        <f t="shared" si="0"/>
        <v>10</v>
      </c>
      <c r="I53" s="3">
        <f t="shared" si="1"/>
        <v>2018</v>
      </c>
      <c r="J53" s="3"/>
      <c r="K53" s="3">
        <v>125.7</v>
      </c>
      <c r="L53" s="3">
        <v>111</v>
      </c>
      <c r="M53" s="3">
        <v>13952.7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4.4" hidden="1">
      <c r="A54" s="3" t="s">
        <v>602</v>
      </c>
      <c r="B54" s="3" t="s">
        <v>592</v>
      </c>
      <c r="C54" s="3" t="str">
        <f>VLOOKUP(B54,'De Para'!$A$2:$B$301,2,0)</f>
        <v>Curitibanos</v>
      </c>
      <c r="D54" s="3" t="s">
        <v>88</v>
      </c>
      <c r="E54" s="3"/>
      <c r="F54" s="3" t="s">
        <v>434</v>
      </c>
      <c r="G54" s="4">
        <v>43382</v>
      </c>
      <c r="H54" s="3">
        <f t="shared" si="0"/>
        <v>10</v>
      </c>
      <c r="I54" s="3">
        <f t="shared" si="1"/>
        <v>2018</v>
      </c>
      <c r="J54" s="3">
        <v>43384</v>
      </c>
      <c r="K54" s="3">
        <v>72</v>
      </c>
      <c r="L54" s="3">
        <v>61</v>
      </c>
      <c r="M54" s="3">
        <v>4392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4.4" hidden="1">
      <c r="A55" s="3" t="s">
        <v>602</v>
      </c>
      <c r="B55" s="3" t="s">
        <v>592</v>
      </c>
      <c r="C55" s="3" t="str">
        <f>VLOOKUP(B55,'De Para'!$A$2:$B$301,2,0)</f>
        <v>Curitibanos</v>
      </c>
      <c r="D55" s="3" t="s">
        <v>88</v>
      </c>
      <c r="E55" s="3"/>
      <c r="F55" s="3" t="s">
        <v>558</v>
      </c>
      <c r="G55" s="4">
        <v>43382</v>
      </c>
      <c r="H55" s="3">
        <f t="shared" si="0"/>
        <v>10</v>
      </c>
      <c r="I55" s="3">
        <f t="shared" si="1"/>
        <v>2018</v>
      </c>
      <c r="J55" s="3">
        <v>43384</v>
      </c>
      <c r="K55" s="3">
        <v>201.12</v>
      </c>
      <c r="L55" s="3">
        <v>48</v>
      </c>
      <c r="M55" s="3">
        <v>9653.76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4.4" hidden="1">
      <c r="A56" s="3" t="s">
        <v>602</v>
      </c>
      <c r="B56" s="3" t="s">
        <v>592</v>
      </c>
      <c r="C56" s="3" t="str">
        <f>VLOOKUP(B56,'De Para'!$A$2:$B$301,2,0)</f>
        <v>Curitibanos</v>
      </c>
      <c r="D56" s="3" t="s">
        <v>88</v>
      </c>
      <c r="E56" s="3"/>
      <c r="F56" s="3"/>
      <c r="G56" s="4">
        <v>43382</v>
      </c>
      <c r="H56" s="3">
        <f t="shared" si="0"/>
        <v>10</v>
      </c>
      <c r="I56" s="3">
        <f t="shared" si="1"/>
        <v>2018</v>
      </c>
      <c r="J56" s="3">
        <v>43383</v>
      </c>
      <c r="K56" s="3"/>
      <c r="L56" s="3">
        <v>208</v>
      </c>
      <c r="M56" s="3">
        <v>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4" hidden="1">
      <c r="A57" s="3" t="s">
        <v>602</v>
      </c>
      <c r="B57" s="3" t="s">
        <v>592</v>
      </c>
      <c r="C57" s="3" t="str">
        <f>VLOOKUP(B57,'De Para'!$A$2:$B$301,2,0)</f>
        <v>Curitibanos</v>
      </c>
      <c r="D57" s="3" t="s">
        <v>88</v>
      </c>
      <c r="E57" s="3"/>
      <c r="F57" s="3"/>
      <c r="G57" s="4">
        <v>43382</v>
      </c>
      <c r="H57" s="3">
        <f t="shared" si="0"/>
        <v>10</v>
      </c>
      <c r="I57" s="3">
        <f t="shared" si="1"/>
        <v>2018</v>
      </c>
      <c r="J57" s="3">
        <v>43383</v>
      </c>
      <c r="K57" s="3"/>
      <c r="L57" s="3">
        <v>20</v>
      </c>
      <c r="M57" s="3">
        <v>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4" hidden="1">
      <c r="A58" s="3" t="s">
        <v>602</v>
      </c>
      <c r="B58" s="3" t="s">
        <v>592</v>
      </c>
      <c r="C58" s="3" t="str">
        <f>VLOOKUP(B58,'De Para'!$A$2:$B$301,2,0)</f>
        <v>Curitibanos</v>
      </c>
      <c r="D58" s="3" t="s">
        <v>88</v>
      </c>
      <c r="E58" s="3"/>
      <c r="F58" s="3"/>
      <c r="G58" s="4">
        <v>43382</v>
      </c>
      <c r="H58" s="3">
        <f t="shared" si="0"/>
        <v>10</v>
      </c>
      <c r="I58" s="3">
        <f t="shared" si="1"/>
        <v>2018</v>
      </c>
      <c r="J58" s="3">
        <v>43383</v>
      </c>
      <c r="K58" s="3"/>
      <c r="L58" s="3">
        <v>208</v>
      </c>
      <c r="M58" s="3">
        <v>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4" hidden="1">
      <c r="A59" s="3" t="s">
        <v>602</v>
      </c>
      <c r="B59" s="3" t="s">
        <v>592</v>
      </c>
      <c r="C59" s="3" t="str">
        <f>VLOOKUP(B59,'De Para'!$A$2:$B$301,2,0)</f>
        <v>Curitibanos</v>
      </c>
      <c r="D59" s="3" t="s">
        <v>88</v>
      </c>
      <c r="E59" s="3"/>
      <c r="F59" s="3"/>
      <c r="G59" s="4">
        <v>43382</v>
      </c>
      <c r="H59" s="3">
        <f t="shared" si="0"/>
        <v>10</v>
      </c>
      <c r="I59" s="3">
        <f t="shared" si="1"/>
        <v>2018</v>
      </c>
      <c r="J59" s="3">
        <v>43383</v>
      </c>
      <c r="K59" s="3"/>
      <c r="L59" s="3">
        <v>61</v>
      </c>
      <c r="M59" s="3">
        <v>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4" hidden="1">
      <c r="A60" s="3" t="s">
        <v>602</v>
      </c>
      <c r="B60" s="3" t="s">
        <v>592</v>
      </c>
      <c r="C60" s="3" t="str">
        <f>VLOOKUP(B60,'De Para'!$A$2:$B$301,2,0)</f>
        <v>Curitibanos</v>
      </c>
      <c r="D60" s="3" t="s">
        <v>88</v>
      </c>
      <c r="E60" s="3"/>
      <c r="F60" s="3"/>
      <c r="G60" s="4">
        <v>43382</v>
      </c>
      <c r="H60" s="3">
        <f t="shared" si="0"/>
        <v>10</v>
      </c>
      <c r="I60" s="3">
        <f t="shared" si="1"/>
        <v>2018</v>
      </c>
      <c r="J60" s="3">
        <v>43383</v>
      </c>
      <c r="K60" s="3"/>
      <c r="L60" s="3">
        <v>39</v>
      </c>
      <c r="M60" s="3">
        <v>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4.4" hidden="1">
      <c r="A61" s="3" t="s">
        <v>604</v>
      </c>
      <c r="B61" s="3" t="s">
        <v>605</v>
      </c>
      <c r="C61" s="3" t="str">
        <f>VLOOKUP(B61,'De Para'!$A$2:$B$301,2,0)</f>
        <v>Joaçaba</v>
      </c>
      <c r="D61" s="3" t="s">
        <v>88</v>
      </c>
      <c r="E61" s="3"/>
      <c r="F61" s="3"/>
      <c r="G61" s="4">
        <v>43382</v>
      </c>
      <c r="H61" s="3">
        <f t="shared" si="0"/>
        <v>10</v>
      </c>
      <c r="I61" s="3">
        <f t="shared" si="1"/>
        <v>2018</v>
      </c>
      <c r="J61" s="3">
        <v>43383</v>
      </c>
      <c r="K61" s="3">
        <v>72</v>
      </c>
      <c r="L61" s="3">
        <v>12</v>
      </c>
      <c r="M61" s="3">
        <v>864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4.4" hidden="1">
      <c r="A62" s="3" t="s">
        <v>604</v>
      </c>
      <c r="B62" s="3" t="s">
        <v>605</v>
      </c>
      <c r="C62" s="3" t="str">
        <f>VLOOKUP(B62,'De Para'!$A$2:$B$301,2,0)</f>
        <v>Joaçaba</v>
      </c>
      <c r="D62" s="3" t="s">
        <v>88</v>
      </c>
      <c r="E62" s="3"/>
      <c r="F62" s="3"/>
      <c r="G62" s="4">
        <v>43382</v>
      </c>
      <c r="H62" s="3">
        <f t="shared" si="0"/>
        <v>10</v>
      </c>
      <c r="I62" s="3">
        <f t="shared" si="1"/>
        <v>2018</v>
      </c>
      <c r="J62" s="3">
        <v>43383</v>
      </c>
      <c r="K62" s="3"/>
      <c r="L62" s="3">
        <v>29</v>
      </c>
      <c r="M62" s="3"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4.4" hidden="1">
      <c r="A63" s="3" t="s">
        <v>604</v>
      </c>
      <c r="B63" s="3" t="s">
        <v>605</v>
      </c>
      <c r="C63" s="3" t="str">
        <f>VLOOKUP(B63,'De Para'!$A$2:$B$301,2,0)</f>
        <v>Joaçaba</v>
      </c>
      <c r="D63" s="3" t="s">
        <v>88</v>
      </c>
      <c r="E63" s="3"/>
      <c r="F63" s="3"/>
      <c r="G63" s="4">
        <v>43382</v>
      </c>
      <c r="H63" s="3">
        <f t="shared" si="0"/>
        <v>10</v>
      </c>
      <c r="I63" s="3">
        <f t="shared" si="1"/>
        <v>2018</v>
      </c>
      <c r="J63" s="3">
        <v>43383</v>
      </c>
      <c r="K63" s="3"/>
      <c r="L63" s="3">
        <v>29</v>
      </c>
      <c r="M63" s="3">
        <v>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4.4" hidden="1">
      <c r="A64" s="3" t="s">
        <v>604</v>
      </c>
      <c r="B64" s="3" t="s">
        <v>605</v>
      </c>
      <c r="C64" s="3" t="str">
        <f>VLOOKUP(B64,'De Para'!$A$2:$B$301,2,0)</f>
        <v>Joaçaba</v>
      </c>
      <c r="D64" s="3" t="s">
        <v>88</v>
      </c>
      <c r="E64" s="3"/>
      <c r="F64" s="3"/>
      <c r="G64" s="4">
        <v>43382</v>
      </c>
      <c r="H64" s="3">
        <f t="shared" si="0"/>
        <v>10</v>
      </c>
      <c r="I64" s="3">
        <f t="shared" si="1"/>
        <v>2018</v>
      </c>
      <c r="J64" s="3">
        <v>43383</v>
      </c>
      <c r="K64" s="3"/>
      <c r="L64" s="3">
        <v>12</v>
      </c>
      <c r="M64" s="3">
        <v>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4.4" hidden="1">
      <c r="A65" s="3" t="s">
        <v>604</v>
      </c>
      <c r="B65" s="3" t="s">
        <v>605</v>
      </c>
      <c r="C65" s="3" t="str">
        <f>VLOOKUP(B65,'De Para'!$A$2:$B$301,2,0)</f>
        <v>Joaçaba</v>
      </c>
      <c r="D65" s="3" t="s">
        <v>88</v>
      </c>
      <c r="E65" s="3"/>
      <c r="F65" s="3"/>
      <c r="G65" s="4">
        <v>43382</v>
      </c>
      <c r="H65" s="3">
        <f t="shared" si="0"/>
        <v>10</v>
      </c>
      <c r="I65" s="3">
        <f t="shared" si="1"/>
        <v>2018</v>
      </c>
      <c r="J65" s="3">
        <v>43383</v>
      </c>
      <c r="K65" s="3"/>
      <c r="L65" s="3">
        <v>29</v>
      </c>
      <c r="M65" s="3">
        <v>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4.4" hidden="1">
      <c r="A66" s="3" t="s">
        <v>600</v>
      </c>
      <c r="B66" s="3" t="s">
        <v>262</v>
      </c>
      <c r="C66" s="3" t="str">
        <f>VLOOKUP(B66,'De Para'!$A$2:$B$301,2,0)</f>
        <v>Canoinhas</v>
      </c>
      <c r="D66" s="3" t="s">
        <v>587</v>
      </c>
      <c r="E66" s="3"/>
      <c r="F66" s="3" t="s">
        <v>593</v>
      </c>
      <c r="G66" s="4">
        <v>43376</v>
      </c>
      <c r="H66" s="3">
        <f t="shared" ref="H66:H129" si="2">MONTH(G66)</f>
        <v>10</v>
      </c>
      <c r="I66" s="3">
        <f t="shared" si="1"/>
        <v>2018</v>
      </c>
      <c r="J66" s="3">
        <v>43377</v>
      </c>
      <c r="K66" s="3"/>
      <c r="L66" s="3">
        <v>2000</v>
      </c>
      <c r="M66" s="3">
        <v>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4.4" hidden="1">
      <c r="A67" s="3" t="s">
        <v>600</v>
      </c>
      <c r="B67" s="3" t="s">
        <v>262</v>
      </c>
      <c r="C67" s="3" t="str">
        <f>VLOOKUP(B67,'De Para'!$A$2:$B$301,2,0)</f>
        <v>Canoinhas</v>
      </c>
      <c r="D67" s="3" t="s">
        <v>587</v>
      </c>
      <c r="E67" s="3"/>
      <c r="F67" s="3" t="s">
        <v>590</v>
      </c>
      <c r="G67" s="4">
        <v>43376</v>
      </c>
      <c r="H67" s="3">
        <f t="shared" si="2"/>
        <v>10</v>
      </c>
      <c r="I67" s="3">
        <f t="shared" ref="I67:I130" si="3">YEAR(G67)</f>
        <v>2018</v>
      </c>
      <c r="J67" s="3">
        <v>43377</v>
      </c>
      <c r="K67" s="3">
        <v>12.25</v>
      </c>
      <c r="L67" s="3">
        <v>3000</v>
      </c>
      <c r="M67" s="3">
        <v>36750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4.4" hidden="1">
      <c r="A68" s="3" t="s">
        <v>600</v>
      </c>
      <c r="B68" s="3" t="s">
        <v>262</v>
      </c>
      <c r="C68" s="3" t="str">
        <f>VLOOKUP(B68,'De Para'!$A$2:$B$301,2,0)</f>
        <v>Canoinhas</v>
      </c>
      <c r="D68" s="3" t="s">
        <v>587</v>
      </c>
      <c r="E68" s="3"/>
      <c r="F68" s="3" t="s">
        <v>590</v>
      </c>
      <c r="G68" s="4">
        <v>43376</v>
      </c>
      <c r="H68" s="3">
        <f t="shared" si="2"/>
        <v>10</v>
      </c>
      <c r="I68" s="3">
        <f t="shared" si="3"/>
        <v>2018</v>
      </c>
      <c r="J68" s="3">
        <v>43377</v>
      </c>
      <c r="K68" s="3">
        <v>9.02</v>
      </c>
      <c r="L68" s="3">
        <v>100</v>
      </c>
      <c r="M68" s="3">
        <v>902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4.4" hidden="1">
      <c r="A69" s="3" t="s">
        <v>600</v>
      </c>
      <c r="B69" s="3" t="s">
        <v>262</v>
      </c>
      <c r="C69" s="3" t="str">
        <f>VLOOKUP(B69,'De Para'!$A$2:$B$301,2,0)</f>
        <v>Canoinhas</v>
      </c>
      <c r="D69" s="3" t="s">
        <v>587</v>
      </c>
      <c r="E69" s="3"/>
      <c r="F69" s="3" t="s">
        <v>590</v>
      </c>
      <c r="G69" s="4">
        <v>43376</v>
      </c>
      <c r="H69" s="3">
        <f t="shared" si="2"/>
        <v>10</v>
      </c>
      <c r="I69" s="3">
        <f t="shared" si="3"/>
        <v>2018</v>
      </c>
      <c r="J69" s="3">
        <v>43377</v>
      </c>
      <c r="K69" s="3">
        <v>23.04</v>
      </c>
      <c r="L69" s="3">
        <v>40</v>
      </c>
      <c r="M69" s="3">
        <v>921.59999999999991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4.4" hidden="1">
      <c r="A70" s="3" t="s">
        <v>600</v>
      </c>
      <c r="B70" s="3" t="s">
        <v>262</v>
      </c>
      <c r="C70" s="3" t="str">
        <f>VLOOKUP(B70,'De Para'!$A$2:$B$301,2,0)</f>
        <v>Canoinhas</v>
      </c>
      <c r="D70" s="3" t="s">
        <v>587</v>
      </c>
      <c r="E70" s="3"/>
      <c r="F70" s="3" t="s">
        <v>558</v>
      </c>
      <c r="G70" s="4">
        <v>43376</v>
      </c>
      <c r="H70" s="3">
        <f t="shared" si="2"/>
        <v>10</v>
      </c>
      <c r="I70" s="3">
        <f t="shared" si="3"/>
        <v>2018</v>
      </c>
      <c r="J70" s="3">
        <v>43377</v>
      </c>
      <c r="K70" s="3">
        <v>201.12</v>
      </c>
      <c r="L70" s="3">
        <v>55</v>
      </c>
      <c r="M70" s="3">
        <v>11061.6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4.4" hidden="1">
      <c r="A71" s="3" t="s">
        <v>600</v>
      </c>
      <c r="B71" s="3" t="s">
        <v>262</v>
      </c>
      <c r="C71" s="3" t="str">
        <f>VLOOKUP(B71,'De Para'!$A$2:$B$301,2,0)</f>
        <v>Canoinhas</v>
      </c>
      <c r="D71" s="3" t="s">
        <v>587</v>
      </c>
      <c r="E71" s="3"/>
      <c r="F71" s="3" t="s">
        <v>434</v>
      </c>
      <c r="G71" s="4">
        <v>43376</v>
      </c>
      <c r="H71" s="3">
        <f t="shared" si="2"/>
        <v>10</v>
      </c>
      <c r="I71" s="3">
        <f t="shared" si="3"/>
        <v>2018</v>
      </c>
      <c r="J71" s="3">
        <v>43377</v>
      </c>
      <c r="K71" s="3">
        <v>72</v>
      </c>
      <c r="L71" s="3">
        <v>30</v>
      </c>
      <c r="M71" s="3">
        <v>2160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4.4" hidden="1">
      <c r="A72" s="3" t="s">
        <v>600</v>
      </c>
      <c r="B72" s="3" t="s">
        <v>262</v>
      </c>
      <c r="C72" s="3" t="str">
        <f>VLOOKUP(B72,'De Para'!$A$2:$B$301,2,0)</f>
        <v>Canoinhas</v>
      </c>
      <c r="D72" s="3" t="s">
        <v>587</v>
      </c>
      <c r="E72" s="3"/>
      <c r="F72" s="3" t="s">
        <v>590</v>
      </c>
      <c r="G72" s="4">
        <v>43376</v>
      </c>
      <c r="H72" s="3">
        <f t="shared" si="2"/>
        <v>10</v>
      </c>
      <c r="I72" s="3">
        <f t="shared" si="3"/>
        <v>2018</v>
      </c>
      <c r="J72" s="3">
        <v>43382</v>
      </c>
      <c r="K72" s="3">
        <v>12.25</v>
      </c>
      <c r="L72" s="3">
        <v>4000</v>
      </c>
      <c r="M72" s="3">
        <v>49000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4.4" hidden="1">
      <c r="A73" s="3" t="s">
        <v>600</v>
      </c>
      <c r="B73" s="3" t="s">
        <v>262</v>
      </c>
      <c r="C73" s="3" t="str">
        <f>VLOOKUP(B73,'De Para'!$A$2:$B$301,2,0)</f>
        <v>Canoinhas</v>
      </c>
      <c r="D73" s="3" t="s">
        <v>587</v>
      </c>
      <c r="E73" s="3"/>
      <c r="F73" s="3" t="s">
        <v>593</v>
      </c>
      <c r="G73" s="4">
        <v>43376</v>
      </c>
      <c r="H73" s="3">
        <f t="shared" si="2"/>
        <v>10</v>
      </c>
      <c r="I73" s="3">
        <f t="shared" si="3"/>
        <v>2018</v>
      </c>
      <c r="J73" s="3">
        <v>43382</v>
      </c>
      <c r="K73" s="3"/>
      <c r="L73" s="3">
        <v>1000</v>
      </c>
      <c r="M73" s="3"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4.4" hidden="1">
      <c r="A74" s="3" t="s">
        <v>600</v>
      </c>
      <c r="B74" s="3" t="s">
        <v>262</v>
      </c>
      <c r="C74" s="3" t="str">
        <f>VLOOKUP(B74,'De Para'!$A$2:$B$301,2,0)</f>
        <v>Canoinhas</v>
      </c>
      <c r="D74" s="3" t="s">
        <v>587</v>
      </c>
      <c r="E74" s="3"/>
      <c r="F74" s="3" t="s">
        <v>590</v>
      </c>
      <c r="G74" s="4">
        <v>43376</v>
      </c>
      <c r="H74" s="3">
        <f t="shared" si="2"/>
        <v>10</v>
      </c>
      <c r="I74" s="3">
        <f t="shared" si="3"/>
        <v>2018</v>
      </c>
      <c r="J74" s="3">
        <v>43389</v>
      </c>
      <c r="K74" s="3">
        <v>12.25</v>
      </c>
      <c r="L74" s="3">
        <v>3000</v>
      </c>
      <c r="M74" s="3">
        <v>36750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4.4" hidden="1">
      <c r="A75" s="3" t="s">
        <v>598</v>
      </c>
      <c r="B75" s="3" t="s">
        <v>599</v>
      </c>
      <c r="C75" s="3" t="str">
        <f>VLOOKUP(B75,'De Para'!$A$2:$B$301,2,0)</f>
        <v>Canoinhas</v>
      </c>
      <c r="D75" s="3" t="s">
        <v>587</v>
      </c>
      <c r="E75" s="3"/>
      <c r="F75" s="3" t="s">
        <v>590</v>
      </c>
      <c r="G75" s="4">
        <v>43262</v>
      </c>
      <c r="H75" s="3">
        <f t="shared" si="2"/>
        <v>6</v>
      </c>
      <c r="I75" s="3">
        <f t="shared" si="3"/>
        <v>2018</v>
      </c>
      <c r="J75" s="3"/>
      <c r="K75" s="3">
        <v>11.55</v>
      </c>
      <c r="L75" s="3">
        <v>119</v>
      </c>
      <c r="M75" s="3">
        <v>1374.45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4.4" hidden="1">
      <c r="A76" s="3" t="s">
        <v>598</v>
      </c>
      <c r="B76" s="3" t="s">
        <v>599</v>
      </c>
      <c r="C76" s="3" t="str">
        <f>VLOOKUP(B76,'De Para'!$A$2:$B$301,2,0)</f>
        <v>Canoinhas</v>
      </c>
      <c r="D76" s="3" t="s">
        <v>587</v>
      </c>
      <c r="E76" s="3"/>
      <c r="F76" s="3" t="s">
        <v>593</v>
      </c>
      <c r="G76" s="4">
        <v>43262</v>
      </c>
      <c r="H76" s="3">
        <f t="shared" si="2"/>
        <v>6</v>
      </c>
      <c r="I76" s="3">
        <f t="shared" si="3"/>
        <v>2018</v>
      </c>
      <c r="J76" s="3"/>
      <c r="K76" s="3"/>
      <c r="L76" s="3">
        <v>446</v>
      </c>
      <c r="M76" s="3"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4.4" hidden="1">
      <c r="A77" s="3" t="s">
        <v>597</v>
      </c>
      <c r="B77" s="3" t="s">
        <v>273</v>
      </c>
      <c r="C77" s="3" t="str">
        <f>VLOOKUP(B77,'De Para'!$A$2:$B$301,2,0)</f>
        <v>Canoinhas</v>
      </c>
      <c r="D77" s="3" t="s">
        <v>587</v>
      </c>
      <c r="E77" s="3"/>
      <c r="F77" s="3" t="s">
        <v>590</v>
      </c>
      <c r="G77" s="4">
        <v>43262</v>
      </c>
      <c r="H77" s="3">
        <f t="shared" si="2"/>
        <v>6</v>
      </c>
      <c r="I77" s="3">
        <f t="shared" si="3"/>
        <v>2018</v>
      </c>
      <c r="J77" s="3">
        <v>43265</v>
      </c>
      <c r="K77" s="3">
        <v>11.55</v>
      </c>
      <c r="L77" s="3">
        <v>5400</v>
      </c>
      <c r="M77" s="3">
        <v>62370.000000000007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4.4" hidden="1">
      <c r="A78" s="3" t="s">
        <v>597</v>
      </c>
      <c r="B78" s="3" t="s">
        <v>273</v>
      </c>
      <c r="C78" s="3" t="str">
        <f>VLOOKUP(B78,'De Para'!$A$2:$B$301,2,0)</f>
        <v>Canoinhas</v>
      </c>
      <c r="D78" s="3" t="s">
        <v>587</v>
      </c>
      <c r="E78" s="3"/>
      <c r="F78" s="3" t="s">
        <v>590</v>
      </c>
      <c r="G78" s="4">
        <v>43262</v>
      </c>
      <c r="H78" s="3">
        <f t="shared" si="2"/>
        <v>6</v>
      </c>
      <c r="I78" s="3">
        <f t="shared" si="3"/>
        <v>2018</v>
      </c>
      <c r="J78" s="3">
        <v>43265</v>
      </c>
      <c r="K78" s="3">
        <v>11.55</v>
      </c>
      <c r="L78" s="3">
        <v>5432</v>
      </c>
      <c r="M78" s="3">
        <v>62739.600000000006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4.4" hidden="1">
      <c r="A79" s="3" t="s">
        <v>594</v>
      </c>
      <c r="B79" s="3" t="s">
        <v>595</v>
      </c>
      <c r="C79" s="3" t="str">
        <f>VLOOKUP(B79,'De Para'!$A$2:$B$301,2,0)</f>
        <v>Tabuleiro</v>
      </c>
      <c r="D79" s="3" t="s">
        <v>587</v>
      </c>
      <c r="E79" s="3"/>
      <c r="F79" s="3" t="s">
        <v>593</v>
      </c>
      <c r="G79" s="4">
        <v>43196</v>
      </c>
      <c r="H79" s="3">
        <f t="shared" si="2"/>
        <v>4</v>
      </c>
      <c r="I79" s="3">
        <f t="shared" si="3"/>
        <v>2018</v>
      </c>
      <c r="J79" s="3"/>
      <c r="K79" s="3"/>
      <c r="L79" s="3">
        <v>463</v>
      </c>
      <c r="M79" s="3">
        <v>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4.4" hidden="1">
      <c r="A80" s="3" t="s">
        <v>594</v>
      </c>
      <c r="B80" s="3" t="s">
        <v>595</v>
      </c>
      <c r="C80" s="3" t="str">
        <f>VLOOKUP(B80,'De Para'!$A$2:$B$301,2,0)</f>
        <v>Tabuleiro</v>
      </c>
      <c r="D80" s="3" t="s">
        <v>587</v>
      </c>
      <c r="E80" s="3"/>
      <c r="F80" s="3" t="s">
        <v>590</v>
      </c>
      <c r="G80" s="4">
        <v>43196</v>
      </c>
      <c r="H80" s="3">
        <f t="shared" si="2"/>
        <v>4</v>
      </c>
      <c r="I80" s="3">
        <f t="shared" si="3"/>
        <v>2018</v>
      </c>
      <c r="J80" s="3"/>
      <c r="K80" s="3">
        <v>11.55</v>
      </c>
      <c r="L80" s="3">
        <v>278</v>
      </c>
      <c r="M80" s="3">
        <v>3210.9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4.4" hidden="1">
      <c r="A81" s="3" t="s">
        <v>594</v>
      </c>
      <c r="B81" s="3" t="s">
        <v>595</v>
      </c>
      <c r="C81" s="3" t="str">
        <f>VLOOKUP(B81,'De Para'!$A$2:$B$301,2,0)</f>
        <v>Tabuleiro</v>
      </c>
      <c r="D81" s="3" t="s">
        <v>587</v>
      </c>
      <c r="E81" s="3"/>
      <c r="F81" s="3" t="s">
        <v>447</v>
      </c>
      <c r="G81" s="4">
        <v>43196</v>
      </c>
      <c r="H81" s="3">
        <f t="shared" si="2"/>
        <v>4</v>
      </c>
      <c r="I81" s="3">
        <f t="shared" si="3"/>
        <v>2018</v>
      </c>
      <c r="J81" s="3"/>
      <c r="K81" s="3">
        <v>41.5</v>
      </c>
      <c r="L81" s="3">
        <v>24</v>
      </c>
      <c r="M81" s="3">
        <v>996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4.4" hidden="1">
      <c r="A82" s="3" t="s">
        <v>594</v>
      </c>
      <c r="B82" s="3" t="s">
        <v>595</v>
      </c>
      <c r="C82" s="3" t="str">
        <f>VLOOKUP(B82,'De Para'!$A$2:$B$301,2,0)</f>
        <v>Tabuleiro</v>
      </c>
      <c r="D82" s="3" t="s">
        <v>587</v>
      </c>
      <c r="E82" s="3"/>
      <c r="F82" s="3" t="s">
        <v>558</v>
      </c>
      <c r="G82" s="4">
        <v>43196</v>
      </c>
      <c r="H82" s="3">
        <f t="shared" si="2"/>
        <v>4</v>
      </c>
      <c r="I82" s="3">
        <f t="shared" si="3"/>
        <v>2018</v>
      </c>
      <c r="J82" s="3"/>
      <c r="K82" s="3">
        <v>120</v>
      </c>
      <c r="L82" s="3">
        <v>19</v>
      </c>
      <c r="M82" s="3">
        <v>2280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4.4" hidden="1">
      <c r="A83" s="3" t="s">
        <v>594</v>
      </c>
      <c r="B83" s="3" t="s">
        <v>595</v>
      </c>
      <c r="C83" s="3" t="str">
        <f>VLOOKUP(B83,'De Para'!$A$2:$B$301,2,0)</f>
        <v>Tabuleiro</v>
      </c>
      <c r="D83" s="3" t="s">
        <v>587</v>
      </c>
      <c r="E83" s="3"/>
      <c r="F83" s="3" t="s">
        <v>558</v>
      </c>
      <c r="G83" s="4">
        <v>43196</v>
      </c>
      <c r="H83" s="3">
        <f t="shared" si="2"/>
        <v>4</v>
      </c>
      <c r="I83" s="3">
        <f t="shared" si="3"/>
        <v>2018</v>
      </c>
      <c r="J83" s="3"/>
      <c r="K83" s="3">
        <v>192</v>
      </c>
      <c r="L83" s="3">
        <v>10</v>
      </c>
      <c r="M83" s="3">
        <v>1920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4.4" hidden="1">
      <c r="A84" s="3" t="s">
        <v>596</v>
      </c>
      <c r="B84" s="3" t="s">
        <v>580</v>
      </c>
      <c r="C84" s="3" t="str">
        <f>VLOOKUP(B84,'De Para'!$A$2:$B$301,2,0)</f>
        <v>Blumenau</v>
      </c>
      <c r="D84" s="3" t="s">
        <v>88</v>
      </c>
      <c r="E84" s="3"/>
      <c r="F84" s="3" t="s">
        <v>434</v>
      </c>
      <c r="G84" s="4">
        <v>43190</v>
      </c>
      <c r="H84" s="3">
        <f t="shared" si="2"/>
        <v>3</v>
      </c>
      <c r="I84" s="3">
        <f t="shared" si="3"/>
        <v>2018</v>
      </c>
      <c r="J84" s="3"/>
      <c r="K84" s="3">
        <v>64.45</v>
      </c>
      <c r="L84" s="3">
        <v>25</v>
      </c>
      <c r="M84" s="3">
        <v>1611.25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4.4" hidden="1">
      <c r="A85" s="3" t="s">
        <v>596</v>
      </c>
      <c r="B85" s="3" t="s">
        <v>580</v>
      </c>
      <c r="C85" s="3" t="str">
        <f>VLOOKUP(B85,'De Para'!$A$2:$B$301,2,0)</f>
        <v>Blumenau</v>
      </c>
      <c r="D85" s="3" t="s">
        <v>88</v>
      </c>
      <c r="E85" s="3"/>
      <c r="F85" s="3" t="s">
        <v>558</v>
      </c>
      <c r="G85" s="4">
        <v>43190</v>
      </c>
      <c r="H85" s="3">
        <f t="shared" si="2"/>
        <v>3</v>
      </c>
      <c r="I85" s="3">
        <f t="shared" si="3"/>
        <v>2018</v>
      </c>
      <c r="J85" s="3"/>
      <c r="K85" s="3">
        <v>72</v>
      </c>
      <c r="L85" s="3">
        <v>25</v>
      </c>
      <c r="M85" s="3">
        <v>1800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4.4" hidden="1">
      <c r="A86" s="3" t="s">
        <v>596</v>
      </c>
      <c r="B86" s="3" t="s">
        <v>580</v>
      </c>
      <c r="C86" s="3" t="str">
        <f>VLOOKUP(B86,'De Para'!$A$2:$B$301,2,0)</f>
        <v>Blumenau</v>
      </c>
      <c r="D86" s="3" t="s">
        <v>88</v>
      </c>
      <c r="E86" s="3"/>
      <c r="F86" s="3"/>
      <c r="G86" s="4">
        <v>43190</v>
      </c>
      <c r="H86" s="3">
        <f t="shared" si="2"/>
        <v>3</v>
      </c>
      <c r="I86" s="3">
        <f t="shared" si="3"/>
        <v>2018</v>
      </c>
      <c r="J86" s="3"/>
      <c r="K86" s="3"/>
      <c r="L86" s="3">
        <v>90</v>
      </c>
      <c r="M86" s="3">
        <v>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4.4" hidden="1">
      <c r="A87" s="3" t="s">
        <v>596</v>
      </c>
      <c r="B87" s="3" t="s">
        <v>580</v>
      </c>
      <c r="C87" s="3" t="str">
        <f>VLOOKUP(B87,'De Para'!$A$2:$B$301,2,0)</f>
        <v>Blumenau</v>
      </c>
      <c r="D87" s="3" t="s">
        <v>88</v>
      </c>
      <c r="E87" s="3"/>
      <c r="F87" s="3"/>
      <c r="G87" s="4">
        <v>43190</v>
      </c>
      <c r="H87" s="3">
        <f t="shared" si="2"/>
        <v>3</v>
      </c>
      <c r="I87" s="3">
        <f t="shared" si="3"/>
        <v>2018</v>
      </c>
      <c r="J87" s="3"/>
      <c r="K87" s="3"/>
      <c r="L87" s="3">
        <v>25</v>
      </c>
      <c r="M87" s="3">
        <v>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4.4" hidden="1">
      <c r="A88" s="3" t="s">
        <v>596</v>
      </c>
      <c r="B88" s="3" t="s">
        <v>580</v>
      </c>
      <c r="C88" s="3" t="str">
        <f>VLOOKUP(B88,'De Para'!$A$2:$B$301,2,0)</f>
        <v>Blumenau</v>
      </c>
      <c r="D88" s="3" t="s">
        <v>88</v>
      </c>
      <c r="E88" s="3"/>
      <c r="F88" s="3"/>
      <c r="G88" s="4">
        <v>43190</v>
      </c>
      <c r="H88" s="3">
        <f t="shared" si="2"/>
        <v>3</v>
      </c>
      <c r="I88" s="3">
        <f t="shared" si="3"/>
        <v>2018</v>
      </c>
      <c r="J88" s="3"/>
      <c r="K88" s="3"/>
      <c r="L88" s="3">
        <v>25</v>
      </c>
      <c r="M88" s="3"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4.4" hidden="1">
      <c r="A89" s="3" t="s">
        <v>596</v>
      </c>
      <c r="B89" s="3" t="s">
        <v>580</v>
      </c>
      <c r="C89" s="3" t="str">
        <f>VLOOKUP(B89,'De Para'!$A$2:$B$301,2,0)</f>
        <v>Blumenau</v>
      </c>
      <c r="D89" s="3" t="s">
        <v>88</v>
      </c>
      <c r="E89" s="3"/>
      <c r="F89" s="3" t="s">
        <v>558</v>
      </c>
      <c r="G89" s="4">
        <v>43190</v>
      </c>
      <c r="H89" s="3">
        <f t="shared" si="2"/>
        <v>3</v>
      </c>
      <c r="I89" s="3">
        <f t="shared" si="3"/>
        <v>2018</v>
      </c>
      <c r="J89" s="3"/>
      <c r="K89" s="3">
        <v>120</v>
      </c>
      <c r="L89" s="3">
        <v>40</v>
      </c>
      <c r="M89" s="3">
        <v>4800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4.4" hidden="1">
      <c r="A90" s="3" t="s">
        <v>596</v>
      </c>
      <c r="B90" s="3" t="s">
        <v>580</v>
      </c>
      <c r="C90" s="3" t="str">
        <f>VLOOKUP(B90,'De Para'!$A$2:$B$301,2,0)</f>
        <v>Blumenau</v>
      </c>
      <c r="D90" s="3" t="s">
        <v>88</v>
      </c>
      <c r="E90" s="3"/>
      <c r="F90" s="3" t="s">
        <v>558</v>
      </c>
      <c r="G90" s="4">
        <v>43190</v>
      </c>
      <c r="H90" s="3">
        <f t="shared" si="2"/>
        <v>3</v>
      </c>
      <c r="I90" s="3">
        <f t="shared" si="3"/>
        <v>2018</v>
      </c>
      <c r="J90" s="3"/>
      <c r="K90" s="3">
        <v>192</v>
      </c>
      <c r="L90" s="3">
        <v>24</v>
      </c>
      <c r="M90" s="3">
        <v>4608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4.4" hidden="1">
      <c r="A91" s="3" t="s">
        <v>591</v>
      </c>
      <c r="B91" s="3" t="s">
        <v>592</v>
      </c>
      <c r="C91" s="3" t="str">
        <f>VLOOKUP(B91,'De Para'!$A$2:$B$301,2,0)</f>
        <v>Curitibanos</v>
      </c>
      <c r="D91" s="3" t="s">
        <v>587</v>
      </c>
      <c r="E91" s="3"/>
      <c r="F91" s="3"/>
      <c r="G91" s="4">
        <v>43179</v>
      </c>
      <c r="H91" s="3">
        <f t="shared" si="2"/>
        <v>3</v>
      </c>
      <c r="I91" s="3">
        <f t="shared" si="3"/>
        <v>2018</v>
      </c>
      <c r="J91" s="3"/>
      <c r="K91" s="3"/>
      <c r="L91" s="3">
        <v>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4.4" hidden="1">
      <c r="A92" s="3" t="s">
        <v>591</v>
      </c>
      <c r="B92" s="3" t="s">
        <v>592</v>
      </c>
      <c r="C92" s="3" t="str">
        <f>VLOOKUP(B92,'De Para'!$A$2:$B$301,2,0)</f>
        <v>Curitibanos</v>
      </c>
      <c r="D92" s="3" t="s">
        <v>587</v>
      </c>
      <c r="E92" s="3"/>
      <c r="F92" s="3" t="s">
        <v>593</v>
      </c>
      <c r="G92" s="4">
        <v>43179</v>
      </c>
      <c r="H92" s="3">
        <f t="shared" si="2"/>
        <v>3</v>
      </c>
      <c r="I92" s="3">
        <f t="shared" si="3"/>
        <v>2018</v>
      </c>
      <c r="J92" s="3"/>
      <c r="K92" s="3"/>
      <c r="L92" s="3">
        <v>3660</v>
      </c>
      <c r="M92" s="3">
        <v>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4.4" hidden="1">
      <c r="A93" s="3" t="s">
        <v>591</v>
      </c>
      <c r="B93" s="3" t="s">
        <v>592</v>
      </c>
      <c r="C93" s="3" t="str">
        <f>VLOOKUP(B93,'De Para'!$A$2:$B$301,2,0)</f>
        <v>Curitibanos</v>
      </c>
      <c r="D93" s="3" t="s">
        <v>587</v>
      </c>
      <c r="E93" s="3"/>
      <c r="F93" s="3" t="s">
        <v>434</v>
      </c>
      <c r="G93" s="4">
        <v>43179</v>
      </c>
      <c r="H93" s="3">
        <f t="shared" si="2"/>
        <v>3</v>
      </c>
      <c r="I93" s="3">
        <f t="shared" si="3"/>
        <v>2018</v>
      </c>
      <c r="J93" s="3">
        <v>43182</v>
      </c>
      <c r="K93" s="3">
        <v>64.45</v>
      </c>
      <c r="L93" s="3">
        <v>23</v>
      </c>
      <c r="M93" s="3">
        <v>1482.3500000000001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4.4" hidden="1">
      <c r="A94" s="3" t="s">
        <v>591</v>
      </c>
      <c r="B94" s="3" t="s">
        <v>592</v>
      </c>
      <c r="C94" s="3" t="str">
        <f>VLOOKUP(B94,'De Para'!$A$2:$B$301,2,0)</f>
        <v>Curitibanos</v>
      </c>
      <c r="D94" s="3" t="s">
        <v>587</v>
      </c>
      <c r="E94" s="3"/>
      <c r="F94" s="3" t="s">
        <v>558</v>
      </c>
      <c r="G94" s="4">
        <v>43179</v>
      </c>
      <c r="H94" s="3">
        <f t="shared" si="2"/>
        <v>3</v>
      </c>
      <c r="I94" s="3">
        <f t="shared" si="3"/>
        <v>2018</v>
      </c>
      <c r="J94" s="3">
        <v>43186</v>
      </c>
      <c r="K94" s="3">
        <v>35</v>
      </c>
      <c r="L94" s="3">
        <v>10</v>
      </c>
      <c r="M94" s="3">
        <v>350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4.4" hidden="1">
      <c r="A95" s="3" t="s">
        <v>591</v>
      </c>
      <c r="B95" s="3" t="s">
        <v>592</v>
      </c>
      <c r="C95" s="3" t="str">
        <f>VLOOKUP(B95,'De Para'!$A$2:$B$301,2,0)</f>
        <v>Curitibanos</v>
      </c>
      <c r="D95" s="3" t="s">
        <v>587</v>
      </c>
      <c r="E95" s="3"/>
      <c r="F95" s="3" t="s">
        <v>558</v>
      </c>
      <c r="G95" s="4">
        <v>43179</v>
      </c>
      <c r="H95" s="3">
        <f t="shared" si="2"/>
        <v>3</v>
      </c>
      <c r="I95" s="3">
        <f t="shared" si="3"/>
        <v>2018</v>
      </c>
      <c r="J95" s="3">
        <v>43186</v>
      </c>
      <c r="K95" s="3">
        <v>120</v>
      </c>
      <c r="L95" s="3">
        <v>10</v>
      </c>
      <c r="M95" s="3">
        <v>1200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4.4" hidden="1">
      <c r="A96" s="3" t="s">
        <v>585</v>
      </c>
      <c r="B96" s="3" t="s">
        <v>586</v>
      </c>
      <c r="C96" s="3" t="str">
        <f>VLOOKUP(B96,'De Para'!$A$2:$B$301,2,0)</f>
        <v>Criciúma</v>
      </c>
      <c r="D96" s="3" t="s">
        <v>587</v>
      </c>
      <c r="E96" s="3"/>
      <c r="F96" s="3"/>
      <c r="G96" s="4">
        <v>43157</v>
      </c>
      <c r="H96" s="3">
        <f t="shared" si="2"/>
        <v>2</v>
      </c>
      <c r="I96" s="3">
        <f t="shared" si="3"/>
        <v>2018</v>
      </c>
      <c r="J96" s="3">
        <v>43157</v>
      </c>
      <c r="K96" s="3">
        <v>554.29999999999995</v>
      </c>
      <c r="L96" s="3">
        <v>1</v>
      </c>
      <c r="M96" s="3">
        <v>554.29999999999995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4.4" hidden="1">
      <c r="A97" s="3" t="s">
        <v>588</v>
      </c>
      <c r="B97" s="3" t="s">
        <v>101</v>
      </c>
      <c r="C97" s="3" t="str">
        <f>VLOOKUP(B97,'De Para'!$A$2:$B$301,2,0)</f>
        <v>Rio do Sul</v>
      </c>
      <c r="D97" s="3" t="s">
        <v>587</v>
      </c>
      <c r="E97" s="3"/>
      <c r="F97" s="3" t="s">
        <v>589</v>
      </c>
      <c r="G97" s="4">
        <v>43157</v>
      </c>
      <c r="H97" s="3">
        <f t="shared" si="2"/>
        <v>2</v>
      </c>
      <c r="I97" s="3">
        <f t="shared" si="3"/>
        <v>2018</v>
      </c>
      <c r="J97" s="3">
        <v>43164</v>
      </c>
      <c r="K97" s="3">
        <v>4.04</v>
      </c>
      <c r="L97" s="3">
        <v>284</v>
      </c>
      <c r="M97" s="3">
        <v>1147.3599999999999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4.4" hidden="1">
      <c r="A98" s="3" t="s">
        <v>588</v>
      </c>
      <c r="B98" s="3" t="s">
        <v>101</v>
      </c>
      <c r="C98" s="3" t="str">
        <f>VLOOKUP(B98,'De Para'!$A$2:$B$301,2,0)</f>
        <v>Rio do Sul</v>
      </c>
      <c r="D98" s="3" t="s">
        <v>587</v>
      </c>
      <c r="E98" s="3"/>
      <c r="F98" s="3" t="s">
        <v>434</v>
      </c>
      <c r="G98" s="4">
        <v>43157</v>
      </c>
      <c r="H98" s="3">
        <f t="shared" si="2"/>
        <v>2</v>
      </c>
      <c r="I98" s="3">
        <f t="shared" si="3"/>
        <v>2018</v>
      </c>
      <c r="J98" s="3">
        <v>43164</v>
      </c>
      <c r="K98" s="3">
        <v>64.45</v>
      </c>
      <c r="L98" s="3">
        <v>92</v>
      </c>
      <c r="M98" s="3">
        <v>5929.4000000000005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4.4" hidden="1">
      <c r="A99" s="3" t="s">
        <v>588</v>
      </c>
      <c r="B99" s="3" t="s">
        <v>101</v>
      </c>
      <c r="C99" s="3" t="str">
        <f>VLOOKUP(B99,'De Para'!$A$2:$B$301,2,0)</f>
        <v>Rio do Sul</v>
      </c>
      <c r="D99" s="3" t="s">
        <v>587</v>
      </c>
      <c r="E99" s="3"/>
      <c r="F99" s="3" t="s">
        <v>447</v>
      </c>
      <c r="G99" s="4">
        <v>43157</v>
      </c>
      <c r="H99" s="3">
        <f t="shared" si="2"/>
        <v>2</v>
      </c>
      <c r="I99" s="3">
        <f t="shared" si="3"/>
        <v>2018</v>
      </c>
      <c r="J99" s="3">
        <v>43164</v>
      </c>
      <c r="K99" s="3">
        <v>41.5</v>
      </c>
      <c r="L99" s="3">
        <v>92</v>
      </c>
      <c r="M99" s="3">
        <v>3818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4.4" hidden="1">
      <c r="A100" s="3" t="s">
        <v>588</v>
      </c>
      <c r="B100" s="3" t="s">
        <v>101</v>
      </c>
      <c r="C100" s="3" t="str">
        <f>VLOOKUP(B100,'De Para'!$A$2:$B$301,2,0)</f>
        <v>Rio do Sul</v>
      </c>
      <c r="D100" s="3" t="s">
        <v>587</v>
      </c>
      <c r="E100" s="3"/>
      <c r="F100" s="3" t="s">
        <v>590</v>
      </c>
      <c r="G100" s="4">
        <v>43157</v>
      </c>
      <c r="H100" s="3">
        <f t="shared" si="2"/>
        <v>2</v>
      </c>
      <c r="I100" s="3">
        <f t="shared" si="3"/>
        <v>2018</v>
      </c>
      <c r="J100" s="3"/>
      <c r="K100" s="3">
        <v>11.55</v>
      </c>
      <c r="L100" s="3">
        <v>547</v>
      </c>
      <c r="M100" s="3">
        <v>6317.85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4.4" hidden="1">
      <c r="A101" s="3" t="s">
        <v>588</v>
      </c>
      <c r="B101" s="3" t="s">
        <v>101</v>
      </c>
      <c r="C101" s="3" t="str">
        <f>VLOOKUP(B101,'De Para'!$A$2:$B$301,2,0)</f>
        <v>Rio do Sul</v>
      </c>
      <c r="D101" s="3" t="s">
        <v>587</v>
      </c>
      <c r="E101" s="3"/>
      <c r="F101" s="3" t="s">
        <v>590</v>
      </c>
      <c r="G101" s="4">
        <v>43157</v>
      </c>
      <c r="H101" s="3">
        <f t="shared" si="2"/>
        <v>2</v>
      </c>
      <c r="I101" s="3">
        <f t="shared" si="3"/>
        <v>2018</v>
      </c>
      <c r="J101" s="3"/>
      <c r="K101" s="3">
        <v>8.6</v>
      </c>
      <c r="L101" s="3">
        <v>254</v>
      </c>
      <c r="M101" s="3">
        <v>2184.4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4.4" hidden="1">
      <c r="A102" s="3" t="s">
        <v>588</v>
      </c>
      <c r="B102" s="3" t="s">
        <v>101</v>
      </c>
      <c r="C102" s="3" t="str">
        <f>VLOOKUP(B102,'De Para'!$A$2:$B$301,2,0)</f>
        <v>Rio do Sul</v>
      </c>
      <c r="D102" s="3" t="s">
        <v>587</v>
      </c>
      <c r="E102" s="3"/>
      <c r="F102" s="3" t="s">
        <v>590</v>
      </c>
      <c r="G102" s="4">
        <v>43157</v>
      </c>
      <c r="H102" s="3">
        <f t="shared" si="2"/>
        <v>2</v>
      </c>
      <c r="I102" s="3">
        <f t="shared" si="3"/>
        <v>2018</v>
      </c>
      <c r="J102" s="3"/>
      <c r="K102" s="3">
        <v>22.01</v>
      </c>
      <c r="L102" s="3">
        <v>18</v>
      </c>
      <c r="M102" s="3">
        <v>396.18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4.4" hidden="1">
      <c r="A103" s="3" t="s">
        <v>584</v>
      </c>
      <c r="B103" s="3" t="s">
        <v>80</v>
      </c>
      <c r="C103" s="3" t="str">
        <f>VLOOKUP(B103,'De Para'!$A$2:$B$301,2,0)</f>
        <v>Campos de Lages</v>
      </c>
      <c r="D103" s="3" t="s">
        <v>88</v>
      </c>
      <c r="E103" s="3"/>
      <c r="F103" s="3" t="s">
        <v>434</v>
      </c>
      <c r="G103" s="4">
        <v>43129</v>
      </c>
      <c r="H103" s="3">
        <f t="shared" si="2"/>
        <v>1</v>
      </c>
      <c r="I103" s="3">
        <f t="shared" si="3"/>
        <v>2018</v>
      </c>
      <c r="J103" s="3"/>
      <c r="K103" s="3">
        <v>64.45</v>
      </c>
      <c r="L103" s="3">
        <v>18</v>
      </c>
      <c r="M103" s="3">
        <v>1160.1000000000001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4.4" hidden="1">
      <c r="A104" s="3" t="s">
        <v>584</v>
      </c>
      <c r="B104" s="3" t="s">
        <v>80</v>
      </c>
      <c r="C104" s="3" t="str">
        <f>VLOOKUP(B104,'De Para'!$A$2:$B$301,2,0)</f>
        <v>Campos de Lages</v>
      </c>
      <c r="D104" s="3" t="s">
        <v>88</v>
      </c>
      <c r="E104" s="3"/>
      <c r="F104" s="3" t="s">
        <v>447</v>
      </c>
      <c r="G104" s="4">
        <v>43129</v>
      </c>
      <c r="H104" s="3">
        <f t="shared" si="2"/>
        <v>1</v>
      </c>
      <c r="I104" s="3">
        <f t="shared" si="3"/>
        <v>2018</v>
      </c>
      <c r="J104" s="3"/>
      <c r="K104" s="3">
        <v>41.5</v>
      </c>
      <c r="L104" s="3">
        <v>18</v>
      </c>
      <c r="M104" s="3">
        <v>747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4.4" hidden="1">
      <c r="A105" s="3" t="s">
        <v>584</v>
      </c>
      <c r="B105" s="3" t="s">
        <v>80</v>
      </c>
      <c r="C105" s="3" t="str">
        <f>VLOOKUP(B105,'De Para'!$A$2:$B$301,2,0)</f>
        <v>Campos de Lages</v>
      </c>
      <c r="D105" s="3" t="s">
        <v>88</v>
      </c>
      <c r="E105" s="3"/>
      <c r="F105" s="3" t="s">
        <v>558</v>
      </c>
      <c r="G105" s="4">
        <v>43129</v>
      </c>
      <c r="H105" s="3">
        <f t="shared" si="2"/>
        <v>1</v>
      </c>
      <c r="I105" s="3">
        <f t="shared" si="3"/>
        <v>2018</v>
      </c>
      <c r="J105" s="3">
        <v>43133</v>
      </c>
      <c r="K105" s="3">
        <v>120</v>
      </c>
      <c r="L105" s="3">
        <v>19</v>
      </c>
      <c r="M105" s="3">
        <v>2280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4.4" hidden="1">
      <c r="A106" s="3" t="s">
        <v>584</v>
      </c>
      <c r="B106" s="3" t="s">
        <v>80</v>
      </c>
      <c r="C106" s="3" t="str">
        <f>VLOOKUP(B106,'De Para'!$A$2:$B$301,2,0)</f>
        <v>Campos de Lages</v>
      </c>
      <c r="D106" s="3" t="s">
        <v>88</v>
      </c>
      <c r="E106" s="3"/>
      <c r="F106" s="3" t="s">
        <v>558</v>
      </c>
      <c r="G106" s="4">
        <v>43129</v>
      </c>
      <c r="H106" s="3">
        <f t="shared" si="2"/>
        <v>1</v>
      </c>
      <c r="I106" s="3">
        <f t="shared" si="3"/>
        <v>2018</v>
      </c>
      <c r="J106" s="3">
        <v>43133</v>
      </c>
      <c r="K106" s="3">
        <v>35</v>
      </c>
      <c r="L106" s="3">
        <v>19</v>
      </c>
      <c r="M106" s="3">
        <v>665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4.4" hidden="1">
      <c r="A107" s="3" t="s">
        <v>584</v>
      </c>
      <c r="B107" s="3" t="s">
        <v>80</v>
      </c>
      <c r="C107" s="3" t="str">
        <f>VLOOKUP(B107,'De Para'!$A$2:$B$301,2,0)</f>
        <v>Campos de Lages</v>
      </c>
      <c r="D107" s="3" t="s">
        <v>88</v>
      </c>
      <c r="E107" s="3"/>
      <c r="F107" s="3" t="s">
        <v>558</v>
      </c>
      <c r="G107" s="4">
        <v>43129</v>
      </c>
      <c r="H107" s="3">
        <f t="shared" si="2"/>
        <v>1</v>
      </c>
      <c r="I107" s="3">
        <f t="shared" si="3"/>
        <v>2018</v>
      </c>
      <c r="J107" s="3">
        <v>43133</v>
      </c>
      <c r="K107" s="3">
        <v>192</v>
      </c>
      <c r="L107" s="3">
        <v>18</v>
      </c>
      <c r="M107" s="3">
        <v>3456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4.4" hidden="1">
      <c r="A108" s="3" t="s">
        <v>584</v>
      </c>
      <c r="B108" s="3" t="s">
        <v>80</v>
      </c>
      <c r="C108" s="3" t="str">
        <f>VLOOKUP(B108,'De Para'!$A$2:$B$301,2,0)</f>
        <v>Campos de Lages</v>
      </c>
      <c r="D108" s="3" t="s">
        <v>88</v>
      </c>
      <c r="E108" s="3"/>
      <c r="F108" s="3" t="s">
        <v>558</v>
      </c>
      <c r="G108" s="4">
        <v>43129</v>
      </c>
      <c r="H108" s="3">
        <f t="shared" si="2"/>
        <v>1</v>
      </c>
      <c r="I108" s="3">
        <f t="shared" si="3"/>
        <v>2018</v>
      </c>
      <c r="J108" s="3">
        <v>43133</v>
      </c>
      <c r="K108" s="3">
        <v>72</v>
      </c>
      <c r="L108" s="3">
        <v>18</v>
      </c>
      <c r="M108" s="3">
        <v>1296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4.4" hidden="1">
      <c r="A109" s="3" t="s">
        <v>557</v>
      </c>
      <c r="B109" s="3" t="s">
        <v>510</v>
      </c>
      <c r="C109" s="3" t="str">
        <f>VLOOKUP(B109,'De Para'!$A$2:$B$301,2,0)</f>
        <v>Florianópolis</v>
      </c>
      <c r="D109" s="3" t="s">
        <v>88</v>
      </c>
      <c r="E109" s="3"/>
      <c r="F109" s="3" t="s">
        <v>558</v>
      </c>
      <c r="G109" s="4">
        <v>43117</v>
      </c>
      <c r="H109" s="3">
        <f t="shared" si="2"/>
        <v>1</v>
      </c>
      <c r="I109" s="3">
        <f t="shared" si="3"/>
        <v>2018</v>
      </c>
      <c r="J109" s="3">
        <v>43117</v>
      </c>
      <c r="K109" s="3">
        <v>35</v>
      </c>
      <c r="L109" s="3">
        <v>300</v>
      </c>
      <c r="M109" s="3">
        <v>10500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4.4" hidden="1">
      <c r="A110" s="3" t="s">
        <v>557</v>
      </c>
      <c r="B110" s="3" t="s">
        <v>510</v>
      </c>
      <c r="C110" s="3" t="str">
        <f>VLOOKUP(B110,'De Para'!$A$2:$B$301,2,0)</f>
        <v>Florianópolis</v>
      </c>
      <c r="D110" s="3" t="s">
        <v>88</v>
      </c>
      <c r="E110" s="3" t="s">
        <v>474</v>
      </c>
      <c r="F110" s="3" t="s">
        <v>434</v>
      </c>
      <c r="G110" s="4">
        <v>43117</v>
      </c>
      <c r="H110" s="3">
        <f t="shared" si="2"/>
        <v>1</v>
      </c>
      <c r="I110" s="3">
        <f t="shared" si="3"/>
        <v>2018</v>
      </c>
      <c r="J110" s="3"/>
      <c r="K110" s="3">
        <v>64.45</v>
      </c>
      <c r="L110" s="3">
        <v>300</v>
      </c>
      <c r="M110" s="3">
        <v>19335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4.4" hidden="1">
      <c r="A111" s="3" t="s">
        <v>557</v>
      </c>
      <c r="B111" s="3" t="s">
        <v>510</v>
      </c>
      <c r="C111" s="3" t="str">
        <f>VLOOKUP(B111,'De Para'!$A$2:$B$301,2,0)</f>
        <v>Florianópolis</v>
      </c>
      <c r="D111" s="3" t="s">
        <v>88</v>
      </c>
      <c r="E111" s="3" t="s">
        <v>405</v>
      </c>
      <c r="F111" s="3" t="s">
        <v>447</v>
      </c>
      <c r="G111" s="4">
        <v>43117</v>
      </c>
      <c r="H111" s="3">
        <f t="shared" si="2"/>
        <v>1</v>
      </c>
      <c r="I111" s="3">
        <f t="shared" si="3"/>
        <v>2018</v>
      </c>
      <c r="J111" s="3"/>
      <c r="K111" s="3">
        <v>41.5</v>
      </c>
      <c r="L111" s="3">
        <v>300</v>
      </c>
      <c r="M111" s="3">
        <v>12450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4.4" hidden="1">
      <c r="A112" s="3" t="s">
        <v>555</v>
      </c>
      <c r="B112" s="3" t="s">
        <v>510</v>
      </c>
      <c r="C112" s="3" t="str">
        <f>VLOOKUP(B112,'De Para'!$A$2:$B$301,2,0)</f>
        <v>Florianópolis</v>
      </c>
      <c r="D112" s="3" t="s">
        <v>88</v>
      </c>
      <c r="E112" s="3"/>
      <c r="F112" s="3" t="s">
        <v>393</v>
      </c>
      <c r="G112" s="4">
        <v>43115</v>
      </c>
      <c r="H112" s="3">
        <f t="shared" si="2"/>
        <v>1</v>
      </c>
      <c r="I112" s="3">
        <f t="shared" si="3"/>
        <v>2018</v>
      </c>
      <c r="J112" s="3">
        <v>43115</v>
      </c>
      <c r="K112" s="3">
        <v>14.47</v>
      </c>
      <c r="L112" s="3">
        <v>600</v>
      </c>
      <c r="M112" s="3">
        <v>8682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4.4" hidden="1">
      <c r="A113" s="3" t="s">
        <v>563</v>
      </c>
      <c r="B113" s="3" t="s">
        <v>564</v>
      </c>
      <c r="C113" s="3" t="str">
        <f>VLOOKUP(B113,'De Para'!$A$2:$B$301,2,0)</f>
        <v>Itajaí</v>
      </c>
      <c r="D113" s="3" t="s">
        <v>88</v>
      </c>
      <c r="E113" s="3"/>
      <c r="F113" s="3" t="s">
        <v>434</v>
      </c>
      <c r="G113" s="4">
        <v>43115</v>
      </c>
      <c r="H113" s="3">
        <f t="shared" si="2"/>
        <v>1</v>
      </c>
      <c r="I113" s="3">
        <f t="shared" si="3"/>
        <v>2018</v>
      </c>
      <c r="J113" s="3"/>
      <c r="K113" s="3">
        <v>64.45</v>
      </c>
      <c r="L113" s="3">
        <v>219</v>
      </c>
      <c r="M113" s="3">
        <v>14114.550000000001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4.4" hidden="1">
      <c r="A114" s="3" t="s">
        <v>563</v>
      </c>
      <c r="B114" s="3" t="s">
        <v>564</v>
      </c>
      <c r="C114" s="3" t="str">
        <f>VLOOKUP(B114,'De Para'!$A$2:$B$301,2,0)</f>
        <v>Itajaí</v>
      </c>
      <c r="D114" s="3" t="s">
        <v>88</v>
      </c>
      <c r="E114" s="3" t="s">
        <v>565</v>
      </c>
      <c r="F114" s="3" t="s">
        <v>434</v>
      </c>
      <c r="G114" s="4">
        <v>43115</v>
      </c>
      <c r="H114" s="3">
        <f t="shared" si="2"/>
        <v>1</v>
      </c>
      <c r="I114" s="3">
        <f t="shared" si="3"/>
        <v>2018</v>
      </c>
      <c r="J114" s="3"/>
      <c r="K114" s="3">
        <v>4.04</v>
      </c>
      <c r="L114" s="3">
        <v>536</v>
      </c>
      <c r="M114" s="3">
        <v>2165.44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4.4" hidden="1">
      <c r="A115" s="3" t="s">
        <v>563</v>
      </c>
      <c r="B115" s="3" t="s">
        <v>564</v>
      </c>
      <c r="C115" s="3" t="str">
        <f>VLOOKUP(B115,'De Para'!$A$2:$B$301,2,0)</f>
        <v>Itajaí</v>
      </c>
      <c r="D115" s="3" t="s">
        <v>88</v>
      </c>
      <c r="E115" s="3" t="s">
        <v>566</v>
      </c>
      <c r="F115" s="3" t="s">
        <v>447</v>
      </c>
      <c r="G115" s="4">
        <v>43115</v>
      </c>
      <c r="H115" s="3">
        <f t="shared" si="2"/>
        <v>1</v>
      </c>
      <c r="I115" s="3">
        <f t="shared" si="3"/>
        <v>2018</v>
      </c>
      <c r="J115" s="3"/>
      <c r="K115" s="3">
        <v>41.5</v>
      </c>
      <c r="L115" s="3">
        <v>201</v>
      </c>
      <c r="M115" s="3">
        <v>8341.5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4.4" hidden="1">
      <c r="A116" s="3" t="s">
        <v>563</v>
      </c>
      <c r="B116" s="3" t="s">
        <v>564</v>
      </c>
      <c r="C116" s="3" t="str">
        <f>VLOOKUP(B116,'De Para'!$A$2:$B$301,2,0)</f>
        <v>Itajaí</v>
      </c>
      <c r="D116" s="3" t="s">
        <v>88</v>
      </c>
      <c r="E116" s="3" t="s">
        <v>567</v>
      </c>
      <c r="F116" s="3" t="s">
        <v>558</v>
      </c>
      <c r="G116" s="4">
        <v>43115</v>
      </c>
      <c r="H116" s="3">
        <f t="shared" si="2"/>
        <v>1</v>
      </c>
      <c r="I116" s="3">
        <f t="shared" si="3"/>
        <v>2018</v>
      </c>
      <c r="J116" s="3"/>
      <c r="K116" s="3">
        <v>35</v>
      </c>
      <c r="L116" s="3">
        <v>47</v>
      </c>
      <c r="M116" s="3">
        <v>1645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4.4" hidden="1">
      <c r="A117" s="3" t="s">
        <v>563</v>
      </c>
      <c r="B117" s="3" t="s">
        <v>564</v>
      </c>
      <c r="C117" s="3" t="str">
        <f>VLOOKUP(B117,'De Para'!$A$2:$B$301,2,0)</f>
        <v>Itajaí</v>
      </c>
      <c r="D117" s="3" t="s">
        <v>88</v>
      </c>
      <c r="E117" s="3" t="s">
        <v>568</v>
      </c>
      <c r="F117" s="3" t="s">
        <v>558</v>
      </c>
      <c r="G117" s="4">
        <v>43115</v>
      </c>
      <c r="H117" s="3">
        <f t="shared" si="2"/>
        <v>1</v>
      </c>
      <c r="I117" s="3">
        <f t="shared" si="3"/>
        <v>2018</v>
      </c>
      <c r="J117" s="3"/>
      <c r="K117" s="3">
        <v>72</v>
      </c>
      <c r="L117" s="3">
        <v>61</v>
      </c>
      <c r="M117" s="3">
        <v>4392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4.4" hidden="1">
      <c r="A118" s="3" t="s">
        <v>563</v>
      </c>
      <c r="B118" s="3" t="s">
        <v>564</v>
      </c>
      <c r="C118" s="3" t="str">
        <f>VLOOKUP(B118,'De Para'!$A$2:$B$301,2,0)</f>
        <v>Itajaí</v>
      </c>
      <c r="D118" s="3" t="s">
        <v>88</v>
      </c>
      <c r="E118" s="3" t="s">
        <v>522</v>
      </c>
      <c r="F118" s="3" t="s">
        <v>558</v>
      </c>
      <c r="G118" s="4">
        <v>43115</v>
      </c>
      <c r="H118" s="3">
        <f t="shared" si="2"/>
        <v>1</v>
      </c>
      <c r="I118" s="3">
        <f t="shared" si="3"/>
        <v>2018</v>
      </c>
      <c r="J118" s="3"/>
      <c r="K118" s="3">
        <v>120</v>
      </c>
      <c r="L118" s="3">
        <v>121</v>
      </c>
      <c r="M118" s="3">
        <v>14520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4.4" hidden="1">
      <c r="A119" s="3" t="s">
        <v>563</v>
      </c>
      <c r="B119" s="3" t="s">
        <v>564</v>
      </c>
      <c r="C119" s="3" t="str">
        <f>VLOOKUP(B119,'De Para'!$A$2:$B$301,2,0)</f>
        <v>Itajaí</v>
      </c>
      <c r="D119" s="3" t="s">
        <v>88</v>
      </c>
      <c r="E119" s="3" t="s">
        <v>569</v>
      </c>
      <c r="F119" s="3" t="s">
        <v>558</v>
      </c>
      <c r="G119" s="4">
        <v>43115</v>
      </c>
      <c r="H119" s="3">
        <f t="shared" si="2"/>
        <v>1</v>
      </c>
      <c r="I119" s="3">
        <f t="shared" si="3"/>
        <v>2018</v>
      </c>
      <c r="J119" s="3"/>
      <c r="K119" s="3">
        <v>192</v>
      </c>
      <c r="L119" s="3">
        <v>131</v>
      </c>
      <c r="M119" s="3">
        <v>25152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4.4" hidden="1">
      <c r="A120" s="3" t="s">
        <v>570</v>
      </c>
      <c r="B120" s="3" t="s">
        <v>571</v>
      </c>
      <c r="C120" s="3" t="str">
        <f>VLOOKUP(B120,'De Para'!$A$2:$B$301,2,0)</f>
        <v>Itajaí</v>
      </c>
      <c r="D120" s="3" t="s">
        <v>88</v>
      </c>
      <c r="E120" s="3" t="s">
        <v>572</v>
      </c>
      <c r="F120" s="3" t="s">
        <v>434</v>
      </c>
      <c r="G120" s="4">
        <v>43115</v>
      </c>
      <c r="H120" s="3">
        <f t="shared" si="2"/>
        <v>1</v>
      </c>
      <c r="I120" s="3">
        <f t="shared" si="3"/>
        <v>2018</v>
      </c>
      <c r="J120" s="3"/>
      <c r="K120" s="3">
        <v>64.45</v>
      </c>
      <c r="L120" s="3">
        <v>37</v>
      </c>
      <c r="M120" s="3">
        <v>2384.65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4.4" hidden="1">
      <c r="A121" s="3" t="s">
        <v>570</v>
      </c>
      <c r="B121" s="3" t="s">
        <v>571</v>
      </c>
      <c r="C121" s="3" t="str">
        <f>VLOOKUP(B121,'De Para'!$A$2:$B$301,2,0)</f>
        <v>Itajaí</v>
      </c>
      <c r="D121" s="3" t="s">
        <v>88</v>
      </c>
      <c r="E121" s="3" t="s">
        <v>573</v>
      </c>
      <c r="F121" s="3" t="s">
        <v>558</v>
      </c>
      <c r="G121" s="4">
        <v>43115</v>
      </c>
      <c r="H121" s="3">
        <f t="shared" si="2"/>
        <v>1</v>
      </c>
      <c r="I121" s="3">
        <f t="shared" si="3"/>
        <v>2018</v>
      </c>
      <c r="J121" s="3"/>
      <c r="K121" s="3">
        <v>120</v>
      </c>
      <c r="L121" s="3">
        <v>30</v>
      </c>
      <c r="M121" s="3">
        <v>3600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4.4" hidden="1">
      <c r="A122" s="3" t="s">
        <v>570</v>
      </c>
      <c r="B122" s="3" t="s">
        <v>571</v>
      </c>
      <c r="C122" s="3" t="str">
        <f>VLOOKUP(B122,'De Para'!$A$2:$B$301,2,0)</f>
        <v>Itajaí</v>
      </c>
      <c r="D122" s="3" t="s">
        <v>88</v>
      </c>
      <c r="E122" s="3" t="s">
        <v>574</v>
      </c>
      <c r="F122" s="3" t="s">
        <v>558</v>
      </c>
      <c r="G122" s="4">
        <v>43115</v>
      </c>
      <c r="H122" s="3">
        <f t="shared" si="2"/>
        <v>1</v>
      </c>
      <c r="I122" s="3">
        <f t="shared" si="3"/>
        <v>2018</v>
      </c>
      <c r="J122" s="3"/>
      <c r="K122" s="3">
        <v>192</v>
      </c>
      <c r="L122" s="3">
        <v>30</v>
      </c>
      <c r="M122" s="3">
        <v>5760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4.4" hidden="1">
      <c r="A123" s="3" t="s">
        <v>556</v>
      </c>
      <c r="B123" s="3" t="s">
        <v>510</v>
      </c>
      <c r="C123" s="3" t="str">
        <f>VLOOKUP(B123,'De Para'!$A$2:$B$301,2,0)</f>
        <v>Florianópolis</v>
      </c>
      <c r="D123" s="3" t="s">
        <v>88</v>
      </c>
      <c r="E123" s="3"/>
      <c r="F123" s="3" t="s">
        <v>434</v>
      </c>
      <c r="G123" s="4">
        <v>43114</v>
      </c>
      <c r="H123" s="3">
        <f t="shared" si="2"/>
        <v>1</v>
      </c>
      <c r="I123" s="3">
        <f t="shared" si="3"/>
        <v>2018</v>
      </c>
      <c r="J123" s="3">
        <v>43114</v>
      </c>
      <c r="K123" s="3">
        <v>64.45</v>
      </c>
      <c r="L123" s="3">
        <v>100</v>
      </c>
      <c r="M123" s="3">
        <v>6445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4.4" hidden="1">
      <c r="A124" s="3" t="s">
        <v>561</v>
      </c>
      <c r="B124" s="3" t="s">
        <v>562</v>
      </c>
      <c r="C124" s="3" t="str">
        <f>VLOOKUP(B124,'De Para'!$A$2:$B$301,2,0)</f>
        <v>Itajaí</v>
      </c>
      <c r="D124" s="3" t="s">
        <v>88</v>
      </c>
      <c r="E124" s="3"/>
      <c r="F124" s="3" t="s">
        <v>558</v>
      </c>
      <c r="G124" s="4">
        <v>43114</v>
      </c>
      <c r="H124" s="3">
        <f t="shared" si="2"/>
        <v>1</v>
      </c>
      <c r="I124" s="3">
        <f t="shared" si="3"/>
        <v>2018</v>
      </c>
      <c r="J124" s="3"/>
      <c r="K124" s="3">
        <v>120</v>
      </c>
      <c r="L124" s="3">
        <v>209</v>
      </c>
      <c r="M124" s="3">
        <v>25080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4.4" hidden="1">
      <c r="A125" s="3" t="s">
        <v>561</v>
      </c>
      <c r="B125" s="3" t="s">
        <v>562</v>
      </c>
      <c r="C125" s="3" t="str">
        <f>VLOOKUP(B125,'De Para'!$A$2:$B$301,2,0)</f>
        <v>Itajaí</v>
      </c>
      <c r="D125" s="3" t="s">
        <v>88</v>
      </c>
      <c r="E125" s="3"/>
      <c r="F125" s="3" t="s">
        <v>558</v>
      </c>
      <c r="G125" s="4">
        <v>43114</v>
      </c>
      <c r="H125" s="3">
        <f t="shared" si="2"/>
        <v>1</v>
      </c>
      <c r="I125" s="3">
        <f t="shared" si="3"/>
        <v>2018</v>
      </c>
      <c r="J125" s="3"/>
      <c r="K125" s="3">
        <v>35</v>
      </c>
      <c r="L125" s="3">
        <v>212</v>
      </c>
      <c r="M125" s="3">
        <v>7420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4.4" hidden="1">
      <c r="A126" s="3" t="s">
        <v>561</v>
      </c>
      <c r="B126" s="3" t="s">
        <v>562</v>
      </c>
      <c r="C126" s="3" t="str">
        <f>VLOOKUP(B126,'De Para'!$A$2:$B$301,2,0)</f>
        <v>Itajaí</v>
      </c>
      <c r="D126" s="3" t="s">
        <v>88</v>
      </c>
      <c r="E126" s="3"/>
      <c r="F126" s="3" t="s">
        <v>558</v>
      </c>
      <c r="G126" s="4">
        <v>43114</v>
      </c>
      <c r="H126" s="3">
        <f t="shared" si="2"/>
        <v>1</v>
      </c>
      <c r="I126" s="3">
        <f t="shared" si="3"/>
        <v>2018</v>
      </c>
      <c r="J126" s="3"/>
      <c r="K126" s="3">
        <v>192</v>
      </c>
      <c r="L126" s="3">
        <v>129</v>
      </c>
      <c r="M126" s="3">
        <v>24768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4.4" hidden="1">
      <c r="A127" s="3" t="s">
        <v>561</v>
      </c>
      <c r="B127" s="3" t="s">
        <v>562</v>
      </c>
      <c r="C127" s="3" t="str">
        <f>VLOOKUP(B127,'De Para'!$A$2:$B$301,2,0)</f>
        <v>Itajaí</v>
      </c>
      <c r="D127" s="3" t="s">
        <v>88</v>
      </c>
      <c r="E127" s="3"/>
      <c r="F127" s="3" t="s">
        <v>558</v>
      </c>
      <c r="G127" s="4">
        <v>43114</v>
      </c>
      <c r="H127" s="3">
        <f t="shared" si="2"/>
        <v>1</v>
      </c>
      <c r="I127" s="3">
        <f t="shared" si="3"/>
        <v>2018</v>
      </c>
      <c r="J127" s="3"/>
      <c r="K127" s="3">
        <v>72</v>
      </c>
      <c r="L127" s="3">
        <v>128</v>
      </c>
      <c r="M127" s="3">
        <v>9216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4.4" hidden="1">
      <c r="A128" s="3" t="s">
        <v>561</v>
      </c>
      <c r="B128" s="3" t="s">
        <v>562</v>
      </c>
      <c r="C128" s="3" t="str">
        <f>VLOOKUP(B128,'De Para'!$A$2:$B$301,2,0)</f>
        <v>Itajaí</v>
      </c>
      <c r="D128" s="3" t="s">
        <v>88</v>
      </c>
      <c r="E128" s="3"/>
      <c r="F128" s="3" t="s">
        <v>434</v>
      </c>
      <c r="G128" s="4">
        <v>43114</v>
      </c>
      <c r="H128" s="3">
        <f t="shared" si="2"/>
        <v>1</v>
      </c>
      <c r="I128" s="3">
        <f t="shared" si="3"/>
        <v>2018</v>
      </c>
      <c r="J128" s="3"/>
      <c r="K128" s="3">
        <v>64.45</v>
      </c>
      <c r="L128" s="3">
        <v>150</v>
      </c>
      <c r="M128" s="3">
        <v>9667.5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4.4" hidden="1">
      <c r="A129" s="3" t="s">
        <v>561</v>
      </c>
      <c r="B129" s="3" t="s">
        <v>562</v>
      </c>
      <c r="C129" s="3" t="str">
        <f>VLOOKUP(B129,'De Para'!$A$2:$B$301,2,0)</f>
        <v>Itajaí</v>
      </c>
      <c r="D129" s="3" t="s">
        <v>88</v>
      </c>
      <c r="E129" s="3"/>
      <c r="F129" s="3" t="s">
        <v>434</v>
      </c>
      <c r="G129" s="4">
        <v>43114</v>
      </c>
      <c r="H129" s="3">
        <f t="shared" si="2"/>
        <v>1</v>
      </c>
      <c r="I129" s="3">
        <f t="shared" si="3"/>
        <v>2018</v>
      </c>
      <c r="J129" s="3"/>
      <c r="K129" s="3">
        <v>4.04</v>
      </c>
      <c r="L129" s="3">
        <v>188</v>
      </c>
      <c r="M129" s="3">
        <v>759.52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4.4" hidden="1">
      <c r="A130" s="3" t="s">
        <v>561</v>
      </c>
      <c r="B130" s="3" t="s">
        <v>562</v>
      </c>
      <c r="C130" s="3" t="str">
        <f>VLOOKUP(B130,'De Para'!$A$2:$B$301,2,0)</f>
        <v>Itajaí</v>
      </c>
      <c r="D130" s="3" t="s">
        <v>88</v>
      </c>
      <c r="E130" s="3"/>
      <c r="F130" s="3" t="s">
        <v>447</v>
      </c>
      <c r="G130" s="4">
        <v>43114</v>
      </c>
      <c r="H130" s="3">
        <f t="shared" ref="H130:H193" si="4">MONTH(G130)</f>
        <v>1</v>
      </c>
      <c r="I130" s="3">
        <f t="shared" si="3"/>
        <v>2018</v>
      </c>
      <c r="J130" s="3"/>
      <c r="K130" s="3">
        <v>41.5</v>
      </c>
      <c r="L130" s="3">
        <v>150</v>
      </c>
      <c r="M130" s="3">
        <v>6225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4.4" hidden="1">
      <c r="A131" s="3" t="s">
        <v>561</v>
      </c>
      <c r="B131" s="3" t="s">
        <v>562</v>
      </c>
      <c r="C131" s="3" t="str">
        <f>VLOOKUP(B131,'De Para'!$A$2:$B$301,2,0)</f>
        <v>Itajaí</v>
      </c>
      <c r="D131" s="3" t="s">
        <v>88</v>
      </c>
      <c r="E131" s="3"/>
      <c r="F131" s="3" t="s">
        <v>393</v>
      </c>
      <c r="G131" s="4">
        <v>43114</v>
      </c>
      <c r="H131" s="3">
        <f t="shared" si="4"/>
        <v>1</v>
      </c>
      <c r="I131" s="3">
        <f t="shared" ref="I131:I194" si="5">YEAR(G131)</f>
        <v>2018</v>
      </c>
      <c r="J131" s="3"/>
      <c r="K131" s="3">
        <v>14.47</v>
      </c>
      <c r="L131" s="3">
        <v>74</v>
      </c>
      <c r="M131" s="3">
        <v>1070.78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4.4" hidden="1">
      <c r="A132" s="3" t="s">
        <v>579</v>
      </c>
      <c r="B132" s="3" t="s">
        <v>580</v>
      </c>
      <c r="C132" s="3" t="str">
        <f>VLOOKUP(B132,'De Para'!$A$2:$B$301,2,0)</f>
        <v>Blumenau</v>
      </c>
      <c r="D132" s="3" t="s">
        <v>88</v>
      </c>
      <c r="E132" s="3" t="s">
        <v>581</v>
      </c>
      <c r="F132" s="3" t="s">
        <v>434</v>
      </c>
      <c r="G132" s="4">
        <v>43112</v>
      </c>
      <c r="H132" s="3">
        <f t="shared" si="4"/>
        <v>1</v>
      </c>
      <c r="I132" s="3">
        <f t="shared" si="5"/>
        <v>2018</v>
      </c>
      <c r="J132" s="3"/>
      <c r="K132" s="3">
        <v>64.45</v>
      </c>
      <c r="L132" s="3">
        <v>26</v>
      </c>
      <c r="M132" s="3">
        <v>1675.7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4.4" hidden="1">
      <c r="A133" s="3" t="s">
        <v>579</v>
      </c>
      <c r="B133" s="3" t="s">
        <v>580</v>
      </c>
      <c r="C133" s="3" t="str">
        <f>VLOOKUP(B133,'De Para'!$A$2:$B$301,2,0)</f>
        <v>Blumenau</v>
      </c>
      <c r="D133" s="3" t="s">
        <v>88</v>
      </c>
      <c r="E133" s="3" t="s">
        <v>582</v>
      </c>
      <c r="F133" s="3" t="s">
        <v>558</v>
      </c>
      <c r="G133" s="4">
        <v>43112</v>
      </c>
      <c r="H133" s="3">
        <f t="shared" si="4"/>
        <v>1</v>
      </c>
      <c r="I133" s="3">
        <f t="shared" si="5"/>
        <v>2018</v>
      </c>
      <c r="J133" s="3"/>
      <c r="K133" s="3">
        <v>72</v>
      </c>
      <c r="L133" s="3">
        <v>25</v>
      </c>
      <c r="M133" s="3">
        <v>1800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4.4" hidden="1">
      <c r="A134" s="3" t="s">
        <v>579</v>
      </c>
      <c r="B134" s="3" t="s">
        <v>580</v>
      </c>
      <c r="C134" s="3" t="str">
        <f>VLOOKUP(B134,'De Para'!$A$2:$B$301,2,0)</f>
        <v>Blumenau</v>
      </c>
      <c r="D134" s="3" t="s">
        <v>88</v>
      </c>
      <c r="E134" s="3" t="s">
        <v>475</v>
      </c>
      <c r="F134" s="3" t="s">
        <v>558</v>
      </c>
      <c r="G134" s="4">
        <v>43112</v>
      </c>
      <c r="H134" s="3">
        <f t="shared" si="4"/>
        <v>1</v>
      </c>
      <c r="I134" s="3">
        <f t="shared" si="5"/>
        <v>2018</v>
      </c>
      <c r="J134" s="3"/>
      <c r="K134" s="3">
        <v>192</v>
      </c>
      <c r="L134" s="3">
        <v>25</v>
      </c>
      <c r="M134" s="3">
        <v>4800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4.4" hidden="1">
      <c r="A135" s="3" t="s">
        <v>579</v>
      </c>
      <c r="B135" s="3" t="s">
        <v>580</v>
      </c>
      <c r="C135" s="3" t="str">
        <f>VLOOKUP(B135,'De Para'!$A$2:$B$301,2,0)</f>
        <v>Blumenau</v>
      </c>
      <c r="D135" s="3" t="s">
        <v>88</v>
      </c>
      <c r="E135" s="3" t="s">
        <v>394</v>
      </c>
      <c r="F135" s="3" t="s">
        <v>558</v>
      </c>
      <c r="G135" s="4">
        <v>43112</v>
      </c>
      <c r="H135" s="3">
        <f t="shared" si="4"/>
        <v>1</v>
      </c>
      <c r="I135" s="3">
        <f t="shared" si="5"/>
        <v>2018</v>
      </c>
      <c r="J135" s="3"/>
      <c r="K135" s="3">
        <v>120</v>
      </c>
      <c r="L135" s="3">
        <v>39</v>
      </c>
      <c r="M135" s="3">
        <v>4680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4.4" hidden="1">
      <c r="A136" s="3" t="s">
        <v>579</v>
      </c>
      <c r="B136" s="3" t="s">
        <v>580</v>
      </c>
      <c r="C136" s="3" t="str">
        <f>VLOOKUP(B136,'De Para'!$A$2:$B$301,2,0)</f>
        <v>Blumenau</v>
      </c>
      <c r="D136" s="3" t="s">
        <v>88</v>
      </c>
      <c r="E136" s="3" t="s">
        <v>430</v>
      </c>
      <c r="F136" s="3" t="s">
        <v>393</v>
      </c>
      <c r="G136" s="4">
        <v>43112</v>
      </c>
      <c r="H136" s="3">
        <f t="shared" si="4"/>
        <v>1</v>
      </c>
      <c r="I136" s="3">
        <f t="shared" si="5"/>
        <v>2018</v>
      </c>
      <c r="J136" s="3"/>
      <c r="K136" s="3">
        <v>14.47</v>
      </c>
      <c r="L136" s="3">
        <v>12</v>
      </c>
      <c r="M136" s="3">
        <v>173.64000000000001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4.4" hidden="1">
      <c r="A137" s="3" t="s">
        <v>554</v>
      </c>
      <c r="B137" s="3" t="s">
        <v>510</v>
      </c>
      <c r="C137" s="3" t="str">
        <f>VLOOKUP(B137,'De Para'!$A$2:$B$301,2,0)</f>
        <v>Florianópolis</v>
      </c>
      <c r="D137" s="3" t="s">
        <v>88</v>
      </c>
      <c r="E137" s="3"/>
      <c r="F137" s="3" t="s">
        <v>393</v>
      </c>
      <c r="G137" s="4">
        <v>43112</v>
      </c>
      <c r="H137" s="3">
        <f t="shared" si="4"/>
        <v>1</v>
      </c>
      <c r="I137" s="3">
        <f t="shared" si="5"/>
        <v>2018</v>
      </c>
      <c r="J137" s="3">
        <v>43112</v>
      </c>
      <c r="K137" s="3">
        <v>14.47</v>
      </c>
      <c r="L137" s="3">
        <v>200</v>
      </c>
      <c r="M137" s="3">
        <v>2894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4.4" hidden="1">
      <c r="A138" s="3" t="s">
        <v>554</v>
      </c>
      <c r="B138" s="3" t="s">
        <v>510</v>
      </c>
      <c r="C138" s="3" t="str">
        <f>VLOOKUP(B138,'De Para'!$A$2:$B$301,2,0)</f>
        <v>Florianópolis</v>
      </c>
      <c r="D138" s="3" t="s">
        <v>88</v>
      </c>
      <c r="E138" s="3"/>
      <c r="F138" s="3" t="s">
        <v>434</v>
      </c>
      <c r="G138" s="4">
        <v>43112</v>
      </c>
      <c r="H138" s="3">
        <f t="shared" si="4"/>
        <v>1</v>
      </c>
      <c r="I138" s="3">
        <f t="shared" si="5"/>
        <v>2018</v>
      </c>
      <c r="J138" s="3">
        <v>43114</v>
      </c>
      <c r="K138" s="3">
        <v>120</v>
      </c>
      <c r="L138" s="3">
        <v>300</v>
      </c>
      <c r="M138" s="3">
        <v>36000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4.4" hidden="1">
      <c r="A139" s="3" t="s">
        <v>550</v>
      </c>
      <c r="B139" s="3" t="s">
        <v>551</v>
      </c>
      <c r="C139" s="3" t="str">
        <f>VLOOKUP(B139,'De Para'!$A$2:$B$301,2,0)</f>
        <v>Campos de Lages</v>
      </c>
      <c r="D139" s="3"/>
      <c r="E139" s="3" t="s">
        <v>430</v>
      </c>
      <c r="F139" s="3"/>
      <c r="G139" s="4">
        <v>43019</v>
      </c>
      <c r="H139" s="3">
        <f t="shared" si="4"/>
        <v>10</v>
      </c>
      <c r="I139" s="3">
        <f t="shared" si="5"/>
        <v>2017</v>
      </c>
      <c r="J139" s="3"/>
      <c r="K139" s="3"/>
      <c r="L139" s="3"/>
      <c r="M139" s="3">
        <v>51000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4.4" hidden="1">
      <c r="A140" s="3" t="s">
        <v>550</v>
      </c>
      <c r="B140" s="3" t="s">
        <v>551</v>
      </c>
      <c r="C140" s="3" t="str">
        <f>VLOOKUP(B140,'De Para'!$A$2:$B$301,2,0)</f>
        <v>Campos de Lages</v>
      </c>
      <c r="D140" s="3"/>
      <c r="E140" s="3" t="s">
        <v>395</v>
      </c>
      <c r="F140" s="3"/>
      <c r="G140" s="4">
        <v>43019</v>
      </c>
      <c r="H140" s="3">
        <f t="shared" si="4"/>
        <v>10</v>
      </c>
      <c r="I140" s="3">
        <f t="shared" si="5"/>
        <v>2017</v>
      </c>
      <c r="J140" s="3"/>
      <c r="K140" s="3"/>
      <c r="L140" s="3"/>
      <c r="M140" s="3">
        <v>2970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4.4" hidden="1">
      <c r="A141" s="3" t="s">
        <v>550</v>
      </c>
      <c r="B141" s="3" t="s">
        <v>551</v>
      </c>
      <c r="C141" s="3" t="str">
        <f>VLOOKUP(B141,'De Para'!$A$2:$B$301,2,0)</f>
        <v>Campos de Lages</v>
      </c>
      <c r="D141" s="3"/>
      <c r="E141" s="3" t="s">
        <v>552</v>
      </c>
      <c r="F141" s="3"/>
      <c r="G141" s="4">
        <v>43019</v>
      </c>
      <c r="H141" s="3">
        <f t="shared" si="4"/>
        <v>10</v>
      </c>
      <c r="I141" s="3">
        <f t="shared" si="5"/>
        <v>2017</v>
      </c>
      <c r="J141" s="3"/>
      <c r="K141" s="3"/>
      <c r="L141" s="3"/>
      <c r="M141" s="3">
        <v>2715.72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4.4" hidden="1">
      <c r="A142" s="3" t="s">
        <v>550</v>
      </c>
      <c r="B142" s="3" t="s">
        <v>551</v>
      </c>
      <c r="C142" s="3" t="str">
        <f>VLOOKUP(B142,'De Para'!$A$2:$B$301,2,0)</f>
        <v>Campos de Lages</v>
      </c>
      <c r="D142" s="3"/>
      <c r="E142" s="3" t="s">
        <v>553</v>
      </c>
      <c r="F142" s="3"/>
      <c r="G142" s="4">
        <v>43019</v>
      </c>
      <c r="H142" s="3">
        <f t="shared" si="4"/>
        <v>10</v>
      </c>
      <c r="I142" s="3">
        <f t="shared" si="5"/>
        <v>2017</v>
      </c>
      <c r="J142" s="3"/>
      <c r="K142" s="3"/>
      <c r="L142" s="3"/>
      <c r="M142" s="3">
        <v>1992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4.4" hidden="1">
      <c r="A143" s="3" t="s">
        <v>548</v>
      </c>
      <c r="B143" s="3" t="s">
        <v>549</v>
      </c>
      <c r="C143" s="3" t="str">
        <f>VLOOKUP(B143,'De Para'!$A$2:$B$301,2,0)</f>
        <v>Campos de Lages</v>
      </c>
      <c r="D143" s="3"/>
      <c r="E143" s="3" t="s">
        <v>394</v>
      </c>
      <c r="F143" s="3"/>
      <c r="G143" s="4">
        <v>43018</v>
      </c>
      <c r="H143" s="3">
        <f t="shared" si="4"/>
        <v>10</v>
      </c>
      <c r="I143" s="3">
        <f t="shared" si="5"/>
        <v>2017</v>
      </c>
      <c r="J143" s="3"/>
      <c r="K143" s="3"/>
      <c r="L143" s="3"/>
      <c r="M143" s="3">
        <v>11018.7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4.4" hidden="1">
      <c r="A144" s="3" t="s">
        <v>548</v>
      </c>
      <c r="B144" s="3" t="s">
        <v>549</v>
      </c>
      <c r="C144" s="3" t="str">
        <f>VLOOKUP(B144,'De Para'!$A$2:$B$301,2,0)</f>
        <v>Campos de Lages</v>
      </c>
      <c r="D144" s="3"/>
      <c r="E144" s="3" t="s">
        <v>430</v>
      </c>
      <c r="F144" s="3"/>
      <c r="G144" s="4">
        <v>43018</v>
      </c>
      <c r="H144" s="3">
        <f t="shared" si="4"/>
        <v>10</v>
      </c>
      <c r="I144" s="3">
        <f t="shared" si="5"/>
        <v>2017</v>
      </c>
      <c r="J144" s="3"/>
      <c r="K144" s="3"/>
      <c r="L144" s="3"/>
      <c r="M144" s="3">
        <v>1530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4.4" hidden="1">
      <c r="A145" s="3" t="s">
        <v>548</v>
      </c>
      <c r="B145" s="3" t="s">
        <v>549</v>
      </c>
      <c r="C145" s="3" t="str">
        <f>VLOOKUP(B145,'De Para'!$A$2:$B$301,2,0)</f>
        <v>Campos de Lages</v>
      </c>
      <c r="D145" s="3"/>
      <c r="E145" s="3" t="s">
        <v>377</v>
      </c>
      <c r="F145" s="3"/>
      <c r="G145" s="4">
        <v>43018</v>
      </c>
      <c r="H145" s="3">
        <f t="shared" si="4"/>
        <v>10</v>
      </c>
      <c r="I145" s="3">
        <f t="shared" si="5"/>
        <v>2017</v>
      </c>
      <c r="J145" s="3"/>
      <c r="K145" s="3"/>
      <c r="L145" s="3"/>
      <c r="M145" s="3">
        <v>18585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4.4" hidden="1">
      <c r="A146" s="3" t="s">
        <v>548</v>
      </c>
      <c r="B146" s="3" t="s">
        <v>549</v>
      </c>
      <c r="C146" s="3" t="str">
        <f>VLOOKUP(B146,'De Para'!$A$2:$B$301,2,0)</f>
        <v>Campos de Lages</v>
      </c>
      <c r="D146" s="3"/>
      <c r="E146" s="3" t="s">
        <v>395</v>
      </c>
      <c r="F146" s="3"/>
      <c r="G146" s="4">
        <v>43018</v>
      </c>
      <c r="H146" s="3">
        <f t="shared" si="4"/>
        <v>10</v>
      </c>
      <c r="I146" s="3">
        <f t="shared" si="5"/>
        <v>2017</v>
      </c>
      <c r="J146" s="3"/>
      <c r="K146" s="3"/>
      <c r="L146" s="3"/>
      <c r="M146" s="3">
        <v>880.4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4.4" hidden="1">
      <c r="A147" s="3" t="s">
        <v>548</v>
      </c>
      <c r="B147" s="3" t="s">
        <v>549</v>
      </c>
      <c r="C147" s="3" t="str">
        <f>VLOOKUP(B147,'De Para'!$A$2:$B$301,2,0)</f>
        <v>Campos de Lages</v>
      </c>
      <c r="D147" s="3"/>
      <c r="E147" s="3" t="s">
        <v>396</v>
      </c>
      <c r="F147" s="3"/>
      <c r="G147" s="4">
        <v>43018</v>
      </c>
      <c r="H147" s="3">
        <f t="shared" si="4"/>
        <v>10</v>
      </c>
      <c r="I147" s="3">
        <f t="shared" si="5"/>
        <v>2017</v>
      </c>
      <c r="J147" s="3"/>
      <c r="K147" s="3"/>
      <c r="L147" s="3"/>
      <c r="M147" s="3">
        <v>660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4.4" hidden="1">
      <c r="A148" s="3" t="s">
        <v>548</v>
      </c>
      <c r="B148" s="3" t="s">
        <v>549</v>
      </c>
      <c r="C148" s="3" t="str">
        <f>VLOOKUP(B148,'De Para'!$A$2:$B$301,2,0)</f>
        <v>Campos de Lages</v>
      </c>
      <c r="D148" s="3"/>
      <c r="E148" s="3" t="s">
        <v>495</v>
      </c>
      <c r="F148" s="3"/>
      <c r="G148" s="4">
        <v>43018</v>
      </c>
      <c r="H148" s="3">
        <f t="shared" si="4"/>
        <v>10</v>
      </c>
      <c r="I148" s="3">
        <f t="shared" si="5"/>
        <v>2017</v>
      </c>
      <c r="J148" s="3"/>
      <c r="K148" s="3"/>
      <c r="L148" s="3"/>
      <c r="M148" s="3">
        <v>3168.34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4.4" hidden="1">
      <c r="A149" s="3" t="s">
        <v>545</v>
      </c>
      <c r="B149" s="3" t="s">
        <v>515</v>
      </c>
      <c r="C149" s="3" t="str">
        <f>VLOOKUP(B149,'De Para'!$A$2:$B$301,2,0)</f>
        <v>Campos de Lages</v>
      </c>
      <c r="D149" s="3"/>
      <c r="E149" s="3" t="s">
        <v>405</v>
      </c>
      <c r="F149" s="3"/>
      <c r="G149" s="4">
        <v>42905</v>
      </c>
      <c r="H149" s="3">
        <f t="shared" si="4"/>
        <v>6</v>
      </c>
      <c r="I149" s="3">
        <f t="shared" si="5"/>
        <v>2017</v>
      </c>
      <c r="J149" s="3"/>
      <c r="K149" s="3"/>
      <c r="L149" s="3"/>
      <c r="M149" s="3">
        <v>7050.12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6" hidden="1">
      <c r="A150" s="3" t="s">
        <v>547</v>
      </c>
      <c r="B150" s="5" t="s">
        <v>222</v>
      </c>
      <c r="C150" s="3" t="str">
        <f>VLOOKUP(B150,'De Para'!$A$2:$B$301,2,0)</f>
        <v>Ituporanga</v>
      </c>
      <c r="D150" s="3"/>
      <c r="E150" s="3" t="s">
        <v>495</v>
      </c>
      <c r="F150" s="3"/>
      <c r="G150" s="4">
        <v>42905</v>
      </c>
      <c r="H150" s="3">
        <f t="shared" si="4"/>
        <v>6</v>
      </c>
      <c r="I150" s="3">
        <f t="shared" si="5"/>
        <v>2017</v>
      </c>
      <c r="J150" s="3"/>
      <c r="K150" s="3"/>
      <c r="L150" s="3"/>
      <c r="M150" s="3">
        <v>2159.15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6" hidden="1">
      <c r="A151" s="3" t="s">
        <v>547</v>
      </c>
      <c r="B151" s="5" t="s">
        <v>222</v>
      </c>
      <c r="C151" s="3" t="str">
        <f>VLOOKUP(B151,'De Para'!$A$2:$B$301,2,0)</f>
        <v>Ituporanga</v>
      </c>
      <c r="D151" s="3"/>
      <c r="E151" s="3" t="s">
        <v>405</v>
      </c>
      <c r="F151" s="3"/>
      <c r="G151" s="4">
        <v>42905</v>
      </c>
      <c r="H151" s="3">
        <f t="shared" si="4"/>
        <v>6</v>
      </c>
      <c r="I151" s="3">
        <f t="shared" si="5"/>
        <v>2017</v>
      </c>
      <c r="J151" s="3"/>
      <c r="K151" s="3"/>
      <c r="L151" s="3"/>
      <c r="M151" s="3">
        <v>1068.2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6" hidden="1">
      <c r="A152" s="3" t="s">
        <v>547</v>
      </c>
      <c r="B152" s="5" t="s">
        <v>222</v>
      </c>
      <c r="C152" s="3" t="str">
        <f>VLOOKUP(B152,'De Para'!$A$2:$B$301,2,0)</f>
        <v>Ituporanga</v>
      </c>
      <c r="D152" s="3"/>
      <c r="E152" s="3" t="s">
        <v>388</v>
      </c>
      <c r="F152" s="3"/>
      <c r="G152" s="4">
        <v>42905</v>
      </c>
      <c r="H152" s="3">
        <f t="shared" si="4"/>
        <v>6</v>
      </c>
      <c r="I152" s="3">
        <f t="shared" si="5"/>
        <v>2017</v>
      </c>
      <c r="J152" s="3"/>
      <c r="K152" s="3"/>
      <c r="L152" s="3"/>
      <c r="M152" s="3">
        <v>1344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6" hidden="1">
      <c r="A153" s="3" t="s">
        <v>547</v>
      </c>
      <c r="B153" s="5" t="s">
        <v>222</v>
      </c>
      <c r="C153" s="3" t="str">
        <f>VLOOKUP(B153,'De Para'!$A$2:$B$301,2,0)</f>
        <v>Ituporanga</v>
      </c>
      <c r="D153" s="3"/>
      <c r="E153" s="3" t="s">
        <v>72</v>
      </c>
      <c r="F153" s="3"/>
      <c r="G153" s="4">
        <v>42905</v>
      </c>
      <c r="H153" s="3">
        <f t="shared" si="4"/>
        <v>6</v>
      </c>
      <c r="I153" s="3">
        <f t="shared" si="5"/>
        <v>2017</v>
      </c>
      <c r="J153" s="3"/>
      <c r="K153" s="3"/>
      <c r="L153" s="3"/>
      <c r="M153" s="3">
        <v>568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4.4" hidden="1">
      <c r="A154" s="3" t="s">
        <v>544</v>
      </c>
      <c r="B154" s="3" t="s">
        <v>117</v>
      </c>
      <c r="C154" s="3" t="str">
        <f>VLOOKUP(B154,'De Para'!$A$2:$B$301,2,0)</f>
        <v>Rio do Sul</v>
      </c>
      <c r="D154" s="3"/>
      <c r="E154" s="3" t="s">
        <v>495</v>
      </c>
      <c r="F154" s="3"/>
      <c r="G154" s="4">
        <v>42905</v>
      </c>
      <c r="H154" s="3">
        <f t="shared" si="4"/>
        <v>6</v>
      </c>
      <c r="I154" s="3">
        <f t="shared" si="5"/>
        <v>2017</v>
      </c>
      <c r="J154" s="3"/>
      <c r="K154" s="3"/>
      <c r="L154" s="3"/>
      <c r="M154" s="3">
        <v>8328.15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4.4" hidden="1">
      <c r="A155" s="3" t="s">
        <v>545</v>
      </c>
      <c r="B155" s="3" t="s">
        <v>546</v>
      </c>
      <c r="C155" s="3" t="e">
        <f>VLOOKUP(B155,'De Para'!$A$2:$B$301,2,0)</f>
        <v>#N/A</v>
      </c>
      <c r="D155" s="3"/>
      <c r="E155" s="3" t="s">
        <v>495</v>
      </c>
      <c r="F155" s="3"/>
      <c r="G155" s="4">
        <v>42905</v>
      </c>
      <c r="H155" s="3">
        <f t="shared" si="4"/>
        <v>6</v>
      </c>
      <c r="I155" s="3">
        <f t="shared" si="5"/>
        <v>2017</v>
      </c>
      <c r="J155" s="3"/>
      <c r="K155" s="3"/>
      <c r="L155" s="3"/>
      <c r="M155" s="3">
        <v>14250.39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4.4" hidden="1">
      <c r="A156" s="3" t="s">
        <v>543</v>
      </c>
      <c r="B156" s="3" t="s">
        <v>515</v>
      </c>
      <c r="C156" s="3" t="str">
        <f>VLOOKUP(B156,'De Para'!$A$2:$B$301,2,0)</f>
        <v>Campos de Lages</v>
      </c>
      <c r="D156" s="3"/>
      <c r="E156" s="3" t="s">
        <v>405</v>
      </c>
      <c r="F156" s="3"/>
      <c r="G156" s="4">
        <v>42900</v>
      </c>
      <c r="H156" s="3">
        <f t="shared" si="4"/>
        <v>6</v>
      </c>
      <c r="I156" s="3">
        <f t="shared" si="5"/>
        <v>2017</v>
      </c>
      <c r="J156" s="3"/>
      <c r="K156" s="3"/>
      <c r="L156" s="3"/>
      <c r="M156" s="3">
        <v>2166.92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4.4" hidden="1">
      <c r="A157" s="3" t="s">
        <v>541</v>
      </c>
      <c r="B157" s="3" t="s">
        <v>542</v>
      </c>
      <c r="C157" s="3" t="str">
        <f>VLOOKUP(B157,'De Para'!$A$2:$B$301,2,0)</f>
        <v>Campos de Lages</v>
      </c>
      <c r="D157" s="3"/>
      <c r="E157" s="3" t="s">
        <v>495</v>
      </c>
      <c r="F157" s="3"/>
      <c r="G157" s="4">
        <v>42900</v>
      </c>
      <c r="H157" s="3">
        <f t="shared" si="4"/>
        <v>6</v>
      </c>
      <c r="I157" s="3">
        <f t="shared" si="5"/>
        <v>2017</v>
      </c>
      <c r="J157" s="3"/>
      <c r="K157" s="3"/>
      <c r="L157" s="3"/>
      <c r="M157" s="3">
        <v>8513.2199999999993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4.4" hidden="1">
      <c r="A158" s="3" t="s">
        <v>541</v>
      </c>
      <c r="B158" s="3" t="s">
        <v>542</v>
      </c>
      <c r="C158" s="3" t="str">
        <f>VLOOKUP(B158,'De Para'!$A$2:$B$301,2,0)</f>
        <v>Campos de Lages</v>
      </c>
      <c r="D158" s="3"/>
      <c r="E158" s="3" t="s">
        <v>405</v>
      </c>
      <c r="F158" s="3"/>
      <c r="G158" s="4">
        <v>42900</v>
      </c>
      <c r="H158" s="3">
        <f t="shared" si="4"/>
        <v>6</v>
      </c>
      <c r="I158" s="3">
        <f t="shared" si="5"/>
        <v>2017</v>
      </c>
      <c r="J158" s="3"/>
      <c r="K158" s="3"/>
      <c r="L158" s="3"/>
      <c r="M158" s="3">
        <v>5249.44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4.4" hidden="1">
      <c r="A159" s="3" t="s">
        <v>541</v>
      </c>
      <c r="B159" s="3" t="s">
        <v>542</v>
      </c>
      <c r="C159" s="3" t="str">
        <f>VLOOKUP(B159,'De Para'!$A$2:$B$301,2,0)</f>
        <v>Campos de Lages</v>
      </c>
      <c r="D159" s="3"/>
      <c r="E159" s="3" t="s">
        <v>474</v>
      </c>
      <c r="F159" s="3"/>
      <c r="G159" s="4">
        <v>42900</v>
      </c>
      <c r="H159" s="3">
        <f t="shared" si="4"/>
        <v>6</v>
      </c>
      <c r="I159" s="3">
        <f t="shared" si="5"/>
        <v>2017</v>
      </c>
      <c r="J159" s="3"/>
      <c r="K159" s="3"/>
      <c r="L159" s="3"/>
      <c r="M159" s="3">
        <v>1876.95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4" hidden="1">
      <c r="A160" s="3" t="s">
        <v>541</v>
      </c>
      <c r="B160" s="3" t="s">
        <v>542</v>
      </c>
      <c r="C160" s="3" t="str">
        <f>VLOOKUP(B160,'De Para'!$A$2:$B$301,2,0)</f>
        <v>Campos de Lages</v>
      </c>
      <c r="D160" s="3"/>
      <c r="E160" s="3" t="s">
        <v>409</v>
      </c>
      <c r="F160" s="3"/>
      <c r="G160" s="4">
        <v>42900</v>
      </c>
      <c r="H160" s="3">
        <f t="shared" si="4"/>
        <v>6</v>
      </c>
      <c r="I160" s="3">
        <f t="shared" si="5"/>
        <v>2017</v>
      </c>
      <c r="J160" s="3"/>
      <c r="K160" s="3"/>
      <c r="L160" s="3"/>
      <c r="M160" s="3">
        <v>5062.8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4.4" hidden="1">
      <c r="A161" s="3" t="s">
        <v>541</v>
      </c>
      <c r="B161" s="3" t="s">
        <v>542</v>
      </c>
      <c r="C161" s="3" t="str">
        <f>VLOOKUP(B161,'De Para'!$A$2:$B$301,2,0)</f>
        <v>Campos de Lages</v>
      </c>
      <c r="D161" s="3"/>
      <c r="E161" s="3" t="s">
        <v>388</v>
      </c>
      <c r="F161" s="3"/>
      <c r="G161" s="4">
        <v>42900</v>
      </c>
      <c r="H161" s="3">
        <f t="shared" si="4"/>
        <v>6</v>
      </c>
      <c r="I161" s="3">
        <f t="shared" si="5"/>
        <v>2017</v>
      </c>
      <c r="J161" s="3"/>
      <c r="K161" s="3"/>
      <c r="L161" s="3"/>
      <c r="M161" s="3">
        <v>10752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4" hidden="1">
      <c r="A162" s="3" t="s">
        <v>541</v>
      </c>
      <c r="B162" s="3" t="s">
        <v>542</v>
      </c>
      <c r="C162" s="3" t="str">
        <f>VLOOKUP(B162,'De Para'!$A$2:$B$301,2,0)</f>
        <v>Campos de Lages</v>
      </c>
      <c r="D162" s="3"/>
      <c r="E162" s="3" t="s">
        <v>421</v>
      </c>
      <c r="F162" s="3"/>
      <c r="G162" s="4">
        <v>42900</v>
      </c>
      <c r="H162" s="3">
        <f t="shared" si="4"/>
        <v>6</v>
      </c>
      <c r="I162" s="3">
        <f t="shared" si="5"/>
        <v>2017</v>
      </c>
      <c r="J162" s="3"/>
      <c r="K162" s="3"/>
      <c r="L162" s="3"/>
      <c r="M162" s="3">
        <v>1752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4.4" hidden="1">
      <c r="A163" s="3" t="s">
        <v>541</v>
      </c>
      <c r="B163" s="3" t="s">
        <v>542</v>
      </c>
      <c r="C163" s="3" t="str">
        <f>VLOOKUP(B163,'De Para'!$A$2:$B$301,2,0)</f>
        <v>Campos de Lages</v>
      </c>
      <c r="D163" s="3"/>
      <c r="E163" s="3" t="s">
        <v>72</v>
      </c>
      <c r="F163" s="3"/>
      <c r="G163" s="4">
        <v>42900</v>
      </c>
      <c r="H163" s="3">
        <f t="shared" si="4"/>
        <v>6</v>
      </c>
      <c r="I163" s="3">
        <f t="shared" si="5"/>
        <v>2017</v>
      </c>
      <c r="J163" s="3"/>
      <c r="K163" s="3"/>
      <c r="L163" s="3"/>
      <c r="M163" s="3">
        <v>4544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4" hidden="1">
      <c r="A164" s="3" t="s">
        <v>540</v>
      </c>
      <c r="B164" s="3" t="s">
        <v>515</v>
      </c>
      <c r="C164" s="3" t="str">
        <f>VLOOKUP(B164,'De Para'!$A$2:$B$301,2,0)</f>
        <v>Campos de Lages</v>
      </c>
      <c r="D164" s="3"/>
      <c r="E164" s="3" t="s">
        <v>495</v>
      </c>
      <c r="F164" s="3"/>
      <c r="G164" s="4">
        <v>42897</v>
      </c>
      <c r="H164" s="3">
        <f t="shared" si="4"/>
        <v>6</v>
      </c>
      <c r="I164" s="3">
        <f t="shared" si="5"/>
        <v>2017</v>
      </c>
      <c r="J164" s="3"/>
      <c r="K164" s="3"/>
      <c r="L164" s="3"/>
      <c r="M164" s="3">
        <v>11844.48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4.4" hidden="1">
      <c r="A165" s="3" t="s">
        <v>540</v>
      </c>
      <c r="B165" s="3" t="s">
        <v>515</v>
      </c>
      <c r="C165" s="3" t="str">
        <f>VLOOKUP(B165,'De Para'!$A$2:$B$301,2,0)</f>
        <v>Campos de Lages</v>
      </c>
      <c r="D165" s="3"/>
      <c r="E165" s="3" t="s">
        <v>405</v>
      </c>
      <c r="F165" s="3"/>
      <c r="G165" s="4">
        <v>42897</v>
      </c>
      <c r="H165" s="3">
        <f t="shared" si="4"/>
        <v>6</v>
      </c>
      <c r="I165" s="3">
        <f t="shared" si="5"/>
        <v>2017</v>
      </c>
      <c r="J165" s="3"/>
      <c r="K165" s="3"/>
      <c r="L165" s="3"/>
      <c r="M165" s="3">
        <v>5859.84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4.4" hidden="1">
      <c r="A166" s="3" t="s">
        <v>540</v>
      </c>
      <c r="B166" s="3" t="s">
        <v>515</v>
      </c>
      <c r="C166" s="3" t="str">
        <f>VLOOKUP(B166,'De Para'!$A$2:$B$301,2,0)</f>
        <v>Campos de Lages</v>
      </c>
      <c r="D166" s="3"/>
      <c r="E166" s="3" t="s">
        <v>474</v>
      </c>
      <c r="F166" s="3"/>
      <c r="G166" s="4">
        <v>42897</v>
      </c>
      <c r="H166" s="3">
        <f t="shared" si="4"/>
        <v>6</v>
      </c>
      <c r="I166" s="3">
        <f t="shared" si="5"/>
        <v>2017</v>
      </c>
      <c r="J166" s="3"/>
      <c r="K166" s="3"/>
      <c r="L166" s="3"/>
      <c r="M166" s="3">
        <v>743.04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6" hidden="1">
      <c r="A167" s="3" t="s">
        <v>538</v>
      </c>
      <c r="B167" s="6" t="s">
        <v>222</v>
      </c>
      <c r="C167" s="3" t="str">
        <f>VLOOKUP(B167,'De Para'!$A$2:$B$301,2,0)</f>
        <v>Ituporanga</v>
      </c>
      <c r="D167" s="3"/>
      <c r="E167" s="3" t="s">
        <v>495</v>
      </c>
      <c r="F167" s="3"/>
      <c r="G167" s="4">
        <v>42897</v>
      </c>
      <c r="H167" s="3">
        <f t="shared" si="4"/>
        <v>6</v>
      </c>
      <c r="I167" s="3">
        <f t="shared" si="5"/>
        <v>2017</v>
      </c>
      <c r="J167" s="3"/>
      <c r="K167" s="3"/>
      <c r="L167" s="3"/>
      <c r="M167" s="3">
        <v>2282.5300000000002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6" hidden="1">
      <c r="A168" s="3" t="s">
        <v>538</v>
      </c>
      <c r="B168" s="6" t="s">
        <v>222</v>
      </c>
      <c r="C168" s="3" t="str">
        <f>VLOOKUP(B168,'De Para'!$A$2:$B$301,2,0)</f>
        <v>Ituporanga</v>
      </c>
      <c r="D168" s="3"/>
      <c r="E168" s="3" t="s">
        <v>405</v>
      </c>
      <c r="F168" s="3"/>
      <c r="G168" s="4">
        <v>42897</v>
      </c>
      <c r="H168" s="3">
        <f t="shared" si="4"/>
        <v>6</v>
      </c>
      <c r="I168" s="3">
        <f t="shared" si="5"/>
        <v>2017</v>
      </c>
      <c r="J168" s="3"/>
      <c r="K168" s="3"/>
      <c r="L168" s="3"/>
      <c r="M168" s="3">
        <v>1098.72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6" hidden="1">
      <c r="A169" s="3" t="s">
        <v>538</v>
      </c>
      <c r="B169" s="6" t="s">
        <v>222</v>
      </c>
      <c r="C169" s="3" t="str">
        <f>VLOOKUP(B169,'De Para'!$A$2:$B$301,2,0)</f>
        <v>Ituporanga</v>
      </c>
      <c r="D169" s="3"/>
      <c r="E169" s="3" t="s">
        <v>409</v>
      </c>
      <c r="F169" s="3"/>
      <c r="G169" s="4">
        <v>42897</v>
      </c>
      <c r="H169" s="3">
        <f t="shared" si="4"/>
        <v>6</v>
      </c>
      <c r="I169" s="3">
        <f t="shared" si="5"/>
        <v>2017</v>
      </c>
      <c r="J169" s="3"/>
      <c r="K169" s="3"/>
      <c r="L169" s="3"/>
      <c r="M169" s="3">
        <v>3164.25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6" hidden="1">
      <c r="A170" s="3" t="s">
        <v>538</v>
      </c>
      <c r="B170" s="6" t="s">
        <v>222</v>
      </c>
      <c r="C170" s="3" t="str">
        <f>VLOOKUP(B170,'De Para'!$A$2:$B$301,2,0)</f>
        <v>Ituporanga</v>
      </c>
      <c r="D170" s="3"/>
      <c r="E170" s="3" t="s">
        <v>388</v>
      </c>
      <c r="F170" s="3"/>
      <c r="G170" s="4">
        <v>42897</v>
      </c>
      <c r="H170" s="3">
        <f t="shared" si="4"/>
        <v>6</v>
      </c>
      <c r="I170" s="3">
        <f t="shared" si="5"/>
        <v>2017</v>
      </c>
      <c r="J170" s="3"/>
      <c r="K170" s="3"/>
      <c r="L170" s="3"/>
      <c r="M170" s="3">
        <v>2520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6" hidden="1">
      <c r="A171" s="3" t="s">
        <v>538</v>
      </c>
      <c r="B171" s="6" t="s">
        <v>222</v>
      </c>
      <c r="C171" s="3" t="str">
        <f>VLOOKUP(B171,'De Para'!$A$2:$B$301,2,0)</f>
        <v>Ituporanga</v>
      </c>
      <c r="D171" s="3"/>
      <c r="E171" s="3" t="s">
        <v>421</v>
      </c>
      <c r="F171" s="3"/>
      <c r="G171" s="4">
        <v>42897</v>
      </c>
      <c r="H171" s="3">
        <f t="shared" si="4"/>
        <v>6</v>
      </c>
      <c r="I171" s="3">
        <f t="shared" si="5"/>
        <v>2017</v>
      </c>
      <c r="J171" s="3"/>
      <c r="K171" s="3"/>
      <c r="L171" s="3"/>
      <c r="M171" s="3">
        <v>1095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6" hidden="1">
      <c r="A172" s="3" t="s">
        <v>538</v>
      </c>
      <c r="B172" s="6" t="s">
        <v>222</v>
      </c>
      <c r="C172" s="3" t="str">
        <f>VLOOKUP(B172,'De Para'!$A$2:$B$301,2,0)</f>
        <v>Ituporanga</v>
      </c>
      <c r="D172" s="3"/>
      <c r="E172" s="3" t="s">
        <v>72</v>
      </c>
      <c r="F172" s="3"/>
      <c r="G172" s="4">
        <v>42897</v>
      </c>
      <c r="H172" s="3">
        <f t="shared" si="4"/>
        <v>6</v>
      </c>
      <c r="I172" s="3">
        <f t="shared" si="5"/>
        <v>2017</v>
      </c>
      <c r="J172" s="3"/>
      <c r="K172" s="3"/>
      <c r="L172" s="3"/>
      <c r="M172" s="3">
        <v>1065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4.4" hidden="1">
      <c r="A173" s="3" t="s">
        <v>539</v>
      </c>
      <c r="B173" s="3" t="s">
        <v>101</v>
      </c>
      <c r="C173" s="3" t="str">
        <f>VLOOKUP(B173,'De Para'!$A$2:$B$301,2,0)</f>
        <v>Rio do Sul</v>
      </c>
      <c r="D173" s="3"/>
      <c r="E173" s="3" t="s">
        <v>495</v>
      </c>
      <c r="F173" s="3"/>
      <c r="G173" s="4">
        <v>42897</v>
      </c>
      <c r="H173" s="3">
        <f t="shared" si="4"/>
        <v>6</v>
      </c>
      <c r="I173" s="3">
        <f t="shared" si="5"/>
        <v>2017</v>
      </c>
      <c r="J173" s="3"/>
      <c r="K173" s="3"/>
      <c r="L173" s="3"/>
      <c r="M173" s="3">
        <v>21283.05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4" hidden="1">
      <c r="A174" s="3" t="s">
        <v>539</v>
      </c>
      <c r="B174" s="3" t="s">
        <v>101</v>
      </c>
      <c r="C174" s="3" t="str">
        <f>VLOOKUP(B174,'De Para'!$A$2:$B$301,2,0)</f>
        <v>Rio do Sul</v>
      </c>
      <c r="D174" s="3"/>
      <c r="E174" s="3" t="s">
        <v>405</v>
      </c>
      <c r="F174" s="3"/>
      <c r="G174" s="4">
        <v>42897</v>
      </c>
      <c r="H174" s="3">
        <f t="shared" si="4"/>
        <v>6</v>
      </c>
      <c r="I174" s="3">
        <f t="shared" si="5"/>
        <v>2017</v>
      </c>
      <c r="J174" s="3"/>
      <c r="K174" s="3"/>
      <c r="L174" s="3"/>
      <c r="M174" s="3">
        <v>10529.4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4.4" hidden="1">
      <c r="A175" s="3" t="s">
        <v>529</v>
      </c>
      <c r="B175" s="3" t="s">
        <v>515</v>
      </c>
      <c r="C175" s="3" t="str">
        <f>VLOOKUP(B175,'De Para'!$A$2:$B$301,2,0)</f>
        <v>Campos de Lages</v>
      </c>
      <c r="D175" s="3"/>
      <c r="E175" s="3" t="s">
        <v>495</v>
      </c>
      <c r="F175" s="3"/>
      <c r="G175" s="4">
        <v>42895</v>
      </c>
      <c r="H175" s="3">
        <f t="shared" si="4"/>
        <v>6</v>
      </c>
      <c r="I175" s="3">
        <f t="shared" si="5"/>
        <v>2017</v>
      </c>
      <c r="J175" s="3"/>
      <c r="K175" s="3"/>
      <c r="L175" s="3"/>
      <c r="M175" s="3">
        <v>3516.33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4" hidden="1">
      <c r="A176" s="3" t="s">
        <v>529</v>
      </c>
      <c r="B176" s="3" t="s">
        <v>515</v>
      </c>
      <c r="C176" s="3" t="str">
        <f>VLOOKUP(B176,'De Para'!$A$2:$B$301,2,0)</f>
        <v>Campos de Lages</v>
      </c>
      <c r="D176" s="3"/>
      <c r="E176" s="3" t="s">
        <v>404</v>
      </c>
      <c r="F176" s="3"/>
      <c r="G176" s="4">
        <v>42895</v>
      </c>
      <c r="H176" s="3">
        <f t="shared" si="4"/>
        <v>6</v>
      </c>
      <c r="I176" s="3">
        <f t="shared" si="5"/>
        <v>2017</v>
      </c>
      <c r="J176" s="3"/>
      <c r="K176" s="3"/>
      <c r="L176" s="3"/>
      <c r="M176" s="3">
        <v>441.18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4.4" hidden="1">
      <c r="A177" s="3" t="s">
        <v>529</v>
      </c>
      <c r="B177" s="3" t="s">
        <v>515</v>
      </c>
      <c r="C177" s="3" t="str">
        <f>VLOOKUP(B177,'De Para'!$A$2:$B$301,2,0)</f>
        <v>Campos de Lages</v>
      </c>
      <c r="D177" s="3"/>
      <c r="E177" s="3" t="s">
        <v>405</v>
      </c>
      <c r="F177" s="3"/>
      <c r="G177" s="4">
        <v>42895</v>
      </c>
      <c r="H177" s="3">
        <f t="shared" si="4"/>
        <v>6</v>
      </c>
      <c r="I177" s="3">
        <f t="shared" si="5"/>
        <v>2017</v>
      </c>
      <c r="J177" s="3"/>
      <c r="K177" s="3"/>
      <c r="L177" s="3"/>
      <c r="M177" s="3">
        <v>1739.64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4.4" hidden="1">
      <c r="A178" s="3" t="s">
        <v>532</v>
      </c>
      <c r="B178" s="3" t="s">
        <v>432</v>
      </c>
      <c r="C178" s="3" t="str">
        <f>VLOOKUP(B178,'De Para'!$A$2:$B$301,2,0)</f>
        <v>Rio do Sul</v>
      </c>
      <c r="D178" s="3"/>
      <c r="E178" s="3" t="s">
        <v>495</v>
      </c>
      <c r="F178" s="3"/>
      <c r="G178" s="4">
        <v>42895</v>
      </c>
      <c r="H178" s="3">
        <f t="shared" si="4"/>
        <v>6</v>
      </c>
      <c r="I178" s="3">
        <f t="shared" si="5"/>
        <v>2017</v>
      </c>
      <c r="J178" s="3"/>
      <c r="K178" s="3"/>
      <c r="L178" s="3"/>
      <c r="M178" s="3">
        <v>15422.5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4.4" hidden="1">
      <c r="A179" s="3" t="s">
        <v>535</v>
      </c>
      <c r="B179" s="3" t="s">
        <v>117</v>
      </c>
      <c r="C179" s="3" t="str">
        <f>VLOOKUP(B179,'De Para'!$A$2:$B$301,2,0)</f>
        <v>Rio do Sul</v>
      </c>
      <c r="D179" s="3"/>
      <c r="E179" s="3" t="s">
        <v>495</v>
      </c>
      <c r="F179" s="3"/>
      <c r="G179" s="4">
        <v>42895</v>
      </c>
      <c r="H179" s="3">
        <f t="shared" si="4"/>
        <v>6</v>
      </c>
      <c r="I179" s="3">
        <f t="shared" si="5"/>
        <v>2017</v>
      </c>
      <c r="J179" s="3"/>
      <c r="K179" s="3"/>
      <c r="L179" s="3"/>
      <c r="M179" s="3">
        <v>2652.67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4.4" hidden="1">
      <c r="A180" s="3" t="s">
        <v>535</v>
      </c>
      <c r="B180" s="3" t="s">
        <v>117</v>
      </c>
      <c r="C180" s="3" t="str">
        <f>VLOOKUP(B180,'De Para'!$A$2:$B$301,2,0)</f>
        <v>Rio do Sul</v>
      </c>
      <c r="D180" s="3"/>
      <c r="E180" s="3" t="s">
        <v>405</v>
      </c>
      <c r="F180" s="3"/>
      <c r="G180" s="4">
        <v>42895</v>
      </c>
      <c r="H180" s="3">
        <f t="shared" si="4"/>
        <v>6</v>
      </c>
      <c r="I180" s="3">
        <f t="shared" si="5"/>
        <v>2017</v>
      </c>
      <c r="J180" s="3"/>
      <c r="K180" s="3"/>
      <c r="L180" s="3"/>
      <c r="M180" s="3">
        <v>1312.36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4.4" hidden="1">
      <c r="A181" s="3" t="s">
        <v>535</v>
      </c>
      <c r="B181" s="3" t="s">
        <v>117</v>
      </c>
      <c r="C181" s="3" t="str">
        <f>VLOOKUP(B181,'De Para'!$A$2:$B$301,2,0)</f>
        <v>Rio do Sul</v>
      </c>
      <c r="D181" s="3"/>
      <c r="E181" s="3" t="s">
        <v>536</v>
      </c>
      <c r="F181" s="3"/>
      <c r="G181" s="4">
        <v>42895</v>
      </c>
      <c r="H181" s="3">
        <f t="shared" si="4"/>
        <v>6</v>
      </c>
      <c r="I181" s="3">
        <f t="shared" si="5"/>
        <v>2017</v>
      </c>
      <c r="J181" s="3"/>
      <c r="K181" s="3"/>
      <c r="L181" s="3"/>
      <c r="M181" s="3">
        <v>506.97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4.4" hidden="1">
      <c r="A182" s="3" t="s">
        <v>535</v>
      </c>
      <c r="B182" s="3" t="s">
        <v>117</v>
      </c>
      <c r="C182" s="3" t="str">
        <f>VLOOKUP(B182,'De Para'!$A$2:$B$301,2,0)</f>
        <v>Rio do Sul</v>
      </c>
      <c r="D182" s="3"/>
      <c r="E182" s="3" t="s">
        <v>537</v>
      </c>
      <c r="F182" s="3"/>
      <c r="G182" s="4">
        <v>42895</v>
      </c>
      <c r="H182" s="3">
        <f t="shared" si="4"/>
        <v>6</v>
      </c>
      <c r="I182" s="3">
        <f t="shared" si="5"/>
        <v>2017</v>
      </c>
      <c r="J182" s="3"/>
      <c r="K182" s="3"/>
      <c r="L182" s="3"/>
      <c r="M182" s="3">
        <v>9301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4.4" hidden="1">
      <c r="A183" s="3" t="s">
        <v>527</v>
      </c>
      <c r="B183" s="3" t="s">
        <v>528</v>
      </c>
      <c r="C183" s="3" t="str">
        <f>VLOOKUP(B183,'De Para'!$A$2:$B$301,2,0)</f>
        <v>Rio do Sul</v>
      </c>
      <c r="D183" s="3"/>
      <c r="E183" s="3" t="s">
        <v>409</v>
      </c>
      <c r="F183" s="3"/>
      <c r="G183" s="4">
        <v>42895</v>
      </c>
      <c r="H183" s="3">
        <f t="shared" si="4"/>
        <v>6</v>
      </c>
      <c r="I183" s="3">
        <f t="shared" si="5"/>
        <v>2017</v>
      </c>
      <c r="J183" s="3"/>
      <c r="K183" s="3"/>
      <c r="L183" s="3"/>
      <c r="M183" s="3">
        <v>4640.8999999999996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4.4" hidden="1">
      <c r="A184" s="3" t="s">
        <v>527</v>
      </c>
      <c r="B184" s="3" t="s">
        <v>528</v>
      </c>
      <c r="C184" s="3" t="str">
        <f>VLOOKUP(B184,'De Para'!$A$2:$B$301,2,0)</f>
        <v>Rio do Sul</v>
      </c>
      <c r="D184" s="3"/>
      <c r="E184" s="3" t="s">
        <v>388</v>
      </c>
      <c r="F184" s="3"/>
      <c r="G184" s="4">
        <v>42895</v>
      </c>
      <c r="H184" s="3">
        <f t="shared" si="4"/>
        <v>6</v>
      </c>
      <c r="I184" s="3">
        <f t="shared" si="5"/>
        <v>2017</v>
      </c>
      <c r="J184" s="3"/>
      <c r="K184" s="3"/>
      <c r="L184" s="3"/>
      <c r="M184" s="3">
        <v>9240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4.4" hidden="1">
      <c r="A185" s="3" t="s">
        <v>527</v>
      </c>
      <c r="B185" s="3" t="s">
        <v>528</v>
      </c>
      <c r="C185" s="3" t="str">
        <f>VLOOKUP(B185,'De Para'!$A$2:$B$301,2,0)</f>
        <v>Rio do Sul</v>
      </c>
      <c r="D185" s="3"/>
      <c r="E185" s="3" t="s">
        <v>421</v>
      </c>
      <c r="F185" s="3"/>
      <c r="G185" s="4">
        <v>42895</v>
      </c>
      <c r="H185" s="3">
        <f t="shared" si="4"/>
        <v>6</v>
      </c>
      <c r="I185" s="3">
        <f t="shared" si="5"/>
        <v>2017</v>
      </c>
      <c r="J185" s="3"/>
      <c r="K185" s="3"/>
      <c r="L185" s="3"/>
      <c r="M185" s="3">
        <v>1606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4" hidden="1">
      <c r="A186" s="3" t="s">
        <v>527</v>
      </c>
      <c r="B186" s="3" t="s">
        <v>528</v>
      </c>
      <c r="C186" s="3" t="str">
        <f>VLOOKUP(B186,'De Para'!$A$2:$B$301,2,0)</f>
        <v>Rio do Sul</v>
      </c>
      <c r="D186" s="3"/>
      <c r="E186" s="3" t="s">
        <v>72</v>
      </c>
      <c r="F186" s="3"/>
      <c r="G186" s="4">
        <v>42895</v>
      </c>
      <c r="H186" s="3">
        <f t="shared" si="4"/>
        <v>6</v>
      </c>
      <c r="I186" s="3">
        <f t="shared" si="5"/>
        <v>2017</v>
      </c>
      <c r="J186" s="3"/>
      <c r="K186" s="3"/>
      <c r="L186" s="3"/>
      <c r="M186" s="3">
        <v>3905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4.4" hidden="1">
      <c r="A187" s="3" t="s">
        <v>533</v>
      </c>
      <c r="B187" s="3" t="s">
        <v>534</v>
      </c>
      <c r="C187" s="3" t="str">
        <f>VLOOKUP(B187,'De Para'!$A$2:$B$301,2,0)</f>
        <v>S.Miguel Oeste</v>
      </c>
      <c r="D187" s="3"/>
      <c r="E187" s="3" t="s">
        <v>394</v>
      </c>
      <c r="F187" s="3"/>
      <c r="G187" s="4">
        <v>42895</v>
      </c>
      <c r="H187" s="3">
        <f t="shared" si="4"/>
        <v>6</v>
      </c>
      <c r="I187" s="3">
        <f t="shared" si="5"/>
        <v>2017</v>
      </c>
      <c r="J187" s="3"/>
      <c r="K187" s="3"/>
      <c r="L187" s="3"/>
      <c r="M187" s="3">
        <v>1130.5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4" hidden="1">
      <c r="A188" s="3" t="s">
        <v>533</v>
      </c>
      <c r="B188" s="3" t="s">
        <v>534</v>
      </c>
      <c r="C188" s="3" t="str">
        <f>VLOOKUP(B188,'De Para'!$A$2:$B$301,2,0)</f>
        <v>S.Miguel Oeste</v>
      </c>
      <c r="D188" s="3"/>
      <c r="E188" s="3" t="s">
        <v>377</v>
      </c>
      <c r="F188" s="3"/>
      <c r="G188" s="4">
        <v>42895</v>
      </c>
      <c r="H188" s="3">
        <f t="shared" si="4"/>
        <v>6</v>
      </c>
      <c r="I188" s="3">
        <f t="shared" si="5"/>
        <v>2017</v>
      </c>
      <c r="J188" s="3"/>
      <c r="K188" s="3"/>
      <c r="L188" s="3"/>
      <c r="M188" s="3">
        <v>5338.2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4.4" hidden="1">
      <c r="A189" s="3" t="s">
        <v>533</v>
      </c>
      <c r="B189" s="3" t="s">
        <v>534</v>
      </c>
      <c r="C189" s="3" t="str">
        <f>VLOOKUP(B189,'De Para'!$A$2:$B$301,2,0)</f>
        <v>S.Miguel Oeste</v>
      </c>
      <c r="D189" s="3"/>
      <c r="E189" s="3" t="s">
        <v>378</v>
      </c>
      <c r="F189" s="3"/>
      <c r="G189" s="4">
        <v>42895</v>
      </c>
      <c r="H189" s="3">
        <f t="shared" si="4"/>
        <v>6</v>
      </c>
      <c r="I189" s="3">
        <f t="shared" si="5"/>
        <v>2017</v>
      </c>
      <c r="J189" s="3"/>
      <c r="K189" s="3"/>
      <c r="L189" s="3"/>
      <c r="M189" s="3">
        <v>157.5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4" hidden="1">
      <c r="A190" s="3" t="s">
        <v>533</v>
      </c>
      <c r="B190" s="3" t="s">
        <v>534</v>
      </c>
      <c r="C190" s="3" t="str">
        <f>VLOOKUP(B190,'De Para'!$A$2:$B$301,2,0)</f>
        <v>S.Miguel Oeste</v>
      </c>
      <c r="D190" s="3"/>
      <c r="E190" s="3" t="s">
        <v>531</v>
      </c>
      <c r="F190" s="3"/>
      <c r="G190" s="4">
        <v>42895</v>
      </c>
      <c r="H190" s="3">
        <f t="shared" si="4"/>
        <v>6</v>
      </c>
      <c r="I190" s="3">
        <f t="shared" si="5"/>
        <v>2017</v>
      </c>
      <c r="J190" s="3"/>
      <c r="K190" s="3"/>
      <c r="L190" s="3"/>
      <c r="M190" s="3">
        <v>2250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4.4" hidden="1">
      <c r="A191" s="3" t="s">
        <v>533</v>
      </c>
      <c r="B191" s="3" t="s">
        <v>534</v>
      </c>
      <c r="C191" s="3" t="str">
        <f>VLOOKUP(B191,'De Para'!$A$2:$B$301,2,0)</f>
        <v>S.Miguel Oeste</v>
      </c>
      <c r="D191" s="3"/>
      <c r="E191" s="3" t="s">
        <v>395</v>
      </c>
      <c r="F191" s="3"/>
      <c r="G191" s="4">
        <v>42895</v>
      </c>
      <c r="H191" s="3">
        <f t="shared" si="4"/>
        <v>6</v>
      </c>
      <c r="I191" s="3">
        <f t="shared" si="5"/>
        <v>2017</v>
      </c>
      <c r="J191" s="3"/>
      <c r="K191" s="3"/>
      <c r="L191" s="3"/>
      <c r="M191" s="3">
        <v>88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4.4" hidden="1">
      <c r="A192" s="3" t="s">
        <v>533</v>
      </c>
      <c r="B192" s="3" t="s">
        <v>534</v>
      </c>
      <c r="C192" s="3" t="str">
        <f>VLOOKUP(B192,'De Para'!$A$2:$B$301,2,0)</f>
        <v>S.Miguel Oeste</v>
      </c>
      <c r="D192" s="3"/>
      <c r="E192" s="3" t="s">
        <v>396</v>
      </c>
      <c r="F192" s="3"/>
      <c r="G192" s="4">
        <v>42895</v>
      </c>
      <c r="H192" s="3">
        <f t="shared" si="4"/>
        <v>6</v>
      </c>
      <c r="I192" s="3">
        <f t="shared" si="5"/>
        <v>2017</v>
      </c>
      <c r="J192" s="3"/>
      <c r="K192" s="3"/>
      <c r="L192" s="3"/>
      <c r="M192" s="3">
        <v>343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4.4" hidden="1">
      <c r="A193" s="3" t="s">
        <v>530</v>
      </c>
      <c r="B193" s="3" t="s">
        <v>443</v>
      </c>
      <c r="C193" s="3" t="str">
        <f>VLOOKUP(B193,'De Para'!$A$2:$B$301,2,0)</f>
        <v>S.Miguel Oeste</v>
      </c>
      <c r="D193" s="3"/>
      <c r="E193" s="3" t="s">
        <v>394</v>
      </c>
      <c r="F193" s="3"/>
      <c r="G193" s="4">
        <v>42895</v>
      </c>
      <c r="H193" s="3">
        <f t="shared" si="4"/>
        <v>6</v>
      </c>
      <c r="I193" s="3">
        <f t="shared" si="5"/>
        <v>2017</v>
      </c>
      <c r="J193" s="3"/>
      <c r="K193" s="3"/>
      <c r="L193" s="3"/>
      <c r="M193" s="3">
        <v>3272.5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4.4" hidden="1">
      <c r="A194" s="3" t="s">
        <v>530</v>
      </c>
      <c r="B194" s="3" t="s">
        <v>443</v>
      </c>
      <c r="C194" s="3" t="str">
        <f>VLOOKUP(B194,'De Para'!$A$2:$B$301,2,0)</f>
        <v>S.Miguel Oeste</v>
      </c>
      <c r="D194" s="3"/>
      <c r="E194" s="3" t="s">
        <v>430</v>
      </c>
      <c r="F194" s="3"/>
      <c r="G194" s="4">
        <v>42895</v>
      </c>
      <c r="H194" s="3">
        <f t="shared" ref="H194:H257" si="6">MONTH(G194)</f>
        <v>6</v>
      </c>
      <c r="I194" s="3">
        <f t="shared" si="5"/>
        <v>2017</v>
      </c>
      <c r="J194" s="3"/>
      <c r="K194" s="3"/>
      <c r="L194" s="3"/>
      <c r="M194" s="3">
        <v>179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4.4" hidden="1">
      <c r="A195" s="3" t="s">
        <v>530</v>
      </c>
      <c r="B195" s="3" t="s">
        <v>443</v>
      </c>
      <c r="C195" s="3" t="str">
        <f>VLOOKUP(B195,'De Para'!$A$2:$B$301,2,0)</f>
        <v>S.Miguel Oeste</v>
      </c>
      <c r="D195" s="3"/>
      <c r="E195" s="3" t="s">
        <v>377</v>
      </c>
      <c r="F195" s="3"/>
      <c r="G195" s="4">
        <v>42895</v>
      </c>
      <c r="H195" s="3">
        <f t="shared" si="6"/>
        <v>6</v>
      </c>
      <c r="I195" s="3">
        <f t="shared" ref="I195:I258" si="7">YEAR(G195)</f>
        <v>2017</v>
      </c>
      <c r="J195" s="3"/>
      <c r="K195" s="3"/>
      <c r="L195" s="3"/>
      <c r="M195" s="3">
        <v>28774.2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4.4" hidden="1">
      <c r="A196" s="3" t="s">
        <v>530</v>
      </c>
      <c r="B196" s="3" t="s">
        <v>443</v>
      </c>
      <c r="C196" s="3" t="str">
        <f>VLOOKUP(B196,'De Para'!$A$2:$B$301,2,0)</f>
        <v>S.Miguel Oeste</v>
      </c>
      <c r="D196" s="3"/>
      <c r="E196" s="3" t="s">
        <v>378</v>
      </c>
      <c r="F196" s="3"/>
      <c r="G196" s="4">
        <v>42895</v>
      </c>
      <c r="H196" s="3">
        <f t="shared" si="6"/>
        <v>6</v>
      </c>
      <c r="I196" s="3">
        <f t="shared" si="7"/>
        <v>2017</v>
      </c>
      <c r="J196" s="3"/>
      <c r="K196" s="3"/>
      <c r="L196" s="3"/>
      <c r="M196" s="3">
        <v>411.25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4.4" hidden="1">
      <c r="A197" s="3" t="s">
        <v>530</v>
      </c>
      <c r="B197" s="3" t="s">
        <v>443</v>
      </c>
      <c r="C197" s="3" t="str">
        <f>VLOOKUP(B197,'De Para'!$A$2:$B$301,2,0)</f>
        <v>S.Miguel Oeste</v>
      </c>
      <c r="D197" s="3"/>
      <c r="E197" s="3" t="s">
        <v>531</v>
      </c>
      <c r="F197" s="3"/>
      <c r="G197" s="4">
        <v>42895</v>
      </c>
      <c r="H197" s="3">
        <f t="shared" si="6"/>
        <v>6</v>
      </c>
      <c r="I197" s="3">
        <f t="shared" si="7"/>
        <v>2017</v>
      </c>
      <c r="J197" s="3"/>
      <c r="K197" s="3"/>
      <c r="L197" s="3"/>
      <c r="M197" s="3">
        <v>12270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4.4" hidden="1">
      <c r="A198" s="3" t="s">
        <v>530</v>
      </c>
      <c r="B198" s="3" t="s">
        <v>443</v>
      </c>
      <c r="C198" s="3" t="str">
        <f>VLOOKUP(B198,'De Para'!$A$2:$B$301,2,0)</f>
        <v>S.Miguel Oeste</v>
      </c>
      <c r="D198" s="3"/>
      <c r="E198" s="3" t="s">
        <v>395</v>
      </c>
      <c r="F198" s="3"/>
      <c r="G198" s="4">
        <v>42895</v>
      </c>
      <c r="H198" s="3">
        <f t="shared" si="6"/>
        <v>6</v>
      </c>
      <c r="I198" s="3">
        <f t="shared" si="7"/>
        <v>2017</v>
      </c>
      <c r="J198" s="3"/>
      <c r="K198" s="3"/>
      <c r="L198" s="3"/>
      <c r="M198" s="3">
        <v>440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4.4" hidden="1">
      <c r="A199" s="3" t="s">
        <v>530</v>
      </c>
      <c r="B199" s="3" t="s">
        <v>443</v>
      </c>
      <c r="C199" s="3" t="str">
        <f>VLOOKUP(B199,'De Para'!$A$2:$B$301,2,0)</f>
        <v>S.Miguel Oeste</v>
      </c>
      <c r="D199" s="3"/>
      <c r="E199" s="3" t="s">
        <v>396</v>
      </c>
      <c r="F199" s="3"/>
      <c r="G199" s="4">
        <v>42895</v>
      </c>
      <c r="H199" s="3">
        <f t="shared" si="6"/>
        <v>6</v>
      </c>
      <c r="I199" s="3">
        <f t="shared" si="7"/>
        <v>2017</v>
      </c>
      <c r="J199" s="3"/>
      <c r="K199" s="3"/>
      <c r="L199" s="3"/>
      <c r="M199" s="3">
        <v>3544.8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4.4" hidden="1">
      <c r="A200" s="3" t="s">
        <v>524</v>
      </c>
      <c r="B200" s="3" t="s">
        <v>515</v>
      </c>
      <c r="C200" s="3" t="str">
        <f>VLOOKUP(B200,'De Para'!$A$2:$B$301,2,0)</f>
        <v>Campos de Lages</v>
      </c>
      <c r="D200" s="3"/>
      <c r="E200" s="3" t="s">
        <v>495</v>
      </c>
      <c r="F200" s="3"/>
      <c r="G200" s="4">
        <v>42894</v>
      </c>
      <c r="H200" s="3">
        <f t="shared" si="6"/>
        <v>6</v>
      </c>
      <c r="I200" s="3">
        <f t="shared" si="7"/>
        <v>2017</v>
      </c>
      <c r="J200" s="3"/>
      <c r="K200" s="3"/>
      <c r="L200" s="3"/>
      <c r="M200" s="3">
        <v>9191.81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4.4" hidden="1">
      <c r="A201" s="3" t="s">
        <v>524</v>
      </c>
      <c r="B201" s="3" t="s">
        <v>515</v>
      </c>
      <c r="C201" s="3" t="str">
        <f>VLOOKUP(B201,'De Para'!$A$2:$B$301,2,0)</f>
        <v>Campos de Lages</v>
      </c>
      <c r="D201" s="3"/>
      <c r="E201" s="3" t="s">
        <v>474</v>
      </c>
      <c r="F201" s="3"/>
      <c r="G201" s="4">
        <v>42894</v>
      </c>
      <c r="H201" s="3">
        <f t="shared" si="6"/>
        <v>6</v>
      </c>
      <c r="I201" s="3">
        <f t="shared" si="7"/>
        <v>2017</v>
      </c>
      <c r="J201" s="3"/>
      <c r="K201" s="3"/>
      <c r="L201" s="3"/>
      <c r="M201" s="3">
        <v>1161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4.4" hidden="1">
      <c r="A202" s="3" t="s">
        <v>524</v>
      </c>
      <c r="B202" s="3" t="s">
        <v>515</v>
      </c>
      <c r="C202" s="3" t="str">
        <f>VLOOKUP(B202,'De Para'!$A$2:$B$301,2,0)</f>
        <v>Campos de Lages</v>
      </c>
      <c r="D202" s="3"/>
      <c r="E202" s="3" t="s">
        <v>72</v>
      </c>
      <c r="F202" s="3"/>
      <c r="G202" s="4">
        <v>42894</v>
      </c>
      <c r="H202" s="3">
        <f t="shared" si="6"/>
        <v>6</v>
      </c>
      <c r="I202" s="3">
        <f t="shared" si="7"/>
        <v>2017</v>
      </c>
      <c r="J202" s="3"/>
      <c r="K202" s="3"/>
      <c r="L202" s="3"/>
      <c r="M202" s="3">
        <v>21300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4.4" hidden="1">
      <c r="A203" s="3" t="s">
        <v>524</v>
      </c>
      <c r="B203" s="3" t="s">
        <v>515</v>
      </c>
      <c r="C203" s="3" t="str">
        <f>VLOOKUP(B203,'De Para'!$A$2:$B$301,2,0)</f>
        <v>Campos de Lages</v>
      </c>
      <c r="D203" s="3"/>
      <c r="E203" s="3" t="s">
        <v>522</v>
      </c>
      <c r="F203" s="3"/>
      <c r="G203" s="4">
        <v>42894</v>
      </c>
      <c r="H203" s="3">
        <f t="shared" si="6"/>
        <v>6</v>
      </c>
      <c r="I203" s="3">
        <f t="shared" si="7"/>
        <v>2017</v>
      </c>
      <c r="J203" s="3"/>
      <c r="K203" s="3"/>
      <c r="L203" s="3"/>
      <c r="M203" s="3">
        <v>50400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4.4" hidden="1">
      <c r="A204" s="3" t="s">
        <v>524</v>
      </c>
      <c r="B204" s="3" t="s">
        <v>515</v>
      </c>
      <c r="C204" s="3" t="str">
        <f>VLOOKUP(B204,'De Para'!$A$2:$B$301,2,0)</f>
        <v>Campos de Lages</v>
      </c>
      <c r="D204" s="3"/>
      <c r="E204" s="3" t="s">
        <v>405</v>
      </c>
      <c r="F204" s="3"/>
      <c r="G204" s="4">
        <v>42894</v>
      </c>
      <c r="H204" s="3">
        <f t="shared" si="6"/>
        <v>6</v>
      </c>
      <c r="I204" s="3">
        <f t="shared" si="7"/>
        <v>2017</v>
      </c>
      <c r="J204" s="3"/>
      <c r="K204" s="3"/>
      <c r="L204" s="3"/>
      <c r="M204" s="3">
        <v>4547.4799999999996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4.4" hidden="1">
      <c r="A205" s="3" t="s">
        <v>525</v>
      </c>
      <c r="B205" s="3" t="s">
        <v>100</v>
      </c>
      <c r="C205" s="3" t="str">
        <f>VLOOKUP(B205,'De Para'!$A$2:$B$301,2,0)</f>
        <v>Rio do Sul</v>
      </c>
      <c r="D205" s="3"/>
      <c r="E205" s="3" t="s">
        <v>495</v>
      </c>
      <c r="F205" s="3"/>
      <c r="G205" s="4">
        <v>42894</v>
      </c>
      <c r="H205" s="3">
        <f t="shared" si="6"/>
        <v>6</v>
      </c>
      <c r="I205" s="3">
        <f t="shared" si="7"/>
        <v>2017</v>
      </c>
      <c r="J205" s="3"/>
      <c r="K205" s="3"/>
      <c r="L205" s="3"/>
      <c r="M205" s="3">
        <v>1727.32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4.4" hidden="1">
      <c r="A206" s="3" t="s">
        <v>525</v>
      </c>
      <c r="B206" s="3" t="s">
        <v>100</v>
      </c>
      <c r="C206" s="3" t="str">
        <f>VLOOKUP(B206,'De Para'!$A$2:$B$301,2,0)</f>
        <v>Rio do Sul</v>
      </c>
      <c r="D206" s="3"/>
      <c r="E206" s="3" t="s">
        <v>405</v>
      </c>
      <c r="F206" s="3"/>
      <c r="G206" s="4">
        <v>42894</v>
      </c>
      <c r="H206" s="3">
        <f t="shared" si="6"/>
        <v>6</v>
      </c>
      <c r="I206" s="3">
        <f t="shared" si="7"/>
        <v>2017</v>
      </c>
      <c r="J206" s="3"/>
      <c r="K206" s="3"/>
      <c r="L206" s="3"/>
      <c r="M206" s="3">
        <v>854.56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4.4" hidden="1">
      <c r="A207" s="3" t="s">
        <v>523</v>
      </c>
      <c r="B207" s="3" t="s">
        <v>112</v>
      </c>
      <c r="C207" s="3" t="str">
        <f>VLOOKUP(B207,'De Para'!$A$2:$B$301,2,0)</f>
        <v>Rio do Sul</v>
      </c>
      <c r="D207" s="3"/>
      <c r="E207" s="3" t="s">
        <v>495</v>
      </c>
      <c r="F207" s="3"/>
      <c r="G207" s="4">
        <v>42894</v>
      </c>
      <c r="H207" s="3">
        <f t="shared" si="6"/>
        <v>6</v>
      </c>
      <c r="I207" s="3">
        <f t="shared" si="7"/>
        <v>2017</v>
      </c>
      <c r="J207" s="3"/>
      <c r="K207" s="3"/>
      <c r="L207" s="3"/>
      <c r="M207" s="3">
        <v>8019.7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4.4" hidden="1">
      <c r="A208" s="3" t="s">
        <v>523</v>
      </c>
      <c r="B208" s="3" t="s">
        <v>112</v>
      </c>
      <c r="C208" s="3" t="str">
        <f>VLOOKUP(B208,'De Para'!$A$2:$B$301,2,0)</f>
        <v>Rio do Sul</v>
      </c>
      <c r="D208" s="3"/>
      <c r="E208" s="3" t="s">
        <v>474</v>
      </c>
      <c r="F208" s="3"/>
      <c r="G208" s="4">
        <v>42894</v>
      </c>
      <c r="H208" s="3">
        <f t="shared" si="6"/>
        <v>6</v>
      </c>
      <c r="I208" s="3">
        <f t="shared" si="7"/>
        <v>2017</v>
      </c>
      <c r="J208" s="3"/>
      <c r="K208" s="3"/>
      <c r="L208" s="3"/>
      <c r="M208" s="3">
        <v>2012.4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4.4" hidden="1">
      <c r="A209" s="3" t="s">
        <v>523</v>
      </c>
      <c r="B209" s="3" t="s">
        <v>112</v>
      </c>
      <c r="C209" s="3" t="str">
        <f>VLOOKUP(B209,'De Para'!$A$2:$B$301,2,0)</f>
        <v>Rio do Sul</v>
      </c>
      <c r="D209" s="3"/>
      <c r="E209" s="3" t="s">
        <v>405</v>
      </c>
      <c r="F209" s="3"/>
      <c r="G209" s="4">
        <v>42894</v>
      </c>
      <c r="H209" s="3">
        <f t="shared" si="6"/>
        <v>6</v>
      </c>
      <c r="I209" s="3">
        <f t="shared" si="7"/>
        <v>2017</v>
      </c>
      <c r="J209" s="3"/>
      <c r="K209" s="3"/>
      <c r="L209" s="3"/>
      <c r="M209" s="3">
        <v>3967.6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4.4" hidden="1">
      <c r="A210" s="3" t="s">
        <v>523</v>
      </c>
      <c r="B210" s="3" t="s">
        <v>112</v>
      </c>
      <c r="C210" s="3" t="str">
        <f>VLOOKUP(B210,'De Para'!$A$2:$B$301,2,0)</f>
        <v>Rio do Sul</v>
      </c>
      <c r="D210" s="3"/>
      <c r="E210" s="3" t="s">
        <v>448</v>
      </c>
      <c r="F210" s="3"/>
      <c r="G210" s="4">
        <v>42894</v>
      </c>
      <c r="H210" s="3">
        <f t="shared" si="6"/>
        <v>6</v>
      </c>
      <c r="I210" s="3">
        <f t="shared" si="7"/>
        <v>2017</v>
      </c>
      <c r="J210" s="3"/>
      <c r="K210" s="3"/>
      <c r="L210" s="3"/>
      <c r="M210" s="3">
        <v>3260.4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4.4" hidden="1">
      <c r="A211" s="3" t="s">
        <v>523</v>
      </c>
      <c r="B211" s="3" t="s">
        <v>112</v>
      </c>
      <c r="C211" s="3" t="str">
        <f>VLOOKUP(B211,'De Para'!$A$2:$B$301,2,0)</f>
        <v>Rio do Sul</v>
      </c>
      <c r="D211" s="3"/>
      <c r="E211" s="3" t="s">
        <v>72</v>
      </c>
      <c r="F211" s="3"/>
      <c r="G211" s="4">
        <v>42894</v>
      </c>
      <c r="H211" s="3">
        <f t="shared" si="6"/>
        <v>6</v>
      </c>
      <c r="I211" s="3">
        <f t="shared" si="7"/>
        <v>2017</v>
      </c>
      <c r="J211" s="3"/>
      <c r="K211" s="3"/>
      <c r="L211" s="3"/>
      <c r="M211" s="3">
        <v>2130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4.4" hidden="1">
      <c r="A212" s="3" t="s">
        <v>523</v>
      </c>
      <c r="B212" s="3" t="s">
        <v>112</v>
      </c>
      <c r="C212" s="3" t="str">
        <f>VLOOKUP(B212,'De Para'!$A$2:$B$301,2,0)</f>
        <v>Rio do Sul</v>
      </c>
      <c r="D212" s="3"/>
      <c r="E212" s="3" t="s">
        <v>522</v>
      </c>
      <c r="F212" s="3"/>
      <c r="G212" s="4">
        <v>42894</v>
      </c>
      <c r="H212" s="3">
        <f t="shared" si="6"/>
        <v>6</v>
      </c>
      <c r="I212" s="3">
        <f t="shared" si="7"/>
        <v>2017</v>
      </c>
      <c r="J212" s="3"/>
      <c r="K212" s="3"/>
      <c r="L212" s="3"/>
      <c r="M212" s="3">
        <v>5040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4.4" hidden="1">
      <c r="A213" s="3" t="s">
        <v>526</v>
      </c>
      <c r="B213" s="3" t="s">
        <v>101</v>
      </c>
      <c r="C213" s="3" t="str">
        <f>VLOOKUP(B213,'De Para'!$A$2:$B$301,2,0)</f>
        <v>Rio do Sul</v>
      </c>
      <c r="D213" s="3"/>
      <c r="E213" s="3" t="s">
        <v>495</v>
      </c>
      <c r="F213" s="3"/>
      <c r="G213" s="4">
        <v>42894</v>
      </c>
      <c r="H213" s="3">
        <f t="shared" si="6"/>
        <v>6</v>
      </c>
      <c r="I213" s="3">
        <f t="shared" si="7"/>
        <v>2017</v>
      </c>
      <c r="J213" s="3"/>
      <c r="K213" s="3"/>
      <c r="L213" s="3"/>
      <c r="M213" s="3">
        <v>9561.9500000000007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4.4" hidden="1">
      <c r="A214" s="3" t="s">
        <v>526</v>
      </c>
      <c r="B214" s="3" t="s">
        <v>101</v>
      </c>
      <c r="C214" s="3" t="str">
        <f>VLOOKUP(B214,'De Para'!$A$2:$B$301,2,0)</f>
        <v>Rio do Sul</v>
      </c>
      <c r="D214" s="3"/>
      <c r="E214" s="3" t="s">
        <v>474</v>
      </c>
      <c r="F214" s="3"/>
      <c r="G214" s="4">
        <v>42894</v>
      </c>
      <c r="H214" s="3">
        <f t="shared" si="6"/>
        <v>6</v>
      </c>
      <c r="I214" s="3">
        <f t="shared" si="7"/>
        <v>2017</v>
      </c>
      <c r="J214" s="3"/>
      <c r="K214" s="3"/>
      <c r="L214" s="3"/>
      <c r="M214" s="3">
        <v>2399.4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4.4" hidden="1">
      <c r="A215" s="3" t="s">
        <v>526</v>
      </c>
      <c r="B215" s="3" t="s">
        <v>101</v>
      </c>
      <c r="C215" s="3" t="str">
        <f>VLOOKUP(B215,'De Para'!$A$2:$B$301,2,0)</f>
        <v>Rio do Sul</v>
      </c>
      <c r="D215" s="3"/>
      <c r="E215" s="3" t="s">
        <v>72</v>
      </c>
      <c r="F215" s="3"/>
      <c r="G215" s="4">
        <v>42894</v>
      </c>
      <c r="H215" s="3">
        <f t="shared" si="6"/>
        <v>6</v>
      </c>
      <c r="I215" s="3">
        <f t="shared" si="7"/>
        <v>2017</v>
      </c>
      <c r="J215" s="3"/>
      <c r="K215" s="3"/>
      <c r="L215" s="3"/>
      <c r="M215" s="3">
        <v>3550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4.4" hidden="1">
      <c r="A216" s="3" t="s">
        <v>526</v>
      </c>
      <c r="B216" s="3" t="s">
        <v>101</v>
      </c>
      <c r="C216" s="3" t="str">
        <f>VLOOKUP(B216,'De Para'!$A$2:$B$301,2,0)</f>
        <v>Rio do Sul</v>
      </c>
      <c r="D216" s="3"/>
      <c r="E216" s="3" t="s">
        <v>522</v>
      </c>
      <c r="F216" s="3"/>
      <c r="G216" s="4">
        <v>42894</v>
      </c>
      <c r="H216" s="3">
        <f t="shared" si="6"/>
        <v>6</v>
      </c>
      <c r="I216" s="3">
        <f t="shared" si="7"/>
        <v>2017</v>
      </c>
      <c r="J216" s="3"/>
      <c r="K216" s="3"/>
      <c r="L216" s="3"/>
      <c r="M216" s="3">
        <v>8400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4.4" hidden="1">
      <c r="A217" s="3" t="s">
        <v>526</v>
      </c>
      <c r="B217" s="3" t="s">
        <v>101</v>
      </c>
      <c r="C217" s="3" t="str">
        <f>VLOOKUP(B217,'De Para'!$A$2:$B$301,2,0)</f>
        <v>Rio do Sul</v>
      </c>
      <c r="D217" s="3"/>
      <c r="E217" s="3" t="s">
        <v>405</v>
      </c>
      <c r="F217" s="3"/>
      <c r="G217" s="4">
        <v>42894</v>
      </c>
      <c r="H217" s="3">
        <f t="shared" si="6"/>
        <v>6</v>
      </c>
      <c r="I217" s="3">
        <f t="shared" si="7"/>
        <v>2017</v>
      </c>
      <c r="J217" s="3"/>
      <c r="K217" s="3"/>
      <c r="L217" s="3"/>
      <c r="M217" s="3">
        <v>4730.6000000000004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4.4" hidden="1">
      <c r="A218" s="3" t="s">
        <v>526</v>
      </c>
      <c r="B218" s="3" t="s">
        <v>101</v>
      </c>
      <c r="C218" s="3" t="str">
        <f>VLOOKUP(B218,'De Para'!$A$2:$B$301,2,0)</f>
        <v>Rio do Sul</v>
      </c>
      <c r="D218" s="3"/>
      <c r="E218" s="3" t="s">
        <v>448</v>
      </c>
      <c r="F218" s="3"/>
      <c r="G218" s="4">
        <v>42894</v>
      </c>
      <c r="H218" s="3">
        <f t="shared" si="6"/>
        <v>6</v>
      </c>
      <c r="I218" s="3">
        <f t="shared" si="7"/>
        <v>2017</v>
      </c>
      <c r="J218" s="3"/>
      <c r="K218" s="3"/>
      <c r="L218" s="3"/>
      <c r="M218" s="3">
        <v>6206.2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4.4" hidden="1">
      <c r="A219" s="3" t="s">
        <v>519</v>
      </c>
      <c r="B219" s="3" t="s">
        <v>520</v>
      </c>
      <c r="C219" s="3" t="str">
        <f>VLOOKUP(B219,'De Para'!$A$2:$B$301,2,0)</f>
        <v>Campos de Lages</v>
      </c>
      <c r="D219" s="3"/>
      <c r="E219" s="3" t="s">
        <v>405</v>
      </c>
      <c r="F219" s="3"/>
      <c r="G219" s="4">
        <v>42893</v>
      </c>
      <c r="H219" s="3">
        <f t="shared" si="6"/>
        <v>6</v>
      </c>
      <c r="I219" s="3">
        <f t="shared" si="7"/>
        <v>2017</v>
      </c>
      <c r="J219" s="3"/>
      <c r="K219" s="3"/>
      <c r="L219" s="3"/>
      <c r="M219" s="3">
        <v>2166.92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4.4" hidden="1">
      <c r="A220" s="3" t="s">
        <v>519</v>
      </c>
      <c r="B220" s="3" t="s">
        <v>520</v>
      </c>
      <c r="C220" s="3" t="str">
        <f>VLOOKUP(B220,'De Para'!$A$2:$B$301,2,0)</f>
        <v>Campos de Lages</v>
      </c>
      <c r="D220" s="3"/>
      <c r="E220" s="3" t="s">
        <v>72</v>
      </c>
      <c r="F220" s="3"/>
      <c r="G220" s="4">
        <v>42893</v>
      </c>
      <c r="H220" s="3">
        <f t="shared" si="6"/>
        <v>6</v>
      </c>
      <c r="I220" s="3">
        <f t="shared" si="7"/>
        <v>2017</v>
      </c>
      <c r="J220" s="3"/>
      <c r="K220" s="3"/>
      <c r="L220" s="3"/>
      <c r="M220" s="3">
        <v>5041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4.4" hidden="1">
      <c r="A221" s="3" t="s">
        <v>519</v>
      </c>
      <c r="B221" s="3" t="s">
        <v>520</v>
      </c>
      <c r="C221" s="3" t="str">
        <f>VLOOKUP(B221,'De Para'!$A$2:$B$301,2,0)</f>
        <v>Campos de Lages</v>
      </c>
      <c r="D221" s="3"/>
      <c r="E221" s="3" t="s">
        <v>388</v>
      </c>
      <c r="F221" s="3"/>
      <c r="G221" s="4">
        <v>42893</v>
      </c>
      <c r="H221" s="3">
        <f t="shared" si="6"/>
        <v>6</v>
      </c>
      <c r="I221" s="3">
        <f t="shared" si="7"/>
        <v>2017</v>
      </c>
      <c r="J221" s="3"/>
      <c r="K221" s="3"/>
      <c r="L221" s="3"/>
      <c r="M221" s="3">
        <v>11928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4.4" hidden="1">
      <c r="A222" s="3" t="s">
        <v>519</v>
      </c>
      <c r="B222" s="3" t="s">
        <v>520</v>
      </c>
      <c r="C222" s="3" t="str">
        <f>VLOOKUP(B222,'De Para'!$A$2:$B$301,2,0)</f>
        <v>Campos de Lages</v>
      </c>
      <c r="D222" s="3"/>
      <c r="E222" s="3" t="s">
        <v>495</v>
      </c>
      <c r="F222" s="3"/>
      <c r="G222" s="4">
        <v>42893</v>
      </c>
      <c r="H222" s="3">
        <f t="shared" si="6"/>
        <v>6</v>
      </c>
      <c r="I222" s="3">
        <f t="shared" si="7"/>
        <v>2017</v>
      </c>
      <c r="J222" s="3"/>
      <c r="K222" s="3"/>
      <c r="L222" s="3"/>
      <c r="M222" s="3">
        <v>4379.99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4.4" hidden="1">
      <c r="A223" s="3" t="s">
        <v>519</v>
      </c>
      <c r="B223" s="3" t="s">
        <v>520</v>
      </c>
      <c r="C223" s="3" t="str">
        <f>VLOOKUP(B223,'De Para'!$A$2:$B$301,2,0)</f>
        <v>Campos de Lages</v>
      </c>
      <c r="D223" s="3"/>
      <c r="E223" s="3" t="s">
        <v>474</v>
      </c>
      <c r="F223" s="3"/>
      <c r="G223" s="4">
        <v>42893</v>
      </c>
      <c r="H223" s="3">
        <f t="shared" si="6"/>
        <v>6</v>
      </c>
      <c r="I223" s="3">
        <f t="shared" si="7"/>
        <v>2017</v>
      </c>
      <c r="J223" s="3"/>
      <c r="K223" s="3"/>
      <c r="L223" s="3"/>
      <c r="M223" s="3">
        <v>1099.08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4.4" hidden="1">
      <c r="A224" s="3" t="s">
        <v>521</v>
      </c>
      <c r="B224" s="3" t="s">
        <v>126</v>
      </c>
      <c r="C224" s="3" t="str">
        <f>VLOOKUP(B224,'De Para'!$A$2:$B$301,2,0)</f>
        <v>Rio do Sul</v>
      </c>
      <c r="D224" s="3"/>
      <c r="E224" s="3" t="s">
        <v>495</v>
      </c>
      <c r="F224" s="3"/>
      <c r="G224" s="4">
        <v>42893</v>
      </c>
      <c r="H224" s="3">
        <f t="shared" si="6"/>
        <v>6</v>
      </c>
      <c r="I224" s="3">
        <f t="shared" si="7"/>
        <v>2017</v>
      </c>
      <c r="J224" s="3"/>
      <c r="K224" s="3"/>
      <c r="L224" s="3"/>
      <c r="M224" s="3">
        <v>9870.4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4.4" hidden="1">
      <c r="A225" s="3" t="s">
        <v>521</v>
      </c>
      <c r="B225" s="3" t="s">
        <v>126</v>
      </c>
      <c r="C225" s="3" t="str">
        <f>VLOOKUP(B225,'De Para'!$A$2:$B$301,2,0)</f>
        <v>Rio do Sul</v>
      </c>
      <c r="D225" s="3"/>
      <c r="E225" s="3" t="s">
        <v>474</v>
      </c>
      <c r="F225" s="3"/>
      <c r="G225" s="4">
        <v>42893</v>
      </c>
      <c r="H225" s="3">
        <f t="shared" si="6"/>
        <v>6</v>
      </c>
      <c r="I225" s="3">
        <f t="shared" si="7"/>
        <v>2017</v>
      </c>
      <c r="J225" s="3"/>
      <c r="K225" s="3"/>
      <c r="L225" s="3"/>
      <c r="M225" s="3">
        <v>1346.76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4.4" hidden="1">
      <c r="A226" s="3" t="s">
        <v>521</v>
      </c>
      <c r="B226" s="3" t="s">
        <v>126</v>
      </c>
      <c r="C226" s="3" t="str">
        <f>VLOOKUP(B226,'De Para'!$A$2:$B$301,2,0)</f>
        <v>Rio do Sul</v>
      </c>
      <c r="D226" s="3"/>
      <c r="E226" s="3" t="s">
        <v>405</v>
      </c>
      <c r="F226" s="3"/>
      <c r="G226" s="4">
        <v>42893</v>
      </c>
      <c r="H226" s="3">
        <f t="shared" si="6"/>
        <v>6</v>
      </c>
      <c r="I226" s="3">
        <f t="shared" si="7"/>
        <v>2017</v>
      </c>
      <c r="J226" s="3"/>
      <c r="K226" s="3"/>
      <c r="L226" s="3"/>
      <c r="M226" s="3">
        <v>4883.2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4.4" hidden="1">
      <c r="A227" s="3" t="s">
        <v>521</v>
      </c>
      <c r="B227" s="3" t="s">
        <v>126</v>
      </c>
      <c r="C227" s="3" t="str">
        <f>VLOOKUP(B227,'De Para'!$A$2:$B$301,2,0)</f>
        <v>Rio do Sul</v>
      </c>
      <c r="D227" s="3"/>
      <c r="E227" s="3" t="s">
        <v>448</v>
      </c>
      <c r="F227" s="3"/>
      <c r="G227" s="4">
        <v>42893</v>
      </c>
      <c r="H227" s="3">
        <f t="shared" si="6"/>
        <v>6</v>
      </c>
      <c r="I227" s="3">
        <f t="shared" si="7"/>
        <v>2017</v>
      </c>
      <c r="J227" s="3"/>
      <c r="K227" s="3"/>
      <c r="L227" s="3"/>
      <c r="M227" s="3">
        <v>872.3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4.4" hidden="1">
      <c r="A228" s="3" t="s">
        <v>521</v>
      </c>
      <c r="B228" s="3" t="s">
        <v>126</v>
      </c>
      <c r="C228" s="3" t="str">
        <f>VLOOKUP(B228,'De Para'!$A$2:$B$301,2,0)</f>
        <v>Rio do Sul</v>
      </c>
      <c r="D228" s="3"/>
      <c r="E228" s="3" t="s">
        <v>72</v>
      </c>
      <c r="F228" s="3"/>
      <c r="G228" s="4">
        <v>42893</v>
      </c>
      <c r="H228" s="3">
        <f t="shared" si="6"/>
        <v>6</v>
      </c>
      <c r="I228" s="3">
        <f t="shared" si="7"/>
        <v>2017</v>
      </c>
      <c r="J228" s="3"/>
      <c r="K228" s="3"/>
      <c r="L228" s="3"/>
      <c r="M228" s="3">
        <v>2130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4.4" hidden="1">
      <c r="A229" s="3" t="s">
        <v>521</v>
      </c>
      <c r="B229" s="3" t="s">
        <v>126</v>
      </c>
      <c r="C229" s="3" t="str">
        <f>VLOOKUP(B229,'De Para'!$A$2:$B$301,2,0)</f>
        <v>Rio do Sul</v>
      </c>
      <c r="D229" s="3"/>
      <c r="E229" s="3" t="s">
        <v>522</v>
      </c>
      <c r="F229" s="3"/>
      <c r="G229" s="4">
        <v>42893</v>
      </c>
      <c r="H229" s="3">
        <f t="shared" si="6"/>
        <v>6</v>
      </c>
      <c r="I229" s="3">
        <f t="shared" si="7"/>
        <v>2017</v>
      </c>
      <c r="J229" s="3"/>
      <c r="K229" s="3"/>
      <c r="L229" s="3"/>
      <c r="M229" s="3">
        <v>5040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4.4" hidden="1">
      <c r="A230" s="3" t="s">
        <v>518</v>
      </c>
      <c r="B230" s="3" t="s">
        <v>432</v>
      </c>
      <c r="C230" s="3" t="str">
        <f>VLOOKUP(B230,'De Para'!$A$2:$B$301,2,0)</f>
        <v>Rio do Sul</v>
      </c>
      <c r="D230" s="3"/>
      <c r="E230" s="3" t="s">
        <v>495</v>
      </c>
      <c r="F230" s="3"/>
      <c r="G230" s="4">
        <v>42892</v>
      </c>
      <c r="H230" s="3">
        <f t="shared" si="6"/>
        <v>6</v>
      </c>
      <c r="I230" s="3">
        <f t="shared" si="7"/>
        <v>2017</v>
      </c>
      <c r="J230" s="3"/>
      <c r="K230" s="3"/>
      <c r="L230" s="3"/>
      <c r="M230" s="3">
        <v>15422.5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4.4" hidden="1">
      <c r="A231" s="3" t="s">
        <v>517</v>
      </c>
      <c r="B231" s="3" t="s">
        <v>515</v>
      </c>
      <c r="C231" s="3" t="str">
        <f>VLOOKUP(B231,'De Para'!$A$2:$B$301,2,0)</f>
        <v>Campos de Lages</v>
      </c>
      <c r="D231" s="3"/>
      <c r="E231" s="3" t="s">
        <v>495</v>
      </c>
      <c r="F231" s="3"/>
      <c r="G231" s="4">
        <v>42891</v>
      </c>
      <c r="H231" s="3">
        <f t="shared" si="6"/>
        <v>6</v>
      </c>
      <c r="I231" s="3">
        <f t="shared" si="7"/>
        <v>2017</v>
      </c>
      <c r="J231" s="3"/>
      <c r="K231" s="3"/>
      <c r="L231" s="3"/>
      <c r="M231" s="3">
        <v>19864.18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4.4" hidden="1">
      <c r="A232" s="3" t="s">
        <v>517</v>
      </c>
      <c r="B232" s="3" t="s">
        <v>515</v>
      </c>
      <c r="C232" s="3" t="str">
        <f>VLOOKUP(B232,'De Para'!$A$2:$B$301,2,0)</f>
        <v>Campos de Lages</v>
      </c>
      <c r="D232" s="3"/>
      <c r="E232" s="3" t="s">
        <v>474</v>
      </c>
      <c r="F232" s="3"/>
      <c r="G232" s="4">
        <v>42891</v>
      </c>
      <c r="H232" s="3">
        <f t="shared" si="6"/>
        <v>6</v>
      </c>
      <c r="I232" s="3">
        <f t="shared" si="7"/>
        <v>2017</v>
      </c>
      <c r="J232" s="3"/>
      <c r="K232" s="3"/>
      <c r="L232" s="3"/>
      <c r="M232" s="3">
        <v>4984.5600000000004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4.4" hidden="1">
      <c r="A233" s="3" t="s">
        <v>517</v>
      </c>
      <c r="B233" s="3" t="s">
        <v>515</v>
      </c>
      <c r="C233" s="3" t="str">
        <f>VLOOKUP(B233,'De Para'!$A$2:$B$301,2,0)</f>
        <v>Campos de Lages</v>
      </c>
      <c r="D233" s="3"/>
      <c r="E233" s="3" t="s">
        <v>405</v>
      </c>
      <c r="F233" s="3"/>
      <c r="G233" s="4">
        <v>42891</v>
      </c>
      <c r="H233" s="3">
        <f t="shared" si="6"/>
        <v>6</v>
      </c>
      <c r="I233" s="3">
        <f t="shared" si="7"/>
        <v>2017</v>
      </c>
      <c r="J233" s="3"/>
      <c r="K233" s="3"/>
      <c r="L233" s="3"/>
      <c r="M233" s="3">
        <v>9827.44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4.4" hidden="1">
      <c r="A234" s="3" t="s">
        <v>516</v>
      </c>
      <c r="B234" s="3" t="s">
        <v>515</v>
      </c>
      <c r="C234" s="3" t="str">
        <f>VLOOKUP(B234,'De Para'!$A$2:$B$301,2,0)</f>
        <v>Campos de Lages</v>
      </c>
      <c r="D234" s="3"/>
      <c r="E234" s="3" t="s">
        <v>495</v>
      </c>
      <c r="F234" s="3"/>
      <c r="G234" s="4">
        <v>42890</v>
      </c>
      <c r="H234" s="3">
        <f t="shared" si="6"/>
        <v>6</v>
      </c>
      <c r="I234" s="3">
        <f t="shared" si="7"/>
        <v>2017</v>
      </c>
      <c r="J234" s="3"/>
      <c r="K234" s="3"/>
      <c r="L234" s="3"/>
      <c r="M234" s="3">
        <v>6415.76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4.4" hidden="1">
      <c r="A235" s="3" t="s">
        <v>516</v>
      </c>
      <c r="B235" s="3" t="s">
        <v>515</v>
      </c>
      <c r="C235" s="3" t="str">
        <f>VLOOKUP(B235,'De Para'!$A$2:$B$301,2,0)</f>
        <v>Campos de Lages</v>
      </c>
      <c r="D235" s="3"/>
      <c r="E235" s="3" t="s">
        <v>474</v>
      </c>
      <c r="F235" s="3"/>
      <c r="G235" s="4">
        <v>42890</v>
      </c>
      <c r="H235" s="3">
        <f t="shared" si="6"/>
        <v>6</v>
      </c>
      <c r="I235" s="3">
        <f t="shared" si="7"/>
        <v>2017</v>
      </c>
      <c r="J235" s="3"/>
      <c r="K235" s="3"/>
      <c r="L235" s="3"/>
      <c r="M235" s="3">
        <v>1609.92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4.4" hidden="1">
      <c r="A236" s="3" t="s">
        <v>516</v>
      </c>
      <c r="B236" s="3" t="s">
        <v>515</v>
      </c>
      <c r="C236" s="3" t="str">
        <f>VLOOKUP(B236,'De Para'!$A$2:$B$301,2,0)</f>
        <v>Campos de Lages</v>
      </c>
      <c r="D236" s="3"/>
      <c r="E236" s="3" t="s">
        <v>405</v>
      </c>
      <c r="F236" s="3"/>
      <c r="G236" s="4">
        <v>42890</v>
      </c>
      <c r="H236" s="3">
        <f t="shared" si="6"/>
        <v>6</v>
      </c>
      <c r="I236" s="3">
        <f t="shared" si="7"/>
        <v>2017</v>
      </c>
      <c r="J236" s="3"/>
      <c r="K236" s="3"/>
      <c r="L236" s="3"/>
      <c r="M236" s="3">
        <v>3174.08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4.4" hidden="1">
      <c r="A237" s="3" t="s">
        <v>514</v>
      </c>
      <c r="B237" s="3" t="s">
        <v>515</v>
      </c>
      <c r="C237" s="3" t="str">
        <f>VLOOKUP(B237,'De Para'!$A$2:$B$301,2,0)</f>
        <v>Campos de Lages</v>
      </c>
      <c r="D237" s="3"/>
      <c r="E237" s="3" t="s">
        <v>495</v>
      </c>
      <c r="F237" s="3"/>
      <c r="G237" s="4">
        <v>42889</v>
      </c>
      <c r="H237" s="3">
        <f t="shared" si="6"/>
        <v>6</v>
      </c>
      <c r="I237" s="3">
        <f t="shared" si="7"/>
        <v>2017</v>
      </c>
      <c r="J237" s="3"/>
      <c r="K237" s="3"/>
      <c r="L237" s="3"/>
      <c r="M237" s="3">
        <v>5120.2700000000004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4.4" hidden="1">
      <c r="A238" s="3" t="s">
        <v>514</v>
      </c>
      <c r="B238" s="3" t="s">
        <v>515</v>
      </c>
      <c r="C238" s="3" t="str">
        <f>VLOOKUP(B238,'De Para'!$A$2:$B$301,2,0)</f>
        <v>Campos de Lages</v>
      </c>
      <c r="D238" s="3"/>
      <c r="E238" s="3" t="s">
        <v>474</v>
      </c>
      <c r="F238" s="3"/>
      <c r="G238" s="4">
        <v>42889</v>
      </c>
      <c r="H238" s="3">
        <f t="shared" si="6"/>
        <v>6</v>
      </c>
      <c r="I238" s="3">
        <f t="shared" si="7"/>
        <v>2017</v>
      </c>
      <c r="J238" s="3"/>
      <c r="K238" s="3"/>
      <c r="L238" s="3"/>
      <c r="M238" s="3">
        <v>1284.8399999999999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4.4" hidden="1">
      <c r="A239" s="3" t="s">
        <v>514</v>
      </c>
      <c r="B239" s="3" t="s">
        <v>515</v>
      </c>
      <c r="C239" s="3" t="str">
        <f>VLOOKUP(B239,'De Para'!$A$2:$B$301,2,0)</f>
        <v>Campos de Lages</v>
      </c>
      <c r="D239" s="3"/>
      <c r="E239" s="3" t="s">
        <v>405</v>
      </c>
      <c r="F239" s="3"/>
      <c r="G239" s="4">
        <v>42889</v>
      </c>
      <c r="H239" s="3">
        <f t="shared" si="6"/>
        <v>6</v>
      </c>
      <c r="I239" s="3">
        <f t="shared" si="7"/>
        <v>2017</v>
      </c>
      <c r="J239" s="3"/>
      <c r="K239" s="3"/>
      <c r="L239" s="3"/>
      <c r="M239" s="3">
        <v>2533.16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4.4" hidden="1">
      <c r="A240" s="3" t="s">
        <v>514</v>
      </c>
      <c r="B240" s="3" t="s">
        <v>515</v>
      </c>
      <c r="C240" s="3" t="str">
        <f>VLOOKUP(B240,'De Para'!$A$2:$B$301,2,0)</f>
        <v>Campos de Lages</v>
      </c>
      <c r="D240" s="3"/>
      <c r="E240" s="3" t="s">
        <v>388</v>
      </c>
      <c r="F240" s="3"/>
      <c r="G240" s="4">
        <v>42889</v>
      </c>
      <c r="H240" s="3">
        <f t="shared" si="6"/>
        <v>6</v>
      </c>
      <c r="I240" s="3">
        <f t="shared" si="7"/>
        <v>2017</v>
      </c>
      <c r="J240" s="3"/>
      <c r="K240" s="3"/>
      <c r="L240" s="3"/>
      <c r="M240" s="3">
        <v>13944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4.4" hidden="1">
      <c r="A241" s="3" t="s">
        <v>514</v>
      </c>
      <c r="B241" s="3" t="s">
        <v>515</v>
      </c>
      <c r="C241" s="3" t="str">
        <f>VLOOKUP(B241,'De Para'!$A$2:$B$301,2,0)</f>
        <v>Campos de Lages</v>
      </c>
      <c r="D241" s="3"/>
      <c r="E241" s="3" t="s">
        <v>72</v>
      </c>
      <c r="F241" s="3"/>
      <c r="G241" s="4">
        <v>42889</v>
      </c>
      <c r="H241" s="3">
        <f t="shared" si="6"/>
        <v>6</v>
      </c>
      <c r="I241" s="3">
        <f t="shared" si="7"/>
        <v>2017</v>
      </c>
      <c r="J241" s="3"/>
      <c r="K241" s="3"/>
      <c r="L241" s="3"/>
      <c r="M241" s="3">
        <v>5893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4.4" hidden="1">
      <c r="A242" s="3" t="s">
        <v>514</v>
      </c>
      <c r="B242" s="3" t="s">
        <v>515</v>
      </c>
      <c r="C242" s="3" t="str">
        <f>VLOOKUP(B242,'De Para'!$A$2:$B$301,2,0)</f>
        <v>Campos de Lages</v>
      </c>
      <c r="D242" s="3"/>
      <c r="E242" s="3" t="s">
        <v>495</v>
      </c>
      <c r="F242" s="3"/>
      <c r="G242" s="4">
        <v>42889</v>
      </c>
      <c r="H242" s="3">
        <f t="shared" si="6"/>
        <v>6</v>
      </c>
      <c r="I242" s="3">
        <f t="shared" si="7"/>
        <v>2017</v>
      </c>
      <c r="J242" s="3"/>
      <c r="K242" s="3"/>
      <c r="L242" s="3"/>
      <c r="M242" s="3">
        <v>6230.69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4.4" hidden="1">
      <c r="A243" s="3" t="s">
        <v>514</v>
      </c>
      <c r="B243" s="3" t="s">
        <v>515</v>
      </c>
      <c r="C243" s="3" t="str">
        <f>VLOOKUP(B243,'De Para'!$A$2:$B$301,2,0)</f>
        <v>Campos de Lages</v>
      </c>
      <c r="D243" s="3"/>
      <c r="E243" s="3" t="s">
        <v>405</v>
      </c>
      <c r="F243" s="3"/>
      <c r="G243" s="4">
        <v>42889</v>
      </c>
      <c r="H243" s="3">
        <f t="shared" si="6"/>
        <v>6</v>
      </c>
      <c r="I243" s="3">
        <f t="shared" si="7"/>
        <v>2017</v>
      </c>
      <c r="J243" s="3"/>
      <c r="K243" s="3"/>
      <c r="L243" s="3"/>
      <c r="M243" s="3">
        <v>3082.52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4.4" hidden="1">
      <c r="A244" s="3" t="s">
        <v>513</v>
      </c>
      <c r="B244" s="3" t="s">
        <v>101</v>
      </c>
      <c r="C244" s="3" t="str">
        <f>VLOOKUP(B244,'De Para'!$A$2:$B$301,2,0)</f>
        <v>Rio do Sul</v>
      </c>
      <c r="D244" s="3"/>
      <c r="E244" s="3" t="s">
        <v>388</v>
      </c>
      <c r="F244" s="3"/>
      <c r="G244" s="4">
        <v>42888</v>
      </c>
      <c r="H244" s="3">
        <f t="shared" si="6"/>
        <v>6</v>
      </c>
      <c r="I244" s="3">
        <f t="shared" si="7"/>
        <v>2017</v>
      </c>
      <c r="J244" s="3"/>
      <c r="K244" s="3"/>
      <c r="L244" s="3"/>
      <c r="M244" s="3">
        <v>8400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4.4" hidden="1">
      <c r="A245" s="3" t="s">
        <v>513</v>
      </c>
      <c r="B245" s="3" t="s">
        <v>101</v>
      </c>
      <c r="C245" s="3" t="str">
        <f>VLOOKUP(B245,'De Para'!$A$2:$B$301,2,0)</f>
        <v>Rio do Sul</v>
      </c>
      <c r="D245" s="3"/>
      <c r="E245" s="3" t="s">
        <v>72</v>
      </c>
      <c r="F245" s="3"/>
      <c r="G245" s="4">
        <v>42888</v>
      </c>
      <c r="H245" s="3">
        <f t="shared" si="6"/>
        <v>6</v>
      </c>
      <c r="I245" s="3">
        <f t="shared" si="7"/>
        <v>2017</v>
      </c>
      <c r="J245" s="3"/>
      <c r="K245" s="3"/>
      <c r="L245" s="3"/>
      <c r="M245" s="3">
        <v>3550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4.4" hidden="1">
      <c r="A246" s="3" t="s">
        <v>513</v>
      </c>
      <c r="B246" s="3" t="s">
        <v>101</v>
      </c>
      <c r="C246" s="3" t="str">
        <f>VLOOKUP(B246,'De Para'!$A$2:$B$301,2,0)</f>
        <v>Rio do Sul</v>
      </c>
      <c r="D246" s="3"/>
      <c r="E246" s="3" t="s">
        <v>405</v>
      </c>
      <c r="F246" s="3"/>
      <c r="G246" s="4">
        <v>42888</v>
      </c>
      <c r="H246" s="3">
        <f t="shared" si="6"/>
        <v>6</v>
      </c>
      <c r="I246" s="3">
        <f t="shared" si="7"/>
        <v>2017</v>
      </c>
      <c r="J246" s="3"/>
      <c r="K246" s="3"/>
      <c r="L246" s="3"/>
      <c r="M246" s="3">
        <v>4486.4399999999996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4.4" hidden="1">
      <c r="A247" s="3" t="s">
        <v>513</v>
      </c>
      <c r="B247" s="3" t="s">
        <v>101</v>
      </c>
      <c r="C247" s="3" t="str">
        <f>VLOOKUP(B247,'De Para'!$A$2:$B$301,2,0)</f>
        <v>Rio do Sul</v>
      </c>
      <c r="D247" s="3"/>
      <c r="E247" s="3" t="s">
        <v>495</v>
      </c>
      <c r="F247" s="3"/>
      <c r="G247" s="4">
        <v>42888</v>
      </c>
      <c r="H247" s="3">
        <f t="shared" si="6"/>
        <v>6</v>
      </c>
      <c r="I247" s="3">
        <f t="shared" si="7"/>
        <v>2017</v>
      </c>
      <c r="J247" s="3"/>
      <c r="K247" s="3"/>
      <c r="L247" s="3"/>
      <c r="M247" s="3">
        <v>9068.43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4.4" hidden="1">
      <c r="A248" s="3" t="s">
        <v>513</v>
      </c>
      <c r="B248" s="3" t="s">
        <v>101</v>
      </c>
      <c r="C248" s="3" t="str">
        <f>VLOOKUP(B248,'De Para'!$A$2:$B$301,2,0)</f>
        <v>Rio do Sul</v>
      </c>
      <c r="D248" s="3"/>
      <c r="E248" s="3" t="s">
        <v>474</v>
      </c>
      <c r="F248" s="3"/>
      <c r="G248" s="4">
        <v>42888</v>
      </c>
      <c r="H248" s="3">
        <f t="shared" si="6"/>
        <v>6</v>
      </c>
      <c r="I248" s="3">
        <f t="shared" si="7"/>
        <v>2017</v>
      </c>
      <c r="J248" s="3"/>
      <c r="K248" s="3"/>
      <c r="L248" s="3"/>
      <c r="M248" s="3">
        <v>2035.62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4.4" hidden="1">
      <c r="A249" s="3" t="s">
        <v>513</v>
      </c>
      <c r="B249" s="3" t="s">
        <v>101</v>
      </c>
      <c r="C249" s="3" t="str">
        <f>VLOOKUP(B249,'De Para'!$A$2:$B$301,2,0)</f>
        <v>Rio do Sul</v>
      </c>
      <c r="D249" s="3"/>
      <c r="E249" s="3" t="s">
        <v>448</v>
      </c>
      <c r="F249" s="3"/>
      <c r="G249" s="4">
        <v>42888</v>
      </c>
      <c r="H249" s="3">
        <f t="shared" si="6"/>
        <v>6</v>
      </c>
      <c r="I249" s="3">
        <f t="shared" si="7"/>
        <v>2017</v>
      </c>
      <c r="J249" s="3"/>
      <c r="K249" s="3"/>
      <c r="L249" s="3"/>
      <c r="M249" s="3">
        <v>2059.1999999999998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4.4" hidden="1">
      <c r="A250" s="3" t="s">
        <v>512</v>
      </c>
      <c r="B250" s="3"/>
      <c r="C250" s="3" t="e">
        <f>VLOOKUP(B250,'De Para'!$A$2:$B$301,2,0)</f>
        <v>#N/A</v>
      </c>
      <c r="D250" s="3"/>
      <c r="E250" s="3" t="s">
        <v>394</v>
      </c>
      <c r="F250" s="3"/>
      <c r="G250" s="4">
        <v>42815</v>
      </c>
      <c r="H250" s="3">
        <f t="shared" si="6"/>
        <v>3</v>
      </c>
      <c r="I250" s="3">
        <f t="shared" si="7"/>
        <v>2017</v>
      </c>
      <c r="J250" s="3"/>
      <c r="K250" s="3"/>
      <c r="L250" s="3"/>
      <c r="M250" s="3">
        <v>11733.4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4.4" hidden="1">
      <c r="A251" s="3" t="s">
        <v>512</v>
      </c>
      <c r="B251" s="3"/>
      <c r="C251" s="3" t="e">
        <f>VLOOKUP(B251,'De Para'!$A$2:$B$301,2,0)</f>
        <v>#N/A</v>
      </c>
      <c r="D251" s="3"/>
      <c r="E251" s="3" t="s">
        <v>377</v>
      </c>
      <c r="F251" s="3"/>
      <c r="G251" s="4">
        <v>42815</v>
      </c>
      <c r="H251" s="3">
        <f t="shared" si="6"/>
        <v>3</v>
      </c>
      <c r="I251" s="3">
        <f t="shared" si="7"/>
        <v>2017</v>
      </c>
      <c r="J251" s="3"/>
      <c r="K251" s="3"/>
      <c r="L251" s="3"/>
      <c r="M251" s="3">
        <v>55986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4.4" hidden="1">
      <c r="A252" s="3" t="s">
        <v>507</v>
      </c>
      <c r="B252" s="3" t="s">
        <v>508</v>
      </c>
      <c r="C252" s="3" t="str">
        <f>VLOOKUP(B252,'De Para'!$A$2:$B$301,2,0)</f>
        <v>Florianópolis</v>
      </c>
      <c r="D252" s="3"/>
      <c r="E252" s="3" t="s">
        <v>373</v>
      </c>
      <c r="F252" s="3"/>
      <c r="G252" s="4">
        <v>42810</v>
      </c>
      <c r="H252" s="3">
        <f t="shared" si="6"/>
        <v>3</v>
      </c>
      <c r="I252" s="3">
        <f t="shared" si="7"/>
        <v>2017</v>
      </c>
      <c r="J252" s="3"/>
      <c r="K252" s="3"/>
      <c r="L252" s="3"/>
      <c r="M252" s="3">
        <v>21658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4.4" hidden="1">
      <c r="A253" s="3" t="s">
        <v>509</v>
      </c>
      <c r="B253" s="3" t="s">
        <v>510</v>
      </c>
      <c r="C253" s="3" t="str">
        <f>VLOOKUP(B253,'De Para'!$A$2:$B$301,2,0)</f>
        <v>Florianópolis</v>
      </c>
      <c r="D253" s="3"/>
      <c r="E253" s="3" t="s">
        <v>373</v>
      </c>
      <c r="F253" s="3"/>
      <c r="G253" s="4">
        <v>42810</v>
      </c>
      <c r="H253" s="3">
        <f t="shared" si="6"/>
        <v>3</v>
      </c>
      <c r="I253" s="3">
        <f t="shared" si="7"/>
        <v>2017</v>
      </c>
      <c r="J253" s="3"/>
      <c r="K253" s="3"/>
      <c r="L253" s="3"/>
      <c r="M253" s="3">
        <v>34855.1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4.4" hidden="1">
      <c r="A254" s="3" t="s">
        <v>509</v>
      </c>
      <c r="B254" s="3" t="s">
        <v>510</v>
      </c>
      <c r="C254" s="3" t="str">
        <f>VLOOKUP(B254,'De Para'!$A$2:$B$301,2,0)</f>
        <v>Florianópolis</v>
      </c>
      <c r="D254" s="3"/>
      <c r="E254" s="3" t="s">
        <v>511</v>
      </c>
      <c r="F254" s="3"/>
      <c r="G254" s="4">
        <v>42810</v>
      </c>
      <c r="H254" s="3">
        <f t="shared" si="6"/>
        <v>3</v>
      </c>
      <c r="I254" s="3">
        <f t="shared" si="7"/>
        <v>2017</v>
      </c>
      <c r="J254" s="3"/>
      <c r="K254" s="3"/>
      <c r="L254" s="3"/>
      <c r="M254" s="3">
        <v>115878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4.4" hidden="1">
      <c r="A255" s="3" t="s">
        <v>505</v>
      </c>
      <c r="B255" s="3" t="s">
        <v>506</v>
      </c>
      <c r="C255" s="3" t="str">
        <f>VLOOKUP(B255,'De Para'!$A$2:$B$301,2,0)</f>
        <v>Criciúma</v>
      </c>
      <c r="D255" s="3"/>
      <c r="E255" s="3" t="s">
        <v>394</v>
      </c>
      <c r="F255" s="3"/>
      <c r="G255" s="4">
        <v>42789</v>
      </c>
      <c r="H255" s="3">
        <f t="shared" si="6"/>
        <v>2</v>
      </c>
      <c r="I255" s="3">
        <f t="shared" si="7"/>
        <v>2017</v>
      </c>
      <c r="J255" s="3"/>
      <c r="K255" s="3"/>
      <c r="L255" s="3"/>
      <c r="M255" s="3">
        <v>36890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4.4" hidden="1">
      <c r="A256" s="3" t="s">
        <v>504</v>
      </c>
      <c r="B256" s="3"/>
      <c r="C256" s="3" t="e">
        <f>VLOOKUP(B256,'De Para'!$A$2:$B$301,2,0)</f>
        <v>#N/A</v>
      </c>
      <c r="D256" s="3"/>
      <c r="E256" s="3" t="s">
        <v>72</v>
      </c>
      <c r="F256" s="3"/>
      <c r="G256" s="4">
        <v>42789</v>
      </c>
      <c r="H256" s="3">
        <f t="shared" si="6"/>
        <v>2</v>
      </c>
      <c r="I256" s="3">
        <f t="shared" si="7"/>
        <v>2017</v>
      </c>
      <c r="J256" s="3"/>
      <c r="K256" s="3"/>
      <c r="L256" s="3"/>
      <c r="M256" s="3">
        <v>4970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4.4" hidden="1">
      <c r="A257" s="3" t="s">
        <v>504</v>
      </c>
      <c r="B257" s="3"/>
      <c r="C257" s="3" t="e">
        <f>VLOOKUP(B257,'De Para'!$A$2:$B$301,2,0)</f>
        <v>#N/A</v>
      </c>
      <c r="D257" s="3"/>
      <c r="E257" s="3" t="s">
        <v>388</v>
      </c>
      <c r="F257" s="3"/>
      <c r="G257" s="4">
        <v>42789</v>
      </c>
      <c r="H257" s="3">
        <f t="shared" si="6"/>
        <v>2</v>
      </c>
      <c r="I257" s="3">
        <f t="shared" si="7"/>
        <v>2017</v>
      </c>
      <c r="J257" s="3"/>
      <c r="K257" s="3"/>
      <c r="L257" s="3"/>
      <c r="M257" s="3">
        <v>11760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4.4" hidden="1">
      <c r="A258" s="3" t="s">
        <v>503</v>
      </c>
      <c r="B258" s="3"/>
      <c r="C258" s="3" t="e">
        <f>VLOOKUP(B258,'De Para'!$A$2:$B$301,2,0)</f>
        <v>#N/A</v>
      </c>
      <c r="D258" s="3"/>
      <c r="E258" s="3" t="s">
        <v>495</v>
      </c>
      <c r="F258" s="3"/>
      <c r="G258" s="4">
        <v>42775</v>
      </c>
      <c r="H258" s="3">
        <f t="shared" ref="H258:H321" si="8">MONTH(G258)</f>
        <v>2</v>
      </c>
      <c r="I258" s="3">
        <f t="shared" si="7"/>
        <v>2017</v>
      </c>
      <c r="J258" s="3"/>
      <c r="K258" s="3"/>
      <c r="L258" s="3"/>
      <c r="M258" s="3">
        <v>7526.18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4.4" hidden="1">
      <c r="A259" s="3" t="s">
        <v>503</v>
      </c>
      <c r="B259" s="3"/>
      <c r="C259" s="3" t="e">
        <f>VLOOKUP(B259,'De Para'!$A$2:$B$301,2,0)</f>
        <v>#N/A</v>
      </c>
      <c r="D259" s="3"/>
      <c r="E259" s="3" t="s">
        <v>474</v>
      </c>
      <c r="F259" s="3"/>
      <c r="G259" s="4">
        <v>42775</v>
      </c>
      <c r="H259" s="3">
        <f t="shared" si="8"/>
        <v>2</v>
      </c>
      <c r="I259" s="3">
        <f t="shared" ref="I259:I322" si="9">YEAR(G259)</f>
        <v>2017</v>
      </c>
      <c r="J259" s="3"/>
      <c r="K259" s="3"/>
      <c r="L259" s="3"/>
      <c r="M259" s="3">
        <v>2647.08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4.4" hidden="1">
      <c r="A260" s="3" t="s">
        <v>503</v>
      </c>
      <c r="B260" s="3"/>
      <c r="C260" s="3" t="e">
        <f>VLOOKUP(B260,'De Para'!$A$2:$B$301,2,0)</f>
        <v>#N/A</v>
      </c>
      <c r="D260" s="3"/>
      <c r="E260" s="3" t="s">
        <v>405</v>
      </c>
      <c r="F260" s="3"/>
      <c r="G260" s="4">
        <v>42775</v>
      </c>
      <c r="H260" s="3">
        <f t="shared" si="8"/>
        <v>2</v>
      </c>
      <c r="I260" s="3">
        <f t="shared" si="9"/>
        <v>2017</v>
      </c>
      <c r="J260" s="3"/>
      <c r="K260" s="3"/>
      <c r="L260" s="3"/>
      <c r="M260" s="3">
        <v>3967.6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4.4" hidden="1">
      <c r="A261" s="3" t="s">
        <v>503</v>
      </c>
      <c r="B261" s="3"/>
      <c r="C261" s="3" t="e">
        <f>VLOOKUP(B261,'De Para'!$A$2:$B$301,2,0)</f>
        <v>#N/A</v>
      </c>
      <c r="D261" s="3"/>
      <c r="E261" s="3" t="s">
        <v>388</v>
      </c>
      <c r="F261" s="3"/>
      <c r="G261" s="4">
        <v>42775</v>
      </c>
      <c r="H261" s="3">
        <f t="shared" si="8"/>
        <v>2</v>
      </c>
      <c r="I261" s="3">
        <f t="shared" si="9"/>
        <v>2017</v>
      </c>
      <c r="J261" s="3"/>
      <c r="K261" s="3"/>
      <c r="L261" s="3"/>
      <c r="M261" s="3">
        <v>43680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4.4" hidden="1">
      <c r="A262" s="3" t="s">
        <v>503</v>
      </c>
      <c r="B262" s="3"/>
      <c r="C262" s="3" t="e">
        <f>VLOOKUP(B262,'De Para'!$A$2:$B$301,2,0)</f>
        <v>#N/A</v>
      </c>
      <c r="D262" s="3"/>
      <c r="E262" s="3" t="s">
        <v>409</v>
      </c>
      <c r="F262" s="3"/>
      <c r="G262" s="4">
        <v>42775</v>
      </c>
      <c r="H262" s="3">
        <f t="shared" si="8"/>
        <v>2</v>
      </c>
      <c r="I262" s="3">
        <f t="shared" si="9"/>
        <v>2017</v>
      </c>
      <c r="J262" s="3"/>
      <c r="K262" s="3"/>
      <c r="L262" s="3"/>
      <c r="M262" s="3">
        <v>27423.5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4.4" hidden="1">
      <c r="A263" s="3" t="s">
        <v>503</v>
      </c>
      <c r="B263" s="3"/>
      <c r="C263" s="3" t="e">
        <f>VLOOKUP(B263,'De Para'!$A$2:$B$301,2,0)</f>
        <v>#N/A</v>
      </c>
      <c r="D263" s="3"/>
      <c r="E263" s="3" t="s">
        <v>72</v>
      </c>
      <c r="F263" s="3"/>
      <c r="G263" s="4">
        <v>42775</v>
      </c>
      <c r="H263" s="3">
        <f t="shared" si="8"/>
        <v>2</v>
      </c>
      <c r="I263" s="3">
        <f t="shared" si="9"/>
        <v>2017</v>
      </c>
      <c r="J263" s="3"/>
      <c r="K263" s="3"/>
      <c r="L263" s="3"/>
      <c r="M263" s="3">
        <v>26625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4.4" hidden="1">
      <c r="A264" s="3" t="s">
        <v>503</v>
      </c>
      <c r="B264" s="3"/>
      <c r="C264" s="3" t="e">
        <f>VLOOKUP(B264,'De Para'!$A$2:$B$301,2,0)</f>
        <v>#N/A</v>
      </c>
      <c r="D264" s="3"/>
      <c r="E264" s="3" t="s">
        <v>421</v>
      </c>
      <c r="F264" s="3"/>
      <c r="G264" s="4">
        <v>42775</v>
      </c>
      <c r="H264" s="3">
        <f t="shared" si="8"/>
        <v>2</v>
      </c>
      <c r="I264" s="3">
        <f t="shared" si="9"/>
        <v>2017</v>
      </c>
      <c r="J264" s="3"/>
      <c r="K264" s="3"/>
      <c r="L264" s="3"/>
      <c r="M264" s="3">
        <v>13724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4.4" hidden="1">
      <c r="A265" s="3" t="s">
        <v>501</v>
      </c>
      <c r="B265" s="3" t="s">
        <v>502</v>
      </c>
      <c r="C265" s="3" t="str">
        <f>VLOOKUP(B265,'De Para'!$A$2:$B$301,2,0)</f>
        <v>Joinville</v>
      </c>
      <c r="D265" s="3"/>
      <c r="E265" s="3" t="s">
        <v>388</v>
      </c>
      <c r="F265" s="3"/>
      <c r="G265" s="4">
        <v>42772</v>
      </c>
      <c r="H265" s="3">
        <f t="shared" si="8"/>
        <v>2</v>
      </c>
      <c r="I265" s="3">
        <f t="shared" si="9"/>
        <v>2017</v>
      </c>
      <c r="J265" s="3"/>
      <c r="K265" s="3"/>
      <c r="L265" s="3"/>
      <c r="M265" s="3">
        <v>19320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4.4" hidden="1">
      <c r="A266" s="3" t="s">
        <v>501</v>
      </c>
      <c r="B266" s="3" t="s">
        <v>502</v>
      </c>
      <c r="C266" s="3" t="str">
        <f>VLOOKUP(B266,'De Para'!$A$2:$B$301,2,0)</f>
        <v>Joinville</v>
      </c>
      <c r="D266" s="3"/>
      <c r="E266" s="3" t="s">
        <v>409</v>
      </c>
      <c r="F266" s="3"/>
      <c r="G266" s="4">
        <v>42772</v>
      </c>
      <c r="H266" s="3">
        <f t="shared" si="8"/>
        <v>2</v>
      </c>
      <c r="I266" s="3">
        <f t="shared" si="9"/>
        <v>2017</v>
      </c>
      <c r="J266" s="3"/>
      <c r="K266" s="3"/>
      <c r="L266" s="3"/>
      <c r="M266" s="3">
        <v>12235.1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4.4" hidden="1">
      <c r="A267" s="3" t="s">
        <v>501</v>
      </c>
      <c r="B267" s="3" t="s">
        <v>502</v>
      </c>
      <c r="C267" s="3" t="str">
        <f>VLOOKUP(B267,'De Para'!$A$2:$B$301,2,0)</f>
        <v>Joinville</v>
      </c>
      <c r="D267" s="3"/>
      <c r="E267" s="3" t="s">
        <v>495</v>
      </c>
      <c r="F267" s="3"/>
      <c r="G267" s="4">
        <v>42772</v>
      </c>
      <c r="H267" s="3">
        <f t="shared" si="8"/>
        <v>2</v>
      </c>
      <c r="I267" s="3">
        <f t="shared" si="9"/>
        <v>2017</v>
      </c>
      <c r="J267" s="3"/>
      <c r="K267" s="3"/>
      <c r="L267" s="3"/>
      <c r="M267" s="3">
        <v>2529.29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4.4" hidden="1">
      <c r="A268" s="3" t="s">
        <v>501</v>
      </c>
      <c r="B268" s="3" t="s">
        <v>502</v>
      </c>
      <c r="C268" s="3" t="str">
        <f>VLOOKUP(B268,'De Para'!$A$2:$B$301,2,0)</f>
        <v>Joinville</v>
      </c>
      <c r="D268" s="3"/>
      <c r="E268" s="3" t="s">
        <v>405</v>
      </c>
      <c r="F268" s="3"/>
      <c r="G268" s="4">
        <v>42772</v>
      </c>
      <c r="H268" s="3">
        <f t="shared" si="8"/>
        <v>2</v>
      </c>
      <c r="I268" s="3">
        <f t="shared" si="9"/>
        <v>2017</v>
      </c>
      <c r="J268" s="3"/>
      <c r="K268" s="3"/>
      <c r="L268" s="3"/>
      <c r="M268" s="3">
        <v>1251.32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4.4" hidden="1">
      <c r="A269" s="3" t="s">
        <v>500</v>
      </c>
      <c r="B269" s="3" t="s">
        <v>499</v>
      </c>
      <c r="C269" s="3" t="str">
        <f>VLOOKUP(B269,'De Para'!$A$2:$B$301,2,0)</f>
        <v>Criciúma</v>
      </c>
      <c r="D269" s="3"/>
      <c r="E269" s="3" t="s">
        <v>495</v>
      </c>
      <c r="F269" s="3"/>
      <c r="G269" s="4">
        <v>42744</v>
      </c>
      <c r="H269" s="3">
        <f t="shared" si="8"/>
        <v>1</v>
      </c>
      <c r="I269" s="3">
        <f t="shared" si="9"/>
        <v>2017</v>
      </c>
      <c r="J269" s="3"/>
      <c r="K269" s="3"/>
      <c r="L269" s="3"/>
      <c r="M269" s="3">
        <v>1542.25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4.4" hidden="1">
      <c r="A270" s="3" t="s">
        <v>500</v>
      </c>
      <c r="B270" s="3" t="s">
        <v>499</v>
      </c>
      <c r="C270" s="3" t="str">
        <f>VLOOKUP(B270,'De Para'!$A$2:$B$301,2,0)</f>
        <v>Criciúma</v>
      </c>
      <c r="D270" s="3"/>
      <c r="E270" s="3" t="s">
        <v>405</v>
      </c>
      <c r="F270" s="3"/>
      <c r="G270" s="4">
        <v>42744</v>
      </c>
      <c r="H270" s="3">
        <f t="shared" si="8"/>
        <v>1</v>
      </c>
      <c r="I270" s="3">
        <f t="shared" si="9"/>
        <v>2017</v>
      </c>
      <c r="J270" s="3"/>
      <c r="K270" s="3"/>
      <c r="L270" s="3"/>
      <c r="M270" s="3">
        <v>885.08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4.4" hidden="1">
      <c r="A271" s="3" t="s">
        <v>496</v>
      </c>
      <c r="B271" s="3" t="s">
        <v>497</v>
      </c>
      <c r="C271" s="3" t="str">
        <f>VLOOKUP(B271,'De Para'!$A$2:$B$301,2,0)</f>
        <v>Blumenau</v>
      </c>
      <c r="D271" s="3"/>
      <c r="E271" s="3" t="s">
        <v>495</v>
      </c>
      <c r="F271" s="3"/>
      <c r="G271" s="4">
        <v>42742</v>
      </c>
      <c r="H271" s="3">
        <f t="shared" si="8"/>
        <v>1</v>
      </c>
      <c r="I271" s="3">
        <f t="shared" si="9"/>
        <v>2017</v>
      </c>
      <c r="J271" s="3"/>
      <c r="K271" s="3"/>
      <c r="L271" s="3"/>
      <c r="M271" s="3">
        <v>3084.5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4.4" hidden="1">
      <c r="A272" s="3" t="s">
        <v>496</v>
      </c>
      <c r="B272" s="3" t="s">
        <v>497</v>
      </c>
      <c r="C272" s="3" t="str">
        <f>VLOOKUP(B272,'De Para'!$A$2:$B$301,2,0)</f>
        <v>Blumenau</v>
      </c>
      <c r="D272" s="3"/>
      <c r="E272" s="3" t="s">
        <v>405</v>
      </c>
      <c r="F272" s="3"/>
      <c r="G272" s="4">
        <v>42742</v>
      </c>
      <c r="H272" s="3">
        <f t="shared" si="8"/>
        <v>1</v>
      </c>
      <c r="I272" s="3">
        <f t="shared" si="9"/>
        <v>2017</v>
      </c>
      <c r="J272" s="3"/>
      <c r="K272" s="3"/>
      <c r="L272" s="3"/>
      <c r="M272" s="3">
        <v>1526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4.4" hidden="1">
      <c r="A273" s="3" t="s">
        <v>496</v>
      </c>
      <c r="B273" s="3" t="s">
        <v>497</v>
      </c>
      <c r="C273" s="3" t="str">
        <f>VLOOKUP(B273,'De Para'!$A$2:$B$301,2,0)</f>
        <v>Blumenau</v>
      </c>
      <c r="D273" s="3"/>
      <c r="E273" s="3" t="s">
        <v>474</v>
      </c>
      <c r="F273" s="3"/>
      <c r="G273" s="4">
        <v>42742</v>
      </c>
      <c r="H273" s="3">
        <f t="shared" si="8"/>
        <v>1</v>
      </c>
      <c r="I273" s="3">
        <f t="shared" si="9"/>
        <v>2017</v>
      </c>
      <c r="J273" s="3"/>
      <c r="K273" s="3"/>
      <c r="L273" s="3"/>
      <c r="M273" s="3">
        <v>580.5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4.4" hidden="1">
      <c r="A274" s="3" t="s">
        <v>496</v>
      </c>
      <c r="B274" s="3" t="s">
        <v>497</v>
      </c>
      <c r="C274" s="3" t="str">
        <f>VLOOKUP(B274,'De Para'!$A$2:$B$301,2,0)</f>
        <v>Blumenau</v>
      </c>
      <c r="D274" s="3"/>
      <c r="E274" s="3" t="s">
        <v>388</v>
      </c>
      <c r="F274" s="3"/>
      <c r="G274" s="4">
        <v>42742</v>
      </c>
      <c r="H274" s="3">
        <f t="shared" si="8"/>
        <v>1</v>
      </c>
      <c r="I274" s="3">
        <f t="shared" si="9"/>
        <v>2017</v>
      </c>
      <c r="J274" s="3"/>
      <c r="K274" s="3"/>
      <c r="L274" s="3"/>
      <c r="M274" s="3">
        <v>8400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4.4" hidden="1">
      <c r="A275" s="3" t="s">
        <v>496</v>
      </c>
      <c r="B275" s="3" t="s">
        <v>497</v>
      </c>
      <c r="C275" s="3" t="str">
        <f>VLOOKUP(B275,'De Para'!$A$2:$B$301,2,0)</f>
        <v>Blumenau</v>
      </c>
      <c r="D275" s="3"/>
      <c r="E275" s="3" t="s">
        <v>72</v>
      </c>
      <c r="F275" s="3"/>
      <c r="G275" s="4">
        <v>42742</v>
      </c>
      <c r="H275" s="3">
        <f t="shared" si="8"/>
        <v>1</v>
      </c>
      <c r="I275" s="3">
        <f t="shared" si="9"/>
        <v>2017</v>
      </c>
      <c r="J275" s="3"/>
      <c r="K275" s="3"/>
      <c r="L275" s="3"/>
      <c r="M275" s="3">
        <v>3550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4.4" hidden="1">
      <c r="A276" s="3" t="s">
        <v>498</v>
      </c>
      <c r="B276" s="3" t="s">
        <v>499</v>
      </c>
      <c r="C276" s="3" t="str">
        <f>VLOOKUP(B276,'De Para'!$A$2:$B$301,2,0)</f>
        <v>Criciúma</v>
      </c>
      <c r="D276" s="3"/>
      <c r="E276" s="3" t="s">
        <v>495</v>
      </c>
      <c r="F276" s="3"/>
      <c r="G276" s="4">
        <v>42742</v>
      </c>
      <c r="H276" s="3">
        <f t="shared" si="8"/>
        <v>1</v>
      </c>
      <c r="I276" s="3">
        <f t="shared" si="9"/>
        <v>2017</v>
      </c>
      <c r="J276" s="3"/>
      <c r="K276" s="3"/>
      <c r="L276" s="3"/>
      <c r="M276" s="3">
        <v>3084.5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4.4" hidden="1">
      <c r="A277" s="3" t="s">
        <v>498</v>
      </c>
      <c r="B277" s="3" t="s">
        <v>499</v>
      </c>
      <c r="C277" s="3" t="str">
        <f>VLOOKUP(B277,'De Para'!$A$2:$B$301,2,0)</f>
        <v>Criciúma</v>
      </c>
      <c r="D277" s="3"/>
      <c r="E277" s="3" t="s">
        <v>405</v>
      </c>
      <c r="F277" s="3"/>
      <c r="G277" s="4">
        <v>42742</v>
      </c>
      <c r="H277" s="3">
        <f t="shared" si="8"/>
        <v>1</v>
      </c>
      <c r="I277" s="3">
        <f t="shared" si="9"/>
        <v>2017</v>
      </c>
      <c r="J277" s="3"/>
      <c r="K277" s="3"/>
      <c r="L277" s="3"/>
      <c r="M277" s="3">
        <v>1526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4.4" hidden="1">
      <c r="A278" s="3" t="s">
        <v>498</v>
      </c>
      <c r="B278" s="3" t="s">
        <v>499</v>
      </c>
      <c r="C278" s="3" t="str">
        <f>VLOOKUP(B278,'De Para'!$A$2:$B$301,2,0)</f>
        <v>Criciúma</v>
      </c>
      <c r="D278" s="3"/>
      <c r="E278" s="3" t="s">
        <v>474</v>
      </c>
      <c r="F278" s="3"/>
      <c r="G278" s="4">
        <v>42742</v>
      </c>
      <c r="H278" s="3">
        <f t="shared" si="8"/>
        <v>1</v>
      </c>
      <c r="I278" s="3">
        <f t="shared" si="9"/>
        <v>2017</v>
      </c>
      <c r="J278" s="3"/>
      <c r="K278" s="3"/>
      <c r="L278" s="3"/>
      <c r="M278" s="3">
        <v>503.1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4.4" hidden="1">
      <c r="A279" s="3" t="s">
        <v>498</v>
      </c>
      <c r="B279" s="3" t="s">
        <v>499</v>
      </c>
      <c r="C279" s="3" t="str">
        <f>VLOOKUP(B279,'De Para'!$A$2:$B$301,2,0)</f>
        <v>Criciúma</v>
      </c>
      <c r="D279" s="3"/>
      <c r="E279" s="3" t="s">
        <v>388</v>
      </c>
      <c r="F279" s="3"/>
      <c r="G279" s="4">
        <v>42742</v>
      </c>
      <c r="H279" s="3">
        <f t="shared" si="8"/>
        <v>1</v>
      </c>
      <c r="I279" s="3">
        <f t="shared" si="9"/>
        <v>2017</v>
      </c>
      <c r="J279" s="3"/>
      <c r="K279" s="3"/>
      <c r="L279" s="3"/>
      <c r="M279" s="3">
        <v>16800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4.4" hidden="1">
      <c r="A280" s="3" t="s">
        <v>498</v>
      </c>
      <c r="B280" s="3" t="s">
        <v>499</v>
      </c>
      <c r="C280" s="3" t="str">
        <f>VLOOKUP(B280,'De Para'!$A$2:$B$301,2,0)</f>
        <v>Criciúma</v>
      </c>
      <c r="D280" s="3"/>
      <c r="E280" s="3" t="s">
        <v>72</v>
      </c>
      <c r="F280" s="3"/>
      <c r="G280" s="4">
        <v>42742</v>
      </c>
      <c r="H280" s="3">
        <f t="shared" si="8"/>
        <v>1</v>
      </c>
      <c r="I280" s="3">
        <f t="shared" si="9"/>
        <v>2017</v>
      </c>
      <c r="J280" s="3"/>
      <c r="K280" s="3"/>
      <c r="L280" s="3"/>
      <c r="M280" s="3">
        <v>7100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4.4" hidden="1">
      <c r="A281" s="3" t="s">
        <v>493</v>
      </c>
      <c r="B281" s="3" t="s">
        <v>494</v>
      </c>
      <c r="C281" s="3" t="str">
        <f>VLOOKUP(B281,'De Para'!$A$2:$B$301,2,0)</f>
        <v>Chapecó</v>
      </c>
      <c r="D281" s="3"/>
      <c r="E281" s="3" t="s">
        <v>495</v>
      </c>
      <c r="F281" s="3"/>
      <c r="G281" s="4">
        <v>42741</v>
      </c>
      <c r="H281" s="3">
        <f t="shared" si="8"/>
        <v>1</v>
      </c>
      <c r="I281" s="3">
        <f t="shared" si="9"/>
        <v>2017</v>
      </c>
      <c r="J281" s="3"/>
      <c r="K281" s="3"/>
      <c r="L281" s="3"/>
      <c r="M281" s="3">
        <v>1727.32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4.4" hidden="1">
      <c r="A282" s="3" t="s">
        <v>493</v>
      </c>
      <c r="B282" s="3" t="s">
        <v>494</v>
      </c>
      <c r="C282" s="3" t="str">
        <f>VLOOKUP(B282,'De Para'!$A$2:$B$301,2,0)</f>
        <v>Chapecó</v>
      </c>
      <c r="D282" s="3"/>
      <c r="E282" s="3" t="s">
        <v>405</v>
      </c>
      <c r="F282" s="3"/>
      <c r="G282" s="4">
        <v>42741</v>
      </c>
      <c r="H282" s="3">
        <f t="shared" si="8"/>
        <v>1</v>
      </c>
      <c r="I282" s="3">
        <f t="shared" si="9"/>
        <v>2017</v>
      </c>
      <c r="J282" s="3"/>
      <c r="K282" s="3"/>
      <c r="L282" s="3"/>
      <c r="M282" s="3">
        <v>763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4.4" hidden="1">
      <c r="A283" s="3" t="s">
        <v>491</v>
      </c>
      <c r="B283" s="3" t="s">
        <v>492</v>
      </c>
      <c r="C283" s="3" t="str">
        <f>VLOOKUP(B283,'De Para'!$A$2:$B$301,2,0)</f>
        <v>Tubarão</v>
      </c>
      <c r="D283" s="3"/>
      <c r="E283" s="3" t="s">
        <v>373</v>
      </c>
      <c r="F283" s="3"/>
      <c r="G283" s="4">
        <v>42698</v>
      </c>
      <c r="H283" s="3">
        <f t="shared" si="8"/>
        <v>11</v>
      </c>
      <c r="I283" s="3">
        <f t="shared" si="9"/>
        <v>2016</v>
      </c>
      <c r="J283" s="3"/>
      <c r="K283" s="3">
        <v>11.9</v>
      </c>
      <c r="L283" s="3">
        <v>400</v>
      </c>
      <c r="M283" s="3">
        <v>4760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4.4" hidden="1">
      <c r="A284" s="3" t="s">
        <v>486</v>
      </c>
      <c r="B284" s="3" t="s">
        <v>479</v>
      </c>
      <c r="C284" s="3" t="str">
        <f>VLOOKUP(B284,'De Para'!$A$2:$B$301,2,0)</f>
        <v>Joaçaba</v>
      </c>
      <c r="D284" s="3" t="s">
        <v>481</v>
      </c>
      <c r="E284" s="3" t="s">
        <v>377</v>
      </c>
      <c r="F284" s="3"/>
      <c r="G284" s="4">
        <v>42667</v>
      </c>
      <c r="H284" s="3">
        <f t="shared" si="8"/>
        <v>10</v>
      </c>
      <c r="I284" s="3">
        <f t="shared" si="9"/>
        <v>2016</v>
      </c>
      <c r="J284" s="3"/>
      <c r="K284" s="3">
        <v>43.4</v>
      </c>
      <c r="L284" s="3">
        <v>4600</v>
      </c>
      <c r="M284" s="3">
        <v>199640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4.4" hidden="1">
      <c r="A285" s="3" t="s">
        <v>487</v>
      </c>
      <c r="B285" s="3" t="s">
        <v>488</v>
      </c>
      <c r="C285" s="3" t="str">
        <f>VLOOKUP(B285,'De Para'!$A$2:$B$301,2,0)</f>
        <v>Tubarão</v>
      </c>
      <c r="D285" s="3" t="s">
        <v>481</v>
      </c>
      <c r="E285" s="3" t="s">
        <v>377</v>
      </c>
      <c r="F285" s="3"/>
      <c r="G285" s="4">
        <v>42667</v>
      </c>
      <c r="H285" s="3">
        <f t="shared" si="8"/>
        <v>10</v>
      </c>
      <c r="I285" s="3">
        <f t="shared" si="9"/>
        <v>2016</v>
      </c>
      <c r="J285" s="3"/>
      <c r="K285" s="3">
        <v>43.4</v>
      </c>
      <c r="L285" s="3">
        <v>2300</v>
      </c>
      <c r="M285" s="3">
        <v>99820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4.4" hidden="1">
      <c r="A286" s="3" t="s">
        <v>485</v>
      </c>
      <c r="B286" s="3" t="s">
        <v>479</v>
      </c>
      <c r="C286" s="3" t="str">
        <f>VLOOKUP(B286,'De Para'!$A$2:$B$301,2,0)</f>
        <v>Joaçaba</v>
      </c>
      <c r="D286" s="3" t="s">
        <v>481</v>
      </c>
      <c r="E286" s="3" t="s">
        <v>373</v>
      </c>
      <c r="F286" s="3"/>
      <c r="G286" s="4">
        <v>42665</v>
      </c>
      <c r="H286" s="3">
        <f t="shared" si="8"/>
        <v>10</v>
      </c>
      <c r="I286" s="3">
        <f t="shared" si="9"/>
        <v>2016</v>
      </c>
      <c r="J286" s="3"/>
      <c r="K286" s="3">
        <v>11.9</v>
      </c>
      <c r="L286" s="3">
        <v>6628</v>
      </c>
      <c r="M286" s="3">
        <v>78873.2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4.4" hidden="1">
      <c r="A287" s="3" t="s">
        <v>485</v>
      </c>
      <c r="B287" s="3" t="s">
        <v>479</v>
      </c>
      <c r="C287" s="3" t="str">
        <f>VLOOKUP(B287,'De Para'!$A$2:$B$301,2,0)</f>
        <v>Joaçaba</v>
      </c>
      <c r="D287" s="3" t="s">
        <v>481</v>
      </c>
      <c r="E287" s="3" t="s">
        <v>373</v>
      </c>
      <c r="F287" s="3"/>
      <c r="G287" s="4">
        <v>42665</v>
      </c>
      <c r="H287" s="3">
        <f t="shared" si="8"/>
        <v>10</v>
      </c>
      <c r="I287" s="3">
        <f t="shared" si="9"/>
        <v>2016</v>
      </c>
      <c r="J287" s="3"/>
      <c r="K287" s="3">
        <v>11.9</v>
      </c>
      <c r="L287" s="3">
        <v>1372</v>
      </c>
      <c r="M287" s="3">
        <v>16326.800000000001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4.4" hidden="1">
      <c r="A288" s="3" t="s">
        <v>485</v>
      </c>
      <c r="B288" s="3" t="s">
        <v>479</v>
      </c>
      <c r="C288" s="3" t="str">
        <f>VLOOKUP(B288,'De Para'!$A$2:$B$301,2,0)</f>
        <v>Joaçaba</v>
      </c>
      <c r="D288" s="3" t="s">
        <v>481</v>
      </c>
      <c r="E288" s="3" t="s">
        <v>377</v>
      </c>
      <c r="F288" s="3"/>
      <c r="G288" s="4">
        <v>42665</v>
      </c>
      <c r="H288" s="3">
        <f t="shared" si="8"/>
        <v>10</v>
      </c>
      <c r="I288" s="3">
        <f t="shared" si="9"/>
        <v>2016</v>
      </c>
      <c r="J288" s="3"/>
      <c r="K288" s="3">
        <v>43.4</v>
      </c>
      <c r="L288" s="3">
        <v>2000</v>
      </c>
      <c r="M288" s="3">
        <v>86800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4.4" hidden="1">
      <c r="A289" s="3" t="s">
        <v>489</v>
      </c>
      <c r="B289" s="3" t="s">
        <v>483</v>
      </c>
      <c r="C289" s="3" t="str">
        <f>VLOOKUP(B289,'De Para'!$A$2:$B$301,2,0)</f>
        <v>Tubarão</v>
      </c>
      <c r="D289" s="3" t="s">
        <v>481</v>
      </c>
      <c r="E289" s="3" t="s">
        <v>490</v>
      </c>
      <c r="F289" s="3"/>
      <c r="G289" s="4">
        <v>42665</v>
      </c>
      <c r="H289" s="3">
        <f t="shared" si="8"/>
        <v>10</v>
      </c>
      <c r="I289" s="3">
        <f t="shared" si="9"/>
        <v>2016</v>
      </c>
      <c r="J289" s="3"/>
      <c r="K289" s="3">
        <v>11.9</v>
      </c>
      <c r="L289" s="3">
        <v>10000</v>
      </c>
      <c r="M289" s="3">
        <v>119000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4.4" hidden="1">
      <c r="A290" s="3" t="s">
        <v>482</v>
      </c>
      <c r="B290" s="3" t="s">
        <v>483</v>
      </c>
      <c r="C290" s="3" t="str">
        <f>VLOOKUP(B290,'De Para'!$A$2:$B$301,2,0)</f>
        <v>Tubarão</v>
      </c>
      <c r="D290" s="3" t="s">
        <v>481</v>
      </c>
      <c r="E290" s="3" t="s">
        <v>371</v>
      </c>
      <c r="F290" s="3"/>
      <c r="G290" s="4">
        <v>42664</v>
      </c>
      <c r="H290" s="3">
        <f t="shared" si="8"/>
        <v>10</v>
      </c>
      <c r="I290" s="3">
        <f t="shared" si="9"/>
        <v>2016</v>
      </c>
      <c r="J290" s="3"/>
      <c r="K290" s="3">
        <v>61.69</v>
      </c>
      <c r="L290" s="3">
        <v>100</v>
      </c>
      <c r="M290" s="3">
        <v>6169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4.4" hidden="1">
      <c r="A291" s="3" t="s">
        <v>482</v>
      </c>
      <c r="B291" s="3" t="s">
        <v>483</v>
      </c>
      <c r="C291" s="3" t="str">
        <f>VLOOKUP(B291,'De Para'!$A$2:$B$301,2,0)</f>
        <v>Tubarão</v>
      </c>
      <c r="D291" s="3" t="s">
        <v>481</v>
      </c>
      <c r="E291" s="3" t="s">
        <v>405</v>
      </c>
      <c r="F291" s="3"/>
      <c r="G291" s="4">
        <v>42664</v>
      </c>
      <c r="H291" s="3">
        <f t="shared" si="8"/>
        <v>10</v>
      </c>
      <c r="I291" s="3">
        <f t="shared" si="9"/>
        <v>2016</v>
      </c>
      <c r="J291" s="3"/>
      <c r="K291" s="3">
        <v>30.52</v>
      </c>
      <c r="L291" s="3">
        <v>100</v>
      </c>
      <c r="M291" s="3">
        <v>3052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4.4" hidden="1">
      <c r="A292" s="3" t="s">
        <v>482</v>
      </c>
      <c r="B292" s="3" t="s">
        <v>483</v>
      </c>
      <c r="C292" s="3" t="str">
        <f>VLOOKUP(B292,'De Para'!$A$2:$B$301,2,0)</f>
        <v>Tubarão</v>
      </c>
      <c r="D292" s="3" t="s">
        <v>481</v>
      </c>
      <c r="E292" s="3" t="s">
        <v>484</v>
      </c>
      <c r="F292" s="3"/>
      <c r="G292" s="4">
        <v>42664</v>
      </c>
      <c r="H292" s="3">
        <f t="shared" si="8"/>
        <v>10</v>
      </c>
      <c r="I292" s="3">
        <f t="shared" si="9"/>
        <v>2016</v>
      </c>
      <c r="J292" s="3"/>
      <c r="K292" s="3">
        <v>3.87</v>
      </c>
      <c r="L292" s="3">
        <v>400</v>
      </c>
      <c r="M292" s="3">
        <v>1548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4.4" hidden="1">
      <c r="A293" s="3" t="s">
        <v>478</v>
      </c>
      <c r="B293" s="3" t="s">
        <v>479</v>
      </c>
      <c r="C293" s="3" t="str">
        <f>VLOOKUP(B293,'De Para'!$A$2:$B$301,2,0)</f>
        <v>Joaçaba</v>
      </c>
      <c r="D293" s="3" t="s">
        <v>480</v>
      </c>
      <c r="E293" s="3" t="s">
        <v>373</v>
      </c>
      <c r="F293" s="3"/>
      <c r="G293" s="4">
        <v>42663</v>
      </c>
      <c r="H293" s="3">
        <f t="shared" si="8"/>
        <v>10</v>
      </c>
      <c r="I293" s="3">
        <f t="shared" si="9"/>
        <v>2016</v>
      </c>
      <c r="J293" s="3"/>
      <c r="K293" s="3">
        <v>11.9</v>
      </c>
      <c r="L293" s="3">
        <v>10000</v>
      </c>
      <c r="M293" s="3">
        <v>119000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4.4" hidden="1">
      <c r="A294" s="3" t="s">
        <v>478</v>
      </c>
      <c r="B294" s="3" t="s">
        <v>479</v>
      </c>
      <c r="C294" s="3" t="str">
        <f>VLOOKUP(B294,'De Para'!$A$2:$B$301,2,0)</f>
        <v>Joaçaba</v>
      </c>
      <c r="D294" s="3" t="s">
        <v>481</v>
      </c>
      <c r="E294" s="3" t="s">
        <v>397</v>
      </c>
      <c r="F294" s="3"/>
      <c r="G294" s="4">
        <v>42663</v>
      </c>
      <c r="H294" s="3">
        <f t="shared" si="8"/>
        <v>10</v>
      </c>
      <c r="I294" s="3">
        <f t="shared" si="9"/>
        <v>2016</v>
      </c>
      <c r="J294" s="3"/>
      <c r="K294" s="3">
        <v>35.799999999999997</v>
      </c>
      <c r="L294" s="3">
        <v>1000</v>
      </c>
      <c r="M294" s="3">
        <v>35800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4.4" hidden="1">
      <c r="A295" s="3" t="s">
        <v>478</v>
      </c>
      <c r="B295" s="3" t="s">
        <v>479</v>
      </c>
      <c r="C295" s="3" t="str">
        <f>VLOOKUP(B295,'De Para'!$A$2:$B$301,2,0)</f>
        <v>Joaçaba</v>
      </c>
      <c r="D295" s="3" t="s">
        <v>481</v>
      </c>
      <c r="E295" s="3" t="s">
        <v>377</v>
      </c>
      <c r="F295" s="3"/>
      <c r="G295" s="4">
        <v>42663</v>
      </c>
      <c r="H295" s="3">
        <f t="shared" si="8"/>
        <v>10</v>
      </c>
      <c r="I295" s="3">
        <f t="shared" si="9"/>
        <v>2016</v>
      </c>
      <c r="J295" s="3"/>
      <c r="K295" s="3">
        <v>43.4</v>
      </c>
      <c r="L295" s="3">
        <v>5000</v>
      </c>
      <c r="M295" s="3">
        <v>217000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4.4" hidden="1">
      <c r="A296" s="3" t="s">
        <v>477</v>
      </c>
      <c r="B296" s="3" t="s">
        <v>473</v>
      </c>
      <c r="C296" s="3" t="str">
        <f>VLOOKUP(B296,'De Para'!$A$2:$B$301,2,0)</f>
        <v>Curitibanos</v>
      </c>
      <c r="D296" s="3" t="s">
        <v>424</v>
      </c>
      <c r="E296" s="3" t="s">
        <v>388</v>
      </c>
      <c r="F296" s="3"/>
      <c r="G296" s="4">
        <v>42507</v>
      </c>
      <c r="H296" s="3">
        <f t="shared" si="8"/>
        <v>5</v>
      </c>
      <c r="I296" s="3">
        <f t="shared" si="9"/>
        <v>2016</v>
      </c>
      <c r="J296" s="3"/>
      <c r="K296" s="3">
        <v>148.69999999999999</v>
      </c>
      <c r="L296" s="3">
        <v>200</v>
      </c>
      <c r="M296" s="3">
        <v>29739.999999999996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4.4" hidden="1">
      <c r="A297" s="3" t="s">
        <v>477</v>
      </c>
      <c r="B297" s="3" t="s">
        <v>473</v>
      </c>
      <c r="C297" s="3" t="str">
        <f>VLOOKUP(B297,'De Para'!$A$2:$B$301,2,0)</f>
        <v>Curitibanos</v>
      </c>
      <c r="D297" s="3" t="s">
        <v>424</v>
      </c>
      <c r="E297" s="3" t="s">
        <v>21</v>
      </c>
      <c r="F297" s="3"/>
      <c r="G297" s="4">
        <v>42507</v>
      </c>
      <c r="H297" s="3">
        <f t="shared" si="8"/>
        <v>5</v>
      </c>
      <c r="I297" s="3">
        <f t="shared" si="9"/>
        <v>2016</v>
      </c>
      <c r="J297" s="3"/>
      <c r="K297" s="3">
        <v>63.2</v>
      </c>
      <c r="L297" s="3">
        <v>200</v>
      </c>
      <c r="M297" s="3">
        <v>12640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4.4" hidden="1">
      <c r="A298" s="3" t="s">
        <v>472</v>
      </c>
      <c r="B298" s="3" t="s">
        <v>473</v>
      </c>
      <c r="C298" s="3" t="str">
        <f>VLOOKUP(B298,'De Para'!$A$2:$B$301,2,0)</f>
        <v>Curitibanos</v>
      </c>
      <c r="D298" s="3" t="s">
        <v>424</v>
      </c>
      <c r="E298" s="3" t="s">
        <v>371</v>
      </c>
      <c r="F298" s="3"/>
      <c r="G298" s="4">
        <v>42506</v>
      </c>
      <c r="H298" s="3">
        <f t="shared" si="8"/>
        <v>5</v>
      </c>
      <c r="I298" s="3">
        <f t="shared" si="9"/>
        <v>2016</v>
      </c>
      <c r="J298" s="3"/>
      <c r="K298" s="3">
        <v>54.49</v>
      </c>
      <c r="L298" s="3">
        <v>70</v>
      </c>
      <c r="M298" s="3">
        <v>3814.3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4.4" hidden="1">
      <c r="A299" s="3" t="s">
        <v>472</v>
      </c>
      <c r="B299" s="3" t="s">
        <v>473</v>
      </c>
      <c r="C299" s="3" t="str">
        <f>VLOOKUP(B299,'De Para'!$A$2:$B$301,2,0)</f>
        <v>Curitibanos</v>
      </c>
      <c r="D299" s="3" t="s">
        <v>424</v>
      </c>
      <c r="E299" s="3" t="s">
        <v>474</v>
      </c>
      <c r="F299" s="3"/>
      <c r="G299" s="4">
        <v>42506</v>
      </c>
      <c r="H299" s="3">
        <f t="shared" si="8"/>
        <v>5</v>
      </c>
      <c r="I299" s="3">
        <f t="shared" si="9"/>
        <v>2016</v>
      </c>
      <c r="J299" s="3"/>
      <c r="K299" s="3">
        <v>3.42</v>
      </c>
      <c r="L299" s="3">
        <v>280</v>
      </c>
      <c r="M299" s="3">
        <v>957.6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4.4" hidden="1">
      <c r="A300" s="3" t="s">
        <v>472</v>
      </c>
      <c r="B300" s="3" t="s">
        <v>473</v>
      </c>
      <c r="C300" s="3" t="str">
        <f>VLOOKUP(B300,'De Para'!$A$2:$B$301,2,0)</f>
        <v>Curitibanos</v>
      </c>
      <c r="D300" s="3" t="s">
        <v>424</v>
      </c>
      <c r="E300" s="3" t="s">
        <v>373</v>
      </c>
      <c r="F300" s="3"/>
      <c r="G300" s="4">
        <v>42506</v>
      </c>
      <c r="H300" s="3">
        <f t="shared" si="8"/>
        <v>5</v>
      </c>
      <c r="I300" s="3">
        <f t="shared" si="9"/>
        <v>2016</v>
      </c>
      <c r="J300" s="3"/>
      <c r="K300" s="3">
        <v>10.45</v>
      </c>
      <c r="L300" s="3">
        <v>1500</v>
      </c>
      <c r="M300" s="3">
        <v>15674.999999999998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4.4" hidden="1">
      <c r="A301" s="3" t="s">
        <v>472</v>
      </c>
      <c r="B301" s="3" t="s">
        <v>473</v>
      </c>
      <c r="C301" s="3" t="str">
        <f>VLOOKUP(B301,'De Para'!$A$2:$B$301,2,0)</f>
        <v>Curitibanos</v>
      </c>
      <c r="D301" s="3" t="s">
        <v>424</v>
      </c>
      <c r="E301" s="3" t="s">
        <v>475</v>
      </c>
      <c r="F301" s="3"/>
      <c r="G301" s="4">
        <v>42506</v>
      </c>
      <c r="H301" s="3">
        <f t="shared" si="8"/>
        <v>5</v>
      </c>
      <c r="I301" s="3">
        <f t="shared" si="9"/>
        <v>2016</v>
      </c>
      <c r="J301" s="3"/>
      <c r="K301" s="3">
        <v>22</v>
      </c>
      <c r="L301" s="3">
        <v>47</v>
      </c>
      <c r="M301" s="3">
        <v>1034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4.4" hidden="1">
      <c r="A302" s="3" t="s">
        <v>472</v>
      </c>
      <c r="B302" s="3" t="s">
        <v>473</v>
      </c>
      <c r="C302" s="3" t="str">
        <f>VLOOKUP(B302,'De Para'!$A$2:$B$301,2,0)</f>
        <v>Curitibanos</v>
      </c>
      <c r="D302" s="3" t="s">
        <v>424</v>
      </c>
      <c r="E302" s="3" t="s">
        <v>476</v>
      </c>
      <c r="F302" s="3"/>
      <c r="G302" s="4">
        <v>42506</v>
      </c>
      <c r="H302" s="3">
        <f t="shared" si="8"/>
        <v>5</v>
      </c>
      <c r="I302" s="3">
        <f t="shared" si="9"/>
        <v>2016</v>
      </c>
      <c r="J302" s="3"/>
      <c r="K302" s="3">
        <v>35.92</v>
      </c>
      <c r="L302" s="3">
        <v>70</v>
      </c>
      <c r="M302" s="3">
        <v>2514.4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4.4" hidden="1">
      <c r="A303" s="3" t="s">
        <v>471</v>
      </c>
      <c r="B303" s="3" t="s">
        <v>44</v>
      </c>
      <c r="C303" s="3" t="str">
        <f>VLOOKUP(B303,'De Para'!$A$2:$B$301,2,0)</f>
        <v>Canoinhas</v>
      </c>
      <c r="D303" s="3" t="s">
        <v>376</v>
      </c>
      <c r="E303" s="3" t="s">
        <v>373</v>
      </c>
      <c r="F303" s="3" t="s">
        <v>374</v>
      </c>
      <c r="G303" s="4">
        <v>42325</v>
      </c>
      <c r="H303" s="3">
        <f t="shared" si="8"/>
        <v>11</v>
      </c>
      <c r="I303" s="3">
        <f t="shared" si="9"/>
        <v>2015</v>
      </c>
      <c r="J303" s="3"/>
      <c r="K303" s="3">
        <v>10.45</v>
      </c>
      <c r="L303" s="3">
        <v>500</v>
      </c>
      <c r="M303" s="3">
        <v>5225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4.4" hidden="1">
      <c r="A304" s="3" t="s">
        <v>468</v>
      </c>
      <c r="B304" s="3" t="s">
        <v>469</v>
      </c>
      <c r="C304" s="3" t="str">
        <f>VLOOKUP(B304,'De Para'!$A$2:$B$301,2,0)</f>
        <v>Campos de Lages</v>
      </c>
      <c r="D304" s="3" t="s">
        <v>376</v>
      </c>
      <c r="E304" s="3" t="s">
        <v>373</v>
      </c>
      <c r="F304" s="3" t="s">
        <v>374</v>
      </c>
      <c r="G304" s="4">
        <v>42299</v>
      </c>
      <c r="H304" s="3">
        <f t="shared" si="8"/>
        <v>10</v>
      </c>
      <c r="I304" s="3">
        <f t="shared" si="9"/>
        <v>2015</v>
      </c>
      <c r="J304" s="3"/>
      <c r="K304" s="3">
        <v>10.45</v>
      </c>
      <c r="L304" s="3">
        <v>6000</v>
      </c>
      <c r="M304" s="3">
        <v>62699.999999999993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4.4" hidden="1">
      <c r="A305" s="3" t="s">
        <v>468</v>
      </c>
      <c r="B305" s="3" t="s">
        <v>469</v>
      </c>
      <c r="C305" s="3" t="str">
        <f>VLOOKUP(B305,'De Para'!$A$2:$B$301,2,0)</f>
        <v>Campos de Lages</v>
      </c>
      <c r="D305" s="3" t="s">
        <v>376</v>
      </c>
      <c r="E305" s="3" t="s">
        <v>377</v>
      </c>
      <c r="F305" s="3" t="s">
        <v>374</v>
      </c>
      <c r="G305" s="4">
        <v>42299</v>
      </c>
      <c r="H305" s="3">
        <f t="shared" si="8"/>
        <v>10</v>
      </c>
      <c r="I305" s="3">
        <f t="shared" si="9"/>
        <v>2015</v>
      </c>
      <c r="J305" s="3"/>
      <c r="K305" s="3">
        <v>40.700000000000003</v>
      </c>
      <c r="L305" s="3">
        <v>1000</v>
      </c>
      <c r="M305" s="3">
        <v>40700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4.4" hidden="1">
      <c r="A306" s="3" t="s">
        <v>465</v>
      </c>
      <c r="B306" s="3" t="s">
        <v>14</v>
      </c>
      <c r="C306" s="3" t="str">
        <f>VLOOKUP(B306,'De Para'!$A$2:$B$301,2,0)</f>
        <v>Canoinhas</v>
      </c>
      <c r="D306" s="3"/>
      <c r="E306" s="3" t="s">
        <v>369</v>
      </c>
      <c r="F306" s="3" t="s">
        <v>447</v>
      </c>
      <c r="G306" s="4">
        <v>42299</v>
      </c>
      <c r="H306" s="3">
        <f t="shared" si="8"/>
        <v>10</v>
      </c>
      <c r="I306" s="3">
        <f t="shared" si="9"/>
        <v>2015</v>
      </c>
      <c r="J306" s="3"/>
      <c r="K306" s="3">
        <v>35.92</v>
      </c>
      <c r="L306" s="3">
        <v>60</v>
      </c>
      <c r="M306" s="3">
        <v>2155.2000000000003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4.4" hidden="1">
      <c r="A307" s="3" t="s">
        <v>465</v>
      </c>
      <c r="B307" s="3" t="s">
        <v>14</v>
      </c>
      <c r="C307" s="3" t="str">
        <f>VLOOKUP(B307,'De Para'!$A$2:$B$301,2,0)</f>
        <v>Canoinhas</v>
      </c>
      <c r="D307" s="3"/>
      <c r="E307" s="3" t="s">
        <v>404</v>
      </c>
      <c r="F307" s="3" t="s">
        <v>434</v>
      </c>
      <c r="G307" s="4">
        <v>42299</v>
      </c>
      <c r="H307" s="3">
        <f t="shared" si="8"/>
        <v>10</v>
      </c>
      <c r="I307" s="3">
        <f t="shared" si="9"/>
        <v>2015</v>
      </c>
      <c r="J307" s="3"/>
      <c r="K307" s="3">
        <v>3.42</v>
      </c>
      <c r="L307" s="3">
        <v>240</v>
      </c>
      <c r="M307" s="3">
        <v>820.8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4.4" hidden="1">
      <c r="A308" s="3" t="s">
        <v>465</v>
      </c>
      <c r="B308" s="3" t="s">
        <v>14</v>
      </c>
      <c r="C308" s="3" t="str">
        <f>VLOOKUP(B308,'De Para'!$A$2:$B$301,2,0)</f>
        <v>Canoinhas</v>
      </c>
      <c r="D308" s="3"/>
      <c r="E308" s="3" t="s">
        <v>371</v>
      </c>
      <c r="F308" s="3" t="s">
        <v>434</v>
      </c>
      <c r="G308" s="4">
        <v>42299</v>
      </c>
      <c r="H308" s="3">
        <f t="shared" si="8"/>
        <v>10</v>
      </c>
      <c r="I308" s="3">
        <f t="shared" si="9"/>
        <v>2015</v>
      </c>
      <c r="J308" s="3"/>
      <c r="K308" s="3">
        <v>54.49</v>
      </c>
      <c r="L308" s="3">
        <v>60</v>
      </c>
      <c r="M308" s="3">
        <v>3269.4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4.4" hidden="1">
      <c r="A309" s="3" t="s">
        <v>450</v>
      </c>
      <c r="B309" s="3" t="s">
        <v>451</v>
      </c>
      <c r="C309" s="3" t="str">
        <f>VLOOKUP(B309,'De Para'!$A$2:$B$301,2,0)</f>
        <v>Chapecó</v>
      </c>
      <c r="D309" s="3" t="s">
        <v>368</v>
      </c>
      <c r="E309" s="3" t="s">
        <v>373</v>
      </c>
      <c r="F309" s="3" t="s">
        <v>374</v>
      </c>
      <c r="G309" s="4">
        <v>42299</v>
      </c>
      <c r="H309" s="3">
        <f t="shared" si="8"/>
        <v>10</v>
      </c>
      <c r="I309" s="3">
        <f t="shared" si="9"/>
        <v>2015</v>
      </c>
      <c r="J309" s="3"/>
      <c r="K309" s="3">
        <v>10.45</v>
      </c>
      <c r="L309" s="3">
        <v>100</v>
      </c>
      <c r="M309" s="3">
        <v>1045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4.4" hidden="1">
      <c r="A310" s="3" t="s">
        <v>450</v>
      </c>
      <c r="B310" s="3" t="s">
        <v>451</v>
      </c>
      <c r="C310" s="3" t="str">
        <f>VLOOKUP(B310,'De Para'!$A$2:$B$301,2,0)</f>
        <v>Chapecó</v>
      </c>
      <c r="D310" s="3" t="s">
        <v>368</v>
      </c>
      <c r="E310" s="3" t="s">
        <v>377</v>
      </c>
      <c r="F310" s="3" t="s">
        <v>374</v>
      </c>
      <c r="G310" s="4">
        <v>42299</v>
      </c>
      <c r="H310" s="3">
        <f t="shared" si="8"/>
        <v>10</v>
      </c>
      <c r="I310" s="3">
        <f t="shared" si="9"/>
        <v>2015</v>
      </c>
      <c r="J310" s="3"/>
      <c r="K310" s="3">
        <v>40.700000000000003</v>
      </c>
      <c r="L310" s="3">
        <v>1700</v>
      </c>
      <c r="M310" s="3">
        <v>69190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4.4" hidden="1">
      <c r="A311" s="3" t="s">
        <v>450</v>
      </c>
      <c r="B311" s="3" t="s">
        <v>451</v>
      </c>
      <c r="C311" s="3" t="str">
        <f>VLOOKUP(B311,'De Para'!$A$2:$B$301,2,0)</f>
        <v>Chapecó</v>
      </c>
      <c r="D311" s="3" t="s">
        <v>368</v>
      </c>
      <c r="E311" s="3" t="s">
        <v>396</v>
      </c>
      <c r="F311" s="3" t="s">
        <v>374</v>
      </c>
      <c r="G311" s="4">
        <v>42299</v>
      </c>
      <c r="H311" s="3">
        <f t="shared" si="8"/>
        <v>10</v>
      </c>
      <c r="I311" s="3">
        <f t="shared" si="9"/>
        <v>2015</v>
      </c>
      <c r="J311" s="3"/>
      <c r="K311" s="3">
        <v>0.7</v>
      </c>
      <c r="L311" s="3">
        <v>3400</v>
      </c>
      <c r="M311" s="3">
        <v>2380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4.4" hidden="1">
      <c r="A312" s="3" t="s">
        <v>450</v>
      </c>
      <c r="B312" s="3" t="s">
        <v>451</v>
      </c>
      <c r="C312" s="3" t="str">
        <f>VLOOKUP(B312,'De Para'!$A$2:$B$301,2,0)</f>
        <v>Chapecó</v>
      </c>
      <c r="D312" s="3" t="s">
        <v>368</v>
      </c>
      <c r="E312" s="3" t="s">
        <v>395</v>
      </c>
      <c r="F312" s="3" t="s">
        <v>374</v>
      </c>
      <c r="G312" s="4">
        <v>42299</v>
      </c>
      <c r="H312" s="3">
        <f t="shared" si="8"/>
        <v>10</v>
      </c>
      <c r="I312" s="3">
        <f t="shared" si="9"/>
        <v>2015</v>
      </c>
      <c r="J312" s="3"/>
      <c r="K312" s="3">
        <v>22</v>
      </c>
      <c r="L312" s="3">
        <v>100</v>
      </c>
      <c r="M312" s="3">
        <v>2200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4.4" hidden="1">
      <c r="A313" s="3" t="s">
        <v>467</v>
      </c>
      <c r="B313" s="3" t="s">
        <v>438</v>
      </c>
      <c r="C313" s="3" t="str">
        <f>VLOOKUP(B313,'De Para'!$A$2:$B$301,2,0)</f>
        <v>Chapecó</v>
      </c>
      <c r="D313" s="3" t="s">
        <v>376</v>
      </c>
      <c r="E313" s="3" t="s">
        <v>373</v>
      </c>
      <c r="F313" s="3" t="s">
        <v>374</v>
      </c>
      <c r="G313" s="4">
        <v>42299</v>
      </c>
      <c r="H313" s="3">
        <f t="shared" si="8"/>
        <v>10</v>
      </c>
      <c r="I313" s="3">
        <f t="shared" si="9"/>
        <v>2015</v>
      </c>
      <c r="J313" s="3"/>
      <c r="K313" s="3">
        <v>10.45</v>
      </c>
      <c r="L313" s="3">
        <v>12000</v>
      </c>
      <c r="M313" s="3">
        <v>125399.99999999999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4.4" hidden="1">
      <c r="A314" s="3" t="s">
        <v>467</v>
      </c>
      <c r="B314" s="3" t="s">
        <v>438</v>
      </c>
      <c r="C314" s="3" t="str">
        <f>VLOOKUP(B314,'De Para'!$A$2:$B$301,2,0)</f>
        <v>Chapecó</v>
      </c>
      <c r="D314" s="3" t="s">
        <v>376</v>
      </c>
      <c r="E314" s="3" t="s">
        <v>377</v>
      </c>
      <c r="F314" s="3" t="s">
        <v>374</v>
      </c>
      <c r="G314" s="4">
        <v>42299</v>
      </c>
      <c r="H314" s="3">
        <f t="shared" si="8"/>
        <v>10</v>
      </c>
      <c r="I314" s="3">
        <f t="shared" si="9"/>
        <v>2015</v>
      </c>
      <c r="J314" s="3"/>
      <c r="K314" s="3">
        <v>40.700000000000003</v>
      </c>
      <c r="L314" s="3">
        <v>6000</v>
      </c>
      <c r="M314" s="3">
        <v>244200.00000000003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4.4" hidden="1">
      <c r="A315" s="3" t="s">
        <v>467</v>
      </c>
      <c r="B315" s="3" t="s">
        <v>438</v>
      </c>
      <c r="C315" s="3" t="str">
        <f>VLOOKUP(B315,'De Para'!$A$2:$B$301,2,0)</f>
        <v>Chapecó</v>
      </c>
      <c r="D315" s="3" t="s">
        <v>376</v>
      </c>
      <c r="E315" s="3" t="s">
        <v>396</v>
      </c>
      <c r="F315" s="3" t="s">
        <v>374</v>
      </c>
      <c r="G315" s="4">
        <v>42299</v>
      </c>
      <c r="H315" s="3">
        <f t="shared" si="8"/>
        <v>10</v>
      </c>
      <c r="I315" s="3">
        <f t="shared" si="9"/>
        <v>2015</v>
      </c>
      <c r="J315" s="3"/>
      <c r="K315" s="3">
        <v>0.7</v>
      </c>
      <c r="L315" s="3">
        <v>12000</v>
      </c>
      <c r="M315" s="3">
        <v>8400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4.4" hidden="1">
      <c r="A316" s="3" t="s">
        <v>467</v>
      </c>
      <c r="B316" s="3" t="s">
        <v>438</v>
      </c>
      <c r="C316" s="3" t="str">
        <f>VLOOKUP(B316,'De Para'!$A$2:$B$301,2,0)</f>
        <v>Chapecó</v>
      </c>
      <c r="D316" s="3" t="s">
        <v>376</v>
      </c>
      <c r="E316" s="3" t="s">
        <v>395</v>
      </c>
      <c r="F316" s="3" t="s">
        <v>374</v>
      </c>
      <c r="G316" s="4">
        <v>42299</v>
      </c>
      <c r="H316" s="3">
        <f t="shared" si="8"/>
        <v>10</v>
      </c>
      <c r="I316" s="3">
        <f t="shared" si="9"/>
        <v>2015</v>
      </c>
      <c r="J316" s="3"/>
      <c r="K316" s="3">
        <v>22</v>
      </c>
      <c r="L316" s="3">
        <v>1000</v>
      </c>
      <c r="M316" s="3">
        <v>22000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4.4">
      <c r="A317" s="3" t="s">
        <v>457</v>
      </c>
      <c r="B317" s="3" t="s">
        <v>106</v>
      </c>
      <c r="C317" s="3" t="str">
        <f>VLOOKUP(B317,'De Para'!$A$2:$B$301,2,0)</f>
        <v>Ituporanga</v>
      </c>
      <c r="D317" s="3" t="s">
        <v>446</v>
      </c>
      <c r="E317" s="3" t="s">
        <v>404</v>
      </c>
      <c r="F317" s="3" t="s">
        <v>434</v>
      </c>
      <c r="G317" s="4">
        <v>42299</v>
      </c>
      <c r="H317" s="3">
        <f t="shared" si="8"/>
        <v>10</v>
      </c>
      <c r="I317" s="3">
        <f t="shared" si="9"/>
        <v>2015</v>
      </c>
      <c r="J317" s="3"/>
      <c r="K317" s="3">
        <v>3.42</v>
      </c>
      <c r="L317" s="3">
        <v>280</v>
      </c>
      <c r="M317" s="3">
        <v>957.6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4.4">
      <c r="A318" s="3" t="s">
        <v>457</v>
      </c>
      <c r="B318" s="3" t="s">
        <v>106</v>
      </c>
      <c r="C318" s="3" t="str">
        <f>VLOOKUP(B318,'De Para'!$A$2:$B$301,2,0)</f>
        <v>Ituporanga</v>
      </c>
      <c r="D318" s="3" t="s">
        <v>446</v>
      </c>
      <c r="E318" s="3" t="s">
        <v>371</v>
      </c>
      <c r="F318" s="3" t="s">
        <v>434</v>
      </c>
      <c r="G318" s="4">
        <v>42299</v>
      </c>
      <c r="H318" s="3">
        <f t="shared" si="8"/>
        <v>10</v>
      </c>
      <c r="I318" s="3">
        <f t="shared" si="9"/>
        <v>2015</v>
      </c>
      <c r="J318" s="3"/>
      <c r="K318" s="3">
        <v>54.49</v>
      </c>
      <c r="L318" s="3">
        <v>70</v>
      </c>
      <c r="M318" s="3">
        <v>3814.3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4.4">
      <c r="A319" s="3" t="s">
        <v>457</v>
      </c>
      <c r="B319" s="3" t="s">
        <v>106</v>
      </c>
      <c r="C319" s="3" t="str">
        <f>VLOOKUP(B319,'De Para'!$A$2:$B$301,2,0)</f>
        <v>Ituporanga</v>
      </c>
      <c r="D319" s="3" t="s">
        <v>446</v>
      </c>
      <c r="E319" s="3" t="s">
        <v>405</v>
      </c>
      <c r="F319" s="3" t="s">
        <v>447</v>
      </c>
      <c r="G319" s="4">
        <v>42299</v>
      </c>
      <c r="H319" s="3">
        <f t="shared" si="8"/>
        <v>10</v>
      </c>
      <c r="I319" s="3">
        <f t="shared" si="9"/>
        <v>2015</v>
      </c>
      <c r="J319" s="3"/>
      <c r="K319" s="3">
        <v>35.92</v>
      </c>
      <c r="L319" s="3">
        <v>70</v>
      </c>
      <c r="M319" s="3">
        <v>2514.4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4.4">
      <c r="A320" s="3" t="s">
        <v>455</v>
      </c>
      <c r="B320" s="3" t="s">
        <v>100</v>
      </c>
      <c r="C320" s="3" t="str">
        <f>VLOOKUP(B320,'De Para'!$A$2:$B$301,2,0)</f>
        <v>Rio do Sul</v>
      </c>
      <c r="D320" s="3" t="s">
        <v>446</v>
      </c>
      <c r="E320" s="3" t="s">
        <v>404</v>
      </c>
      <c r="F320" s="3" t="s">
        <v>434</v>
      </c>
      <c r="G320" s="4">
        <v>42299</v>
      </c>
      <c r="H320" s="3">
        <f t="shared" si="8"/>
        <v>10</v>
      </c>
      <c r="I320" s="3">
        <f t="shared" si="9"/>
        <v>2015</v>
      </c>
      <c r="J320" s="3"/>
      <c r="K320" s="3">
        <v>3.42</v>
      </c>
      <c r="L320" s="3">
        <v>640</v>
      </c>
      <c r="M320" s="3">
        <v>2188.8000000000002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4.4">
      <c r="A321" s="3" t="s">
        <v>455</v>
      </c>
      <c r="B321" s="3" t="s">
        <v>100</v>
      </c>
      <c r="C321" s="3" t="str">
        <f>VLOOKUP(B321,'De Para'!$A$2:$B$301,2,0)</f>
        <v>Rio do Sul</v>
      </c>
      <c r="D321" s="3" t="s">
        <v>446</v>
      </c>
      <c r="E321" s="3" t="s">
        <v>371</v>
      </c>
      <c r="F321" s="3" t="s">
        <v>434</v>
      </c>
      <c r="G321" s="4">
        <v>42299</v>
      </c>
      <c r="H321" s="3">
        <f t="shared" si="8"/>
        <v>10</v>
      </c>
      <c r="I321" s="3">
        <f t="shared" si="9"/>
        <v>2015</v>
      </c>
      <c r="J321" s="3"/>
      <c r="K321" s="3">
        <v>54.49</v>
      </c>
      <c r="L321" s="3">
        <v>120</v>
      </c>
      <c r="M321" s="3">
        <v>6538.8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4.4">
      <c r="A322" s="3" t="s">
        <v>455</v>
      </c>
      <c r="B322" s="3" t="s">
        <v>100</v>
      </c>
      <c r="C322" s="3" t="str">
        <f>VLOOKUP(B322,'De Para'!$A$2:$B$301,2,0)</f>
        <v>Rio do Sul</v>
      </c>
      <c r="D322" s="3" t="s">
        <v>446</v>
      </c>
      <c r="E322" s="3" t="s">
        <v>405</v>
      </c>
      <c r="F322" s="3" t="s">
        <v>447</v>
      </c>
      <c r="G322" s="4">
        <v>42299</v>
      </c>
      <c r="H322" s="3">
        <f t="shared" ref="H322:H385" si="10">MONTH(G322)</f>
        <v>10</v>
      </c>
      <c r="I322" s="3">
        <f t="shared" si="9"/>
        <v>2015</v>
      </c>
      <c r="J322" s="3"/>
      <c r="K322" s="3">
        <v>35.92</v>
      </c>
      <c r="L322" s="3">
        <v>120</v>
      </c>
      <c r="M322" s="3">
        <v>4310.4000000000005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4.4">
      <c r="A323" s="3" t="s">
        <v>461</v>
      </c>
      <c r="B323" s="3" t="s">
        <v>100</v>
      </c>
      <c r="C323" s="3" t="str">
        <f>VLOOKUP(B323,'De Para'!$A$2:$B$301,2,0)</f>
        <v>Rio do Sul</v>
      </c>
      <c r="D323" s="3" t="s">
        <v>446</v>
      </c>
      <c r="E323" s="3" t="s">
        <v>371</v>
      </c>
      <c r="F323" s="3" t="s">
        <v>434</v>
      </c>
      <c r="G323" s="4">
        <v>42299</v>
      </c>
      <c r="H323" s="3">
        <f t="shared" si="10"/>
        <v>10</v>
      </c>
      <c r="I323" s="3">
        <f t="shared" ref="I323:I386" si="11">YEAR(G323)</f>
        <v>2015</v>
      </c>
      <c r="J323" s="3"/>
      <c r="K323" s="3">
        <v>54.49</v>
      </c>
      <c r="L323" s="3">
        <v>100</v>
      </c>
      <c r="M323" s="3">
        <v>5449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4.4">
      <c r="A324" s="3" t="s">
        <v>461</v>
      </c>
      <c r="B324" s="3" t="s">
        <v>100</v>
      </c>
      <c r="C324" s="3" t="str">
        <f>VLOOKUP(B324,'De Para'!$A$2:$B$301,2,0)</f>
        <v>Rio do Sul</v>
      </c>
      <c r="D324" s="3" t="s">
        <v>446</v>
      </c>
      <c r="E324" s="3" t="s">
        <v>404</v>
      </c>
      <c r="F324" s="3" t="s">
        <v>434</v>
      </c>
      <c r="G324" s="4">
        <v>42299</v>
      </c>
      <c r="H324" s="3">
        <f t="shared" si="10"/>
        <v>10</v>
      </c>
      <c r="I324" s="3">
        <f t="shared" si="11"/>
        <v>2015</v>
      </c>
      <c r="J324" s="3"/>
      <c r="K324" s="3">
        <v>3.42</v>
      </c>
      <c r="L324" s="3">
        <v>400</v>
      </c>
      <c r="M324" s="3">
        <v>1368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4.4">
      <c r="A325" s="3" t="s">
        <v>461</v>
      </c>
      <c r="B325" s="3" t="s">
        <v>100</v>
      </c>
      <c r="C325" s="3" t="str">
        <f>VLOOKUP(B325,'De Para'!$A$2:$B$301,2,0)</f>
        <v>Rio do Sul</v>
      </c>
      <c r="D325" s="3" t="s">
        <v>446</v>
      </c>
      <c r="E325" s="3" t="s">
        <v>369</v>
      </c>
      <c r="F325" s="3" t="s">
        <v>447</v>
      </c>
      <c r="G325" s="4">
        <v>42299</v>
      </c>
      <c r="H325" s="3">
        <f t="shared" si="10"/>
        <v>10</v>
      </c>
      <c r="I325" s="3">
        <f t="shared" si="11"/>
        <v>2015</v>
      </c>
      <c r="J325" s="3"/>
      <c r="K325" s="3">
        <v>35.92</v>
      </c>
      <c r="L325" s="3">
        <v>100</v>
      </c>
      <c r="M325" s="3">
        <v>3592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4.4">
      <c r="A326" s="3" t="s">
        <v>466</v>
      </c>
      <c r="B326" s="3" t="s">
        <v>140</v>
      </c>
      <c r="C326" s="3" t="str">
        <f>VLOOKUP(B326,'De Para'!$A$2:$B$301,2,0)</f>
        <v>Rio do Sul</v>
      </c>
      <c r="D326" s="3" t="s">
        <v>446</v>
      </c>
      <c r="E326" s="3" t="s">
        <v>371</v>
      </c>
      <c r="F326" s="3" t="s">
        <v>434</v>
      </c>
      <c r="G326" s="4">
        <v>42299</v>
      </c>
      <c r="H326" s="3">
        <f t="shared" si="10"/>
        <v>10</v>
      </c>
      <c r="I326" s="3">
        <f t="shared" si="11"/>
        <v>2015</v>
      </c>
      <c r="J326" s="3"/>
      <c r="K326" s="3">
        <v>54.49</v>
      </c>
      <c r="L326" s="3">
        <v>84</v>
      </c>
      <c r="M326" s="3">
        <v>4577.16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4.4">
      <c r="A327" s="3" t="s">
        <v>466</v>
      </c>
      <c r="B327" s="3" t="s">
        <v>140</v>
      </c>
      <c r="C327" s="3" t="str">
        <f>VLOOKUP(B327,'De Para'!$A$2:$B$301,2,0)</f>
        <v>Rio do Sul</v>
      </c>
      <c r="D327" s="3" t="s">
        <v>446</v>
      </c>
      <c r="E327" s="3" t="s">
        <v>369</v>
      </c>
      <c r="F327" s="3" t="s">
        <v>447</v>
      </c>
      <c r="G327" s="4">
        <v>42299</v>
      </c>
      <c r="H327" s="3">
        <f t="shared" si="10"/>
        <v>10</v>
      </c>
      <c r="I327" s="3">
        <f t="shared" si="11"/>
        <v>2015</v>
      </c>
      <c r="J327" s="3"/>
      <c r="K327" s="3">
        <v>35.92</v>
      </c>
      <c r="L327" s="3">
        <v>84</v>
      </c>
      <c r="M327" s="3">
        <v>3017.28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4.4">
      <c r="A328" s="3" t="s">
        <v>466</v>
      </c>
      <c r="B328" s="3" t="s">
        <v>140</v>
      </c>
      <c r="C328" s="3" t="str">
        <f>VLOOKUP(B328,'De Para'!$A$2:$B$301,2,0)</f>
        <v>Rio do Sul</v>
      </c>
      <c r="D328" s="3" t="s">
        <v>446</v>
      </c>
      <c r="E328" s="3" t="s">
        <v>404</v>
      </c>
      <c r="F328" s="3" t="s">
        <v>434</v>
      </c>
      <c r="G328" s="4">
        <v>42299</v>
      </c>
      <c r="H328" s="3">
        <f t="shared" si="10"/>
        <v>10</v>
      </c>
      <c r="I328" s="3">
        <f t="shared" si="11"/>
        <v>2015</v>
      </c>
      <c r="J328" s="3"/>
      <c r="K328" s="3">
        <v>3.42</v>
      </c>
      <c r="L328" s="3">
        <v>336</v>
      </c>
      <c r="M328" s="3">
        <v>1149.1199999999999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4.4">
      <c r="A329" s="3" t="s">
        <v>456</v>
      </c>
      <c r="B329" s="3" t="s">
        <v>126</v>
      </c>
      <c r="C329" s="3" t="str">
        <f>VLOOKUP(B329,'De Para'!$A$2:$B$301,2,0)</f>
        <v>Rio do Sul</v>
      </c>
      <c r="D329" s="3" t="s">
        <v>446</v>
      </c>
      <c r="E329" s="3" t="s">
        <v>369</v>
      </c>
      <c r="F329" s="3" t="s">
        <v>447</v>
      </c>
      <c r="G329" s="4">
        <v>42299</v>
      </c>
      <c r="H329" s="3">
        <f t="shared" si="10"/>
        <v>10</v>
      </c>
      <c r="I329" s="3">
        <f t="shared" si="11"/>
        <v>2015</v>
      </c>
      <c r="J329" s="3"/>
      <c r="K329" s="3">
        <v>35.92</v>
      </c>
      <c r="L329" s="3">
        <v>100</v>
      </c>
      <c r="M329" s="3">
        <v>3592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4.4">
      <c r="A330" s="3" t="s">
        <v>456</v>
      </c>
      <c r="B330" s="3" t="s">
        <v>126</v>
      </c>
      <c r="C330" s="3" t="str">
        <f>VLOOKUP(B330,'De Para'!$A$2:$B$301,2,0)</f>
        <v>Rio do Sul</v>
      </c>
      <c r="D330" s="3" t="s">
        <v>446</v>
      </c>
      <c r="E330" s="3" t="s">
        <v>371</v>
      </c>
      <c r="F330" s="3" t="s">
        <v>434</v>
      </c>
      <c r="G330" s="4">
        <v>42299</v>
      </c>
      <c r="H330" s="3">
        <f t="shared" si="10"/>
        <v>10</v>
      </c>
      <c r="I330" s="3">
        <f t="shared" si="11"/>
        <v>2015</v>
      </c>
      <c r="J330" s="3"/>
      <c r="K330" s="3">
        <v>54.49</v>
      </c>
      <c r="L330" s="3">
        <v>100</v>
      </c>
      <c r="M330" s="3">
        <v>5449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4.4">
      <c r="A331" s="3" t="s">
        <v>456</v>
      </c>
      <c r="B331" s="3" t="s">
        <v>126</v>
      </c>
      <c r="C331" s="3" t="str">
        <f>VLOOKUP(B331,'De Para'!$A$2:$B$301,2,0)</f>
        <v>Rio do Sul</v>
      </c>
      <c r="D331" s="3" t="s">
        <v>446</v>
      </c>
      <c r="E331" s="3" t="s">
        <v>371</v>
      </c>
      <c r="F331" s="3" t="s">
        <v>434</v>
      </c>
      <c r="G331" s="4">
        <v>42299</v>
      </c>
      <c r="H331" s="3">
        <f t="shared" si="10"/>
        <v>10</v>
      </c>
      <c r="I331" s="3">
        <f t="shared" si="11"/>
        <v>2015</v>
      </c>
      <c r="J331" s="3"/>
      <c r="K331" s="3">
        <v>54.49</v>
      </c>
      <c r="L331" s="3">
        <v>200</v>
      </c>
      <c r="M331" s="3">
        <v>10898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4.4">
      <c r="A332" s="3" t="s">
        <v>456</v>
      </c>
      <c r="B332" s="3" t="s">
        <v>126</v>
      </c>
      <c r="C332" s="3" t="str">
        <f>VLOOKUP(B332,'De Para'!$A$2:$B$301,2,0)</f>
        <v>Rio do Sul</v>
      </c>
      <c r="D332" s="3" t="s">
        <v>446</v>
      </c>
      <c r="E332" s="3" t="s">
        <v>369</v>
      </c>
      <c r="F332" s="3" t="s">
        <v>447</v>
      </c>
      <c r="G332" s="4">
        <v>42299</v>
      </c>
      <c r="H332" s="3">
        <f t="shared" si="10"/>
        <v>10</v>
      </c>
      <c r="I332" s="3">
        <f t="shared" si="11"/>
        <v>2015</v>
      </c>
      <c r="J332" s="3"/>
      <c r="K332" s="3">
        <v>35.92</v>
      </c>
      <c r="L332" s="3">
        <v>200</v>
      </c>
      <c r="M332" s="3">
        <v>7184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4.4">
      <c r="A333" s="3" t="s">
        <v>456</v>
      </c>
      <c r="B333" s="3" t="s">
        <v>126</v>
      </c>
      <c r="C333" s="3" t="str">
        <f>VLOOKUP(B333,'De Para'!$A$2:$B$301,2,0)</f>
        <v>Rio do Sul</v>
      </c>
      <c r="D333" s="3" t="s">
        <v>446</v>
      </c>
      <c r="E333" s="3" t="s">
        <v>392</v>
      </c>
      <c r="F333" s="3" t="s">
        <v>449</v>
      </c>
      <c r="G333" s="4">
        <v>42299</v>
      </c>
      <c r="H333" s="3">
        <f t="shared" si="10"/>
        <v>10</v>
      </c>
      <c r="I333" s="3">
        <f t="shared" si="11"/>
        <v>2015</v>
      </c>
      <c r="J333" s="3"/>
      <c r="K333" s="3">
        <v>3.22</v>
      </c>
      <c r="L333" s="3">
        <v>600</v>
      </c>
      <c r="M333" s="3">
        <v>1932.0000000000002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4.4">
      <c r="A334" s="3" t="s">
        <v>456</v>
      </c>
      <c r="B334" s="3" t="s">
        <v>126</v>
      </c>
      <c r="C334" s="3" t="str">
        <f>VLOOKUP(B334,'De Para'!$A$2:$B$301,2,0)</f>
        <v>Rio do Sul</v>
      </c>
      <c r="D334" s="3" t="s">
        <v>446</v>
      </c>
      <c r="E334" s="3" t="s">
        <v>404</v>
      </c>
      <c r="F334" s="3" t="s">
        <v>434</v>
      </c>
      <c r="G334" s="4">
        <v>42299</v>
      </c>
      <c r="H334" s="3">
        <f t="shared" si="10"/>
        <v>10</v>
      </c>
      <c r="I334" s="3">
        <f t="shared" si="11"/>
        <v>2015</v>
      </c>
      <c r="J334" s="3"/>
      <c r="K334" s="3">
        <v>3.42</v>
      </c>
      <c r="L334" s="3">
        <v>800</v>
      </c>
      <c r="M334" s="3">
        <v>2736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4.4">
      <c r="A335" s="3" t="s">
        <v>458</v>
      </c>
      <c r="B335" s="3" t="s">
        <v>459</v>
      </c>
      <c r="C335" s="3" t="str">
        <f>VLOOKUP(B335,'De Para'!$A$2:$B$301,2,0)</f>
        <v>Rio do Sul</v>
      </c>
      <c r="D335" s="3" t="s">
        <v>446</v>
      </c>
      <c r="E335" s="3" t="s">
        <v>404</v>
      </c>
      <c r="F335" s="3" t="s">
        <v>434</v>
      </c>
      <c r="G335" s="4">
        <v>42299</v>
      </c>
      <c r="H335" s="3">
        <f t="shared" si="10"/>
        <v>10</v>
      </c>
      <c r="I335" s="3">
        <f t="shared" si="11"/>
        <v>2015</v>
      </c>
      <c r="J335" s="3"/>
      <c r="K335" s="3">
        <v>3.42</v>
      </c>
      <c r="L335" s="3">
        <v>520</v>
      </c>
      <c r="M335" s="3">
        <v>1778.3999999999999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4.4">
      <c r="A336" s="3" t="s">
        <v>460</v>
      </c>
      <c r="B336" s="3" t="s">
        <v>112</v>
      </c>
      <c r="C336" s="3" t="str">
        <f>VLOOKUP(B336,'De Para'!$A$2:$B$301,2,0)</f>
        <v>Rio do Sul</v>
      </c>
      <c r="D336" s="3" t="s">
        <v>446</v>
      </c>
      <c r="E336" s="3" t="s">
        <v>371</v>
      </c>
      <c r="F336" s="3" t="s">
        <v>434</v>
      </c>
      <c r="G336" s="4">
        <v>42299</v>
      </c>
      <c r="H336" s="3">
        <f t="shared" si="10"/>
        <v>10</v>
      </c>
      <c r="I336" s="3">
        <f t="shared" si="11"/>
        <v>2015</v>
      </c>
      <c r="J336" s="3"/>
      <c r="K336" s="3">
        <v>54.49</v>
      </c>
      <c r="L336" s="3">
        <v>130</v>
      </c>
      <c r="M336" s="3">
        <v>7083.7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4.4">
      <c r="A337" s="3" t="s">
        <v>458</v>
      </c>
      <c r="B337" s="3" t="s">
        <v>459</v>
      </c>
      <c r="C337" s="3" t="str">
        <f>VLOOKUP(B337,'De Para'!$A$2:$B$301,2,0)</f>
        <v>Rio do Sul</v>
      </c>
      <c r="D337" s="3" t="s">
        <v>446</v>
      </c>
      <c r="E337" s="3" t="s">
        <v>369</v>
      </c>
      <c r="F337" s="3" t="s">
        <v>447</v>
      </c>
      <c r="G337" s="4">
        <v>42299</v>
      </c>
      <c r="H337" s="3">
        <f t="shared" si="10"/>
        <v>10</v>
      </c>
      <c r="I337" s="3">
        <f t="shared" si="11"/>
        <v>2015</v>
      </c>
      <c r="J337" s="3"/>
      <c r="K337" s="3">
        <v>35.92</v>
      </c>
      <c r="L337" s="3">
        <v>130</v>
      </c>
      <c r="M337" s="3">
        <v>4669.6000000000004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4.4">
      <c r="A338" s="3" t="s">
        <v>453</v>
      </c>
      <c r="B338" s="3" t="s">
        <v>454</v>
      </c>
      <c r="C338" s="3" t="str">
        <f>VLOOKUP(B338,'De Para'!$A$2:$B$301,2,0)</f>
        <v>Rio do Sul</v>
      </c>
      <c r="D338" s="3" t="s">
        <v>446</v>
      </c>
      <c r="E338" s="3" t="s">
        <v>371</v>
      </c>
      <c r="F338" s="3" t="s">
        <v>434</v>
      </c>
      <c r="G338" s="4">
        <v>42299</v>
      </c>
      <c r="H338" s="3">
        <f t="shared" si="10"/>
        <v>10</v>
      </c>
      <c r="I338" s="3">
        <f t="shared" si="11"/>
        <v>2015</v>
      </c>
      <c r="J338" s="3"/>
      <c r="K338" s="3">
        <v>54.49</v>
      </c>
      <c r="L338" s="3">
        <v>100</v>
      </c>
      <c r="M338" s="3">
        <v>5449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4.4">
      <c r="A339" s="3" t="s">
        <v>453</v>
      </c>
      <c r="B339" s="3" t="s">
        <v>454</v>
      </c>
      <c r="C339" s="3" t="str">
        <f>VLOOKUP(B339,'De Para'!$A$2:$B$301,2,0)</f>
        <v>Rio do Sul</v>
      </c>
      <c r="D339" s="3" t="s">
        <v>446</v>
      </c>
      <c r="E339" s="3" t="s">
        <v>405</v>
      </c>
      <c r="F339" s="3" t="s">
        <v>447</v>
      </c>
      <c r="G339" s="4">
        <v>42299</v>
      </c>
      <c r="H339" s="3">
        <f t="shared" si="10"/>
        <v>10</v>
      </c>
      <c r="I339" s="3">
        <f t="shared" si="11"/>
        <v>2015</v>
      </c>
      <c r="J339" s="3"/>
      <c r="K339" s="3">
        <v>35.92</v>
      </c>
      <c r="L339" s="3">
        <v>100</v>
      </c>
      <c r="M339" s="3">
        <v>3592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4.4">
      <c r="A340" s="3" t="s">
        <v>445</v>
      </c>
      <c r="B340" s="3" t="s">
        <v>117</v>
      </c>
      <c r="C340" s="3" t="str">
        <f>VLOOKUP(B340,'De Para'!$A$2:$B$301,2,0)</f>
        <v>Rio do Sul</v>
      </c>
      <c r="D340" s="3" t="s">
        <v>446</v>
      </c>
      <c r="E340" s="3" t="s">
        <v>371</v>
      </c>
      <c r="F340" s="3" t="s">
        <v>434</v>
      </c>
      <c r="G340" s="4">
        <v>42299</v>
      </c>
      <c r="H340" s="3">
        <f t="shared" si="10"/>
        <v>10</v>
      </c>
      <c r="I340" s="3">
        <f t="shared" si="11"/>
        <v>2015</v>
      </c>
      <c r="J340" s="3"/>
      <c r="K340" s="3">
        <v>54.49</v>
      </c>
      <c r="L340" s="3">
        <v>250</v>
      </c>
      <c r="M340" s="3">
        <v>13622.5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4.4">
      <c r="A341" s="3" t="s">
        <v>445</v>
      </c>
      <c r="B341" s="3" t="s">
        <v>117</v>
      </c>
      <c r="C341" s="3" t="str">
        <f>VLOOKUP(B341,'De Para'!$A$2:$B$301,2,0)</f>
        <v>Rio do Sul</v>
      </c>
      <c r="D341" s="3" t="s">
        <v>446</v>
      </c>
      <c r="E341" s="3" t="s">
        <v>404</v>
      </c>
      <c r="F341" s="3" t="s">
        <v>434</v>
      </c>
      <c r="G341" s="4">
        <v>42299</v>
      </c>
      <c r="H341" s="3">
        <f t="shared" si="10"/>
        <v>10</v>
      </c>
      <c r="I341" s="3">
        <f t="shared" si="11"/>
        <v>2015</v>
      </c>
      <c r="J341" s="3"/>
      <c r="K341" s="3">
        <v>3.42</v>
      </c>
      <c r="L341" s="3">
        <v>1000</v>
      </c>
      <c r="M341" s="3">
        <v>3420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4.4">
      <c r="A342" s="3" t="s">
        <v>445</v>
      </c>
      <c r="B342" s="3" t="s">
        <v>117</v>
      </c>
      <c r="C342" s="3" t="str">
        <f>VLOOKUP(B342,'De Para'!$A$2:$B$301,2,0)</f>
        <v>Rio do Sul</v>
      </c>
      <c r="D342" s="3" t="s">
        <v>446</v>
      </c>
      <c r="E342" s="3" t="s">
        <v>369</v>
      </c>
      <c r="F342" s="3" t="s">
        <v>447</v>
      </c>
      <c r="G342" s="4">
        <v>42299</v>
      </c>
      <c r="H342" s="3">
        <f t="shared" si="10"/>
        <v>10</v>
      </c>
      <c r="I342" s="3">
        <f t="shared" si="11"/>
        <v>2015</v>
      </c>
      <c r="J342" s="3"/>
      <c r="K342" s="3">
        <v>35.92</v>
      </c>
      <c r="L342" s="3">
        <v>250</v>
      </c>
      <c r="M342" s="3">
        <v>8980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4.4">
      <c r="A343" s="3" t="s">
        <v>445</v>
      </c>
      <c r="B343" s="3" t="s">
        <v>117</v>
      </c>
      <c r="C343" s="3" t="str">
        <f>VLOOKUP(B343,'De Para'!$A$2:$B$301,2,0)</f>
        <v>Rio do Sul</v>
      </c>
      <c r="D343" s="3" t="s">
        <v>446</v>
      </c>
      <c r="E343" s="3" t="s">
        <v>448</v>
      </c>
      <c r="F343" s="3" t="s">
        <v>449</v>
      </c>
      <c r="G343" s="4">
        <v>42299</v>
      </c>
      <c r="H343" s="3">
        <f t="shared" si="10"/>
        <v>10</v>
      </c>
      <c r="I343" s="3">
        <f t="shared" si="11"/>
        <v>2015</v>
      </c>
      <c r="J343" s="3"/>
      <c r="K343" s="3">
        <v>3.22</v>
      </c>
      <c r="L343" s="3">
        <v>1000</v>
      </c>
      <c r="M343" s="3">
        <v>3220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4.4" hidden="1">
      <c r="A344" s="3" t="s">
        <v>462</v>
      </c>
      <c r="B344" s="3" t="s">
        <v>117</v>
      </c>
      <c r="C344" s="3" t="str">
        <f>VLOOKUP(B344,'De Para'!$A$2:$B$301,2,0)</f>
        <v>Rio do Sul</v>
      </c>
      <c r="D344" s="3"/>
      <c r="E344" s="3" t="s">
        <v>369</v>
      </c>
      <c r="F344" s="3" t="s">
        <v>447</v>
      </c>
      <c r="G344" s="4">
        <v>42299</v>
      </c>
      <c r="H344" s="3">
        <f t="shared" si="10"/>
        <v>10</v>
      </c>
      <c r="I344" s="3">
        <f t="shared" si="11"/>
        <v>2015</v>
      </c>
      <c r="J344" s="3"/>
      <c r="K344" s="3">
        <v>35.92</v>
      </c>
      <c r="L344" s="3">
        <v>250</v>
      </c>
      <c r="M344" s="3">
        <v>8980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4.4" hidden="1">
      <c r="A345" s="3" t="s">
        <v>462</v>
      </c>
      <c r="B345" s="3" t="s">
        <v>117</v>
      </c>
      <c r="C345" s="3" t="str">
        <f>VLOOKUP(B345,'De Para'!$A$2:$B$301,2,0)</f>
        <v>Rio do Sul</v>
      </c>
      <c r="D345" s="3"/>
      <c r="E345" s="3" t="s">
        <v>371</v>
      </c>
      <c r="F345" s="3" t="s">
        <v>434</v>
      </c>
      <c r="G345" s="4">
        <v>42299</v>
      </c>
      <c r="H345" s="3">
        <f t="shared" si="10"/>
        <v>10</v>
      </c>
      <c r="I345" s="3">
        <f t="shared" si="11"/>
        <v>2015</v>
      </c>
      <c r="J345" s="3"/>
      <c r="K345" s="3">
        <v>54.49</v>
      </c>
      <c r="L345" s="3">
        <v>250</v>
      </c>
      <c r="M345" s="3">
        <v>13622.5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4.4">
      <c r="A346" s="3" t="s">
        <v>445</v>
      </c>
      <c r="B346" s="3" t="s">
        <v>101</v>
      </c>
      <c r="C346" s="3" t="str">
        <f>VLOOKUP(B346,'De Para'!$A$2:$B$301,2,0)</f>
        <v>Rio do Sul</v>
      </c>
      <c r="D346" s="3" t="s">
        <v>446</v>
      </c>
      <c r="E346" s="3" t="s">
        <v>371</v>
      </c>
      <c r="F346" s="3" t="s">
        <v>434</v>
      </c>
      <c r="G346" s="4">
        <v>42299</v>
      </c>
      <c r="H346" s="3">
        <f t="shared" si="10"/>
        <v>10</v>
      </c>
      <c r="I346" s="3">
        <f t="shared" si="11"/>
        <v>2015</v>
      </c>
      <c r="J346" s="3"/>
      <c r="K346" s="3">
        <v>54.49</v>
      </c>
      <c r="L346" s="3">
        <v>230</v>
      </c>
      <c r="M346" s="3">
        <v>12532.7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4.4">
      <c r="A347" s="3" t="s">
        <v>445</v>
      </c>
      <c r="B347" s="3" t="s">
        <v>101</v>
      </c>
      <c r="C347" s="3" t="str">
        <f>VLOOKUP(B347,'De Para'!$A$2:$B$301,2,0)</f>
        <v>Rio do Sul</v>
      </c>
      <c r="D347" s="3" t="s">
        <v>446</v>
      </c>
      <c r="E347" s="3" t="s">
        <v>404</v>
      </c>
      <c r="F347" s="3" t="s">
        <v>434</v>
      </c>
      <c r="G347" s="4">
        <v>42299</v>
      </c>
      <c r="H347" s="3">
        <f t="shared" si="10"/>
        <v>10</v>
      </c>
      <c r="I347" s="3">
        <f t="shared" si="11"/>
        <v>2015</v>
      </c>
      <c r="J347" s="3"/>
      <c r="K347" s="3">
        <v>3.42</v>
      </c>
      <c r="L347" s="3">
        <v>920</v>
      </c>
      <c r="M347" s="3">
        <v>3146.4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4.4">
      <c r="A348" s="3" t="s">
        <v>445</v>
      </c>
      <c r="B348" s="3" t="s">
        <v>101</v>
      </c>
      <c r="C348" s="3" t="str">
        <f>VLOOKUP(B348,'De Para'!$A$2:$B$301,2,0)</f>
        <v>Rio do Sul</v>
      </c>
      <c r="D348" s="3" t="s">
        <v>446</v>
      </c>
      <c r="E348" s="3" t="s">
        <v>369</v>
      </c>
      <c r="F348" s="3" t="s">
        <v>447</v>
      </c>
      <c r="G348" s="4">
        <v>42299</v>
      </c>
      <c r="H348" s="3">
        <f t="shared" si="10"/>
        <v>10</v>
      </c>
      <c r="I348" s="3">
        <f t="shared" si="11"/>
        <v>2015</v>
      </c>
      <c r="J348" s="3"/>
      <c r="K348" s="3">
        <v>35.92</v>
      </c>
      <c r="L348" s="3">
        <v>230</v>
      </c>
      <c r="M348" s="3">
        <v>8261.6</v>
      </c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4.4">
      <c r="A349" s="3" t="s">
        <v>445</v>
      </c>
      <c r="B349" s="3" t="s">
        <v>101</v>
      </c>
      <c r="C349" s="3" t="str">
        <f>VLOOKUP(B349,'De Para'!$A$2:$B$301,2,0)</f>
        <v>Rio do Sul</v>
      </c>
      <c r="D349" s="3" t="s">
        <v>446</v>
      </c>
      <c r="E349" s="3" t="s">
        <v>448</v>
      </c>
      <c r="F349" s="3" t="s">
        <v>449</v>
      </c>
      <c r="G349" s="4">
        <v>42299</v>
      </c>
      <c r="H349" s="3">
        <f t="shared" si="10"/>
        <v>10</v>
      </c>
      <c r="I349" s="3">
        <f t="shared" si="11"/>
        <v>2015</v>
      </c>
      <c r="J349" s="3"/>
      <c r="K349" s="3">
        <v>3.22</v>
      </c>
      <c r="L349" s="3">
        <v>460</v>
      </c>
      <c r="M349" s="3">
        <v>1481.2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4.4" hidden="1">
      <c r="A350" s="3" t="s">
        <v>462</v>
      </c>
      <c r="B350" s="3" t="s">
        <v>463</v>
      </c>
      <c r="C350" s="3" t="str">
        <f>VLOOKUP(B350,'De Para'!$A$2:$B$301,2,0)</f>
        <v>Rio do Sul</v>
      </c>
      <c r="D350" s="3"/>
      <c r="E350" s="3" t="s">
        <v>388</v>
      </c>
      <c r="F350" s="3" t="s">
        <v>420</v>
      </c>
      <c r="G350" s="4">
        <v>42299</v>
      </c>
      <c r="H350" s="3">
        <f t="shared" si="10"/>
        <v>10</v>
      </c>
      <c r="I350" s="3">
        <f t="shared" si="11"/>
        <v>2015</v>
      </c>
      <c r="J350" s="3"/>
      <c r="K350" s="3">
        <v>148.69999999999999</v>
      </c>
      <c r="L350" s="3">
        <v>700</v>
      </c>
      <c r="M350" s="3">
        <v>104089.99999999999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4.4" hidden="1">
      <c r="A351" s="3" t="s">
        <v>462</v>
      </c>
      <c r="B351" s="3" t="s">
        <v>101</v>
      </c>
      <c r="C351" s="3" t="str">
        <f>VLOOKUP(B351,'De Para'!$A$2:$B$301,2,0)</f>
        <v>Rio do Sul</v>
      </c>
      <c r="D351" s="3"/>
      <c r="E351" s="3" t="s">
        <v>72</v>
      </c>
      <c r="F351" s="3" t="s">
        <v>420</v>
      </c>
      <c r="G351" s="4">
        <v>42299</v>
      </c>
      <c r="H351" s="3">
        <f t="shared" si="10"/>
        <v>10</v>
      </c>
      <c r="I351" s="3">
        <f t="shared" si="11"/>
        <v>2015</v>
      </c>
      <c r="J351" s="3"/>
      <c r="K351" s="3">
        <v>63.2</v>
      </c>
      <c r="L351" s="3">
        <v>700</v>
      </c>
      <c r="M351" s="3">
        <v>44240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4.4" hidden="1">
      <c r="A352" s="3" t="s">
        <v>462</v>
      </c>
      <c r="B352" s="3" t="s">
        <v>101</v>
      </c>
      <c r="C352" s="3" t="str">
        <f>VLOOKUP(B352,'De Para'!$A$2:$B$301,2,0)</f>
        <v>Rio do Sul</v>
      </c>
      <c r="D352" s="3"/>
      <c r="E352" s="3" t="s">
        <v>369</v>
      </c>
      <c r="F352" s="3" t="s">
        <v>447</v>
      </c>
      <c r="G352" s="4">
        <v>42299</v>
      </c>
      <c r="H352" s="3">
        <f t="shared" si="10"/>
        <v>10</v>
      </c>
      <c r="I352" s="3">
        <f t="shared" si="11"/>
        <v>2015</v>
      </c>
      <c r="J352" s="3"/>
      <c r="K352" s="3">
        <v>35.92</v>
      </c>
      <c r="L352" s="3">
        <v>500</v>
      </c>
      <c r="M352" s="3">
        <v>17960</v>
      </c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4.4" hidden="1">
      <c r="A353" s="3" t="s">
        <v>462</v>
      </c>
      <c r="B353" s="3" t="s">
        <v>101</v>
      </c>
      <c r="C353" s="3" t="str">
        <f>VLOOKUP(B353,'De Para'!$A$2:$B$301,2,0)</f>
        <v>Rio do Sul</v>
      </c>
      <c r="D353" s="3"/>
      <c r="E353" s="3" t="s">
        <v>371</v>
      </c>
      <c r="F353" s="3" t="s">
        <v>434</v>
      </c>
      <c r="G353" s="4">
        <v>42299</v>
      </c>
      <c r="H353" s="3">
        <f t="shared" si="10"/>
        <v>10</v>
      </c>
      <c r="I353" s="3">
        <f t="shared" si="11"/>
        <v>2015</v>
      </c>
      <c r="J353" s="3"/>
      <c r="K353" s="3">
        <v>54.49</v>
      </c>
      <c r="L353" s="3">
        <v>500</v>
      </c>
      <c r="M353" s="3">
        <v>27245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4.4">
      <c r="A354" s="3" t="s">
        <v>452</v>
      </c>
      <c r="B354" s="3" t="s">
        <v>120</v>
      </c>
      <c r="C354" s="3" t="str">
        <f>VLOOKUP(B354,'De Para'!$A$2:$B$301,2,0)</f>
        <v>Rio do Sul</v>
      </c>
      <c r="D354" s="3" t="s">
        <v>446</v>
      </c>
      <c r="E354" s="3" t="s">
        <v>371</v>
      </c>
      <c r="F354" s="3" t="s">
        <v>434</v>
      </c>
      <c r="G354" s="4">
        <v>42299</v>
      </c>
      <c r="H354" s="3">
        <f t="shared" si="10"/>
        <v>10</v>
      </c>
      <c r="I354" s="3">
        <f t="shared" si="11"/>
        <v>2015</v>
      </c>
      <c r="J354" s="3"/>
      <c r="K354" s="3">
        <v>54.49</v>
      </c>
      <c r="L354" s="3">
        <v>150</v>
      </c>
      <c r="M354" s="3">
        <v>8173.5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4.4">
      <c r="A355" s="3" t="s">
        <v>452</v>
      </c>
      <c r="B355" s="3" t="s">
        <v>120</v>
      </c>
      <c r="C355" s="3" t="str">
        <f>VLOOKUP(B355,'De Para'!$A$2:$B$301,2,0)</f>
        <v>Rio do Sul</v>
      </c>
      <c r="D355" s="3" t="s">
        <v>446</v>
      </c>
      <c r="E355" s="3" t="s">
        <v>405</v>
      </c>
      <c r="F355" s="3" t="s">
        <v>447</v>
      </c>
      <c r="G355" s="4">
        <v>42299</v>
      </c>
      <c r="H355" s="3">
        <f t="shared" si="10"/>
        <v>10</v>
      </c>
      <c r="I355" s="3">
        <f t="shared" si="11"/>
        <v>2015</v>
      </c>
      <c r="J355" s="3"/>
      <c r="K355" s="3">
        <v>35.92</v>
      </c>
      <c r="L355" s="3">
        <v>150</v>
      </c>
      <c r="M355" s="3">
        <v>5388</v>
      </c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4.4" hidden="1">
      <c r="A356" s="3" t="s">
        <v>464</v>
      </c>
      <c r="B356" s="3" t="s">
        <v>120</v>
      </c>
      <c r="C356" s="3" t="str">
        <f>VLOOKUP(B356,'De Para'!$A$2:$B$301,2,0)</f>
        <v>Rio do Sul</v>
      </c>
      <c r="D356" s="3"/>
      <c r="E356" s="3" t="s">
        <v>388</v>
      </c>
      <c r="F356" s="3" t="s">
        <v>420</v>
      </c>
      <c r="G356" s="4">
        <v>42299</v>
      </c>
      <c r="H356" s="3">
        <f t="shared" si="10"/>
        <v>10</v>
      </c>
      <c r="I356" s="3">
        <f t="shared" si="11"/>
        <v>2015</v>
      </c>
      <c r="J356" s="3"/>
      <c r="K356" s="3">
        <v>148.69999999999999</v>
      </c>
      <c r="L356" s="3">
        <v>100</v>
      </c>
      <c r="M356" s="3">
        <v>14869.999999999998</v>
      </c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4.4" hidden="1">
      <c r="A357" s="3" t="s">
        <v>464</v>
      </c>
      <c r="B357" s="3" t="s">
        <v>120</v>
      </c>
      <c r="C357" s="3" t="str">
        <f>VLOOKUP(B357,'De Para'!$A$2:$B$301,2,0)</f>
        <v>Rio do Sul</v>
      </c>
      <c r="D357" s="3"/>
      <c r="E357" s="3" t="s">
        <v>72</v>
      </c>
      <c r="F357" s="3" t="s">
        <v>420</v>
      </c>
      <c r="G357" s="4">
        <v>42299</v>
      </c>
      <c r="H357" s="3">
        <f t="shared" si="10"/>
        <v>10</v>
      </c>
      <c r="I357" s="3">
        <f t="shared" si="11"/>
        <v>2015</v>
      </c>
      <c r="J357" s="3"/>
      <c r="K357" s="3">
        <v>63.2</v>
      </c>
      <c r="L357" s="3">
        <v>100</v>
      </c>
      <c r="M357" s="3">
        <v>6320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4.4" hidden="1">
      <c r="A358" s="3" t="s">
        <v>464</v>
      </c>
      <c r="B358" s="3" t="s">
        <v>120</v>
      </c>
      <c r="C358" s="3" t="str">
        <f>VLOOKUP(B358,'De Para'!$A$2:$B$301,2,0)</f>
        <v>Rio do Sul</v>
      </c>
      <c r="D358" s="3"/>
      <c r="E358" s="3" t="s">
        <v>371</v>
      </c>
      <c r="F358" s="3" t="s">
        <v>434</v>
      </c>
      <c r="G358" s="4">
        <v>42299</v>
      </c>
      <c r="H358" s="3">
        <f t="shared" si="10"/>
        <v>10</v>
      </c>
      <c r="I358" s="3">
        <f t="shared" si="11"/>
        <v>2015</v>
      </c>
      <c r="J358" s="3"/>
      <c r="K358" s="3">
        <v>54.49</v>
      </c>
      <c r="L358" s="3">
        <v>150</v>
      </c>
      <c r="M358" s="3">
        <v>8173.5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4.4" hidden="1">
      <c r="A359" s="3" t="s">
        <v>464</v>
      </c>
      <c r="B359" s="3" t="s">
        <v>120</v>
      </c>
      <c r="C359" s="3" t="str">
        <f>VLOOKUP(B359,'De Para'!$A$2:$B$301,2,0)</f>
        <v>Rio do Sul</v>
      </c>
      <c r="D359" s="3"/>
      <c r="E359" s="3" t="s">
        <v>369</v>
      </c>
      <c r="F359" s="3" t="s">
        <v>447</v>
      </c>
      <c r="G359" s="4">
        <v>42299</v>
      </c>
      <c r="H359" s="3">
        <f t="shared" si="10"/>
        <v>10</v>
      </c>
      <c r="I359" s="3">
        <f t="shared" si="11"/>
        <v>2015</v>
      </c>
      <c r="J359" s="3"/>
      <c r="K359" s="3">
        <v>35.92</v>
      </c>
      <c r="L359" s="3">
        <v>350</v>
      </c>
      <c r="M359" s="3">
        <v>12572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4.4" hidden="1">
      <c r="A360" s="3" t="s">
        <v>444</v>
      </c>
      <c r="B360" s="3" t="s">
        <v>427</v>
      </c>
      <c r="C360" s="3" t="str">
        <f>VLOOKUP(B360,'De Para'!$A$2:$B$301,2,0)</f>
        <v>Xanxerê</v>
      </c>
      <c r="D360" s="3" t="s">
        <v>376</v>
      </c>
      <c r="E360" s="3" t="s">
        <v>373</v>
      </c>
      <c r="F360" s="3" t="s">
        <v>374</v>
      </c>
      <c r="G360" s="4">
        <v>42299</v>
      </c>
      <c r="H360" s="3">
        <f t="shared" si="10"/>
        <v>10</v>
      </c>
      <c r="I360" s="3">
        <f t="shared" si="11"/>
        <v>2015</v>
      </c>
      <c r="J360" s="3"/>
      <c r="K360" s="3">
        <v>10.45</v>
      </c>
      <c r="L360" s="3">
        <v>12000</v>
      </c>
      <c r="M360" s="3">
        <v>125399.99999999999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4.4" hidden="1">
      <c r="A361" s="3" t="s">
        <v>444</v>
      </c>
      <c r="B361" s="3" t="s">
        <v>427</v>
      </c>
      <c r="C361" s="3" t="str">
        <f>VLOOKUP(B361,'De Para'!$A$2:$B$301,2,0)</f>
        <v>Xanxerê</v>
      </c>
      <c r="D361" s="3" t="s">
        <v>376</v>
      </c>
      <c r="E361" s="3" t="s">
        <v>425</v>
      </c>
      <c r="F361" s="3" t="s">
        <v>374</v>
      </c>
      <c r="G361" s="4">
        <v>42299</v>
      </c>
      <c r="H361" s="3">
        <f t="shared" si="10"/>
        <v>10</v>
      </c>
      <c r="I361" s="3">
        <f t="shared" si="11"/>
        <v>2015</v>
      </c>
      <c r="J361" s="3"/>
      <c r="K361" s="3">
        <v>40.700000000000003</v>
      </c>
      <c r="L361" s="3">
        <v>2000</v>
      </c>
      <c r="M361" s="3">
        <v>81400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4.4" hidden="1">
      <c r="A362" s="3" t="s">
        <v>444</v>
      </c>
      <c r="B362" s="3" t="s">
        <v>427</v>
      </c>
      <c r="C362" s="3" t="str">
        <f>VLOOKUP(B362,'De Para'!$A$2:$B$301,2,0)</f>
        <v>Xanxerê</v>
      </c>
      <c r="D362" s="3" t="s">
        <v>376</v>
      </c>
      <c r="E362" s="3" t="s">
        <v>373</v>
      </c>
      <c r="F362" s="3" t="s">
        <v>374</v>
      </c>
      <c r="G362" s="4">
        <v>42299</v>
      </c>
      <c r="H362" s="3">
        <f t="shared" si="10"/>
        <v>10</v>
      </c>
      <c r="I362" s="3">
        <f t="shared" si="11"/>
        <v>2015</v>
      </c>
      <c r="J362" s="3"/>
      <c r="K362" s="3">
        <v>10.45</v>
      </c>
      <c r="L362" s="3">
        <v>12000</v>
      </c>
      <c r="M362" s="3">
        <v>125399.99999999999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4.4" hidden="1">
      <c r="A363" s="3" t="s">
        <v>444</v>
      </c>
      <c r="B363" s="3" t="s">
        <v>427</v>
      </c>
      <c r="C363" s="3" t="str">
        <f>VLOOKUP(B363,'De Para'!$A$2:$B$301,2,0)</f>
        <v>Xanxerê</v>
      </c>
      <c r="D363" s="3" t="s">
        <v>376</v>
      </c>
      <c r="E363" s="3" t="s">
        <v>373</v>
      </c>
      <c r="F363" s="3" t="s">
        <v>374</v>
      </c>
      <c r="G363" s="4">
        <v>42299</v>
      </c>
      <c r="H363" s="3">
        <f t="shared" si="10"/>
        <v>10</v>
      </c>
      <c r="I363" s="3">
        <f t="shared" si="11"/>
        <v>2015</v>
      </c>
      <c r="J363" s="3"/>
      <c r="K363" s="3">
        <v>10.45</v>
      </c>
      <c r="L363" s="3">
        <v>20000</v>
      </c>
      <c r="M363" s="3">
        <v>209000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4.4" hidden="1">
      <c r="A364" s="3" t="s">
        <v>444</v>
      </c>
      <c r="B364" s="3" t="s">
        <v>427</v>
      </c>
      <c r="C364" s="3" t="str">
        <f>VLOOKUP(B364,'De Para'!$A$2:$B$301,2,0)</f>
        <v>Xanxerê</v>
      </c>
      <c r="D364" s="3" t="s">
        <v>376</v>
      </c>
      <c r="E364" s="3" t="s">
        <v>377</v>
      </c>
      <c r="F364" s="3" t="s">
        <v>374</v>
      </c>
      <c r="G364" s="4">
        <v>42299</v>
      </c>
      <c r="H364" s="3">
        <f t="shared" si="10"/>
        <v>10</v>
      </c>
      <c r="I364" s="3">
        <f t="shared" si="11"/>
        <v>2015</v>
      </c>
      <c r="J364" s="3"/>
      <c r="K364" s="3">
        <v>40.700000000000003</v>
      </c>
      <c r="L364" s="3">
        <v>5000</v>
      </c>
      <c r="M364" s="3">
        <v>203500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4.4" hidden="1">
      <c r="A365" s="3" t="s">
        <v>470</v>
      </c>
      <c r="B365" s="3" t="s">
        <v>262</v>
      </c>
      <c r="C365" s="3" t="str">
        <f>VLOOKUP(B365,'De Para'!$A$2:$B$301,2,0)</f>
        <v>Canoinhas</v>
      </c>
      <c r="D365" s="3" t="s">
        <v>376</v>
      </c>
      <c r="E365" s="3" t="s">
        <v>373</v>
      </c>
      <c r="F365" s="3" t="s">
        <v>374</v>
      </c>
      <c r="G365" s="4">
        <v>42298</v>
      </c>
      <c r="H365" s="3">
        <f t="shared" si="10"/>
        <v>10</v>
      </c>
      <c r="I365" s="3">
        <f t="shared" si="11"/>
        <v>2015</v>
      </c>
      <c r="J365" s="3"/>
      <c r="K365" s="3">
        <v>10.45</v>
      </c>
      <c r="L365" s="3">
        <v>2500</v>
      </c>
      <c r="M365" s="3">
        <v>26125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4.4" hidden="1">
      <c r="A366" s="3" t="s">
        <v>437</v>
      </c>
      <c r="B366" s="3" t="s">
        <v>438</v>
      </c>
      <c r="C366" s="3" t="str">
        <f>VLOOKUP(B366,'De Para'!$A$2:$B$301,2,0)</f>
        <v>Chapecó</v>
      </c>
      <c r="D366" s="3" t="s">
        <v>376</v>
      </c>
      <c r="E366" s="3" t="s">
        <v>439</v>
      </c>
      <c r="F366" s="3" t="s">
        <v>440</v>
      </c>
      <c r="G366" s="4">
        <v>42298</v>
      </c>
      <c r="H366" s="3">
        <f t="shared" si="10"/>
        <v>10</v>
      </c>
      <c r="I366" s="3">
        <f t="shared" si="11"/>
        <v>2015</v>
      </c>
      <c r="J366" s="3"/>
      <c r="K366" s="3">
        <v>494.9</v>
      </c>
      <c r="L366" s="3">
        <v>69</v>
      </c>
      <c r="M366" s="3">
        <v>34148.1</v>
      </c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4.4" hidden="1">
      <c r="A367" s="3" t="s">
        <v>442</v>
      </c>
      <c r="B367" s="3" t="s">
        <v>443</v>
      </c>
      <c r="C367" s="3" t="str">
        <f>VLOOKUP(B367,'De Para'!$A$2:$B$301,2,0)</f>
        <v>S.Miguel Oeste</v>
      </c>
      <c r="D367" s="3" t="s">
        <v>376</v>
      </c>
      <c r="E367" s="3" t="s">
        <v>439</v>
      </c>
      <c r="F367" s="3" t="s">
        <v>440</v>
      </c>
      <c r="G367" s="4">
        <v>42298</v>
      </c>
      <c r="H367" s="3">
        <f t="shared" si="10"/>
        <v>10</v>
      </c>
      <c r="I367" s="3">
        <f t="shared" si="11"/>
        <v>2015</v>
      </c>
      <c r="J367" s="3"/>
      <c r="K367" s="3">
        <v>494.9</v>
      </c>
      <c r="L367" s="3">
        <v>10</v>
      </c>
      <c r="M367" s="3">
        <v>4949</v>
      </c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4.4" hidden="1">
      <c r="A368" s="3" t="s">
        <v>441</v>
      </c>
      <c r="B368" s="3" t="s">
        <v>391</v>
      </c>
      <c r="C368" s="3" t="str">
        <f>VLOOKUP(B368,'De Para'!$A$2:$B$301,2,0)</f>
        <v>Xanxerê</v>
      </c>
      <c r="D368" s="3" t="s">
        <v>376</v>
      </c>
      <c r="E368" s="3" t="s">
        <v>439</v>
      </c>
      <c r="F368" s="3" t="s">
        <v>440</v>
      </c>
      <c r="G368" s="4">
        <v>42298</v>
      </c>
      <c r="H368" s="3">
        <f t="shared" si="10"/>
        <v>10</v>
      </c>
      <c r="I368" s="3">
        <f t="shared" si="11"/>
        <v>2015</v>
      </c>
      <c r="J368" s="3"/>
      <c r="K368" s="3">
        <v>494.9</v>
      </c>
      <c r="L368" s="3">
        <v>10</v>
      </c>
      <c r="M368" s="3">
        <v>4949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4.4" hidden="1">
      <c r="A369" s="3" t="s">
        <v>435</v>
      </c>
      <c r="B369" s="3" t="s">
        <v>436</v>
      </c>
      <c r="C369" s="3" t="str">
        <f>VLOOKUP(B369,'De Para'!$A$2:$B$301,2,0)</f>
        <v>Chapecó</v>
      </c>
      <c r="D369" s="3" t="s">
        <v>368</v>
      </c>
      <c r="E369" s="3" t="s">
        <v>373</v>
      </c>
      <c r="F369" s="3" t="s">
        <v>374</v>
      </c>
      <c r="G369" s="4">
        <v>42297</v>
      </c>
      <c r="H369" s="3">
        <f t="shared" si="10"/>
        <v>10</v>
      </c>
      <c r="I369" s="3">
        <f t="shared" si="11"/>
        <v>2015</v>
      </c>
      <c r="J369" s="3"/>
      <c r="K369" s="3">
        <v>10.45</v>
      </c>
      <c r="L369" s="3">
        <v>1000</v>
      </c>
      <c r="M369" s="3">
        <v>10450</v>
      </c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4.4" hidden="1">
      <c r="A370" s="3" t="s">
        <v>435</v>
      </c>
      <c r="B370" s="3" t="s">
        <v>436</v>
      </c>
      <c r="C370" s="3" t="str">
        <f>VLOOKUP(B370,'De Para'!$A$2:$B$301,2,0)</f>
        <v>Chapecó</v>
      </c>
      <c r="D370" s="3" t="s">
        <v>368</v>
      </c>
      <c r="E370" s="3" t="s">
        <v>425</v>
      </c>
      <c r="F370" s="3" t="s">
        <v>374</v>
      </c>
      <c r="G370" s="4">
        <v>42297</v>
      </c>
      <c r="H370" s="3">
        <f t="shared" si="10"/>
        <v>10</v>
      </c>
      <c r="I370" s="3">
        <f t="shared" si="11"/>
        <v>2015</v>
      </c>
      <c r="J370" s="3"/>
      <c r="K370" s="3">
        <v>40.700000000000003</v>
      </c>
      <c r="L370" s="3">
        <v>500</v>
      </c>
      <c r="M370" s="3">
        <v>20350</v>
      </c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4.4" hidden="1">
      <c r="A371" s="3" t="s">
        <v>435</v>
      </c>
      <c r="B371" s="3" t="s">
        <v>436</v>
      </c>
      <c r="C371" s="3" t="str">
        <f>VLOOKUP(B371,'De Para'!$A$2:$B$301,2,0)</f>
        <v>Chapecó</v>
      </c>
      <c r="D371" s="3" t="s">
        <v>368</v>
      </c>
      <c r="E371" s="3" t="s">
        <v>395</v>
      </c>
      <c r="F371" s="3" t="s">
        <v>374</v>
      </c>
      <c r="G371" s="4">
        <v>42297</v>
      </c>
      <c r="H371" s="3">
        <f t="shared" si="10"/>
        <v>10</v>
      </c>
      <c r="I371" s="3">
        <f t="shared" si="11"/>
        <v>2015</v>
      </c>
      <c r="J371" s="3"/>
      <c r="K371" s="3">
        <v>22</v>
      </c>
      <c r="L371" s="3">
        <v>100</v>
      </c>
      <c r="M371" s="3">
        <v>2200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4.4" hidden="1">
      <c r="A372" s="3" t="s">
        <v>435</v>
      </c>
      <c r="B372" s="3" t="s">
        <v>436</v>
      </c>
      <c r="C372" s="3" t="str">
        <f>VLOOKUP(B372,'De Para'!$A$2:$B$301,2,0)</f>
        <v>Chapecó</v>
      </c>
      <c r="D372" s="3" t="s">
        <v>368</v>
      </c>
      <c r="E372" s="3" t="s">
        <v>396</v>
      </c>
      <c r="F372" s="3" t="s">
        <v>374</v>
      </c>
      <c r="G372" s="4">
        <v>42297</v>
      </c>
      <c r="H372" s="3">
        <f t="shared" si="10"/>
        <v>10</v>
      </c>
      <c r="I372" s="3">
        <f t="shared" si="11"/>
        <v>2015</v>
      </c>
      <c r="J372" s="3"/>
      <c r="K372" s="3">
        <v>0.7</v>
      </c>
      <c r="L372" s="3">
        <v>1000</v>
      </c>
      <c r="M372" s="3">
        <v>700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4.4" hidden="1">
      <c r="A373" s="3" t="s">
        <v>431</v>
      </c>
      <c r="B373" s="3" t="s">
        <v>432</v>
      </c>
      <c r="C373" s="3" t="str">
        <f>VLOOKUP(B373,'De Para'!$A$2:$B$301,2,0)</f>
        <v>Rio do Sul</v>
      </c>
      <c r="D373" s="3" t="s">
        <v>433</v>
      </c>
      <c r="E373" s="3" t="s">
        <v>371</v>
      </c>
      <c r="F373" s="3" t="s">
        <v>434</v>
      </c>
      <c r="G373" s="4">
        <v>42293</v>
      </c>
      <c r="H373" s="3">
        <f t="shared" si="10"/>
        <v>10</v>
      </c>
      <c r="I373" s="3">
        <f t="shared" si="11"/>
        <v>2015</v>
      </c>
      <c r="J373" s="3"/>
      <c r="K373" s="3">
        <v>54.49</v>
      </c>
      <c r="L373" s="3">
        <v>592</v>
      </c>
      <c r="M373" s="3">
        <v>32258.080000000002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4.4" hidden="1">
      <c r="A374" s="3" t="s">
        <v>428</v>
      </c>
      <c r="B374" s="3" t="s">
        <v>429</v>
      </c>
      <c r="C374" s="3" t="str">
        <f>VLOOKUP(B374,'De Para'!$A$2:$B$301,2,0)</f>
        <v>Joaçaba</v>
      </c>
      <c r="D374" s="3" t="s">
        <v>376</v>
      </c>
      <c r="E374" s="3" t="s">
        <v>430</v>
      </c>
      <c r="F374" s="3" t="s">
        <v>374</v>
      </c>
      <c r="G374" s="4">
        <v>42285</v>
      </c>
      <c r="H374" s="3">
        <f t="shared" si="10"/>
        <v>10</v>
      </c>
      <c r="I374" s="3">
        <f t="shared" si="11"/>
        <v>2015</v>
      </c>
      <c r="J374" s="3"/>
      <c r="K374" s="3">
        <v>34.700000000000003</v>
      </c>
      <c r="L374" s="3">
        <v>1000</v>
      </c>
      <c r="M374" s="3">
        <v>34700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4.4" hidden="1">
      <c r="A375" s="3" t="s">
        <v>428</v>
      </c>
      <c r="B375" s="3" t="s">
        <v>429</v>
      </c>
      <c r="C375" s="3" t="str">
        <f>VLOOKUP(B375,'De Para'!$A$2:$B$301,2,0)</f>
        <v>Joaçaba</v>
      </c>
      <c r="D375" s="3" t="s">
        <v>376</v>
      </c>
      <c r="E375" s="3" t="s">
        <v>373</v>
      </c>
      <c r="F375" s="3" t="s">
        <v>374</v>
      </c>
      <c r="G375" s="4">
        <v>42285</v>
      </c>
      <c r="H375" s="3">
        <f t="shared" si="10"/>
        <v>10</v>
      </c>
      <c r="I375" s="3">
        <f t="shared" si="11"/>
        <v>2015</v>
      </c>
      <c r="J375" s="3"/>
      <c r="K375" s="3">
        <v>10.45</v>
      </c>
      <c r="L375" s="3">
        <v>7000</v>
      </c>
      <c r="M375" s="3">
        <v>73150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4.4" hidden="1">
      <c r="A376" s="3" t="s">
        <v>428</v>
      </c>
      <c r="B376" s="3" t="s">
        <v>429</v>
      </c>
      <c r="C376" s="3" t="str">
        <f>VLOOKUP(B376,'De Para'!$A$2:$B$301,2,0)</f>
        <v>Joaçaba</v>
      </c>
      <c r="D376" s="3" t="s">
        <v>376</v>
      </c>
      <c r="E376" s="3" t="s">
        <v>395</v>
      </c>
      <c r="F376" s="3" t="s">
        <v>374</v>
      </c>
      <c r="G376" s="4">
        <v>42285</v>
      </c>
      <c r="H376" s="3">
        <f t="shared" si="10"/>
        <v>10</v>
      </c>
      <c r="I376" s="3">
        <f t="shared" si="11"/>
        <v>2015</v>
      </c>
      <c r="J376" s="3"/>
      <c r="K376" s="3">
        <v>22</v>
      </c>
      <c r="L376" s="3">
        <v>350</v>
      </c>
      <c r="M376" s="3">
        <v>7700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4.4" hidden="1">
      <c r="A377" s="3" t="s">
        <v>428</v>
      </c>
      <c r="B377" s="3" t="s">
        <v>429</v>
      </c>
      <c r="C377" s="3" t="str">
        <f>VLOOKUP(B377,'De Para'!$A$2:$B$301,2,0)</f>
        <v>Joaçaba</v>
      </c>
      <c r="D377" s="3" t="s">
        <v>376</v>
      </c>
      <c r="E377" s="3" t="s">
        <v>388</v>
      </c>
      <c r="F377" s="3" t="s">
        <v>413</v>
      </c>
      <c r="G377" s="4">
        <v>42285</v>
      </c>
      <c r="H377" s="3">
        <f t="shared" si="10"/>
        <v>10</v>
      </c>
      <c r="I377" s="3">
        <f t="shared" si="11"/>
        <v>2015</v>
      </c>
      <c r="J377" s="3"/>
      <c r="K377" s="3">
        <v>148</v>
      </c>
      <c r="L377" s="3">
        <v>800</v>
      </c>
      <c r="M377" s="3">
        <v>118400</v>
      </c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4.4" hidden="1">
      <c r="A378" s="3" t="s">
        <v>428</v>
      </c>
      <c r="B378" s="3" t="s">
        <v>429</v>
      </c>
      <c r="C378" s="3" t="str">
        <f>VLOOKUP(B378,'De Para'!$A$2:$B$301,2,0)</f>
        <v>Joaçaba</v>
      </c>
      <c r="D378" s="3" t="s">
        <v>376</v>
      </c>
      <c r="E378" s="3" t="s">
        <v>373</v>
      </c>
      <c r="F378" s="3" t="s">
        <v>374</v>
      </c>
      <c r="G378" s="4">
        <v>42285</v>
      </c>
      <c r="H378" s="3">
        <f t="shared" si="10"/>
        <v>10</v>
      </c>
      <c r="I378" s="3">
        <f t="shared" si="11"/>
        <v>2015</v>
      </c>
      <c r="J378" s="3"/>
      <c r="K378" s="3">
        <v>10.45</v>
      </c>
      <c r="L378" s="3">
        <v>6000</v>
      </c>
      <c r="M378" s="3">
        <v>62699.999999999993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4.4" hidden="1">
      <c r="A379" s="3" t="s">
        <v>422</v>
      </c>
      <c r="B379" s="3" t="s">
        <v>423</v>
      </c>
      <c r="C379" s="3" t="str">
        <f>VLOOKUP(B379,'De Para'!$A$2:$B$301,2,0)</f>
        <v>Curitibanos</v>
      </c>
      <c r="D379" s="3" t="s">
        <v>424</v>
      </c>
      <c r="E379" s="3" t="s">
        <v>425</v>
      </c>
      <c r="F379" s="3" t="s">
        <v>374</v>
      </c>
      <c r="G379" s="4">
        <v>42271</v>
      </c>
      <c r="H379" s="3">
        <f t="shared" si="10"/>
        <v>9</v>
      </c>
      <c r="I379" s="3">
        <f t="shared" si="11"/>
        <v>2015</v>
      </c>
      <c r="J379" s="3"/>
      <c r="K379" s="3">
        <v>40.700000000000003</v>
      </c>
      <c r="L379" s="3">
        <v>2000</v>
      </c>
      <c r="M379" s="3">
        <v>81400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4.4" hidden="1">
      <c r="A380" s="3" t="s">
        <v>422</v>
      </c>
      <c r="B380" s="3" t="s">
        <v>423</v>
      </c>
      <c r="C380" s="3" t="str">
        <f>VLOOKUP(B380,'De Para'!$A$2:$B$301,2,0)</f>
        <v>Curitibanos</v>
      </c>
      <c r="D380" s="3" t="s">
        <v>424</v>
      </c>
      <c r="E380" s="3" t="s">
        <v>388</v>
      </c>
      <c r="F380" s="3" t="s">
        <v>420</v>
      </c>
      <c r="G380" s="4">
        <v>42271</v>
      </c>
      <c r="H380" s="3">
        <f t="shared" si="10"/>
        <v>9</v>
      </c>
      <c r="I380" s="3">
        <f t="shared" si="11"/>
        <v>2015</v>
      </c>
      <c r="J380" s="3"/>
      <c r="K380" s="3">
        <v>148.69999999999999</v>
      </c>
      <c r="L380" s="3">
        <v>50</v>
      </c>
      <c r="M380" s="3">
        <v>7434.9999999999991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4.4" hidden="1">
      <c r="A381" s="3" t="s">
        <v>422</v>
      </c>
      <c r="B381" s="3" t="s">
        <v>423</v>
      </c>
      <c r="C381" s="3" t="str">
        <f>VLOOKUP(B381,'De Para'!$A$2:$B$301,2,0)</f>
        <v>Curitibanos</v>
      </c>
      <c r="D381" s="3" t="s">
        <v>424</v>
      </c>
      <c r="E381" s="3" t="s">
        <v>72</v>
      </c>
      <c r="F381" s="3" t="s">
        <v>420</v>
      </c>
      <c r="G381" s="4">
        <v>42271</v>
      </c>
      <c r="H381" s="3">
        <f t="shared" si="10"/>
        <v>9</v>
      </c>
      <c r="I381" s="3">
        <f t="shared" si="11"/>
        <v>2015</v>
      </c>
      <c r="J381" s="3"/>
      <c r="K381" s="3">
        <v>63.2</v>
      </c>
      <c r="L381" s="3">
        <v>50</v>
      </c>
      <c r="M381" s="3">
        <v>3160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4.4" hidden="1">
      <c r="A382" s="3" t="s">
        <v>426</v>
      </c>
      <c r="B382" s="3" t="s">
        <v>427</v>
      </c>
      <c r="C382" s="3" t="str">
        <f>VLOOKUP(B382,'De Para'!$A$2:$B$301,2,0)</f>
        <v>Xanxerê</v>
      </c>
      <c r="D382" s="3" t="s">
        <v>368</v>
      </c>
      <c r="E382" s="3" t="s">
        <v>425</v>
      </c>
      <c r="F382" s="3" t="s">
        <v>374</v>
      </c>
      <c r="G382" s="4">
        <v>42271</v>
      </c>
      <c r="H382" s="3">
        <f t="shared" si="10"/>
        <v>9</v>
      </c>
      <c r="I382" s="3">
        <f t="shared" si="11"/>
        <v>2015</v>
      </c>
      <c r="J382" s="3"/>
      <c r="K382" s="3">
        <v>40.700000000000003</v>
      </c>
      <c r="L382" s="3">
        <v>1200</v>
      </c>
      <c r="M382" s="3">
        <v>48840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4.4" hidden="1">
      <c r="A383" s="3" t="s">
        <v>426</v>
      </c>
      <c r="B383" s="3" t="s">
        <v>427</v>
      </c>
      <c r="C383" s="3" t="str">
        <f>VLOOKUP(B383,'De Para'!$A$2:$B$301,2,0)</f>
        <v>Xanxerê</v>
      </c>
      <c r="D383" s="3" t="s">
        <v>368</v>
      </c>
      <c r="E383" s="3" t="s">
        <v>373</v>
      </c>
      <c r="F383" s="3" t="s">
        <v>374</v>
      </c>
      <c r="G383" s="4">
        <v>42271</v>
      </c>
      <c r="H383" s="3">
        <f t="shared" si="10"/>
        <v>9</v>
      </c>
      <c r="I383" s="3">
        <f t="shared" si="11"/>
        <v>2015</v>
      </c>
      <c r="J383" s="3"/>
      <c r="K383" s="3">
        <v>10.45</v>
      </c>
      <c r="L383" s="3">
        <v>3300</v>
      </c>
      <c r="M383" s="3">
        <v>34485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4.4" hidden="1">
      <c r="A384" s="3" t="s">
        <v>426</v>
      </c>
      <c r="B384" s="3" t="s">
        <v>427</v>
      </c>
      <c r="C384" s="3" t="str">
        <f>VLOOKUP(B384,'De Para'!$A$2:$B$301,2,0)</f>
        <v>Xanxerê</v>
      </c>
      <c r="D384" s="3" t="s">
        <v>368</v>
      </c>
      <c r="E384" s="3" t="s">
        <v>396</v>
      </c>
      <c r="F384" s="3" t="s">
        <v>374</v>
      </c>
      <c r="G384" s="4">
        <v>42271</v>
      </c>
      <c r="H384" s="3">
        <f t="shared" si="10"/>
        <v>9</v>
      </c>
      <c r="I384" s="3">
        <f t="shared" si="11"/>
        <v>2015</v>
      </c>
      <c r="J384" s="3"/>
      <c r="K384" s="3">
        <v>0.7</v>
      </c>
      <c r="L384" s="3">
        <v>2400</v>
      </c>
      <c r="M384" s="3">
        <v>1680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4.4" hidden="1">
      <c r="A385" s="3" t="s">
        <v>426</v>
      </c>
      <c r="B385" s="3" t="s">
        <v>427</v>
      </c>
      <c r="C385" s="3" t="str">
        <f>VLOOKUP(B385,'De Para'!$A$2:$B$301,2,0)</f>
        <v>Xanxerê</v>
      </c>
      <c r="D385" s="3" t="s">
        <v>368</v>
      </c>
      <c r="E385" s="3" t="s">
        <v>395</v>
      </c>
      <c r="F385" s="3" t="s">
        <v>374</v>
      </c>
      <c r="G385" s="4">
        <v>42271</v>
      </c>
      <c r="H385" s="3">
        <f t="shared" si="10"/>
        <v>9</v>
      </c>
      <c r="I385" s="3">
        <f t="shared" si="11"/>
        <v>2015</v>
      </c>
      <c r="J385" s="3"/>
      <c r="K385" s="3">
        <v>22</v>
      </c>
      <c r="L385" s="3">
        <v>100</v>
      </c>
      <c r="M385" s="3">
        <v>2200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4.4" hidden="1">
      <c r="A386" s="3" t="s">
        <v>426</v>
      </c>
      <c r="B386" s="3" t="s">
        <v>427</v>
      </c>
      <c r="C386" s="3" t="str">
        <f>VLOOKUP(B386,'De Para'!$A$2:$B$301,2,0)</f>
        <v>Xanxerê</v>
      </c>
      <c r="D386" s="3" t="s">
        <v>368</v>
      </c>
      <c r="E386" s="3" t="s">
        <v>419</v>
      </c>
      <c r="F386" s="3" t="s">
        <v>420</v>
      </c>
      <c r="G386" s="4">
        <v>42271</v>
      </c>
      <c r="H386" s="3">
        <f t="shared" ref="H386:H443" si="12">MONTH(G386)</f>
        <v>9</v>
      </c>
      <c r="I386" s="3">
        <f t="shared" si="11"/>
        <v>2015</v>
      </c>
      <c r="J386" s="3"/>
      <c r="K386" s="3">
        <v>191.02</v>
      </c>
      <c r="L386" s="3">
        <v>50</v>
      </c>
      <c r="M386" s="3">
        <v>9551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4.4" hidden="1">
      <c r="A387" s="3" t="s">
        <v>426</v>
      </c>
      <c r="B387" s="3" t="s">
        <v>427</v>
      </c>
      <c r="C387" s="3" t="str">
        <f>VLOOKUP(B387,'De Para'!$A$2:$B$301,2,0)</f>
        <v>Xanxerê</v>
      </c>
      <c r="D387" s="3" t="s">
        <v>368</v>
      </c>
      <c r="E387" s="3" t="s">
        <v>388</v>
      </c>
      <c r="F387" s="3" t="s">
        <v>420</v>
      </c>
      <c r="G387" s="4">
        <v>42271</v>
      </c>
      <c r="H387" s="3">
        <f t="shared" si="12"/>
        <v>9</v>
      </c>
      <c r="I387" s="3">
        <f t="shared" ref="I387:I443" si="13">YEAR(G387)</f>
        <v>2015</v>
      </c>
      <c r="J387" s="3"/>
      <c r="K387" s="3">
        <v>148.69999999999999</v>
      </c>
      <c r="L387" s="3">
        <v>50</v>
      </c>
      <c r="M387" s="3">
        <v>7434.9999999999991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4.4" hidden="1">
      <c r="A388" s="3" t="s">
        <v>426</v>
      </c>
      <c r="B388" s="3" t="s">
        <v>427</v>
      </c>
      <c r="C388" s="3" t="str">
        <f>VLOOKUP(B388,'De Para'!$A$2:$B$301,2,0)</f>
        <v>Xanxerê</v>
      </c>
      <c r="D388" s="3" t="s">
        <v>368</v>
      </c>
      <c r="E388" s="3" t="s">
        <v>72</v>
      </c>
      <c r="F388" s="3" t="s">
        <v>420</v>
      </c>
      <c r="G388" s="4">
        <v>42271</v>
      </c>
      <c r="H388" s="3">
        <f t="shared" si="12"/>
        <v>9</v>
      </c>
      <c r="I388" s="3">
        <f t="shared" si="13"/>
        <v>2015</v>
      </c>
      <c r="J388" s="3"/>
      <c r="K388" s="3">
        <v>63.2</v>
      </c>
      <c r="L388" s="3">
        <v>50</v>
      </c>
      <c r="M388" s="3">
        <v>3160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4.4" hidden="1">
      <c r="A389" s="3" t="s">
        <v>426</v>
      </c>
      <c r="B389" s="3" t="s">
        <v>427</v>
      </c>
      <c r="C389" s="3" t="str">
        <f>VLOOKUP(B389,'De Para'!$A$2:$B$301,2,0)</f>
        <v>Xanxerê</v>
      </c>
      <c r="D389" s="3" t="s">
        <v>368</v>
      </c>
      <c r="E389" s="3" t="s">
        <v>421</v>
      </c>
      <c r="F389" s="3" t="s">
        <v>420</v>
      </c>
      <c r="G389" s="4">
        <v>42271</v>
      </c>
      <c r="H389" s="3">
        <f t="shared" si="12"/>
        <v>9</v>
      </c>
      <c r="I389" s="3">
        <f t="shared" si="13"/>
        <v>2015</v>
      </c>
      <c r="J389" s="3"/>
      <c r="K389" s="3">
        <v>65.150000000000006</v>
      </c>
      <c r="L389" s="3">
        <v>50</v>
      </c>
      <c r="M389" s="3">
        <v>3257.5000000000005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6" hidden="1">
      <c r="A390" s="3" t="s">
        <v>417</v>
      </c>
      <c r="B390" s="5" t="s">
        <v>418</v>
      </c>
      <c r="C390" s="3" t="str">
        <f>VLOOKUP(B390,'De Para'!$A$2:$B$301,2,0)</f>
        <v>Chapecó</v>
      </c>
      <c r="D390" s="3" t="s">
        <v>376</v>
      </c>
      <c r="E390" s="3" t="s">
        <v>396</v>
      </c>
      <c r="F390" s="3" t="s">
        <v>374</v>
      </c>
      <c r="G390" s="4">
        <v>42255</v>
      </c>
      <c r="H390" s="3">
        <f t="shared" si="12"/>
        <v>9</v>
      </c>
      <c r="I390" s="3">
        <f t="shared" si="13"/>
        <v>2015</v>
      </c>
      <c r="J390" s="3"/>
      <c r="K390" s="3">
        <v>0.7</v>
      </c>
      <c r="L390" s="3">
        <v>10000</v>
      </c>
      <c r="M390" s="3">
        <v>7000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6" hidden="1">
      <c r="A391" s="3" t="s">
        <v>417</v>
      </c>
      <c r="B391" s="5" t="s">
        <v>418</v>
      </c>
      <c r="C391" s="3" t="str">
        <f>VLOOKUP(B391,'De Para'!$A$2:$B$301,2,0)</f>
        <v>Chapecó</v>
      </c>
      <c r="D391" s="3" t="s">
        <v>376</v>
      </c>
      <c r="E391" s="3" t="s">
        <v>419</v>
      </c>
      <c r="F391" s="3" t="s">
        <v>420</v>
      </c>
      <c r="G391" s="4">
        <v>42255</v>
      </c>
      <c r="H391" s="3">
        <f t="shared" si="12"/>
        <v>9</v>
      </c>
      <c r="I391" s="3">
        <f t="shared" si="13"/>
        <v>2015</v>
      </c>
      <c r="J391" s="3"/>
      <c r="K391" s="3">
        <v>147.09</v>
      </c>
      <c r="L391" s="3">
        <v>40</v>
      </c>
      <c r="M391" s="3">
        <v>5883.6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6" hidden="1">
      <c r="A392" s="3" t="s">
        <v>417</v>
      </c>
      <c r="B392" s="5" t="s">
        <v>418</v>
      </c>
      <c r="C392" s="3" t="str">
        <f>VLOOKUP(B392,'De Para'!$A$2:$B$301,2,0)</f>
        <v>Chapecó</v>
      </c>
      <c r="D392" s="3" t="s">
        <v>376</v>
      </c>
      <c r="E392" s="3" t="s">
        <v>421</v>
      </c>
      <c r="F392" s="3" t="s">
        <v>420</v>
      </c>
      <c r="G392" s="4">
        <v>42255</v>
      </c>
      <c r="H392" s="3">
        <f t="shared" si="12"/>
        <v>9</v>
      </c>
      <c r="I392" s="3">
        <f t="shared" si="13"/>
        <v>2015</v>
      </c>
      <c r="J392" s="3"/>
      <c r="K392" s="3">
        <v>65.150000000000006</v>
      </c>
      <c r="L392" s="3">
        <v>40</v>
      </c>
      <c r="M392" s="3">
        <v>2606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6" hidden="1">
      <c r="A393" s="3" t="s">
        <v>417</v>
      </c>
      <c r="B393" s="5" t="s">
        <v>418</v>
      </c>
      <c r="C393" s="3" t="str">
        <f>VLOOKUP(B393,'De Para'!$A$2:$B$301,2,0)</f>
        <v>Chapecó</v>
      </c>
      <c r="D393" s="3" t="s">
        <v>376</v>
      </c>
      <c r="E393" s="3" t="s">
        <v>396</v>
      </c>
      <c r="F393" s="3" t="s">
        <v>374</v>
      </c>
      <c r="G393" s="4">
        <v>42255</v>
      </c>
      <c r="H393" s="3">
        <f t="shared" si="12"/>
        <v>9</v>
      </c>
      <c r="I393" s="3">
        <f t="shared" si="13"/>
        <v>2015</v>
      </c>
      <c r="J393" s="3"/>
      <c r="K393" s="3">
        <v>0.7</v>
      </c>
      <c r="L393" s="3">
        <v>10000</v>
      </c>
      <c r="M393" s="3">
        <v>7000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4.4" hidden="1">
      <c r="A394" s="3" t="s">
        <v>400</v>
      </c>
      <c r="B394" s="3" t="s">
        <v>401</v>
      </c>
      <c r="C394" s="3" t="str">
        <f>VLOOKUP(B394,'De Para'!$A$2:$B$301,2,0)</f>
        <v>Chapecó</v>
      </c>
      <c r="D394" s="3" t="s">
        <v>402</v>
      </c>
      <c r="E394" s="3" t="s">
        <v>371</v>
      </c>
      <c r="F394" s="3" t="s">
        <v>403</v>
      </c>
      <c r="G394" s="4">
        <v>42199</v>
      </c>
      <c r="H394" s="3">
        <f t="shared" si="12"/>
        <v>7</v>
      </c>
      <c r="I394" s="3">
        <f t="shared" si="13"/>
        <v>2015</v>
      </c>
      <c r="J394" s="3"/>
      <c r="K394" s="3">
        <v>58.96</v>
      </c>
      <c r="L394" s="3">
        <v>600</v>
      </c>
      <c r="M394" s="3">
        <v>35376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4.4" hidden="1">
      <c r="A395" s="3" t="s">
        <v>400</v>
      </c>
      <c r="B395" s="3" t="s">
        <v>401</v>
      </c>
      <c r="C395" s="3" t="str">
        <f>VLOOKUP(B395,'De Para'!$A$2:$B$301,2,0)</f>
        <v>Chapecó</v>
      </c>
      <c r="D395" s="3" t="s">
        <v>402</v>
      </c>
      <c r="E395" s="3" t="s">
        <v>404</v>
      </c>
      <c r="F395" s="3" t="s">
        <v>403</v>
      </c>
      <c r="G395" s="4">
        <v>42199</v>
      </c>
      <c r="H395" s="3">
        <f t="shared" si="12"/>
        <v>7</v>
      </c>
      <c r="I395" s="3">
        <f t="shared" si="13"/>
        <v>2015</v>
      </c>
      <c r="J395" s="3"/>
      <c r="K395" s="3">
        <v>9.52</v>
      </c>
      <c r="L395" s="3">
        <v>1200</v>
      </c>
      <c r="M395" s="3">
        <v>11424</v>
      </c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4.4" hidden="1">
      <c r="A396" s="3" t="s">
        <v>400</v>
      </c>
      <c r="B396" s="3" t="s">
        <v>401</v>
      </c>
      <c r="C396" s="3" t="str">
        <f>VLOOKUP(B396,'De Para'!$A$2:$B$301,2,0)</f>
        <v>Chapecó</v>
      </c>
      <c r="D396" s="3" t="s">
        <v>402</v>
      </c>
      <c r="E396" s="3" t="s">
        <v>405</v>
      </c>
      <c r="F396" s="3" t="s">
        <v>406</v>
      </c>
      <c r="G396" s="4">
        <v>42199</v>
      </c>
      <c r="H396" s="3">
        <f t="shared" si="12"/>
        <v>7</v>
      </c>
      <c r="I396" s="3">
        <f t="shared" si="13"/>
        <v>2015</v>
      </c>
      <c r="J396" s="3"/>
      <c r="K396" s="3">
        <v>29.55</v>
      </c>
      <c r="L396" s="3">
        <v>600</v>
      </c>
      <c r="M396" s="3">
        <v>17730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4.4" hidden="1">
      <c r="A397" s="3" t="s">
        <v>400</v>
      </c>
      <c r="B397" s="3" t="s">
        <v>401</v>
      </c>
      <c r="C397" s="3" t="str">
        <f>VLOOKUP(B397,'De Para'!$A$2:$B$301,2,0)</f>
        <v>Chapecó</v>
      </c>
      <c r="D397" s="3" t="s">
        <v>402</v>
      </c>
      <c r="E397" s="3" t="s">
        <v>388</v>
      </c>
      <c r="F397" s="3" t="s">
        <v>382</v>
      </c>
      <c r="G397" s="4">
        <v>42199</v>
      </c>
      <c r="H397" s="3">
        <f t="shared" si="12"/>
        <v>7</v>
      </c>
      <c r="I397" s="3">
        <f t="shared" si="13"/>
        <v>2015</v>
      </c>
      <c r="J397" s="3"/>
      <c r="K397" s="3">
        <v>115</v>
      </c>
      <c r="L397" s="3">
        <v>100</v>
      </c>
      <c r="M397" s="3">
        <v>11500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4.4" hidden="1">
      <c r="A398" s="3" t="s">
        <v>400</v>
      </c>
      <c r="B398" s="3" t="s">
        <v>401</v>
      </c>
      <c r="C398" s="3" t="str">
        <f>VLOOKUP(B398,'De Para'!$A$2:$B$301,2,0)</f>
        <v>Chapecó</v>
      </c>
      <c r="D398" s="3" t="s">
        <v>402</v>
      </c>
      <c r="E398" s="3" t="s">
        <v>407</v>
      </c>
      <c r="F398" s="3" t="s">
        <v>382</v>
      </c>
      <c r="G398" s="4">
        <v>42199</v>
      </c>
      <c r="H398" s="3">
        <f t="shared" si="12"/>
        <v>7</v>
      </c>
      <c r="I398" s="3">
        <f t="shared" si="13"/>
        <v>2015</v>
      </c>
      <c r="J398" s="3"/>
      <c r="K398" s="3">
        <v>70.5</v>
      </c>
      <c r="L398" s="3">
        <v>100</v>
      </c>
      <c r="M398" s="3">
        <v>7050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4.4" hidden="1">
      <c r="A399" s="3" t="s">
        <v>400</v>
      </c>
      <c r="B399" s="3" t="s">
        <v>401</v>
      </c>
      <c r="C399" s="3" t="str">
        <f>VLOOKUP(B399,'De Para'!$A$2:$B$301,2,0)</f>
        <v>Chapecó</v>
      </c>
      <c r="D399" s="3" t="s">
        <v>402</v>
      </c>
      <c r="E399" s="3" t="s">
        <v>257</v>
      </c>
      <c r="F399" s="3" t="s">
        <v>403</v>
      </c>
      <c r="G399" s="4">
        <v>42199</v>
      </c>
      <c r="H399" s="3">
        <f t="shared" si="12"/>
        <v>7</v>
      </c>
      <c r="I399" s="3">
        <f t="shared" si="13"/>
        <v>2015</v>
      </c>
      <c r="J399" s="3"/>
      <c r="K399" s="3">
        <v>4.78</v>
      </c>
      <c r="L399" s="3">
        <v>1400</v>
      </c>
      <c r="M399" s="3">
        <v>6692</v>
      </c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4.4" hidden="1">
      <c r="A400" s="3" t="s">
        <v>400</v>
      </c>
      <c r="B400" s="3" t="s">
        <v>401</v>
      </c>
      <c r="C400" s="3" t="str">
        <f>VLOOKUP(B400,'De Para'!$A$2:$B$301,2,0)</f>
        <v>Chapecó</v>
      </c>
      <c r="D400" s="3" t="s">
        <v>402</v>
      </c>
      <c r="E400" s="3" t="s">
        <v>371</v>
      </c>
      <c r="F400" s="3" t="s">
        <v>408</v>
      </c>
      <c r="G400" s="4">
        <v>42199</v>
      </c>
      <c r="H400" s="3">
        <f t="shared" si="12"/>
        <v>7</v>
      </c>
      <c r="I400" s="3">
        <f t="shared" si="13"/>
        <v>2015</v>
      </c>
      <c r="J400" s="3"/>
      <c r="K400" s="3">
        <v>58.96</v>
      </c>
      <c r="L400" s="3">
        <v>200</v>
      </c>
      <c r="M400" s="3">
        <v>11792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4.4" hidden="1">
      <c r="A401" s="3" t="s">
        <v>400</v>
      </c>
      <c r="B401" s="3" t="s">
        <v>401</v>
      </c>
      <c r="C401" s="3" t="str">
        <f>VLOOKUP(B401,'De Para'!$A$2:$B$301,2,0)</f>
        <v>Chapecó</v>
      </c>
      <c r="D401" s="3" t="s">
        <v>402</v>
      </c>
      <c r="E401" s="3" t="s">
        <v>404</v>
      </c>
      <c r="F401" s="3" t="s">
        <v>408</v>
      </c>
      <c r="G401" s="4">
        <v>42199</v>
      </c>
      <c r="H401" s="3">
        <f t="shared" si="12"/>
        <v>7</v>
      </c>
      <c r="I401" s="3">
        <f t="shared" si="13"/>
        <v>2015</v>
      </c>
      <c r="J401" s="3"/>
      <c r="K401" s="3">
        <v>9.52</v>
      </c>
      <c r="L401" s="3">
        <v>300</v>
      </c>
      <c r="M401" s="3">
        <v>2856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4.4" hidden="1">
      <c r="A402" s="3" t="s">
        <v>400</v>
      </c>
      <c r="B402" s="3" t="s">
        <v>401</v>
      </c>
      <c r="C402" s="3" t="str">
        <f>VLOOKUP(B402,'De Para'!$A$2:$B$301,2,0)</f>
        <v>Chapecó</v>
      </c>
      <c r="D402" s="3" t="s">
        <v>402</v>
      </c>
      <c r="E402" s="3" t="s">
        <v>405</v>
      </c>
      <c r="F402" s="3" t="s">
        <v>406</v>
      </c>
      <c r="G402" s="4">
        <v>42199</v>
      </c>
      <c r="H402" s="3">
        <f t="shared" si="12"/>
        <v>7</v>
      </c>
      <c r="I402" s="3">
        <f t="shared" si="13"/>
        <v>2015</v>
      </c>
      <c r="J402" s="3"/>
      <c r="K402" s="3">
        <v>29.55</v>
      </c>
      <c r="L402" s="3">
        <v>150</v>
      </c>
      <c r="M402" s="3">
        <v>4432.5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4.4" hidden="1">
      <c r="A403" s="3" t="s">
        <v>400</v>
      </c>
      <c r="B403" s="3" t="s">
        <v>401</v>
      </c>
      <c r="C403" s="3" t="str">
        <f>VLOOKUP(B403,'De Para'!$A$2:$B$301,2,0)</f>
        <v>Chapecó</v>
      </c>
      <c r="D403" s="3" t="s">
        <v>402</v>
      </c>
      <c r="E403" s="3" t="s">
        <v>409</v>
      </c>
      <c r="F403" s="3" t="s">
        <v>410</v>
      </c>
      <c r="G403" s="4">
        <v>42199</v>
      </c>
      <c r="H403" s="3">
        <f t="shared" si="12"/>
        <v>7</v>
      </c>
      <c r="I403" s="3">
        <f t="shared" si="13"/>
        <v>2015</v>
      </c>
      <c r="J403" s="3"/>
      <c r="K403" s="3">
        <v>194</v>
      </c>
      <c r="L403" s="3">
        <v>200</v>
      </c>
      <c r="M403" s="3">
        <v>38800</v>
      </c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4.4" hidden="1">
      <c r="A404" s="3" t="s">
        <v>400</v>
      </c>
      <c r="B404" s="3" t="s">
        <v>401</v>
      </c>
      <c r="C404" s="3" t="str">
        <f>VLOOKUP(B404,'De Para'!$A$2:$B$301,2,0)</f>
        <v>Chapecó</v>
      </c>
      <c r="D404" s="3" t="s">
        <v>402</v>
      </c>
      <c r="E404" s="3" t="s">
        <v>411</v>
      </c>
      <c r="F404" s="3" t="s">
        <v>412</v>
      </c>
      <c r="G404" s="4">
        <v>42199</v>
      </c>
      <c r="H404" s="3">
        <f t="shared" si="12"/>
        <v>7</v>
      </c>
      <c r="I404" s="3">
        <f t="shared" si="13"/>
        <v>2015</v>
      </c>
      <c r="J404" s="3"/>
      <c r="K404" s="3">
        <v>79</v>
      </c>
      <c r="L404" s="3">
        <v>200</v>
      </c>
      <c r="M404" s="3">
        <v>15800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4.4" hidden="1">
      <c r="A405" s="3" t="s">
        <v>400</v>
      </c>
      <c r="B405" s="3" t="s">
        <v>401</v>
      </c>
      <c r="C405" s="3" t="str">
        <f>VLOOKUP(B405,'De Para'!$A$2:$B$301,2,0)</f>
        <v>Chapecó</v>
      </c>
      <c r="D405" s="3" t="s">
        <v>402</v>
      </c>
      <c r="E405" s="3" t="s">
        <v>388</v>
      </c>
      <c r="F405" s="3" t="s">
        <v>413</v>
      </c>
      <c r="G405" s="4">
        <v>42199</v>
      </c>
      <c r="H405" s="3">
        <f t="shared" si="12"/>
        <v>7</v>
      </c>
      <c r="I405" s="3">
        <f t="shared" si="13"/>
        <v>2015</v>
      </c>
      <c r="J405" s="3"/>
      <c r="K405" s="3">
        <v>141</v>
      </c>
      <c r="L405" s="3">
        <v>200</v>
      </c>
      <c r="M405" s="3">
        <v>28200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4.4" hidden="1">
      <c r="A406" s="3" t="s">
        <v>400</v>
      </c>
      <c r="B406" s="3" t="s">
        <v>401</v>
      </c>
      <c r="C406" s="3" t="str">
        <f>VLOOKUP(B406,'De Para'!$A$2:$B$301,2,0)</f>
        <v>Chapecó</v>
      </c>
      <c r="D406" s="3" t="s">
        <v>402</v>
      </c>
      <c r="E406" s="3" t="s">
        <v>407</v>
      </c>
      <c r="F406" s="3" t="s">
        <v>414</v>
      </c>
      <c r="G406" s="4">
        <v>42199</v>
      </c>
      <c r="H406" s="3">
        <f t="shared" si="12"/>
        <v>7</v>
      </c>
      <c r="I406" s="3">
        <f t="shared" si="13"/>
        <v>2015</v>
      </c>
      <c r="J406" s="3"/>
      <c r="K406" s="3">
        <v>61</v>
      </c>
      <c r="L406" s="3">
        <v>200</v>
      </c>
      <c r="M406" s="3">
        <v>12200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4.4" hidden="1">
      <c r="A407" s="3" t="s">
        <v>415</v>
      </c>
      <c r="B407" s="3" t="s">
        <v>416</v>
      </c>
      <c r="C407" s="3" t="str">
        <f>VLOOKUP(B407,'De Para'!$A$2:$B$301,2,0)</f>
        <v>Chapecó</v>
      </c>
      <c r="D407" s="3" t="s">
        <v>402</v>
      </c>
      <c r="E407" s="3" t="s">
        <v>409</v>
      </c>
      <c r="F407" s="3" t="s">
        <v>413</v>
      </c>
      <c r="G407" s="4">
        <v>42199</v>
      </c>
      <c r="H407" s="3">
        <f t="shared" si="12"/>
        <v>7</v>
      </c>
      <c r="I407" s="3">
        <f t="shared" si="13"/>
        <v>2015</v>
      </c>
      <c r="J407" s="3"/>
      <c r="K407" s="3">
        <v>194</v>
      </c>
      <c r="L407" s="3">
        <v>200</v>
      </c>
      <c r="M407" s="3">
        <v>38800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4.4" hidden="1">
      <c r="A408" s="3" t="s">
        <v>415</v>
      </c>
      <c r="B408" s="3" t="s">
        <v>416</v>
      </c>
      <c r="C408" s="3" t="str">
        <f>VLOOKUP(B408,'De Para'!$A$2:$B$301,2,0)</f>
        <v>Chapecó</v>
      </c>
      <c r="D408" s="3" t="s">
        <v>402</v>
      </c>
      <c r="E408" s="3" t="s">
        <v>388</v>
      </c>
      <c r="F408" s="3" t="s">
        <v>413</v>
      </c>
      <c r="G408" s="4">
        <v>42199</v>
      </c>
      <c r="H408" s="3">
        <f t="shared" si="12"/>
        <v>7</v>
      </c>
      <c r="I408" s="3">
        <f t="shared" si="13"/>
        <v>2015</v>
      </c>
      <c r="J408" s="3"/>
      <c r="K408" s="3">
        <v>141</v>
      </c>
      <c r="L408" s="3">
        <v>300</v>
      </c>
      <c r="M408" s="3">
        <v>42300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4.4" hidden="1">
      <c r="A409" s="3" t="s">
        <v>415</v>
      </c>
      <c r="B409" s="3" t="s">
        <v>416</v>
      </c>
      <c r="C409" s="3" t="str">
        <f>VLOOKUP(B409,'De Para'!$A$2:$B$301,2,0)</f>
        <v>Chapecó</v>
      </c>
      <c r="D409" s="3" t="s">
        <v>402</v>
      </c>
      <c r="E409" s="3" t="s">
        <v>411</v>
      </c>
      <c r="F409" s="3" t="s">
        <v>413</v>
      </c>
      <c r="G409" s="4">
        <v>42199</v>
      </c>
      <c r="H409" s="3">
        <f t="shared" si="12"/>
        <v>7</v>
      </c>
      <c r="I409" s="3">
        <f t="shared" si="13"/>
        <v>2015</v>
      </c>
      <c r="J409" s="3"/>
      <c r="K409" s="3">
        <v>88</v>
      </c>
      <c r="L409" s="3">
        <v>200</v>
      </c>
      <c r="M409" s="3">
        <v>17600</v>
      </c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4.4" hidden="1">
      <c r="A410" s="3" t="s">
        <v>415</v>
      </c>
      <c r="B410" s="3" t="s">
        <v>416</v>
      </c>
      <c r="C410" s="3" t="str">
        <f>VLOOKUP(B410,'De Para'!$A$2:$B$301,2,0)</f>
        <v>Chapecó</v>
      </c>
      <c r="D410" s="3" t="s">
        <v>402</v>
      </c>
      <c r="E410" s="3" t="s">
        <v>407</v>
      </c>
      <c r="F410" s="3" t="s">
        <v>413</v>
      </c>
      <c r="G410" s="4">
        <v>42199</v>
      </c>
      <c r="H410" s="3">
        <f t="shared" si="12"/>
        <v>7</v>
      </c>
      <c r="I410" s="3">
        <f t="shared" si="13"/>
        <v>2015</v>
      </c>
      <c r="J410" s="3"/>
      <c r="K410" s="3">
        <v>68</v>
      </c>
      <c r="L410" s="3">
        <v>300</v>
      </c>
      <c r="M410" s="3">
        <v>20400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4.4" hidden="1">
      <c r="A411" s="3" t="s">
        <v>399</v>
      </c>
      <c r="B411" s="3" t="s">
        <v>196</v>
      </c>
      <c r="C411" s="3" t="str">
        <f>VLOOKUP(B411,'De Para'!$A$2:$B$301,2,0)</f>
        <v>Criciúma</v>
      </c>
      <c r="D411" s="3" t="s">
        <v>16</v>
      </c>
      <c r="E411" s="3" t="s">
        <v>371</v>
      </c>
      <c r="F411" s="3" t="s">
        <v>383</v>
      </c>
      <c r="G411" s="4">
        <v>42135</v>
      </c>
      <c r="H411" s="3">
        <f t="shared" si="12"/>
        <v>5</v>
      </c>
      <c r="I411" s="3">
        <f t="shared" si="13"/>
        <v>2015</v>
      </c>
      <c r="J411" s="3"/>
      <c r="K411" s="3">
        <v>68.16</v>
      </c>
      <c r="L411" s="3">
        <v>150</v>
      </c>
      <c r="M411" s="3">
        <v>10224</v>
      </c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4.4" hidden="1">
      <c r="A412" s="3" t="s">
        <v>379</v>
      </c>
      <c r="B412" s="3" t="s">
        <v>380</v>
      </c>
      <c r="C412" s="3" t="str">
        <f>VLOOKUP(B412,'De Para'!$A$2:$B$301,2,0)</f>
        <v>Xanxerê</v>
      </c>
      <c r="D412" s="3" t="s">
        <v>381</v>
      </c>
      <c r="E412" s="3" t="s">
        <v>72</v>
      </c>
      <c r="F412" s="3" t="s">
        <v>382</v>
      </c>
      <c r="G412" s="4">
        <v>42114</v>
      </c>
      <c r="H412" s="3">
        <f t="shared" si="12"/>
        <v>4</v>
      </c>
      <c r="I412" s="3">
        <f t="shared" si="13"/>
        <v>2015</v>
      </c>
      <c r="J412" s="3"/>
      <c r="K412" s="3">
        <v>70.5</v>
      </c>
      <c r="L412" s="3">
        <v>750</v>
      </c>
      <c r="M412" s="3">
        <v>52875</v>
      </c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4.4" hidden="1">
      <c r="A413" s="3" t="s">
        <v>379</v>
      </c>
      <c r="B413" s="3" t="s">
        <v>380</v>
      </c>
      <c r="C413" s="3" t="str">
        <f>VLOOKUP(B413,'De Para'!$A$2:$B$301,2,0)</f>
        <v>Xanxerê</v>
      </c>
      <c r="D413" s="3" t="s">
        <v>381</v>
      </c>
      <c r="E413" s="3" t="s">
        <v>371</v>
      </c>
      <c r="F413" s="3" t="s">
        <v>383</v>
      </c>
      <c r="G413" s="4">
        <v>42114</v>
      </c>
      <c r="H413" s="3">
        <f t="shared" si="12"/>
        <v>4</v>
      </c>
      <c r="I413" s="3">
        <f t="shared" si="13"/>
        <v>2015</v>
      </c>
      <c r="J413" s="3"/>
      <c r="K413" s="3">
        <v>69.900000000000006</v>
      </c>
      <c r="L413" s="3">
        <v>250</v>
      </c>
      <c r="M413" s="3">
        <v>17475</v>
      </c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4.4" hidden="1">
      <c r="A414" s="3" t="s">
        <v>379</v>
      </c>
      <c r="B414" s="3" t="s">
        <v>380</v>
      </c>
      <c r="C414" s="3" t="str">
        <f>VLOOKUP(B414,'De Para'!$A$2:$B$301,2,0)</f>
        <v>Xanxerê</v>
      </c>
      <c r="D414" s="3" t="s">
        <v>381</v>
      </c>
      <c r="E414" s="3" t="s">
        <v>373</v>
      </c>
      <c r="F414" s="3" t="s">
        <v>384</v>
      </c>
      <c r="G414" s="4">
        <v>42114</v>
      </c>
      <c r="H414" s="3">
        <f t="shared" si="12"/>
        <v>4</v>
      </c>
      <c r="I414" s="3">
        <f t="shared" si="13"/>
        <v>2015</v>
      </c>
      <c r="J414" s="3"/>
      <c r="K414" s="3">
        <v>8.25</v>
      </c>
      <c r="L414" s="3">
        <v>10000</v>
      </c>
      <c r="M414" s="3">
        <v>82500</v>
      </c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4.4" hidden="1">
      <c r="A415" s="3" t="s">
        <v>379</v>
      </c>
      <c r="B415" s="3" t="s">
        <v>380</v>
      </c>
      <c r="C415" s="3" t="str">
        <f>VLOOKUP(B415,'De Para'!$A$2:$B$301,2,0)</f>
        <v>Xanxerê</v>
      </c>
      <c r="D415" s="3" t="s">
        <v>381</v>
      </c>
      <c r="E415" s="3" t="s">
        <v>385</v>
      </c>
      <c r="F415" s="3" t="s">
        <v>386</v>
      </c>
      <c r="G415" s="4">
        <v>42114</v>
      </c>
      <c r="H415" s="3">
        <f t="shared" si="12"/>
        <v>4</v>
      </c>
      <c r="I415" s="3">
        <f t="shared" si="13"/>
        <v>2015</v>
      </c>
      <c r="J415" s="3"/>
      <c r="K415" s="3">
        <v>2.86</v>
      </c>
      <c r="L415" s="3">
        <v>1000</v>
      </c>
      <c r="M415" s="3">
        <v>2860</v>
      </c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4.4" hidden="1">
      <c r="A416" s="3" t="s">
        <v>379</v>
      </c>
      <c r="B416" s="3" t="s">
        <v>380</v>
      </c>
      <c r="C416" s="3" t="str">
        <f>VLOOKUP(B416,'De Para'!$A$2:$B$301,2,0)</f>
        <v>Xanxerê</v>
      </c>
      <c r="D416" s="3" t="s">
        <v>381</v>
      </c>
      <c r="E416" s="3" t="s">
        <v>387</v>
      </c>
      <c r="F416" s="3" t="s">
        <v>386</v>
      </c>
      <c r="G416" s="4">
        <v>42114</v>
      </c>
      <c r="H416" s="3">
        <f t="shared" si="12"/>
        <v>4</v>
      </c>
      <c r="I416" s="3">
        <f t="shared" si="13"/>
        <v>2015</v>
      </c>
      <c r="J416" s="3"/>
      <c r="K416" s="3">
        <v>0.86</v>
      </c>
      <c r="L416" s="3">
        <v>24992</v>
      </c>
      <c r="M416" s="3">
        <v>21493.119999999999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4.4" hidden="1">
      <c r="A417" s="3" t="s">
        <v>379</v>
      </c>
      <c r="B417" s="3" t="s">
        <v>380</v>
      </c>
      <c r="C417" s="3" t="str">
        <f>VLOOKUP(B417,'De Para'!$A$2:$B$301,2,0)</f>
        <v>Xanxerê</v>
      </c>
      <c r="D417" s="3" t="s">
        <v>381</v>
      </c>
      <c r="E417" s="3" t="s">
        <v>385</v>
      </c>
      <c r="F417" s="3" t="s">
        <v>374</v>
      </c>
      <c r="G417" s="4">
        <v>42114</v>
      </c>
      <c r="H417" s="3">
        <f t="shared" si="12"/>
        <v>4</v>
      </c>
      <c r="I417" s="3">
        <f t="shared" si="13"/>
        <v>2015</v>
      </c>
      <c r="J417" s="3"/>
      <c r="K417" s="3">
        <v>2.75</v>
      </c>
      <c r="L417" s="3">
        <v>16811</v>
      </c>
      <c r="M417" s="3">
        <v>46230.25</v>
      </c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4.4" hidden="1">
      <c r="A418" s="3" t="s">
        <v>379</v>
      </c>
      <c r="B418" s="3" t="s">
        <v>380</v>
      </c>
      <c r="C418" s="3" t="str">
        <f>VLOOKUP(B418,'De Para'!$A$2:$B$301,2,0)</f>
        <v>Xanxerê</v>
      </c>
      <c r="D418" s="3" t="s">
        <v>381</v>
      </c>
      <c r="E418" s="3" t="s">
        <v>388</v>
      </c>
      <c r="F418" s="3" t="s">
        <v>389</v>
      </c>
      <c r="G418" s="4">
        <v>42114</v>
      </c>
      <c r="H418" s="3">
        <f t="shared" si="12"/>
        <v>4</v>
      </c>
      <c r="I418" s="3">
        <f t="shared" si="13"/>
        <v>2015</v>
      </c>
      <c r="J418" s="3"/>
      <c r="K418" s="3">
        <v>147</v>
      </c>
      <c r="L418" s="3">
        <v>500</v>
      </c>
      <c r="M418" s="3">
        <v>73500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4.4" hidden="1">
      <c r="A419" s="3" t="s">
        <v>379</v>
      </c>
      <c r="B419" s="3" t="s">
        <v>380</v>
      </c>
      <c r="C419" s="3" t="str">
        <f>VLOOKUP(B419,'De Para'!$A$2:$B$301,2,0)</f>
        <v>Xanxerê</v>
      </c>
      <c r="D419" s="3" t="s">
        <v>381</v>
      </c>
      <c r="E419" s="3" t="s">
        <v>369</v>
      </c>
      <c r="F419" s="3" t="s">
        <v>370</v>
      </c>
      <c r="G419" s="4">
        <v>42114</v>
      </c>
      <c r="H419" s="3">
        <f t="shared" si="12"/>
        <v>4</v>
      </c>
      <c r="I419" s="3">
        <f t="shared" si="13"/>
        <v>2015</v>
      </c>
      <c r="J419" s="3"/>
      <c r="K419" s="3">
        <v>39.6</v>
      </c>
      <c r="L419" s="3">
        <v>250</v>
      </c>
      <c r="M419" s="3">
        <v>9900</v>
      </c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4.4" hidden="1">
      <c r="A420" s="3" t="s">
        <v>390</v>
      </c>
      <c r="B420" s="3" t="s">
        <v>391</v>
      </c>
      <c r="C420" s="3" t="str">
        <f>VLOOKUP(B420,'De Para'!$A$2:$B$301,2,0)</f>
        <v>Xanxerê</v>
      </c>
      <c r="D420" s="3" t="s">
        <v>381</v>
      </c>
      <c r="E420" s="3" t="s">
        <v>371</v>
      </c>
      <c r="F420" s="3" t="s">
        <v>383</v>
      </c>
      <c r="G420" s="4">
        <v>42114</v>
      </c>
      <c r="H420" s="3">
        <f t="shared" si="12"/>
        <v>4</v>
      </c>
      <c r="I420" s="3">
        <f t="shared" si="13"/>
        <v>2015</v>
      </c>
      <c r="J420" s="3"/>
      <c r="K420" s="3">
        <v>69.900000000000006</v>
      </c>
      <c r="L420" s="3">
        <v>300</v>
      </c>
      <c r="M420" s="3">
        <v>20970</v>
      </c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4.4" hidden="1">
      <c r="A421" s="3" t="s">
        <v>390</v>
      </c>
      <c r="B421" s="3" t="s">
        <v>391</v>
      </c>
      <c r="C421" s="3" t="str">
        <f>VLOOKUP(B421,'De Para'!$A$2:$B$301,2,0)</f>
        <v>Xanxerê</v>
      </c>
      <c r="D421" s="3" t="s">
        <v>381</v>
      </c>
      <c r="E421" s="3" t="s">
        <v>392</v>
      </c>
      <c r="F421" s="3" t="s">
        <v>393</v>
      </c>
      <c r="G421" s="4">
        <v>42114</v>
      </c>
      <c r="H421" s="3">
        <f t="shared" si="12"/>
        <v>4</v>
      </c>
      <c r="I421" s="3">
        <f t="shared" si="13"/>
        <v>2015</v>
      </c>
      <c r="J421" s="3"/>
      <c r="K421" s="3">
        <v>3.2</v>
      </c>
      <c r="L421" s="3">
        <v>4000</v>
      </c>
      <c r="M421" s="3">
        <v>12800</v>
      </c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4.4" hidden="1">
      <c r="A422" s="3" t="s">
        <v>390</v>
      </c>
      <c r="B422" s="3" t="s">
        <v>391</v>
      </c>
      <c r="C422" s="3" t="str">
        <f>VLOOKUP(B422,'De Para'!$A$2:$B$301,2,0)</f>
        <v>Xanxerê</v>
      </c>
      <c r="D422" s="3" t="s">
        <v>381</v>
      </c>
      <c r="E422" s="3" t="s">
        <v>394</v>
      </c>
      <c r="F422" s="3" t="s">
        <v>374</v>
      </c>
      <c r="G422" s="4">
        <v>42114</v>
      </c>
      <c r="H422" s="3">
        <f t="shared" si="12"/>
        <v>4</v>
      </c>
      <c r="I422" s="3">
        <f t="shared" si="13"/>
        <v>2015</v>
      </c>
      <c r="J422" s="3"/>
      <c r="K422" s="3">
        <v>8.9</v>
      </c>
      <c r="L422" s="3">
        <v>1200</v>
      </c>
      <c r="M422" s="3">
        <v>10680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4.4" hidden="1">
      <c r="A423" s="3" t="s">
        <v>390</v>
      </c>
      <c r="B423" s="3" t="s">
        <v>391</v>
      </c>
      <c r="C423" s="3" t="str">
        <f>VLOOKUP(B423,'De Para'!$A$2:$B$301,2,0)</f>
        <v>Xanxerê</v>
      </c>
      <c r="D423" s="3" t="s">
        <v>381</v>
      </c>
      <c r="E423" s="3" t="s">
        <v>377</v>
      </c>
      <c r="F423" s="3" t="s">
        <v>374</v>
      </c>
      <c r="G423" s="4">
        <v>42114</v>
      </c>
      <c r="H423" s="3">
        <f t="shared" si="12"/>
        <v>4</v>
      </c>
      <c r="I423" s="3">
        <f t="shared" si="13"/>
        <v>2015</v>
      </c>
      <c r="J423" s="3"/>
      <c r="K423" s="3">
        <v>35.6</v>
      </c>
      <c r="L423" s="3">
        <v>10000</v>
      </c>
      <c r="M423" s="3">
        <v>356000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4.4" hidden="1">
      <c r="A424" s="3" t="s">
        <v>390</v>
      </c>
      <c r="B424" s="3" t="s">
        <v>391</v>
      </c>
      <c r="C424" s="3" t="str">
        <f>VLOOKUP(B424,'De Para'!$A$2:$B$301,2,0)</f>
        <v>Xanxerê</v>
      </c>
      <c r="D424" s="3" t="s">
        <v>381</v>
      </c>
      <c r="E424" s="3" t="s">
        <v>395</v>
      </c>
      <c r="F424" s="3" t="s">
        <v>374</v>
      </c>
      <c r="G424" s="4">
        <v>42114</v>
      </c>
      <c r="H424" s="3">
        <f t="shared" si="12"/>
        <v>4</v>
      </c>
      <c r="I424" s="3">
        <f t="shared" si="13"/>
        <v>2015</v>
      </c>
      <c r="J424" s="3"/>
      <c r="K424" s="3">
        <v>20</v>
      </c>
      <c r="L424" s="3">
        <v>1000</v>
      </c>
      <c r="M424" s="3">
        <v>20000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4.4" hidden="1">
      <c r="A425" s="3" t="s">
        <v>390</v>
      </c>
      <c r="B425" s="3" t="s">
        <v>391</v>
      </c>
      <c r="C425" s="3" t="str">
        <f>VLOOKUP(B425,'De Para'!$A$2:$B$301,2,0)</f>
        <v>Xanxerê</v>
      </c>
      <c r="D425" s="3" t="s">
        <v>381</v>
      </c>
      <c r="E425" s="3" t="s">
        <v>396</v>
      </c>
      <c r="F425" s="3" t="s">
        <v>374</v>
      </c>
      <c r="G425" s="4">
        <v>42114</v>
      </c>
      <c r="H425" s="3">
        <f t="shared" si="12"/>
        <v>4</v>
      </c>
      <c r="I425" s="3">
        <f t="shared" si="13"/>
        <v>2015</v>
      </c>
      <c r="J425" s="3"/>
      <c r="K425" s="3">
        <v>0.5</v>
      </c>
      <c r="L425" s="3">
        <v>20000</v>
      </c>
      <c r="M425" s="3">
        <v>10000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4.4" hidden="1">
      <c r="A426" s="3" t="s">
        <v>390</v>
      </c>
      <c r="B426" s="3" t="s">
        <v>391</v>
      </c>
      <c r="C426" s="3" t="str">
        <f>VLOOKUP(B426,'De Para'!$A$2:$B$301,2,0)</f>
        <v>Xanxerê</v>
      </c>
      <c r="D426" s="3" t="s">
        <v>381</v>
      </c>
      <c r="E426" s="3" t="s">
        <v>397</v>
      </c>
      <c r="F426" s="3" t="s">
        <v>384</v>
      </c>
      <c r="G426" s="4">
        <v>42114</v>
      </c>
      <c r="H426" s="3">
        <f t="shared" si="12"/>
        <v>4</v>
      </c>
      <c r="I426" s="3">
        <f t="shared" si="13"/>
        <v>2015</v>
      </c>
      <c r="J426" s="3"/>
      <c r="K426" s="3">
        <v>27.99</v>
      </c>
      <c r="L426" s="3">
        <v>3000</v>
      </c>
      <c r="M426" s="3">
        <v>83970</v>
      </c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4.4" hidden="1">
      <c r="A427" s="3" t="s">
        <v>390</v>
      </c>
      <c r="B427" s="3" t="s">
        <v>391</v>
      </c>
      <c r="C427" s="3" t="str">
        <f>VLOOKUP(B427,'De Para'!$A$2:$B$301,2,0)</f>
        <v>Xanxerê</v>
      </c>
      <c r="D427" s="3" t="s">
        <v>381</v>
      </c>
      <c r="E427" s="3" t="s">
        <v>373</v>
      </c>
      <c r="F427" s="3" t="s">
        <v>384</v>
      </c>
      <c r="G427" s="4">
        <v>42114</v>
      </c>
      <c r="H427" s="3">
        <f t="shared" si="12"/>
        <v>4</v>
      </c>
      <c r="I427" s="3">
        <f t="shared" si="13"/>
        <v>2015</v>
      </c>
      <c r="J427" s="3"/>
      <c r="K427" s="3">
        <v>8.25</v>
      </c>
      <c r="L427" s="3">
        <v>10000</v>
      </c>
      <c r="M427" s="3">
        <v>82500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4.4" hidden="1">
      <c r="A428" s="3" t="s">
        <v>390</v>
      </c>
      <c r="B428" s="3" t="s">
        <v>391</v>
      </c>
      <c r="C428" s="3" t="str">
        <f>VLOOKUP(B428,'De Para'!$A$2:$B$301,2,0)</f>
        <v>Xanxerê</v>
      </c>
      <c r="D428" s="3" t="s">
        <v>381</v>
      </c>
      <c r="E428" s="3" t="s">
        <v>377</v>
      </c>
      <c r="F428" s="3" t="s">
        <v>374</v>
      </c>
      <c r="G428" s="4">
        <v>42114</v>
      </c>
      <c r="H428" s="3">
        <f t="shared" si="12"/>
        <v>4</v>
      </c>
      <c r="I428" s="3">
        <f t="shared" si="13"/>
        <v>2015</v>
      </c>
      <c r="J428" s="3"/>
      <c r="K428" s="3">
        <v>35.6</v>
      </c>
      <c r="L428" s="3">
        <v>6522</v>
      </c>
      <c r="M428" s="3">
        <v>232183.2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4.4" hidden="1">
      <c r="A429" s="3" t="s">
        <v>390</v>
      </c>
      <c r="B429" s="3" t="s">
        <v>391</v>
      </c>
      <c r="C429" s="3" t="str">
        <f>VLOOKUP(B429,'De Para'!$A$2:$B$301,2,0)</f>
        <v>Xanxerê</v>
      </c>
      <c r="D429" s="3" t="s">
        <v>381</v>
      </c>
      <c r="E429" s="3" t="s">
        <v>385</v>
      </c>
      <c r="F429" s="3" t="s">
        <v>386</v>
      </c>
      <c r="G429" s="4">
        <v>42114</v>
      </c>
      <c r="H429" s="3">
        <f t="shared" si="12"/>
        <v>4</v>
      </c>
      <c r="I429" s="3">
        <f t="shared" si="13"/>
        <v>2015</v>
      </c>
      <c r="J429" s="3"/>
      <c r="K429" s="3">
        <v>2.86</v>
      </c>
      <c r="L429" s="3">
        <v>1000</v>
      </c>
      <c r="M429" s="3">
        <v>2860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4.4" hidden="1">
      <c r="A430" s="3" t="s">
        <v>390</v>
      </c>
      <c r="B430" s="3" t="s">
        <v>391</v>
      </c>
      <c r="C430" s="3" t="str">
        <f>VLOOKUP(B430,'De Para'!$A$2:$B$301,2,0)</f>
        <v>Xanxerê</v>
      </c>
      <c r="D430" s="3" t="s">
        <v>381</v>
      </c>
      <c r="E430" s="3" t="s">
        <v>387</v>
      </c>
      <c r="F430" s="3" t="s">
        <v>386</v>
      </c>
      <c r="G430" s="4">
        <v>42114</v>
      </c>
      <c r="H430" s="3">
        <f t="shared" si="12"/>
        <v>4</v>
      </c>
      <c r="I430" s="3">
        <f t="shared" si="13"/>
        <v>2015</v>
      </c>
      <c r="J430" s="3"/>
      <c r="K430" s="3">
        <v>0.86</v>
      </c>
      <c r="L430" s="3">
        <v>9038</v>
      </c>
      <c r="M430" s="3">
        <v>7772.68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4.4" hidden="1">
      <c r="A431" s="3" t="s">
        <v>390</v>
      </c>
      <c r="B431" s="3" t="s">
        <v>391</v>
      </c>
      <c r="C431" s="3" t="str">
        <f>VLOOKUP(B431,'De Para'!$A$2:$B$301,2,0)</f>
        <v>Xanxerê</v>
      </c>
      <c r="D431" s="3" t="s">
        <v>381</v>
      </c>
      <c r="E431" s="3" t="s">
        <v>398</v>
      </c>
      <c r="F431" s="3" t="s">
        <v>374</v>
      </c>
      <c r="G431" s="4">
        <v>42114</v>
      </c>
      <c r="H431" s="3">
        <f t="shared" si="12"/>
        <v>4</v>
      </c>
      <c r="I431" s="3">
        <f t="shared" si="13"/>
        <v>2015</v>
      </c>
      <c r="J431" s="3"/>
      <c r="K431" s="3">
        <v>5.95</v>
      </c>
      <c r="L431" s="3">
        <v>6988</v>
      </c>
      <c r="M431" s="3">
        <v>41578.6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4.4" hidden="1">
      <c r="A432" s="3" t="s">
        <v>390</v>
      </c>
      <c r="B432" s="3" t="s">
        <v>391</v>
      </c>
      <c r="C432" s="3" t="str">
        <f>VLOOKUP(B432,'De Para'!$A$2:$B$301,2,0)</f>
        <v>Xanxerê</v>
      </c>
      <c r="D432" s="3" t="s">
        <v>381</v>
      </c>
      <c r="E432" s="3" t="s">
        <v>398</v>
      </c>
      <c r="F432" s="3" t="s">
        <v>374</v>
      </c>
      <c r="G432" s="4">
        <v>42114</v>
      </c>
      <c r="H432" s="3">
        <f t="shared" si="12"/>
        <v>4</v>
      </c>
      <c r="I432" s="3">
        <f t="shared" si="13"/>
        <v>2015</v>
      </c>
      <c r="J432" s="3"/>
      <c r="K432" s="3">
        <v>5.95</v>
      </c>
      <c r="L432" s="3">
        <v>1408</v>
      </c>
      <c r="M432" s="3">
        <v>8377.6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4.4" hidden="1">
      <c r="A433" s="3" t="s">
        <v>390</v>
      </c>
      <c r="B433" s="3" t="s">
        <v>391</v>
      </c>
      <c r="C433" s="3" t="str">
        <f>VLOOKUP(B433,'De Para'!$A$2:$B$301,2,0)</f>
        <v>Xanxerê</v>
      </c>
      <c r="D433" s="3" t="s">
        <v>381</v>
      </c>
      <c r="E433" s="3" t="s">
        <v>385</v>
      </c>
      <c r="F433" s="3" t="s">
        <v>374</v>
      </c>
      <c r="G433" s="4">
        <v>42114</v>
      </c>
      <c r="H433" s="3">
        <f t="shared" si="12"/>
        <v>4</v>
      </c>
      <c r="I433" s="3">
        <f t="shared" si="13"/>
        <v>2015</v>
      </c>
      <c r="J433" s="3"/>
      <c r="K433" s="3">
        <v>2.75</v>
      </c>
      <c r="L433" s="3">
        <v>3603</v>
      </c>
      <c r="M433" s="3">
        <v>9908.25</v>
      </c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4.4" hidden="1">
      <c r="A434" s="3" t="s">
        <v>390</v>
      </c>
      <c r="B434" s="3" t="s">
        <v>391</v>
      </c>
      <c r="C434" s="3" t="str">
        <f>VLOOKUP(B434,'De Para'!$A$2:$B$301,2,0)</f>
        <v>Xanxerê</v>
      </c>
      <c r="D434" s="3" t="s">
        <v>381</v>
      </c>
      <c r="E434" s="3" t="s">
        <v>377</v>
      </c>
      <c r="F434" s="3" t="s">
        <v>384</v>
      </c>
      <c r="G434" s="4">
        <v>42114</v>
      </c>
      <c r="H434" s="3">
        <f t="shared" si="12"/>
        <v>4</v>
      </c>
      <c r="I434" s="3">
        <f t="shared" si="13"/>
        <v>2015</v>
      </c>
      <c r="J434" s="3"/>
      <c r="K434" s="3">
        <v>34.9</v>
      </c>
      <c r="L434" s="3">
        <v>33890</v>
      </c>
      <c r="M434" s="3">
        <v>1182761</v>
      </c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4.4" hidden="1">
      <c r="A435" s="3" t="s">
        <v>390</v>
      </c>
      <c r="B435" s="3" t="s">
        <v>391</v>
      </c>
      <c r="C435" s="3" t="str">
        <f>VLOOKUP(B435,'De Para'!$A$2:$B$301,2,0)</f>
        <v>Xanxerê</v>
      </c>
      <c r="D435" s="3" t="s">
        <v>381</v>
      </c>
      <c r="E435" s="3" t="s">
        <v>377</v>
      </c>
      <c r="F435" s="3" t="s">
        <v>374</v>
      </c>
      <c r="G435" s="4">
        <v>42114</v>
      </c>
      <c r="H435" s="3">
        <f t="shared" si="12"/>
        <v>4</v>
      </c>
      <c r="I435" s="3">
        <f t="shared" si="13"/>
        <v>2015</v>
      </c>
      <c r="J435" s="3"/>
      <c r="K435" s="3">
        <v>35.6</v>
      </c>
      <c r="L435" s="3">
        <v>10000</v>
      </c>
      <c r="M435" s="3">
        <v>356000</v>
      </c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4.4" hidden="1">
      <c r="A436" s="3" t="s">
        <v>390</v>
      </c>
      <c r="B436" s="3" t="s">
        <v>391</v>
      </c>
      <c r="C436" s="3" t="str">
        <f>VLOOKUP(B436,'De Para'!$A$2:$B$301,2,0)</f>
        <v>Xanxerê</v>
      </c>
      <c r="D436" s="3" t="s">
        <v>381</v>
      </c>
      <c r="E436" s="3" t="s">
        <v>396</v>
      </c>
      <c r="F436" s="3" t="s">
        <v>374</v>
      </c>
      <c r="G436" s="4">
        <v>42114</v>
      </c>
      <c r="H436" s="3">
        <f t="shared" si="12"/>
        <v>4</v>
      </c>
      <c r="I436" s="3">
        <f t="shared" si="13"/>
        <v>2015</v>
      </c>
      <c r="J436" s="3"/>
      <c r="K436" s="3">
        <v>0.5</v>
      </c>
      <c r="L436" s="3">
        <v>20000</v>
      </c>
      <c r="M436" s="3">
        <v>10000</v>
      </c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4.4" hidden="1">
      <c r="A437" s="3" t="s">
        <v>390</v>
      </c>
      <c r="B437" s="3" t="s">
        <v>391</v>
      </c>
      <c r="C437" s="3" t="str">
        <f>VLOOKUP(B437,'De Para'!$A$2:$B$301,2,0)</f>
        <v>Xanxerê</v>
      </c>
      <c r="D437" s="3" t="s">
        <v>381</v>
      </c>
      <c r="E437" s="3" t="s">
        <v>396</v>
      </c>
      <c r="F437" s="3" t="s">
        <v>374</v>
      </c>
      <c r="G437" s="4">
        <v>42114</v>
      </c>
      <c r="H437" s="3">
        <f t="shared" si="12"/>
        <v>4</v>
      </c>
      <c r="I437" s="3">
        <f t="shared" si="13"/>
        <v>2015</v>
      </c>
      <c r="J437" s="3"/>
      <c r="K437" s="3">
        <v>0.5</v>
      </c>
      <c r="L437" s="3">
        <v>67780</v>
      </c>
      <c r="M437" s="3">
        <v>33890</v>
      </c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4.4" hidden="1">
      <c r="A438" s="3" t="s">
        <v>375</v>
      </c>
      <c r="B438" s="3" t="s">
        <v>126</v>
      </c>
      <c r="C438" s="3" t="str">
        <f>VLOOKUP(B438,'De Para'!$A$2:$B$301,2,0)</f>
        <v>Rio do Sul</v>
      </c>
      <c r="D438" s="3" t="s">
        <v>376</v>
      </c>
      <c r="E438" s="3" t="s">
        <v>373</v>
      </c>
      <c r="F438" s="3" t="s">
        <v>374</v>
      </c>
      <c r="G438" s="4">
        <v>42083</v>
      </c>
      <c r="H438" s="3">
        <f t="shared" si="12"/>
        <v>3</v>
      </c>
      <c r="I438" s="3">
        <f t="shared" si="13"/>
        <v>2015</v>
      </c>
      <c r="J438" s="3"/>
      <c r="K438" s="3">
        <v>8.9</v>
      </c>
      <c r="L438" s="3">
        <v>1500</v>
      </c>
      <c r="M438" s="3">
        <v>13350</v>
      </c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4.4" hidden="1">
      <c r="A439" s="3" t="s">
        <v>375</v>
      </c>
      <c r="B439" s="3" t="s">
        <v>126</v>
      </c>
      <c r="C439" s="3" t="str">
        <f>VLOOKUP(B439,'De Para'!$A$2:$B$301,2,0)</f>
        <v>Rio do Sul</v>
      </c>
      <c r="D439" s="3" t="s">
        <v>376</v>
      </c>
      <c r="E439" s="3" t="s">
        <v>377</v>
      </c>
      <c r="F439" s="3" t="s">
        <v>374</v>
      </c>
      <c r="G439" s="4">
        <v>42083</v>
      </c>
      <c r="H439" s="3">
        <f t="shared" si="12"/>
        <v>3</v>
      </c>
      <c r="I439" s="3">
        <f t="shared" si="13"/>
        <v>2015</v>
      </c>
      <c r="J439" s="3"/>
      <c r="K439" s="3">
        <v>35.6</v>
      </c>
      <c r="L439" s="3">
        <v>350</v>
      </c>
      <c r="M439" s="3">
        <v>12460</v>
      </c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4.4" hidden="1">
      <c r="A440" s="3" t="s">
        <v>375</v>
      </c>
      <c r="B440" s="3" t="s">
        <v>126</v>
      </c>
      <c r="C440" s="3" t="str">
        <f>VLOOKUP(B440,'De Para'!$A$2:$B$301,2,0)</f>
        <v>Rio do Sul</v>
      </c>
      <c r="D440" s="3" t="s">
        <v>376</v>
      </c>
      <c r="E440" s="3" t="s">
        <v>378</v>
      </c>
      <c r="F440" s="3" t="s">
        <v>374</v>
      </c>
      <c r="G440" s="4">
        <v>42083</v>
      </c>
      <c r="H440" s="3">
        <f t="shared" si="12"/>
        <v>3</v>
      </c>
      <c r="I440" s="3">
        <f t="shared" si="13"/>
        <v>2015</v>
      </c>
      <c r="J440" s="3"/>
      <c r="K440" s="3">
        <v>6.95</v>
      </c>
      <c r="L440" s="3">
        <v>300</v>
      </c>
      <c r="M440" s="3">
        <v>2085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4.4" hidden="1">
      <c r="A441" s="3" t="s">
        <v>366</v>
      </c>
      <c r="B441" s="3" t="s">
        <v>367</v>
      </c>
      <c r="C441" s="3" t="str">
        <f>VLOOKUP(B441,'De Para'!$A$2:$B$301,2,0)</f>
        <v>Araranguá</v>
      </c>
      <c r="D441" s="3" t="s">
        <v>368</v>
      </c>
      <c r="E441" s="3" t="s">
        <v>369</v>
      </c>
      <c r="F441" s="3" t="s">
        <v>370</v>
      </c>
      <c r="G441" s="4">
        <v>42038</v>
      </c>
      <c r="H441" s="3">
        <f t="shared" si="12"/>
        <v>2</v>
      </c>
      <c r="I441" s="3">
        <f t="shared" si="13"/>
        <v>2015</v>
      </c>
      <c r="J441" s="3"/>
      <c r="K441" s="3">
        <v>27.66</v>
      </c>
      <c r="L441" s="3">
        <v>100</v>
      </c>
      <c r="M441" s="3">
        <v>2766</v>
      </c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4.4" hidden="1">
      <c r="A442" s="3" t="s">
        <v>366</v>
      </c>
      <c r="B442" s="3" t="s">
        <v>367</v>
      </c>
      <c r="C442" s="3" t="str">
        <f>VLOOKUP(B442,'De Para'!$A$2:$B$301,2,0)</f>
        <v>Araranguá</v>
      </c>
      <c r="D442" s="3" t="s">
        <v>368</v>
      </c>
      <c r="E442" s="3" t="s">
        <v>371</v>
      </c>
      <c r="F442" s="3" t="s">
        <v>372</v>
      </c>
      <c r="G442" s="4">
        <v>42038</v>
      </c>
      <c r="H442" s="3">
        <f t="shared" si="12"/>
        <v>2</v>
      </c>
      <c r="I442" s="3">
        <f t="shared" si="13"/>
        <v>2015</v>
      </c>
      <c r="J442" s="3"/>
      <c r="K442" s="3">
        <v>55.46</v>
      </c>
      <c r="L442" s="3">
        <v>100</v>
      </c>
      <c r="M442" s="3">
        <v>5546</v>
      </c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4.4" hidden="1">
      <c r="A443" s="3" t="s">
        <v>366</v>
      </c>
      <c r="B443" s="3" t="s">
        <v>367</v>
      </c>
      <c r="C443" s="3" t="str">
        <f>VLOOKUP(B443,'De Para'!$A$2:$B$301,2,0)</f>
        <v>Araranguá</v>
      </c>
      <c r="D443" s="3" t="s">
        <v>368</v>
      </c>
      <c r="E443" s="3" t="s">
        <v>373</v>
      </c>
      <c r="F443" s="3" t="s">
        <v>374</v>
      </c>
      <c r="G443" s="4">
        <v>42038</v>
      </c>
      <c r="H443" s="3">
        <f t="shared" si="12"/>
        <v>2</v>
      </c>
      <c r="I443" s="3">
        <f t="shared" si="13"/>
        <v>2015</v>
      </c>
      <c r="J443" s="3"/>
      <c r="K443" s="3">
        <v>8.9</v>
      </c>
      <c r="L443" s="3">
        <v>500</v>
      </c>
      <c r="M443" s="3">
        <v>4450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4.4" hidden="1">
      <c r="A444" s="3" t="s">
        <v>363</v>
      </c>
      <c r="B444" s="3" t="s">
        <v>364</v>
      </c>
      <c r="C444" s="3" t="s">
        <v>45</v>
      </c>
      <c r="D444" s="3" t="s">
        <v>365</v>
      </c>
      <c r="E444" s="3" t="s">
        <v>36</v>
      </c>
      <c r="F444" s="3"/>
      <c r="G444" s="4">
        <v>41816</v>
      </c>
      <c r="H444" s="3">
        <v>6</v>
      </c>
      <c r="I444" s="3">
        <v>2014</v>
      </c>
      <c r="J444" s="3"/>
      <c r="K444" s="3"/>
      <c r="L444" s="3">
        <v>150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4.4" hidden="1">
      <c r="A445" s="3" t="s">
        <v>363</v>
      </c>
      <c r="B445" s="3" t="s">
        <v>364</v>
      </c>
      <c r="C445" s="3" t="s">
        <v>45</v>
      </c>
      <c r="D445" s="3" t="s">
        <v>365</v>
      </c>
      <c r="E445" s="3" t="s">
        <v>257</v>
      </c>
      <c r="F445" s="3"/>
      <c r="G445" s="4">
        <v>41816</v>
      </c>
      <c r="H445" s="3">
        <v>6</v>
      </c>
      <c r="I445" s="3">
        <v>2014</v>
      </c>
      <c r="J445" s="3"/>
      <c r="K445" s="3"/>
      <c r="L445" s="3">
        <v>200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4.4" hidden="1">
      <c r="A446" s="3" t="s">
        <v>363</v>
      </c>
      <c r="B446" s="3" t="s">
        <v>364</v>
      </c>
      <c r="C446" s="3" t="s">
        <v>45</v>
      </c>
      <c r="D446" s="3" t="s">
        <v>365</v>
      </c>
      <c r="E446" s="3" t="s">
        <v>362</v>
      </c>
      <c r="F446" s="3"/>
      <c r="G446" s="4">
        <v>41816</v>
      </c>
      <c r="H446" s="3">
        <v>6</v>
      </c>
      <c r="I446" s="3">
        <v>2014</v>
      </c>
      <c r="J446" s="3"/>
      <c r="K446" s="3"/>
      <c r="L446" s="3">
        <v>150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4.4" hidden="1">
      <c r="A447" s="3" t="s">
        <v>363</v>
      </c>
      <c r="B447" s="3" t="s">
        <v>364</v>
      </c>
      <c r="C447" s="3" t="s">
        <v>45</v>
      </c>
      <c r="D447" s="3" t="s">
        <v>365</v>
      </c>
      <c r="E447" s="3" t="s">
        <v>301</v>
      </c>
      <c r="F447" s="3"/>
      <c r="G447" s="4">
        <v>41816</v>
      </c>
      <c r="H447" s="3">
        <v>6</v>
      </c>
      <c r="I447" s="3">
        <v>2014</v>
      </c>
      <c r="J447" s="3"/>
      <c r="K447" s="3"/>
      <c r="L447" s="3">
        <v>2000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4.4" hidden="1">
      <c r="A448" s="3" t="s">
        <v>363</v>
      </c>
      <c r="B448" s="3" t="s">
        <v>364</v>
      </c>
      <c r="C448" s="3" t="s">
        <v>45</v>
      </c>
      <c r="D448" s="3" t="s">
        <v>365</v>
      </c>
      <c r="E448" s="3" t="s">
        <v>206</v>
      </c>
      <c r="F448" s="3"/>
      <c r="G448" s="4">
        <v>41816</v>
      </c>
      <c r="H448" s="3">
        <v>6</v>
      </c>
      <c r="I448" s="3">
        <v>2014</v>
      </c>
      <c r="J448" s="3"/>
      <c r="K448" s="3"/>
      <c r="L448" s="3">
        <v>15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4.4" hidden="1">
      <c r="A449" s="3" t="s">
        <v>363</v>
      </c>
      <c r="B449" s="3" t="s">
        <v>364</v>
      </c>
      <c r="C449" s="3" t="s">
        <v>45</v>
      </c>
      <c r="D449" s="3" t="s">
        <v>365</v>
      </c>
      <c r="E449" s="3" t="s">
        <v>17</v>
      </c>
      <c r="F449" s="3"/>
      <c r="G449" s="4">
        <v>41816</v>
      </c>
      <c r="H449" s="3">
        <v>6</v>
      </c>
      <c r="I449" s="3">
        <v>2014</v>
      </c>
      <c r="J449" s="3"/>
      <c r="K449" s="3"/>
      <c r="L449" s="3">
        <v>150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4.4" hidden="1">
      <c r="A450" s="3" t="s">
        <v>361</v>
      </c>
      <c r="B450" s="3" t="s">
        <v>360</v>
      </c>
      <c r="C450" s="3" t="s">
        <v>29</v>
      </c>
      <c r="D450" s="3" t="s">
        <v>244</v>
      </c>
      <c r="E450" s="3" t="s">
        <v>338</v>
      </c>
      <c r="F450" s="3"/>
      <c r="G450" s="4">
        <v>41810</v>
      </c>
      <c r="H450" s="3">
        <v>6</v>
      </c>
      <c r="I450" s="3">
        <v>2014</v>
      </c>
      <c r="J450" s="3"/>
      <c r="K450" s="3"/>
      <c r="L450" s="3">
        <v>100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4.4" hidden="1">
      <c r="A451" s="3" t="s">
        <v>361</v>
      </c>
      <c r="B451" s="3" t="s">
        <v>360</v>
      </c>
      <c r="C451" s="3" t="s">
        <v>29</v>
      </c>
      <c r="D451" s="3" t="s">
        <v>244</v>
      </c>
      <c r="E451" s="3" t="s">
        <v>301</v>
      </c>
      <c r="F451" s="3"/>
      <c r="G451" s="4">
        <v>41810</v>
      </c>
      <c r="H451" s="3">
        <v>6</v>
      </c>
      <c r="I451" s="3">
        <v>2014</v>
      </c>
      <c r="J451" s="3"/>
      <c r="K451" s="3"/>
      <c r="L451" s="3">
        <v>300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4.4" hidden="1">
      <c r="A452" s="3" t="s">
        <v>361</v>
      </c>
      <c r="B452" s="3" t="s">
        <v>360</v>
      </c>
      <c r="C452" s="3" t="s">
        <v>29</v>
      </c>
      <c r="D452" s="3" t="s">
        <v>244</v>
      </c>
      <c r="E452" s="3" t="s">
        <v>362</v>
      </c>
      <c r="F452" s="3"/>
      <c r="G452" s="4">
        <v>41810</v>
      </c>
      <c r="H452" s="3">
        <v>6</v>
      </c>
      <c r="I452" s="3">
        <v>2014</v>
      </c>
      <c r="J452" s="3"/>
      <c r="K452" s="3"/>
      <c r="L452" s="3">
        <v>400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4.4" hidden="1">
      <c r="A453" s="3" t="s">
        <v>361</v>
      </c>
      <c r="B453" s="3" t="s">
        <v>360</v>
      </c>
      <c r="C453" s="3" t="s">
        <v>29</v>
      </c>
      <c r="D453" s="3" t="s">
        <v>244</v>
      </c>
      <c r="E453" s="3" t="s">
        <v>36</v>
      </c>
      <c r="F453" s="3"/>
      <c r="G453" s="4">
        <v>41810</v>
      </c>
      <c r="H453" s="3">
        <v>6</v>
      </c>
      <c r="I453" s="3">
        <v>2014</v>
      </c>
      <c r="J453" s="3"/>
      <c r="K453" s="3"/>
      <c r="L453" s="3">
        <v>100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4.4" hidden="1">
      <c r="A454" s="3" t="s">
        <v>361</v>
      </c>
      <c r="B454" s="3" t="s">
        <v>360</v>
      </c>
      <c r="C454" s="3" t="s">
        <v>29</v>
      </c>
      <c r="D454" s="3" t="s">
        <v>244</v>
      </c>
      <c r="E454" s="3" t="s">
        <v>301</v>
      </c>
      <c r="F454" s="3"/>
      <c r="G454" s="4">
        <v>41810</v>
      </c>
      <c r="H454" s="3">
        <v>6</v>
      </c>
      <c r="I454" s="3">
        <v>2014</v>
      </c>
      <c r="J454" s="3"/>
      <c r="K454" s="3"/>
      <c r="L454" s="3">
        <v>300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4.4" hidden="1">
      <c r="A455" s="3" t="s">
        <v>361</v>
      </c>
      <c r="B455" s="3" t="s">
        <v>360</v>
      </c>
      <c r="C455" s="3" t="s">
        <v>29</v>
      </c>
      <c r="D455" s="3" t="s">
        <v>244</v>
      </c>
      <c r="E455" s="3" t="s">
        <v>362</v>
      </c>
      <c r="F455" s="3"/>
      <c r="G455" s="4">
        <v>41810</v>
      </c>
      <c r="H455" s="3">
        <v>6</v>
      </c>
      <c r="I455" s="3">
        <v>2014</v>
      </c>
      <c r="J455" s="3"/>
      <c r="K455" s="3"/>
      <c r="L455" s="3">
        <v>400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4.4" hidden="1">
      <c r="A456" s="3" t="s">
        <v>358</v>
      </c>
      <c r="B456" s="3" t="s">
        <v>155</v>
      </c>
      <c r="C456" s="3" t="s">
        <v>29</v>
      </c>
      <c r="D456" s="3" t="s">
        <v>244</v>
      </c>
      <c r="E456" s="3" t="s">
        <v>264</v>
      </c>
      <c r="F456" s="3"/>
      <c r="G456" s="4">
        <v>41808</v>
      </c>
      <c r="H456" s="3">
        <v>6</v>
      </c>
      <c r="I456" s="3">
        <v>2014</v>
      </c>
      <c r="J456" s="3"/>
      <c r="K456" s="3"/>
      <c r="L456" s="3">
        <v>500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4.4" hidden="1">
      <c r="A457" s="3" t="s">
        <v>358</v>
      </c>
      <c r="B457" s="3" t="s">
        <v>155</v>
      </c>
      <c r="C457" s="3" t="s">
        <v>29</v>
      </c>
      <c r="D457" s="3" t="s">
        <v>244</v>
      </c>
      <c r="E457" s="3" t="s">
        <v>305</v>
      </c>
      <c r="F457" s="3"/>
      <c r="G457" s="4">
        <v>41808</v>
      </c>
      <c r="H457" s="3">
        <v>6</v>
      </c>
      <c r="I457" s="3">
        <v>2014</v>
      </c>
      <c r="J457" s="3"/>
      <c r="K457" s="3"/>
      <c r="L457" s="3">
        <v>400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4.4" hidden="1">
      <c r="A458" s="3" t="s">
        <v>358</v>
      </c>
      <c r="B458" s="3" t="s">
        <v>155</v>
      </c>
      <c r="C458" s="3" t="s">
        <v>29</v>
      </c>
      <c r="D458" s="3" t="s">
        <v>244</v>
      </c>
      <c r="E458" s="3" t="s">
        <v>301</v>
      </c>
      <c r="F458" s="3"/>
      <c r="G458" s="4">
        <v>41808</v>
      </c>
      <c r="H458" s="3">
        <v>6</v>
      </c>
      <c r="I458" s="3">
        <v>2014</v>
      </c>
      <c r="J458" s="3"/>
      <c r="K458" s="3"/>
      <c r="L458" s="3">
        <v>2000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4.4" hidden="1">
      <c r="A459" s="3" t="s">
        <v>358</v>
      </c>
      <c r="B459" s="3" t="s">
        <v>155</v>
      </c>
      <c r="C459" s="3" t="s">
        <v>29</v>
      </c>
      <c r="D459" s="3" t="s">
        <v>244</v>
      </c>
      <c r="E459" s="3" t="s">
        <v>17</v>
      </c>
      <c r="F459" s="3"/>
      <c r="G459" s="4">
        <v>41808</v>
      </c>
      <c r="H459" s="3">
        <v>6</v>
      </c>
      <c r="I459" s="3">
        <v>2014</v>
      </c>
      <c r="J459" s="3"/>
      <c r="K459" s="3"/>
      <c r="L459" s="3">
        <v>600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4.4" hidden="1">
      <c r="A460" s="3" t="s">
        <v>359</v>
      </c>
      <c r="B460" s="3" t="s">
        <v>360</v>
      </c>
      <c r="C460" s="3" t="s">
        <v>29</v>
      </c>
      <c r="D460" s="3" t="s">
        <v>244</v>
      </c>
      <c r="E460" s="3" t="s">
        <v>36</v>
      </c>
      <c r="F460" s="3"/>
      <c r="G460" s="4">
        <v>41808</v>
      </c>
      <c r="H460" s="3">
        <v>6</v>
      </c>
      <c r="I460" s="3">
        <v>2014</v>
      </c>
      <c r="J460" s="3"/>
      <c r="K460" s="3"/>
      <c r="L460" s="3">
        <v>300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4.4" hidden="1">
      <c r="A461" s="3" t="s">
        <v>359</v>
      </c>
      <c r="B461" s="3" t="s">
        <v>360</v>
      </c>
      <c r="C461" s="3" t="s">
        <v>29</v>
      </c>
      <c r="D461" s="3" t="s">
        <v>244</v>
      </c>
      <c r="E461" s="3" t="s">
        <v>206</v>
      </c>
      <c r="F461" s="3"/>
      <c r="G461" s="4">
        <v>41808</v>
      </c>
      <c r="H461" s="3">
        <v>6</v>
      </c>
      <c r="I461" s="3">
        <v>2014</v>
      </c>
      <c r="J461" s="3"/>
      <c r="K461" s="3"/>
      <c r="L461" s="3">
        <v>350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4.4" hidden="1">
      <c r="A462" s="3" t="s">
        <v>352</v>
      </c>
      <c r="B462" s="3" t="s">
        <v>353</v>
      </c>
      <c r="C462" s="3" t="s">
        <v>15</v>
      </c>
      <c r="D462" s="3" t="s">
        <v>244</v>
      </c>
      <c r="E462" s="3" t="s">
        <v>354</v>
      </c>
      <c r="F462" s="3"/>
      <c r="G462" s="4">
        <v>41807</v>
      </c>
      <c r="H462" s="3">
        <v>6</v>
      </c>
      <c r="I462" s="3">
        <v>2014</v>
      </c>
      <c r="J462" s="3"/>
      <c r="K462" s="3"/>
      <c r="L462" s="3">
        <v>20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4.4" hidden="1">
      <c r="A463" s="3" t="s">
        <v>355</v>
      </c>
      <c r="B463" s="3" t="s">
        <v>52</v>
      </c>
      <c r="C463" s="3" t="s">
        <v>53</v>
      </c>
      <c r="D463" s="3" t="s">
        <v>244</v>
      </c>
      <c r="E463" s="3" t="s">
        <v>336</v>
      </c>
      <c r="F463" s="3"/>
      <c r="G463" s="4">
        <v>41807</v>
      </c>
      <c r="H463" s="3">
        <v>6</v>
      </c>
      <c r="I463" s="3">
        <v>2014</v>
      </c>
      <c r="J463" s="3"/>
      <c r="K463" s="3"/>
      <c r="L463" s="3">
        <v>300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4.4" hidden="1">
      <c r="A464" s="3" t="s">
        <v>356</v>
      </c>
      <c r="B464" s="3" t="s">
        <v>262</v>
      </c>
      <c r="C464" s="3" t="s">
        <v>29</v>
      </c>
      <c r="D464" s="3" t="s">
        <v>244</v>
      </c>
      <c r="E464" s="3" t="s">
        <v>357</v>
      </c>
      <c r="F464" s="3"/>
      <c r="G464" s="4">
        <v>41807</v>
      </c>
      <c r="H464" s="3">
        <v>6</v>
      </c>
      <c r="I464" s="3">
        <v>2014</v>
      </c>
      <c r="J464" s="3"/>
      <c r="K464" s="3"/>
      <c r="L464" s="3">
        <v>100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4.4" hidden="1">
      <c r="A465" s="3" t="s">
        <v>342</v>
      </c>
      <c r="B465" s="3" t="s">
        <v>235</v>
      </c>
      <c r="C465" s="3" t="s">
        <v>45</v>
      </c>
      <c r="D465" s="3" t="s">
        <v>244</v>
      </c>
      <c r="E465" s="3" t="s">
        <v>206</v>
      </c>
      <c r="F465" s="3"/>
      <c r="G465" s="4">
        <v>41806</v>
      </c>
      <c r="H465" s="3">
        <v>6</v>
      </c>
      <c r="I465" s="3">
        <v>2014</v>
      </c>
      <c r="J465" s="3"/>
      <c r="K465" s="3"/>
      <c r="L465" s="3">
        <v>300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4.4" hidden="1">
      <c r="A466" s="3" t="s">
        <v>350</v>
      </c>
      <c r="B466" s="3" t="s">
        <v>44</v>
      </c>
      <c r="C466" s="3" t="s">
        <v>45</v>
      </c>
      <c r="D466" s="3" t="s">
        <v>244</v>
      </c>
      <c r="E466" s="3" t="s">
        <v>312</v>
      </c>
      <c r="F466" s="3"/>
      <c r="G466" s="4">
        <v>41806</v>
      </c>
      <c r="H466" s="3">
        <v>6</v>
      </c>
      <c r="I466" s="3">
        <v>2014</v>
      </c>
      <c r="J466" s="3"/>
      <c r="K466" s="3"/>
      <c r="L466" s="3">
        <v>70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4.4" hidden="1">
      <c r="A467" s="3" t="s">
        <v>350</v>
      </c>
      <c r="B467" s="3" t="s">
        <v>44</v>
      </c>
      <c r="C467" s="3" t="s">
        <v>45</v>
      </c>
      <c r="D467" s="3" t="s">
        <v>244</v>
      </c>
      <c r="E467" s="3" t="s">
        <v>282</v>
      </c>
      <c r="F467" s="3"/>
      <c r="G467" s="4">
        <v>41806</v>
      </c>
      <c r="H467" s="3">
        <v>6</v>
      </c>
      <c r="I467" s="3">
        <v>2014</v>
      </c>
      <c r="J467" s="3"/>
      <c r="K467" s="3"/>
      <c r="L467" s="3">
        <v>100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4.4" hidden="1">
      <c r="A468" s="3" t="s">
        <v>350</v>
      </c>
      <c r="B468" s="3" t="s">
        <v>44</v>
      </c>
      <c r="C468" s="3" t="s">
        <v>45</v>
      </c>
      <c r="D468" s="3" t="s">
        <v>244</v>
      </c>
      <c r="E468" s="3" t="s">
        <v>351</v>
      </c>
      <c r="F468" s="3"/>
      <c r="G468" s="4">
        <v>41806</v>
      </c>
      <c r="H468" s="3">
        <v>6</v>
      </c>
      <c r="I468" s="3">
        <v>2014</v>
      </c>
      <c r="J468" s="3"/>
      <c r="K468" s="3"/>
      <c r="L468" s="3">
        <v>70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4.4" hidden="1">
      <c r="A469" s="3" t="s">
        <v>347</v>
      </c>
      <c r="B469" s="3" t="s">
        <v>28</v>
      </c>
      <c r="C469" s="3" t="s">
        <v>45</v>
      </c>
      <c r="D469" s="3" t="s">
        <v>244</v>
      </c>
      <c r="E469" s="3" t="s">
        <v>338</v>
      </c>
      <c r="F469" s="3"/>
      <c r="G469" s="4">
        <v>41806</v>
      </c>
      <c r="H469" s="3">
        <v>6</v>
      </c>
      <c r="I469" s="3">
        <v>2014</v>
      </c>
      <c r="J469" s="3"/>
      <c r="K469" s="3"/>
      <c r="L469" s="3">
        <v>500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4.4" hidden="1">
      <c r="A470" s="3" t="s">
        <v>347</v>
      </c>
      <c r="B470" s="3" t="s">
        <v>28</v>
      </c>
      <c r="C470" s="3" t="s">
        <v>45</v>
      </c>
      <c r="D470" s="3" t="s">
        <v>244</v>
      </c>
      <c r="E470" s="3" t="s">
        <v>348</v>
      </c>
      <c r="F470" s="3"/>
      <c r="G470" s="4">
        <v>41806</v>
      </c>
      <c r="H470" s="3">
        <v>6</v>
      </c>
      <c r="I470" s="3">
        <v>2014</v>
      </c>
      <c r="J470" s="3"/>
      <c r="K470" s="3"/>
      <c r="L470" s="3">
        <v>500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4.4" hidden="1">
      <c r="A471" s="3" t="s">
        <v>347</v>
      </c>
      <c r="B471" s="3" t="s">
        <v>28</v>
      </c>
      <c r="C471" s="3" t="s">
        <v>45</v>
      </c>
      <c r="D471" s="3" t="s">
        <v>244</v>
      </c>
      <c r="E471" s="3" t="s">
        <v>312</v>
      </c>
      <c r="F471" s="3"/>
      <c r="G471" s="4">
        <v>41806</v>
      </c>
      <c r="H471" s="3">
        <v>6</v>
      </c>
      <c r="I471" s="3">
        <v>2014</v>
      </c>
      <c r="J471" s="3"/>
      <c r="K471" s="3"/>
      <c r="L471" s="3">
        <v>500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4.4" hidden="1">
      <c r="A472" s="3" t="s">
        <v>347</v>
      </c>
      <c r="B472" s="3" t="s">
        <v>28</v>
      </c>
      <c r="C472" s="3" t="s">
        <v>45</v>
      </c>
      <c r="D472" s="3" t="s">
        <v>244</v>
      </c>
      <c r="E472" s="3" t="s">
        <v>315</v>
      </c>
      <c r="F472" s="3"/>
      <c r="G472" s="4">
        <v>41806</v>
      </c>
      <c r="H472" s="3">
        <v>6</v>
      </c>
      <c r="I472" s="3">
        <v>2014</v>
      </c>
      <c r="J472" s="3"/>
      <c r="K472" s="3"/>
      <c r="L472" s="3">
        <v>500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4.4" hidden="1">
      <c r="A473" s="3" t="s">
        <v>346</v>
      </c>
      <c r="B473" s="3" t="s">
        <v>52</v>
      </c>
      <c r="C473" s="3" t="s">
        <v>53</v>
      </c>
      <c r="D473" s="3" t="s">
        <v>244</v>
      </c>
      <c r="E473" s="3" t="s">
        <v>17</v>
      </c>
      <c r="F473" s="3"/>
      <c r="G473" s="4">
        <v>41806</v>
      </c>
      <c r="H473" s="3">
        <v>6</v>
      </c>
      <c r="I473" s="3">
        <v>2014</v>
      </c>
      <c r="J473" s="3"/>
      <c r="K473" s="3"/>
      <c r="L473" s="3">
        <v>500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4.4" hidden="1">
      <c r="A474" s="3" t="s">
        <v>346</v>
      </c>
      <c r="B474" s="3" t="s">
        <v>52</v>
      </c>
      <c r="C474" s="3" t="s">
        <v>53</v>
      </c>
      <c r="D474" s="3" t="s">
        <v>244</v>
      </c>
      <c r="E474" s="3" t="s">
        <v>264</v>
      </c>
      <c r="F474" s="3"/>
      <c r="G474" s="4">
        <v>41806</v>
      </c>
      <c r="H474" s="3">
        <v>6</v>
      </c>
      <c r="I474" s="3">
        <v>2014</v>
      </c>
      <c r="J474" s="3"/>
      <c r="K474" s="3"/>
      <c r="L474" s="3">
        <v>500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4.4" hidden="1">
      <c r="A475" s="3" t="s">
        <v>343</v>
      </c>
      <c r="B475" s="3" t="s">
        <v>290</v>
      </c>
      <c r="C475" s="3" t="s">
        <v>29</v>
      </c>
      <c r="D475" s="3" t="s">
        <v>244</v>
      </c>
      <c r="E475" s="3" t="s">
        <v>344</v>
      </c>
      <c r="F475" s="3"/>
      <c r="G475" s="4">
        <v>41806</v>
      </c>
      <c r="H475" s="3">
        <v>6</v>
      </c>
      <c r="I475" s="3">
        <v>2014</v>
      </c>
      <c r="J475" s="3"/>
      <c r="K475" s="3"/>
      <c r="L475" s="3">
        <v>250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4.4" hidden="1">
      <c r="A476" s="3" t="s">
        <v>343</v>
      </c>
      <c r="B476" s="3" t="s">
        <v>290</v>
      </c>
      <c r="C476" s="3" t="s">
        <v>29</v>
      </c>
      <c r="D476" s="3" t="s">
        <v>244</v>
      </c>
      <c r="E476" s="3" t="s">
        <v>345</v>
      </c>
      <c r="F476" s="3"/>
      <c r="G476" s="4">
        <v>41806</v>
      </c>
      <c r="H476" s="3">
        <v>6</v>
      </c>
      <c r="I476" s="3">
        <v>2014</v>
      </c>
      <c r="J476" s="3"/>
      <c r="K476" s="3"/>
      <c r="L476" s="3">
        <v>200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4.4" hidden="1">
      <c r="A477" s="3" t="s">
        <v>343</v>
      </c>
      <c r="B477" s="3" t="s">
        <v>290</v>
      </c>
      <c r="C477" s="3" t="s">
        <v>29</v>
      </c>
      <c r="D477" s="3" t="s">
        <v>244</v>
      </c>
      <c r="E477" s="3" t="s">
        <v>186</v>
      </c>
      <c r="F477" s="3"/>
      <c r="G477" s="4">
        <v>41806</v>
      </c>
      <c r="H477" s="3">
        <v>6</v>
      </c>
      <c r="I477" s="3">
        <v>2014</v>
      </c>
      <c r="J477" s="3"/>
      <c r="K477" s="3"/>
      <c r="L477" s="3">
        <v>350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4.4" hidden="1">
      <c r="A478" s="3" t="s">
        <v>349</v>
      </c>
      <c r="B478" s="3" t="s">
        <v>243</v>
      </c>
      <c r="C478" s="3" t="s">
        <v>29</v>
      </c>
      <c r="D478" s="3" t="s">
        <v>244</v>
      </c>
      <c r="E478" s="3" t="s">
        <v>205</v>
      </c>
      <c r="F478" s="3"/>
      <c r="G478" s="4">
        <v>41806</v>
      </c>
      <c r="H478" s="3">
        <v>6</v>
      </c>
      <c r="I478" s="3">
        <v>2014</v>
      </c>
      <c r="J478" s="3"/>
      <c r="K478" s="3"/>
      <c r="L478" s="3">
        <v>150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4.4" hidden="1">
      <c r="A479" s="3" t="s">
        <v>334</v>
      </c>
      <c r="B479" s="3" t="s">
        <v>335</v>
      </c>
      <c r="C479" s="3" t="s">
        <v>15</v>
      </c>
      <c r="D479" s="3" t="s">
        <v>244</v>
      </c>
      <c r="E479" s="3" t="s">
        <v>336</v>
      </c>
      <c r="F479" s="3"/>
      <c r="G479" s="4">
        <v>41803</v>
      </c>
      <c r="H479" s="3">
        <v>6</v>
      </c>
      <c r="I479" s="3">
        <v>2014</v>
      </c>
      <c r="J479" s="3"/>
      <c r="K479" s="3"/>
      <c r="L479" s="3">
        <v>100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4.4" hidden="1">
      <c r="A480" s="3" t="s">
        <v>339</v>
      </c>
      <c r="B480" s="3" t="s">
        <v>254</v>
      </c>
      <c r="C480" s="3" t="s">
        <v>15</v>
      </c>
      <c r="D480" s="3" t="s">
        <v>244</v>
      </c>
      <c r="E480" s="3" t="s">
        <v>338</v>
      </c>
      <c r="F480" s="3"/>
      <c r="G480" s="4">
        <v>41803</v>
      </c>
      <c r="H480" s="3">
        <v>6</v>
      </c>
      <c r="I480" s="3">
        <v>2014</v>
      </c>
      <c r="J480" s="3"/>
      <c r="K480" s="3"/>
      <c r="L480" s="3">
        <v>1000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4.4" hidden="1">
      <c r="A481" s="3" t="s">
        <v>339</v>
      </c>
      <c r="B481" s="3" t="s">
        <v>254</v>
      </c>
      <c r="C481" s="3" t="s">
        <v>15</v>
      </c>
      <c r="D481" s="3" t="s">
        <v>244</v>
      </c>
      <c r="E481" s="3" t="s">
        <v>205</v>
      </c>
      <c r="F481" s="3"/>
      <c r="G481" s="4">
        <v>41803</v>
      </c>
      <c r="H481" s="3">
        <v>6</v>
      </c>
      <c r="I481" s="3">
        <v>2014</v>
      </c>
      <c r="J481" s="3"/>
      <c r="K481" s="3"/>
      <c r="L481" s="3">
        <v>500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4.4" hidden="1">
      <c r="A482" s="3" t="s">
        <v>339</v>
      </c>
      <c r="B482" s="3" t="s">
        <v>254</v>
      </c>
      <c r="C482" s="3" t="s">
        <v>15</v>
      </c>
      <c r="D482" s="3" t="s">
        <v>244</v>
      </c>
      <c r="E482" s="3" t="s">
        <v>268</v>
      </c>
      <c r="F482" s="3"/>
      <c r="G482" s="4">
        <v>41803</v>
      </c>
      <c r="H482" s="3">
        <v>6</v>
      </c>
      <c r="I482" s="3">
        <v>2014</v>
      </c>
      <c r="J482" s="3"/>
      <c r="K482" s="3"/>
      <c r="L482" s="3">
        <v>1000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4.4" hidden="1">
      <c r="A483" s="3" t="s">
        <v>339</v>
      </c>
      <c r="B483" s="3" t="s">
        <v>254</v>
      </c>
      <c r="C483" s="3" t="s">
        <v>15</v>
      </c>
      <c r="D483" s="3" t="s">
        <v>244</v>
      </c>
      <c r="E483" s="3" t="s">
        <v>257</v>
      </c>
      <c r="F483" s="3"/>
      <c r="G483" s="4">
        <v>41803</v>
      </c>
      <c r="H483" s="3">
        <v>6</v>
      </c>
      <c r="I483" s="3">
        <v>2014</v>
      </c>
      <c r="J483" s="3"/>
      <c r="K483" s="3"/>
      <c r="L483" s="3">
        <v>1500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4.4" hidden="1">
      <c r="A484" s="3" t="s">
        <v>340</v>
      </c>
      <c r="B484" s="3" t="s">
        <v>280</v>
      </c>
      <c r="C484" s="3" t="s">
        <v>45</v>
      </c>
      <c r="D484" s="3" t="s">
        <v>244</v>
      </c>
      <c r="E484" s="3" t="s">
        <v>341</v>
      </c>
      <c r="F484" s="3"/>
      <c r="G484" s="4">
        <v>41803</v>
      </c>
      <c r="H484" s="3">
        <v>6</v>
      </c>
      <c r="I484" s="3">
        <v>2014</v>
      </c>
      <c r="J484" s="3"/>
      <c r="K484" s="3"/>
      <c r="L484" s="3">
        <v>1500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4.4" hidden="1">
      <c r="A485" s="3" t="s">
        <v>337</v>
      </c>
      <c r="B485" s="3" t="s">
        <v>28</v>
      </c>
      <c r="C485" s="3" t="s">
        <v>45</v>
      </c>
      <c r="D485" s="3" t="s">
        <v>244</v>
      </c>
      <c r="E485" s="3" t="s">
        <v>338</v>
      </c>
      <c r="F485" s="3"/>
      <c r="G485" s="4">
        <v>41803</v>
      </c>
      <c r="H485" s="3">
        <v>6</v>
      </c>
      <c r="I485" s="3">
        <v>2014</v>
      </c>
      <c r="J485" s="3"/>
      <c r="K485" s="3"/>
      <c r="L485" s="3">
        <v>80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4.4" hidden="1">
      <c r="A486" s="3" t="s">
        <v>337</v>
      </c>
      <c r="B486" s="3" t="s">
        <v>28</v>
      </c>
      <c r="C486" s="3" t="s">
        <v>45</v>
      </c>
      <c r="D486" s="3" t="s">
        <v>244</v>
      </c>
      <c r="E486" s="3" t="s">
        <v>230</v>
      </c>
      <c r="F486" s="3"/>
      <c r="G486" s="4">
        <v>41803</v>
      </c>
      <c r="H486" s="3">
        <v>6</v>
      </c>
      <c r="I486" s="3">
        <v>2014</v>
      </c>
      <c r="J486" s="3"/>
      <c r="K486" s="3"/>
      <c r="L486" s="3"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4.4" hidden="1">
      <c r="A487" s="3" t="s">
        <v>337</v>
      </c>
      <c r="B487" s="3" t="s">
        <v>28</v>
      </c>
      <c r="C487" s="3" t="s">
        <v>45</v>
      </c>
      <c r="D487" s="3" t="s">
        <v>244</v>
      </c>
      <c r="E487" s="3" t="s">
        <v>233</v>
      </c>
      <c r="F487" s="3"/>
      <c r="G487" s="4">
        <v>41803</v>
      </c>
      <c r="H487" s="3">
        <v>6</v>
      </c>
      <c r="I487" s="3">
        <v>2014</v>
      </c>
      <c r="J487" s="3"/>
      <c r="K487" s="3"/>
      <c r="L487" s="3"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4.4" hidden="1">
      <c r="A488" s="3" t="s">
        <v>333</v>
      </c>
      <c r="B488" s="3" t="s">
        <v>243</v>
      </c>
      <c r="C488" s="3" t="s">
        <v>29</v>
      </c>
      <c r="D488" s="3" t="s">
        <v>244</v>
      </c>
      <c r="E488" s="3" t="s">
        <v>174</v>
      </c>
      <c r="F488" s="3"/>
      <c r="G488" s="4">
        <v>41803</v>
      </c>
      <c r="H488" s="3">
        <v>6</v>
      </c>
      <c r="I488" s="3">
        <v>2014</v>
      </c>
      <c r="J488" s="3"/>
      <c r="K488" s="3"/>
      <c r="L488" s="3">
        <v>200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4.4" hidden="1">
      <c r="A489" s="3" t="s">
        <v>331</v>
      </c>
      <c r="B489" s="3" t="s">
        <v>310</v>
      </c>
      <c r="C489" s="3" t="s">
        <v>45</v>
      </c>
      <c r="D489" s="3" t="s">
        <v>332</v>
      </c>
      <c r="E489" s="3" t="s">
        <v>301</v>
      </c>
      <c r="F489" s="3"/>
      <c r="G489" s="4">
        <v>41802</v>
      </c>
      <c r="H489" s="3">
        <v>6</v>
      </c>
      <c r="I489" s="3">
        <v>2014</v>
      </c>
      <c r="J489" s="3"/>
      <c r="K489" s="3"/>
      <c r="L489" s="3">
        <v>600</v>
      </c>
      <c r="M489" s="3">
        <v>1800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4.4" hidden="1">
      <c r="A490" s="3" t="s">
        <v>330</v>
      </c>
      <c r="B490" s="3" t="s">
        <v>155</v>
      </c>
      <c r="C490" s="3" t="s">
        <v>29</v>
      </c>
      <c r="D490" s="3" t="s">
        <v>244</v>
      </c>
      <c r="E490" s="3" t="s">
        <v>291</v>
      </c>
      <c r="F490" s="3"/>
      <c r="G490" s="4">
        <v>41802</v>
      </c>
      <c r="H490" s="3">
        <v>6</v>
      </c>
      <c r="I490" s="3">
        <v>2014</v>
      </c>
      <c r="J490" s="3"/>
      <c r="K490" s="3"/>
      <c r="L490" s="3">
        <v>400</v>
      </c>
      <c r="M490" s="3">
        <v>11064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4.4" hidden="1">
      <c r="A491" s="3" t="s">
        <v>330</v>
      </c>
      <c r="B491" s="3" t="s">
        <v>155</v>
      </c>
      <c r="C491" s="3" t="s">
        <v>29</v>
      </c>
      <c r="D491" s="3" t="s">
        <v>244</v>
      </c>
      <c r="E491" s="3" t="s">
        <v>173</v>
      </c>
      <c r="F491" s="3"/>
      <c r="G491" s="4">
        <v>41802</v>
      </c>
      <c r="H491" s="3">
        <v>6</v>
      </c>
      <c r="I491" s="3">
        <v>2014</v>
      </c>
      <c r="J491" s="3"/>
      <c r="K491" s="3"/>
      <c r="L491" s="3">
        <v>116</v>
      </c>
      <c r="M491" s="3">
        <v>8178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4.4" hidden="1">
      <c r="A492" s="3" t="s">
        <v>328</v>
      </c>
      <c r="B492" s="3" t="s">
        <v>323</v>
      </c>
      <c r="C492" s="3" t="s">
        <v>77</v>
      </c>
      <c r="D492" s="3" t="s">
        <v>244</v>
      </c>
      <c r="E492" s="3" t="s">
        <v>17</v>
      </c>
      <c r="F492" s="3"/>
      <c r="G492" s="4">
        <v>41802</v>
      </c>
      <c r="H492" s="3">
        <v>6</v>
      </c>
      <c r="I492" s="3">
        <v>2014</v>
      </c>
      <c r="J492" s="3"/>
      <c r="K492" s="3"/>
      <c r="L492" s="3">
        <v>38</v>
      </c>
      <c r="M492" s="3">
        <v>2107.48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4.4" hidden="1">
      <c r="A493" s="3" t="s">
        <v>328</v>
      </c>
      <c r="B493" s="3" t="s">
        <v>323</v>
      </c>
      <c r="C493" s="3" t="s">
        <v>77</v>
      </c>
      <c r="D493" s="3" t="s">
        <v>244</v>
      </c>
      <c r="E493" s="3" t="s">
        <v>145</v>
      </c>
      <c r="F493" s="3"/>
      <c r="G493" s="4">
        <v>41802</v>
      </c>
      <c r="H493" s="3">
        <v>6</v>
      </c>
      <c r="I493" s="3">
        <v>2014</v>
      </c>
      <c r="J493" s="3"/>
      <c r="K493" s="3"/>
      <c r="L493" s="3">
        <v>240</v>
      </c>
      <c r="M493" s="3">
        <v>770.4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4.4" hidden="1">
      <c r="A494" s="3" t="s">
        <v>328</v>
      </c>
      <c r="B494" s="3" t="s">
        <v>323</v>
      </c>
      <c r="C494" s="3" t="s">
        <v>77</v>
      </c>
      <c r="D494" s="3" t="s">
        <v>244</v>
      </c>
      <c r="E494" s="3" t="s">
        <v>329</v>
      </c>
      <c r="F494" s="3"/>
      <c r="G494" s="4">
        <v>41802</v>
      </c>
      <c r="H494" s="3">
        <v>6</v>
      </c>
      <c r="I494" s="3">
        <v>2014</v>
      </c>
      <c r="J494" s="3"/>
      <c r="K494" s="3"/>
      <c r="L494" s="3">
        <v>45</v>
      </c>
      <c r="M494" s="3">
        <v>3172.5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4.4" hidden="1">
      <c r="A495" s="3" t="s">
        <v>328</v>
      </c>
      <c r="B495" s="3" t="s">
        <v>323</v>
      </c>
      <c r="C495" s="3" t="s">
        <v>77</v>
      </c>
      <c r="D495" s="3" t="s">
        <v>244</v>
      </c>
      <c r="E495" s="3" t="s">
        <v>312</v>
      </c>
      <c r="F495" s="3"/>
      <c r="G495" s="4">
        <v>41802</v>
      </c>
      <c r="H495" s="3">
        <v>6</v>
      </c>
      <c r="I495" s="3">
        <v>2014</v>
      </c>
      <c r="J495" s="3"/>
      <c r="K495" s="3"/>
      <c r="L495" s="3">
        <v>62</v>
      </c>
      <c r="M495" s="3">
        <v>1714.92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4.4" hidden="1">
      <c r="A496" s="3" t="s">
        <v>325</v>
      </c>
      <c r="B496" s="3" t="s">
        <v>115</v>
      </c>
      <c r="C496" s="3" t="s">
        <v>29</v>
      </c>
      <c r="D496" s="3" t="s">
        <v>244</v>
      </c>
      <c r="E496" s="3" t="s">
        <v>36</v>
      </c>
      <c r="F496" s="3"/>
      <c r="G496" s="4">
        <v>41801</v>
      </c>
      <c r="H496" s="3">
        <v>6</v>
      </c>
      <c r="I496" s="3">
        <v>2014</v>
      </c>
      <c r="J496" s="3"/>
      <c r="K496" s="3"/>
      <c r="L496" s="3">
        <v>50</v>
      </c>
      <c r="M496" s="3">
        <v>2773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4.4" hidden="1">
      <c r="A497" s="3" t="s">
        <v>325</v>
      </c>
      <c r="B497" s="3" t="s">
        <v>115</v>
      </c>
      <c r="C497" s="3" t="s">
        <v>29</v>
      </c>
      <c r="D497" s="3" t="s">
        <v>244</v>
      </c>
      <c r="E497" s="3" t="s">
        <v>206</v>
      </c>
      <c r="F497" s="3"/>
      <c r="G497" s="4">
        <v>41801</v>
      </c>
      <c r="H497" s="3">
        <v>6</v>
      </c>
      <c r="I497" s="3">
        <v>2014</v>
      </c>
      <c r="J497" s="3"/>
      <c r="K497" s="3"/>
      <c r="L497" s="3">
        <v>50</v>
      </c>
      <c r="M497" s="3">
        <v>5750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4.4" hidden="1">
      <c r="A498" s="3" t="s">
        <v>325</v>
      </c>
      <c r="B498" s="3" t="s">
        <v>115</v>
      </c>
      <c r="C498" s="3" t="s">
        <v>29</v>
      </c>
      <c r="D498" s="3" t="s">
        <v>244</v>
      </c>
      <c r="E498" s="3" t="s">
        <v>268</v>
      </c>
      <c r="F498" s="3"/>
      <c r="G498" s="4">
        <v>41801</v>
      </c>
      <c r="H498" s="3">
        <v>6</v>
      </c>
      <c r="I498" s="3">
        <v>2014</v>
      </c>
      <c r="J498" s="3"/>
      <c r="K498" s="3"/>
      <c r="L498" s="3">
        <v>50</v>
      </c>
      <c r="M498" s="3">
        <v>1383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4.4" hidden="1">
      <c r="A499" s="3" t="s">
        <v>326</v>
      </c>
      <c r="B499" s="3" t="s">
        <v>327</v>
      </c>
      <c r="C499" s="3" t="s">
        <v>29</v>
      </c>
      <c r="D499" s="3" t="s">
        <v>244</v>
      </c>
      <c r="E499" s="3" t="s">
        <v>206</v>
      </c>
      <c r="F499" s="3"/>
      <c r="G499" s="4">
        <v>41801</v>
      </c>
      <c r="H499" s="3">
        <v>6</v>
      </c>
      <c r="I499" s="3">
        <v>2014</v>
      </c>
      <c r="J499" s="3"/>
      <c r="K499" s="3"/>
      <c r="L499" s="3">
        <v>30</v>
      </c>
      <c r="M499" s="3">
        <v>3450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4.4" hidden="1">
      <c r="A500" s="3" t="s">
        <v>326</v>
      </c>
      <c r="B500" s="3" t="s">
        <v>327</v>
      </c>
      <c r="C500" s="3" t="s">
        <v>29</v>
      </c>
      <c r="D500" s="3" t="s">
        <v>244</v>
      </c>
      <c r="E500" s="3" t="s">
        <v>268</v>
      </c>
      <c r="F500" s="3"/>
      <c r="G500" s="4">
        <v>41801</v>
      </c>
      <c r="H500" s="3">
        <v>6</v>
      </c>
      <c r="I500" s="3">
        <v>2014</v>
      </c>
      <c r="J500" s="3"/>
      <c r="K500" s="3"/>
      <c r="L500" s="3">
        <v>50</v>
      </c>
      <c r="M500" s="3">
        <v>1383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4.4" hidden="1">
      <c r="A501" s="3" t="s">
        <v>322</v>
      </c>
      <c r="B501" s="3" t="s">
        <v>323</v>
      </c>
      <c r="C501" s="3" t="s">
        <v>77</v>
      </c>
      <c r="D501" s="3" t="s">
        <v>244</v>
      </c>
      <c r="E501" s="3" t="s">
        <v>324</v>
      </c>
      <c r="F501" s="3"/>
      <c r="G501" s="4">
        <v>41801</v>
      </c>
      <c r="H501" s="3">
        <v>6</v>
      </c>
      <c r="I501" s="3">
        <v>2014</v>
      </c>
      <c r="J501" s="3"/>
      <c r="K501" s="3"/>
      <c r="L501" s="3">
        <v>3600</v>
      </c>
      <c r="M501" s="3">
        <v>10800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4.4" hidden="1">
      <c r="A502" s="3" t="s">
        <v>303</v>
      </c>
      <c r="B502" s="3" t="s">
        <v>304</v>
      </c>
      <c r="C502" s="3" t="s">
        <v>45</v>
      </c>
      <c r="D502" s="3" t="s">
        <v>244</v>
      </c>
      <c r="E502" s="3" t="s">
        <v>305</v>
      </c>
      <c r="F502" s="3"/>
      <c r="G502" s="4">
        <v>41800</v>
      </c>
      <c r="H502" s="3">
        <v>6</v>
      </c>
      <c r="I502" s="3">
        <v>2014</v>
      </c>
      <c r="J502" s="3"/>
      <c r="K502" s="3"/>
      <c r="L502" s="3">
        <v>300</v>
      </c>
      <c r="M502" s="3">
        <v>34500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4.4" hidden="1">
      <c r="A503" s="3" t="s">
        <v>318</v>
      </c>
      <c r="B503" s="3" t="s">
        <v>123</v>
      </c>
      <c r="C503" s="3" t="s">
        <v>45</v>
      </c>
      <c r="D503" s="3" t="s">
        <v>244</v>
      </c>
      <c r="E503" s="3" t="s">
        <v>263</v>
      </c>
      <c r="F503" s="3"/>
      <c r="G503" s="4">
        <v>41800</v>
      </c>
      <c r="H503" s="3">
        <v>6</v>
      </c>
      <c r="I503" s="3">
        <v>2014</v>
      </c>
      <c r="J503" s="3"/>
      <c r="K503" s="3"/>
      <c r="L503" s="3">
        <v>60</v>
      </c>
      <c r="M503" s="3">
        <v>3327.6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4.4" hidden="1">
      <c r="A504" s="3" t="s">
        <v>318</v>
      </c>
      <c r="B504" s="3" t="s">
        <v>123</v>
      </c>
      <c r="C504" s="3" t="s">
        <v>45</v>
      </c>
      <c r="D504" s="3" t="s">
        <v>244</v>
      </c>
      <c r="E504" s="3" t="s">
        <v>264</v>
      </c>
      <c r="F504" s="3"/>
      <c r="G504" s="4">
        <v>41800</v>
      </c>
      <c r="H504" s="3">
        <v>6</v>
      </c>
      <c r="I504" s="3">
        <v>2014</v>
      </c>
      <c r="J504" s="3"/>
      <c r="K504" s="3"/>
      <c r="L504" s="3">
        <v>60</v>
      </c>
      <c r="M504" s="3">
        <v>1659.6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4.4" hidden="1">
      <c r="A505" s="3" t="s">
        <v>318</v>
      </c>
      <c r="B505" s="3" t="s">
        <v>123</v>
      </c>
      <c r="C505" s="3" t="s">
        <v>45</v>
      </c>
      <c r="D505" s="3" t="s">
        <v>244</v>
      </c>
      <c r="E505" s="3" t="s">
        <v>315</v>
      </c>
      <c r="F505" s="3"/>
      <c r="G505" s="4">
        <v>41800</v>
      </c>
      <c r="H505" s="3">
        <v>6</v>
      </c>
      <c r="I505" s="3">
        <v>2014</v>
      </c>
      <c r="J505" s="3"/>
      <c r="K505" s="3"/>
      <c r="L505" s="3">
        <v>120</v>
      </c>
      <c r="M505" s="3">
        <v>360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4.4" hidden="1">
      <c r="A506" s="3" t="s">
        <v>309</v>
      </c>
      <c r="B506" s="3" t="s">
        <v>310</v>
      </c>
      <c r="C506" s="3" t="s">
        <v>45</v>
      </c>
      <c r="D506" s="3" t="s">
        <v>244</v>
      </c>
      <c r="E506" s="3" t="s">
        <v>281</v>
      </c>
      <c r="F506" s="3"/>
      <c r="G506" s="4">
        <v>41800</v>
      </c>
      <c r="H506" s="3">
        <v>6</v>
      </c>
      <c r="I506" s="3">
        <v>2014</v>
      </c>
      <c r="J506" s="3"/>
      <c r="K506" s="3"/>
      <c r="L506" s="3">
        <v>50</v>
      </c>
      <c r="M506" s="3">
        <v>2773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4.4" hidden="1">
      <c r="A507" s="3" t="s">
        <v>309</v>
      </c>
      <c r="B507" s="3" t="s">
        <v>310</v>
      </c>
      <c r="C507" s="3" t="s">
        <v>45</v>
      </c>
      <c r="D507" s="3" t="s">
        <v>244</v>
      </c>
      <c r="E507" s="3" t="s">
        <v>264</v>
      </c>
      <c r="F507" s="3"/>
      <c r="G507" s="4">
        <v>41800</v>
      </c>
      <c r="H507" s="3">
        <v>6</v>
      </c>
      <c r="I507" s="3">
        <v>2014</v>
      </c>
      <c r="J507" s="3"/>
      <c r="K507" s="3"/>
      <c r="L507" s="3">
        <v>100</v>
      </c>
      <c r="M507" s="3">
        <v>2766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4.4" hidden="1">
      <c r="A508" s="3" t="s">
        <v>309</v>
      </c>
      <c r="B508" s="3" t="s">
        <v>310</v>
      </c>
      <c r="C508" s="3" t="s">
        <v>45</v>
      </c>
      <c r="D508" s="3" t="s">
        <v>244</v>
      </c>
      <c r="E508" s="3" t="s">
        <v>301</v>
      </c>
      <c r="F508" s="3"/>
      <c r="G508" s="4">
        <v>41800</v>
      </c>
      <c r="H508" s="3">
        <v>6</v>
      </c>
      <c r="I508" s="3">
        <v>2014</v>
      </c>
      <c r="J508" s="3"/>
      <c r="K508" s="3"/>
      <c r="L508" s="3">
        <v>600</v>
      </c>
      <c r="M508" s="3">
        <v>1800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4.4" hidden="1">
      <c r="A509" s="3" t="s">
        <v>306</v>
      </c>
      <c r="B509" s="3" t="s">
        <v>262</v>
      </c>
      <c r="C509" s="3" t="s">
        <v>52</v>
      </c>
      <c r="D509" s="3" t="s">
        <v>244</v>
      </c>
      <c r="E509" s="3" t="s">
        <v>263</v>
      </c>
      <c r="F509" s="3"/>
      <c r="G509" s="4">
        <v>41800</v>
      </c>
      <c r="H509" s="3">
        <v>6</v>
      </c>
      <c r="I509" s="3">
        <v>2014</v>
      </c>
      <c r="J509" s="3"/>
      <c r="K509" s="3"/>
      <c r="L509" s="3">
        <v>50</v>
      </c>
      <c r="M509" s="3">
        <v>2773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4.4" hidden="1">
      <c r="A510" s="3" t="s">
        <v>306</v>
      </c>
      <c r="B510" s="3" t="s">
        <v>262</v>
      </c>
      <c r="C510" s="3" t="s">
        <v>29</v>
      </c>
      <c r="D510" s="3" t="s">
        <v>244</v>
      </c>
      <c r="E510" s="3" t="s">
        <v>268</v>
      </c>
      <c r="F510" s="3"/>
      <c r="G510" s="4">
        <v>41800</v>
      </c>
      <c r="H510" s="3">
        <v>6</v>
      </c>
      <c r="I510" s="3">
        <v>2014</v>
      </c>
      <c r="J510" s="3"/>
      <c r="K510" s="3"/>
      <c r="L510" s="3">
        <v>100</v>
      </c>
      <c r="M510" s="3">
        <v>2766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4.4" hidden="1">
      <c r="A511" s="3" t="s">
        <v>306</v>
      </c>
      <c r="B511" s="3" t="s">
        <v>262</v>
      </c>
      <c r="C511" s="3" t="s">
        <v>29</v>
      </c>
      <c r="D511" s="3" t="s">
        <v>244</v>
      </c>
      <c r="E511" s="3" t="s">
        <v>301</v>
      </c>
      <c r="F511" s="3"/>
      <c r="G511" s="4">
        <v>41800</v>
      </c>
      <c r="H511" s="3">
        <v>6</v>
      </c>
      <c r="I511" s="3">
        <v>2014</v>
      </c>
      <c r="J511" s="3"/>
      <c r="K511" s="3"/>
      <c r="L511" s="3">
        <v>600</v>
      </c>
      <c r="M511" s="3">
        <v>1800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4.4" hidden="1">
      <c r="A512" s="3" t="s">
        <v>307</v>
      </c>
      <c r="B512" s="3" t="s">
        <v>308</v>
      </c>
      <c r="C512" s="3" t="s">
        <v>29</v>
      </c>
      <c r="D512" s="3" t="s">
        <v>244</v>
      </c>
      <c r="E512" s="3" t="s">
        <v>281</v>
      </c>
      <c r="F512" s="3"/>
      <c r="G512" s="4">
        <v>41800</v>
      </c>
      <c r="H512" s="3">
        <v>6</v>
      </c>
      <c r="I512" s="3">
        <v>2014</v>
      </c>
      <c r="J512" s="3"/>
      <c r="K512" s="3"/>
      <c r="L512" s="3">
        <v>200</v>
      </c>
      <c r="M512" s="3">
        <v>11092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4.4" hidden="1">
      <c r="A513" s="3" t="s">
        <v>307</v>
      </c>
      <c r="B513" s="3" t="s">
        <v>308</v>
      </c>
      <c r="C513" s="3" t="s">
        <v>29</v>
      </c>
      <c r="D513" s="3" t="s">
        <v>244</v>
      </c>
      <c r="E513" s="3" t="s">
        <v>264</v>
      </c>
      <c r="F513" s="3"/>
      <c r="G513" s="4">
        <v>41800</v>
      </c>
      <c r="H513" s="3">
        <v>6</v>
      </c>
      <c r="I513" s="3">
        <v>2014</v>
      </c>
      <c r="J513" s="3"/>
      <c r="K513" s="3"/>
      <c r="L513" s="3">
        <v>200</v>
      </c>
      <c r="M513" s="3">
        <v>5532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4.4" hidden="1">
      <c r="A514" s="3" t="s">
        <v>307</v>
      </c>
      <c r="B514" s="3" t="s">
        <v>308</v>
      </c>
      <c r="C514" s="3" t="s">
        <v>29</v>
      </c>
      <c r="D514" s="3" t="s">
        <v>244</v>
      </c>
      <c r="E514" s="3" t="s">
        <v>301</v>
      </c>
      <c r="F514" s="3"/>
      <c r="G514" s="4">
        <v>41800</v>
      </c>
      <c r="H514" s="3">
        <v>6</v>
      </c>
      <c r="I514" s="3">
        <v>2014</v>
      </c>
      <c r="J514" s="3"/>
      <c r="K514" s="3"/>
      <c r="L514" s="3">
        <v>200</v>
      </c>
      <c r="M514" s="3">
        <v>600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4.4" hidden="1">
      <c r="A515" s="3" t="s">
        <v>313</v>
      </c>
      <c r="B515" s="3" t="s">
        <v>314</v>
      </c>
      <c r="C515" s="3" t="s">
        <v>77</v>
      </c>
      <c r="D515" s="3" t="s">
        <v>244</v>
      </c>
      <c r="E515" s="3" t="s">
        <v>263</v>
      </c>
      <c r="F515" s="3"/>
      <c r="G515" s="4">
        <v>41800</v>
      </c>
      <c r="H515" s="3">
        <v>6</v>
      </c>
      <c r="I515" s="3">
        <v>2014</v>
      </c>
      <c r="J515" s="3"/>
      <c r="K515" s="3"/>
      <c r="L515" s="3">
        <v>100</v>
      </c>
      <c r="M515" s="3">
        <v>5546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4.4" hidden="1">
      <c r="A516" s="3" t="s">
        <v>313</v>
      </c>
      <c r="B516" s="3" t="s">
        <v>314</v>
      </c>
      <c r="C516" s="3" t="s">
        <v>77</v>
      </c>
      <c r="D516" s="3" t="s">
        <v>244</v>
      </c>
      <c r="E516" s="3" t="s">
        <v>264</v>
      </c>
      <c r="F516" s="3"/>
      <c r="G516" s="4">
        <v>41800</v>
      </c>
      <c r="H516" s="3">
        <v>6</v>
      </c>
      <c r="I516" s="3">
        <v>2014</v>
      </c>
      <c r="J516" s="3"/>
      <c r="K516" s="3"/>
      <c r="L516" s="3">
        <v>100</v>
      </c>
      <c r="M516" s="3">
        <v>2776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4.4" hidden="1">
      <c r="A517" s="3" t="s">
        <v>313</v>
      </c>
      <c r="B517" s="3" t="s">
        <v>314</v>
      </c>
      <c r="C517" s="3" t="s">
        <v>77</v>
      </c>
      <c r="D517" s="3" t="s">
        <v>244</v>
      </c>
      <c r="E517" s="3" t="s">
        <v>315</v>
      </c>
      <c r="F517" s="3"/>
      <c r="G517" s="4">
        <v>41800</v>
      </c>
      <c r="H517" s="3">
        <v>6</v>
      </c>
      <c r="I517" s="3">
        <v>2014</v>
      </c>
      <c r="J517" s="3"/>
      <c r="K517" s="3"/>
      <c r="L517" s="3">
        <v>52</v>
      </c>
      <c r="M517" s="3">
        <v>156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4.4" hidden="1">
      <c r="A518" s="3" t="s">
        <v>313</v>
      </c>
      <c r="B518" s="3" t="s">
        <v>314</v>
      </c>
      <c r="C518" s="3" t="s">
        <v>77</v>
      </c>
      <c r="D518" s="3" t="s">
        <v>244</v>
      </c>
      <c r="E518" s="3" t="s">
        <v>143</v>
      </c>
      <c r="F518" s="3"/>
      <c r="G518" s="4">
        <v>41800</v>
      </c>
      <c r="H518" s="3">
        <v>6</v>
      </c>
      <c r="I518" s="3">
        <v>2014</v>
      </c>
      <c r="J518" s="3"/>
      <c r="K518" s="3"/>
      <c r="L518" s="3">
        <v>50</v>
      </c>
      <c r="M518" s="3">
        <v>5750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4.4" hidden="1">
      <c r="A519" s="3" t="s">
        <v>313</v>
      </c>
      <c r="B519" s="3" t="s">
        <v>314</v>
      </c>
      <c r="C519" s="3" t="s">
        <v>77</v>
      </c>
      <c r="D519" s="3" t="s">
        <v>244</v>
      </c>
      <c r="E519" s="3" t="s">
        <v>316</v>
      </c>
      <c r="F519" s="3"/>
      <c r="G519" s="4">
        <v>41800</v>
      </c>
      <c r="H519" s="3">
        <v>6</v>
      </c>
      <c r="I519" s="3">
        <v>2014</v>
      </c>
      <c r="J519" s="3"/>
      <c r="K519" s="3"/>
      <c r="L519" s="3">
        <v>50</v>
      </c>
      <c r="M519" s="3">
        <v>3525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4.4" hidden="1">
      <c r="A520" s="3" t="s">
        <v>313</v>
      </c>
      <c r="B520" s="3" t="s">
        <v>314</v>
      </c>
      <c r="C520" s="3" t="s">
        <v>77</v>
      </c>
      <c r="D520" s="3" t="s">
        <v>244</v>
      </c>
      <c r="E520" s="3" t="s">
        <v>317</v>
      </c>
      <c r="F520" s="3"/>
      <c r="G520" s="4">
        <v>41800</v>
      </c>
      <c r="H520" s="3">
        <v>6</v>
      </c>
      <c r="I520" s="3">
        <v>2014</v>
      </c>
      <c r="J520" s="3"/>
      <c r="K520" s="3"/>
      <c r="L520" s="3">
        <v>100</v>
      </c>
      <c r="M520" s="3">
        <v>321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4.4" hidden="1">
      <c r="A521" s="3" t="s">
        <v>277</v>
      </c>
      <c r="B521" s="3" t="s">
        <v>278</v>
      </c>
      <c r="C521" s="3" t="s">
        <v>15</v>
      </c>
      <c r="D521" s="3" t="s">
        <v>244</v>
      </c>
      <c r="E521" s="3" t="s">
        <v>263</v>
      </c>
      <c r="F521" s="3"/>
      <c r="G521" s="4">
        <v>41799</v>
      </c>
      <c r="H521" s="3">
        <v>6</v>
      </c>
      <c r="I521" s="3">
        <v>2014</v>
      </c>
      <c r="J521" s="3"/>
      <c r="K521" s="3"/>
      <c r="L521" s="3">
        <v>100</v>
      </c>
      <c r="M521" s="3">
        <v>5546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4.4" hidden="1">
      <c r="A522" s="3" t="s">
        <v>277</v>
      </c>
      <c r="B522" s="3" t="s">
        <v>278</v>
      </c>
      <c r="C522" s="3" t="s">
        <v>15</v>
      </c>
      <c r="D522" s="3" t="s">
        <v>244</v>
      </c>
      <c r="E522" s="3" t="s">
        <v>268</v>
      </c>
      <c r="F522" s="3"/>
      <c r="G522" s="4">
        <v>41799</v>
      </c>
      <c r="H522" s="3">
        <v>6</v>
      </c>
      <c r="I522" s="3">
        <v>2014</v>
      </c>
      <c r="J522" s="3"/>
      <c r="K522" s="3"/>
      <c r="L522" s="3">
        <v>100</v>
      </c>
      <c r="M522" s="3">
        <v>2766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4.4" hidden="1">
      <c r="A523" s="3" t="s">
        <v>287</v>
      </c>
      <c r="B523" s="3" t="s">
        <v>288</v>
      </c>
      <c r="C523" s="3" t="s">
        <v>15</v>
      </c>
      <c r="D523" s="3" t="s">
        <v>244</v>
      </c>
      <c r="E523" s="3" t="s">
        <v>263</v>
      </c>
      <c r="F523" s="3"/>
      <c r="G523" s="4">
        <v>41799</v>
      </c>
      <c r="H523" s="3">
        <v>6</v>
      </c>
      <c r="I523" s="3">
        <v>2014</v>
      </c>
      <c r="J523" s="3"/>
      <c r="K523" s="3"/>
      <c r="L523" s="3">
        <v>150</v>
      </c>
      <c r="M523" s="3">
        <v>8319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4.4" hidden="1">
      <c r="A524" s="3" t="s">
        <v>287</v>
      </c>
      <c r="B524" s="3" t="s">
        <v>288</v>
      </c>
      <c r="C524" s="3" t="s">
        <v>15</v>
      </c>
      <c r="D524" s="3" t="s">
        <v>244</v>
      </c>
      <c r="E524" s="3" t="s">
        <v>264</v>
      </c>
      <c r="F524" s="3"/>
      <c r="G524" s="4">
        <v>41799</v>
      </c>
      <c r="H524" s="3">
        <v>6</v>
      </c>
      <c r="I524" s="3">
        <v>2014</v>
      </c>
      <c r="J524" s="3"/>
      <c r="K524" s="3"/>
      <c r="L524" s="3">
        <v>150</v>
      </c>
      <c r="M524" s="3">
        <v>8298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4.4" hidden="1">
      <c r="A525" s="3" t="s">
        <v>302</v>
      </c>
      <c r="B525" s="3" t="s">
        <v>134</v>
      </c>
      <c r="C525" s="3" t="s">
        <v>15</v>
      </c>
      <c r="D525" s="3" t="s">
        <v>244</v>
      </c>
      <c r="E525" s="3" t="s">
        <v>263</v>
      </c>
      <c r="F525" s="3"/>
      <c r="G525" s="4">
        <v>41799</v>
      </c>
      <c r="H525" s="3">
        <v>6</v>
      </c>
      <c r="I525" s="3">
        <v>2014</v>
      </c>
      <c r="J525" s="3"/>
      <c r="K525" s="3"/>
      <c r="L525" s="3">
        <v>30</v>
      </c>
      <c r="M525" s="3">
        <v>1663.8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4.4" hidden="1">
      <c r="A526" s="3" t="s">
        <v>302</v>
      </c>
      <c r="B526" s="3" t="s">
        <v>134</v>
      </c>
      <c r="C526" s="3" t="s">
        <v>15</v>
      </c>
      <c r="D526" s="3" t="s">
        <v>244</v>
      </c>
      <c r="E526" s="3" t="s">
        <v>264</v>
      </c>
      <c r="F526" s="3"/>
      <c r="G526" s="4">
        <v>41799</v>
      </c>
      <c r="H526" s="3">
        <v>6</v>
      </c>
      <c r="I526" s="3">
        <v>2014</v>
      </c>
      <c r="J526" s="3"/>
      <c r="K526" s="3"/>
      <c r="L526" s="3">
        <v>30</v>
      </c>
      <c r="M526" s="3">
        <v>829.8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4.4" hidden="1">
      <c r="A527" s="3" t="s">
        <v>302</v>
      </c>
      <c r="B527" s="3" t="s">
        <v>134</v>
      </c>
      <c r="C527" s="3" t="s">
        <v>15</v>
      </c>
      <c r="D527" s="3" t="s">
        <v>244</v>
      </c>
      <c r="E527" s="3" t="s">
        <v>205</v>
      </c>
      <c r="F527" s="3"/>
      <c r="G527" s="4">
        <v>41799</v>
      </c>
      <c r="H527" s="3">
        <v>6</v>
      </c>
      <c r="I527" s="3">
        <v>2014</v>
      </c>
      <c r="J527" s="3"/>
      <c r="K527" s="3"/>
      <c r="L527" s="3">
        <v>15</v>
      </c>
      <c r="M527" s="3">
        <v>5750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4.4" hidden="1">
      <c r="A528" s="3" t="s">
        <v>275</v>
      </c>
      <c r="B528" s="3" t="s">
        <v>276</v>
      </c>
      <c r="C528" s="3" t="s">
        <v>45</v>
      </c>
      <c r="D528" s="3" t="s">
        <v>244</v>
      </c>
      <c r="E528" s="3" t="s">
        <v>263</v>
      </c>
      <c r="F528" s="3"/>
      <c r="G528" s="4">
        <v>41799</v>
      </c>
      <c r="H528" s="3">
        <v>6</v>
      </c>
      <c r="I528" s="3">
        <v>2014</v>
      </c>
      <c r="J528" s="3"/>
      <c r="K528" s="3"/>
      <c r="L528" s="3">
        <v>300</v>
      </c>
      <c r="M528" s="3">
        <v>16638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4.4" hidden="1">
      <c r="A529" s="3" t="s">
        <v>275</v>
      </c>
      <c r="B529" s="3" t="s">
        <v>276</v>
      </c>
      <c r="C529" s="3" t="s">
        <v>45</v>
      </c>
      <c r="D529" s="3" t="s">
        <v>244</v>
      </c>
      <c r="E529" s="3" t="s">
        <v>264</v>
      </c>
      <c r="F529" s="3"/>
      <c r="G529" s="4">
        <v>41799</v>
      </c>
      <c r="H529" s="3">
        <v>6</v>
      </c>
      <c r="I529" s="3">
        <v>2014</v>
      </c>
      <c r="J529" s="3"/>
      <c r="K529" s="3"/>
      <c r="L529" s="3">
        <v>300</v>
      </c>
      <c r="M529" s="3">
        <v>8298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4.4" hidden="1">
      <c r="A530" s="3" t="s">
        <v>311</v>
      </c>
      <c r="B530" s="3" t="s">
        <v>310</v>
      </c>
      <c r="C530" s="3" t="s">
        <v>45</v>
      </c>
      <c r="D530" s="3" t="s">
        <v>244</v>
      </c>
      <c r="E530" s="3" t="s">
        <v>312</v>
      </c>
      <c r="F530" s="3"/>
      <c r="G530" s="4">
        <v>41799</v>
      </c>
      <c r="H530" s="3">
        <v>6</v>
      </c>
      <c r="I530" s="3">
        <v>2014</v>
      </c>
      <c r="J530" s="3"/>
      <c r="K530" s="3"/>
      <c r="L530" s="3">
        <v>120</v>
      </c>
      <c r="M530" s="3">
        <v>3319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4.4" hidden="1">
      <c r="A531" s="3" t="s">
        <v>279</v>
      </c>
      <c r="B531" s="3" t="s">
        <v>280</v>
      </c>
      <c r="C531" s="3" t="s">
        <v>45</v>
      </c>
      <c r="D531" s="3" t="s">
        <v>244</v>
      </c>
      <c r="E531" s="3" t="s">
        <v>281</v>
      </c>
      <c r="F531" s="3"/>
      <c r="G531" s="4">
        <v>41799</v>
      </c>
      <c r="H531" s="3">
        <v>6</v>
      </c>
      <c r="I531" s="3">
        <v>2014</v>
      </c>
      <c r="J531" s="3"/>
      <c r="K531" s="3"/>
      <c r="L531" s="3">
        <v>3000</v>
      </c>
      <c r="M531" s="3">
        <v>166380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4.4" hidden="1">
      <c r="A532" s="3" t="s">
        <v>279</v>
      </c>
      <c r="B532" s="3" t="s">
        <v>280</v>
      </c>
      <c r="C532" s="3" t="s">
        <v>45</v>
      </c>
      <c r="D532" s="3" t="s">
        <v>244</v>
      </c>
      <c r="E532" s="3" t="s">
        <v>268</v>
      </c>
      <c r="F532" s="3"/>
      <c r="G532" s="4">
        <v>41799</v>
      </c>
      <c r="H532" s="3">
        <v>6</v>
      </c>
      <c r="I532" s="3">
        <v>2014</v>
      </c>
      <c r="J532" s="3"/>
      <c r="K532" s="3"/>
      <c r="L532" s="3">
        <v>3000</v>
      </c>
      <c r="M532" s="3">
        <v>82980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4.4" hidden="1">
      <c r="A533" s="3" t="s">
        <v>279</v>
      </c>
      <c r="B533" s="3" t="s">
        <v>280</v>
      </c>
      <c r="C533" s="3" t="s">
        <v>45</v>
      </c>
      <c r="D533" s="3" t="s">
        <v>244</v>
      </c>
      <c r="E533" s="3" t="s">
        <v>282</v>
      </c>
      <c r="F533" s="3"/>
      <c r="G533" s="4">
        <v>41799</v>
      </c>
      <c r="H533" s="3">
        <v>6</v>
      </c>
      <c r="I533" s="3">
        <v>2014</v>
      </c>
      <c r="J533" s="3"/>
      <c r="K533" s="3"/>
      <c r="L533" s="3">
        <v>5000</v>
      </c>
      <c r="M533" s="3">
        <v>15000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4.4" hidden="1">
      <c r="A534" s="3" t="s">
        <v>279</v>
      </c>
      <c r="B534" s="3" t="s">
        <v>280</v>
      </c>
      <c r="C534" s="3" t="s">
        <v>45</v>
      </c>
      <c r="D534" s="3" t="s">
        <v>244</v>
      </c>
      <c r="E534" s="3" t="s">
        <v>283</v>
      </c>
      <c r="F534" s="3"/>
      <c r="G534" s="4">
        <v>41799</v>
      </c>
      <c r="H534" s="3">
        <v>6</v>
      </c>
      <c r="I534" s="3">
        <v>2014</v>
      </c>
      <c r="J534" s="3"/>
      <c r="K534" s="3"/>
      <c r="L534" s="3">
        <v>3000</v>
      </c>
      <c r="M534" s="3">
        <v>9630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4.4" hidden="1">
      <c r="A535" s="3" t="s">
        <v>293</v>
      </c>
      <c r="B535" s="3" t="s">
        <v>294</v>
      </c>
      <c r="C535" s="3" t="s">
        <v>29</v>
      </c>
      <c r="D535" s="3" t="s">
        <v>244</v>
      </c>
      <c r="E535" s="3" t="s">
        <v>257</v>
      </c>
      <c r="F535" s="3"/>
      <c r="G535" s="4">
        <v>41799</v>
      </c>
      <c r="H535" s="3">
        <v>6</v>
      </c>
      <c r="I535" s="3">
        <v>2014</v>
      </c>
      <c r="J535" s="3"/>
      <c r="K535" s="3"/>
      <c r="L535" s="3">
        <v>400</v>
      </c>
      <c r="M535" s="3">
        <v>1200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4.4" hidden="1">
      <c r="A536" s="3" t="s">
        <v>289</v>
      </c>
      <c r="B536" s="3" t="s">
        <v>290</v>
      </c>
      <c r="C536" s="3" t="s">
        <v>29</v>
      </c>
      <c r="D536" s="3" t="s">
        <v>244</v>
      </c>
      <c r="E536" s="3" t="s">
        <v>281</v>
      </c>
      <c r="F536" s="3"/>
      <c r="G536" s="4">
        <v>41799</v>
      </c>
      <c r="H536" s="3">
        <v>6</v>
      </c>
      <c r="I536" s="3">
        <v>2014</v>
      </c>
      <c r="J536" s="3"/>
      <c r="K536" s="3"/>
      <c r="L536" s="3">
        <v>150</v>
      </c>
      <c r="M536" s="3">
        <v>8319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4.4" hidden="1">
      <c r="A537" s="3" t="s">
        <v>289</v>
      </c>
      <c r="B537" s="3" t="s">
        <v>290</v>
      </c>
      <c r="C537" s="3" t="s">
        <v>29</v>
      </c>
      <c r="D537" s="3" t="s">
        <v>244</v>
      </c>
      <c r="E537" s="3" t="s">
        <v>291</v>
      </c>
      <c r="F537" s="3"/>
      <c r="G537" s="4">
        <v>41799</v>
      </c>
      <c r="H537" s="3">
        <v>6</v>
      </c>
      <c r="I537" s="3">
        <v>2014</v>
      </c>
      <c r="J537" s="3"/>
      <c r="K537" s="3"/>
      <c r="L537" s="3">
        <v>300</v>
      </c>
      <c r="M537" s="3">
        <v>8298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4.4" hidden="1">
      <c r="A538" s="3" t="s">
        <v>289</v>
      </c>
      <c r="B538" s="3" t="s">
        <v>290</v>
      </c>
      <c r="C538" s="3" t="s">
        <v>29</v>
      </c>
      <c r="D538" s="3" t="s">
        <v>244</v>
      </c>
      <c r="E538" s="3" t="s">
        <v>292</v>
      </c>
      <c r="F538" s="3"/>
      <c r="G538" s="4">
        <v>41799</v>
      </c>
      <c r="H538" s="3">
        <v>6</v>
      </c>
      <c r="I538" s="3">
        <v>2014</v>
      </c>
      <c r="J538" s="3"/>
      <c r="K538" s="3"/>
      <c r="L538" s="3">
        <v>200</v>
      </c>
      <c r="M538" s="3">
        <v>642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4.4" hidden="1">
      <c r="A539" s="3" t="s">
        <v>289</v>
      </c>
      <c r="B539" s="3" t="s">
        <v>290</v>
      </c>
      <c r="C539" s="3" t="s">
        <v>29</v>
      </c>
      <c r="D539" s="3" t="s">
        <v>244</v>
      </c>
      <c r="E539" s="3" t="s">
        <v>211</v>
      </c>
      <c r="F539" s="3"/>
      <c r="G539" s="4">
        <v>41799</v>
      </c>
      <c r="H539" s="3">
        <v>6</v>
      </c>
      <c r="I539" s="3">
        <v>2014</v>
      </c>
      <c r="J539" s="3"/>
      <c r="K539" s="3"/>
      <c r="L539" s="3">
        <v>50</v>
      </c>
      <c r="M539" s="3">
        <v>3525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4.4" hidden="1">
      <c r="A540" s="3" t="s">
        <v>284</v>
      </c>
      <c r="B540" s="3" t="s">
        <v>285</v>
      </c>
      <c r="C540" s="3" t="s">
        <v>29</v>
      </c>
      <c r="D540" s="3" t="s">
        <v>244</v>
      </c>
      <c r="E540" s="3" t="s">
        <v>263</v>
      </c>
      <c r="F540" s="3"/>
      <c r="G540" s="4">
        <v>41799</v>
      </c>
      <c r="H540" s="3">
        <v>6</v>
      </c>
      <c r="I540" s="3">
        <v>2014</v>
      </c>
      <c r="J540" s="3"/>
      <c r="K540" s="3"/>
      <c r="L540" s="3">
        <v>300</v>
      </c>
      <c r="M540" s="3">
        <v>16638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4.4" hidden="1">
      <c r="A541" s="3" t="s">
        <v>284</v>
      </c>
      <c r="B541" s="3" t="s">
        <v>285</v>
      </c>
      <c r="C541" s="3" t="s">
        <v>29</v>
      </c>
      <c r="D541" s="3" t="s">
        <v>244</v>
      </c>
      <c r="E541" s="3" t="s">
        <v>264</v>
      </c>
      <c r="F541" s="3"/>
      <c r="G541" s="4">
        <v>41799</v>
      </c>
      <c r="H541" s="3">
        <v>6</v>
      </c>
      <c r="I541" s="3">
        <v>2014</v>
      </c>
      <c r="J541" s="3"/>
      <c r="K541" s="3"/>
      <c r="L541" s="3">
        <v>300</v>
      </c>
      <c r="M541" s="3">
        <v>8298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4.4" hidden="1">
      <c r="A542" s="3" t="s">
        <v>284</v>
      </c>
      <c r="B542" s="3" t="s">
        <v>285</v>
      </c>
      <c r="C542" s="3" t="s">
        <v>29</v>
      </c>
      <c r="D542" s="3" t="s">
        <v>244</v>
      </c>
      <c r="E542" s="3" t="s">
        <v>282</v>
      </c>
      <c r="F542" s="3"/>
      <c r="G542" s="4">
        <v>41799</v>
      </c>
      <c r="H542" s="3">
        <v>6</v>
      </c>
      <c r="I542" s="3">
        <v>2014</v>
      </c>
      <c r="J542" s="3"/>
      <c r="K542" s="3"/>
      <c r="L542" s="3">
        <v>500</v>
      </c>
      <c r="M542" s="3">
        <v>1500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4.4" hidden="1">
      <c r="A543" s="3" t="s">
        <v>284</v>
      </c>
      <c r="B543" s="3" t="s">
        <v>285</v>
      </c>
      <c r="C543" s="3" t="s">
        <v>29</v>
      </c>
      <c r="D543" s="3" t="s">
        <v>244</v>
      </c>
      <c r="E543" s="3" t="s">
        <v>286</v>
      </c>
      <c r="F543" s="3"/>
      <c r="G543" s="4">
        <v>41799</v>
      </c>
      <c r="H543" s="3">
        <v>6</v>
      </c>
      <c r="I543" s="3">
        <v>2014</v>
      </c>
      <c r="J543" s="3"/>
      <c r="K543" s="3"/>
      <c r="L543" s="3">
        <v>100</v>
      </c>
      <c r="M543" s="3">
        <v>11500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4.4" hidden="1">
      <c r="A544" s="3" t="s">
        <v>284</v>
      </c>
      <c r="B544" s="3" t="s">
        <v>285</v>
      </c>
      <c r="C544" s="3" t="s">
        <v>29</v>
      </c>
      <c r="D544" s="3" t="s">
        <v>244</v>
      </c>
      <c r="E544" s="3" t="s">
        <v>21</v>
      </c>
      <c r="F544" s="3"/>
      <c r="G544" s="4">
        <v>41799</v>
      </c>
      <c r="H544" s="3">
        <v>6</v>
      </c>
      <c r="I544" s="3">
        <v>2014</v>
      </c>
      <c r="J544" s="3"/>
      <c r="K544" s="3"/>
      <c r="L544" s="3">
        <v>100</v>
      </c>
      <c r="M544" s="3">
        <v>7050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4.4" hidden="1">
      <c r="A545" s="3" t="s">
        <v>300</v>
      </c>
      <c r="B545" s="3" t="s">
        <v>243</v>
      </c>
      <c r="C545" s="3" t="s">
        <v>29</v>
      </c>
      <c r="D545" s="3" t="s">
        <v>244</v>
      </c>
      <c r="E545" s="3" t="s">
        <v>17</v>
      </c>
      <c r="F545" s="3"/>
      <c r="G545" s="4">
        <v>41799</v>
      </c>
      <c r="H545" s="3">
        <v>6</v>
      </c>
      <c r="I545" s="3">
        <v>2014</v>
      </c>
      <c r="J545" s="3"/>
      <c r="K545" s="3"/>
      <c r="L545" s="3">
        <v>150</v>
      </c>
      <c r="M545" s="3">
        <v>8319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4.4" hidden="1">
      <c r="A546" s="3" t="s">
        <v>300</v>
      </c>
      <c r="B546" s="3" t="s">
        <v>243</v>
      </c>
      <c r="C546" s="3" t="s">
        <v>29</v>
      </c>
      <c r="D546" s="3" t="s">
        <v>244</v>
      </c>
      <c r="E546" s="3" t="s">
        <v>233</v>
      </c>
      <c r="F546" s="3"/>
      <c r="G546" s="4">
        <v>41799</v>
      </c>
      <c r="H546" s="3">
        <v>6</v>
      </c>
      <c r="I546" s="3">
        <v>2014</v>
      </c>
      <c r="J546" s="3"/>
      <c r="K546" s="3"/>
      <c r="L546" s="3">
        <v>150</v>
      </c>
      <c r="M546" s="3">
        <v>4149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4.4" hidden="1">
      <c r="A547" s="3" t="s">
        <v>300</v>
      </c>
      <c r="B547" s="3" t="s">
        <v>243</v>
      </c>
      <c r="C547" s="3" t="s">
        <v>29</v>
      </c>
      <c r="D547" s="3" t="s">
        <v>244</v>
      </c>
      <c r="E547" s="3" t="s">
        <v>301</v>
      </c>
      <c r="F547" s="3"/>
      <c r="G547" s="4">
        <v>41799</v>
      </c>
      <c r="H547" s="3">
        <v>6</v>
      </c>
      <c r="I547" s="3">
        <v>2014</v>
      </c>
      <c r="J547" s="3"/>
      <c r="K547" s="3"/>
      <c r="L547" s="3">
        <v>52</v>
      </c>
      <c r="M547" s="3">
        <v>156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4.4" hidden="1">
      <c r="A548" s="3" t="s">
        <v>300</v>
      </c>
      <c r="B548" s="3" t="s">
        <v>243</v>
      </c>
      <c r="C548" s="3" t="s">
        <v>29</v>
      </c>
      <c r="D548" s="3" t="s">
        <v>244</v>
      </c>
      <c r="E548" s="3" t="s">
        <v>205</v>
      </c>
      <c r="F548" s="3"/>
      <c r="G548" s="4">
        <v>41799</v>
      </c>
      <c r="H548" s="3">
        <v>6</v>
      </c>
      <c r="I548" s="3">
        <v>2014</v>
      </c>
      <c r="J548" s="3"/>
      <c r="K548" s="3"/>
      <c r="L548" s="3">
        <v>150</v>
      </c>
      <c r="M548" s="3">
        <v>17250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4.4" hidden="1">
      <c r="A549" s="3" t="s">
        <v>300</v>
      </c>
      <c r="B549" s="3" t="s">
        <v>243</v>
      </c>
      <c r="C549" s="3" t="s">
        <v>29</v>
      </c>
      <c r="D549" s="3" t="s">
        <v>244</v>
      </c>
      <c r="E549" s="3" t="s">
        <v>165</v>
      </c>
      <c r="F549" s="3"/>
      <c r="G549" s="4">
        <v>41799</v>
      </c>
      <c r="H549" s="3">
        <v>6</v>
      </c>
      <c r="I549" s="3">
        <v>2014</v>
      </c>
      <c r="J549" s="3"/>
      <c r="K549" s="3"/>
      <c r="L549" s="3">
        <v>150</v>
      </c>
      <c r="M549" s="3">
        <v>10575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4.4" hidden="1">
      <c r="A550" s="3" t="s">
        <v>267</v>
      </c>
      <c r="B550" s="3" t="s">
        <v>155</v>
      </c>
      <c r="C550" s="3" t="s">
        <v>29</v>
      </c>
      <c r="D550" s="3" t="s">
        <v>244</v>
      </c>
      <c r="E550" s="3" t="s">
        <v>263</v>
      </c>
      <c r="F550" s="3"/>
      <c r="G550" s="4">
        <v>41799</v>
      </c>
      <c r="H550" s="3">
        <v>6</v>
      </c>
      <c r="I550" s="3">
        <v>2014</v>
      </c>
      <c r="J550" s="3"/>
      <c r="K550" s="3"/>
      <c r="L550" s="3">
        <v>400</v>
      </c>
      <c r="M550" s="3">
        <v>22184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4.4" hidden="1">
      <c r="A551" s="3" t="s">
        <v>267</v>
      </c>
      <c r="B551" s="3" t="s">
        <v>155</v>
      </c>
      <c r="C551" s="3" t="s">
        <v>29</v>
      </c>
      <c r="D551" s="3" t="s">
        <v>244</v>
      </c>
      <c r="E551" s="3" t="s">
        <v>268</v>
      </c>
      <c r="F551" s="3"/>
      <c r="G551" s="4">
        <v>41799</v>
      </c>
      <c r="H551" s="3">
        <v>6</v>
      </c>
      <c r="I551" s="3">
        <v>2014</v>
      </c>
      <c r="J551" s="3"/>
      <c r="K551" s="3"/>
      <c r="L551" s="3">
        <v>400</v>
      </c>
      <c r="M551" s="3">
        <v>11064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4.4" hidden="1">
      <c r="A552" s="3" t="s">
        <v>267</v>
      </c>
      <c r="B552" s="3" t="s">
        <v>155</v>
      </c>
      <c r="C552" s="3" t="s">
        <v>29</v>
      </c>
      <c r="D552" s="3" t="s">
        <v>244</v>
      </c>
      <c r="E552" s="3" t="s">
        <v>269</v>
      </c>
      <c r="F552" s="3"/>
      <c r="G552" s="4">
        <v>41799</v>
      </c>
      <c r="H552" s="3">
        <v>6</v>
      </c>
      <c r="I552" s="3">
        <v>2014</v>
      </c>
      <c r="J552" s="3"/>
      <c r="K552" s="3"/>
      <c r="L552" s="3">
        <v>30</v>
      </c>
      <c r="M552" s="3">
        <v>2115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4.4" hidden="1">
      <c r="A553" s="3" t="s">
        <v>267</v>
      </c>
      <c r="B553" s="3" t="s">
        <v>155</v>
      </c>
      <c r="C553" s="3" t="s">
        <v>29</v>
      </c>
      <c r="D553" s="3" t="s">
        <v>244</v>
      </c>
      <c r="E553" s="3" t="s">
        <v>270</v>
      </c>
      <c r="F553" s="3"/>
      <c r="G553" s="4">
        <v>41799</v>
      </c>
      <c r="H553" s="3">
        <v>6</v>
      </c>
      <c r="I553" s="3">
        <v>2014</v>
      </c>
      <c r="J553" s="3"/>
      <c r="K553" s="3"/>
      <c r="L553" s="3">
        <v>10</v>
      </c>
      <c r="M553" s="3">
        <v>2000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4.4" hidden="1">
      <c r="A554" s="3" t="s">
        <v>267</v>
      </c>
      <c r="B554" s="3" t="s">
        <v>155</v>
      </c>
      <c r="C554" s="3" t="s">
        <v>29</v>
      </c>
      <c r="D554" s="3" t="s">
        <v>244</v>
      </c>
      <c r="E554" s="3" t="s">
        <v>271</v>
      </c>
      <c r="F554" s="3"/>
      <c r="G554" s="4">
        <v>41799</v>
      </c>
      <c r="H554" s="3">
        <v>6</v>
      </c>
      <c r="I554" s="3">
        <v>2014</v>
      </c>
      <c r="J554" s="3"/>
      <c r="K554" s="3"/>
      <c r="L554" s="3">
        <v>30</v>
      </c>
      <c r="M554" s="3">
        <v>96.3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4.4" hidden="1">
      <c r="A555" s="3" t="s">
        <v>319</v>
      </c>
      <c r="B555" s="3" t="s">
        <v>320</v>
      </c>
      <c r="C555" s="3" t="s">
        <v>77</v>
      </c>
      <c r="D555" s="3" t="s">
        <v>244</v>
      </c>
      <c r="E555" s="3" t="s">
        <v>281</v>
      </c>
      <c r="F555" s="3"/>
      <c r="G555" s="4">
        <v>41799</v>
      </c>
      <c r="H555" s="3">
        <v>6</v>
      </c>
      <c r="I555" s="3">
        <v>2014</v>
      </c>
      <c r="J555" s="3"/>
      <c r="K555" s="3"/>
      <c r="L555" s="3">
        <v>100</v>
      </c>
      <c r="M555" s="3">
        <v>5546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4.4" hidden="1">
      <c r="A556" s="3" t="s">
        <v>319</v>
      </c>
      <c r="B556" s="3" t="s">
        <v>320</v>
      </c>
      <c r="C556" s="3" t="s">
        <v>77</v>
      </c>
      <c r="D556" s="3" t="s">
        <v>244</v>
      </c>
      <c r="E556" s="3" t="s">
        <v>268</v>
      </c>
      <c r="F556" s="3"/>
      <c r="G556" s="4">
        <v>41799</v>
      </c>
      <c r="H556" s="3">
        <v>6</v>
      </c>
      <c r="I556" s="3">
        <v>2014</v>
      </c>
      <c r="J556" s="3"/>
      <c r="K556" s="3"/>
      <c r="L556" s="3">
        <v>100</v>
      </c>
      <c r="M556" s="3">
        <v>2766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4.4" hidden="1">
      <c r="A557" s="3" t="s">
        <v>319</v>
      </c>
      <c r="B557" s="3" t="s">
        <v>320</v>
      </c>
      <c r="C557" s="3" t="s">
        <v>77</v>
      </c>
      <c r="D557" s="3" t="s">
        <v>244</v>
      </c>
      <c r="E557" s="3" t="s">
        <v>321</v>
      </c>
      <c r="F557" s="3"/>
      <c r="G557" s="4">
        <v>41799</v>
      </c>
      <c r="H557" s="3">
        <v>6</v>
      </c>
      <c r="I557" s="3">
        <v>2014</v>
      </c>
      <c r="J557" s="3"/>
      <c r="K557" s="3"/>
      <c r="L557" s="3">
        <v>200</v>
      </c>
      <c r="M557" s="3">
        <v>600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4.4" hidden="1">
      <c r="A558" s="3" t="s">
        <v>319</v>
      </c>
      <c r="B558" s="3" t="s">
        <v>320</v>
      </c>
      <c r="C558" s="3" t="s">
        <v>77</v>
      </c>
      <c r="D558" s="3" t="s">
        <v>244</v>
      </c>
      <c r="E558" s="3" t="s">
        <v>255</v>
      </c>
      <c r="F558" s="3"/>
      <c r="G558" s="4">
        <v>41799</v>
      </c>
      <c r="H558" s="3">
        <v>6</v>
      </c>
      <c r="I558" s="3">
        <v>2014</v>
      </c>
      <c r="J558" s="3"/>
      <c r="K558" s="3"/>
      <c r="L558" s="3">
        <v>25</v>
      </c>
      <c r="M558" s="3">
        <v>4577.5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4.4" hidden="1">
      <c r="A559" s="3" t="s">
        <v>319</v>
      </c>
      <c r="B559" s="3" t="s">
        <v>320</v>
      </c>
      <c r="C559" s="3" t="s">
        <v>77</v>
      </c>
      <c r="D559" s="3" t="s">
        <v>244</v>
      </c>
      <c r="E559" s="3" t="s">
        <v>206</v>
      </c>
      <c r="F559" s="3"/>
      <c r="G559" s="4">
        <v>41799</v>
      </c>
      <c r="H559" s="3">
        <v>6</v>
      </c>
      <c r="I559" s="3">
        <v>2014</v>
      </c>
      <c r="J559" s="3"/>
      <c r="K559" s="3"/>
      <c r="L559" s="3">
        <v>25</v>
      </c>
      <c r="M559" s="3">
        <v>2875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4.4" hidden="1">
      <c r="A560" s="3" t="s">
        <v>295</v>
      </c>
      <c r="B560" s="3" t="s">
        <v>296</v>
      </c>
      <c r="C560" s="3" t="s">
        <v>77</v>
      </c>
      <c r="D560" s="3" t="s">
        <v>244</v>
      </c>
      <c r="E560" s="3" t="s">
        <v>263</v>
      </c>
      <c r="F560" s="3"/>
      <c r="G560" s="4">
        <v>41799</v>
      </c>
      <c r="H560" s="3">
        <v>6</v>
      </c>
      <c r="I560" s="3">
        <v>2014</v>
      </c>
      <c r="J560" s="3"/>
      <c r="K560" s="3"/>
      <c r="L560" s="3">
        <v>26</v>
      </c>
      <c r="M560" s="3">
        <v>1441.96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4.4" hidden="1">
      <c r="A561" s="3" t="s">
        <v>295</v>
      </c>
      <c r="B561" s="3" t="s">
        <v>296</v>
      </c>
      <c r="C561" s="3" t="s">
        <v>77</v>
      </c>
      <c r="D561" s="3" t="s">
        <v>244</v>
      </c>
      <c r="E561" s="3" t="s">
        <v>297</v>
      </c>
      <c r="F561" s="3"/>
      <c r="G561" s="4">
        <v>41799</v>
      </c>
      <c r="H561" s="3">
        <v>6</v>
      </c>
      <c r="I561" s="3">
        <v>2014</v>
      </c>
      <c r="J561" s="3"/>
      <c r="K561" s="3"/>
      <c r="L561" s="3">
        <v>26</v>
      </c>
      <c r="M561" s="3">
        <v>1833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4.4" hidden="1">
      <c r="A562" s="3" t="s">
        <v>295</v>
      </c>
      <c r="B562" s="3" t="s">
        <v>296</v>
      </c>
      <c r="C562" s="3" t="s">
        <v>77</v>
      </c>
      <c r="D562" s="3" t="s">
        <v>244</v>
      </c>
      <c r="E562" s="3" t="s">
        <v>298</v>
      </c>
      <c r="F562" s="3"/>
      <c r="G562" s="4">
        <v>41799</v>
      </c>
      <c r="H562" s="3">
        <v>6</v>
      </c>
      <c r="I562" s="3">
        <v>2014</v>
      </c>
      <c r="J562" s="3"/>
      <c r="K562" s="3"/>
      <c r="L562" s="3">
        <v>26</v>
      </c>
      <c r="M562" s="3">
        <v>719.16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4.4" hidden="1">
      <c r="A563" s="3" t="s">
        <v>295</v>
      </c>
      <c r="B563" s="3" t="s">
        <v>296</v>
      </c>
      <c r="C563" s="3" t="s">
        <v>77</v>
      </c>
      <c r="D563" s="3" t="s">
        <v>244</v>
      </c>
      <c r="E563" s="3" t="s">
        <v>299</v>
      </c>
      <c r="F563" s="3"/>
      <c r="G563" s="4">
        <v>41799</v>
      </c>
      <c r="H563" s="3">
        <v>6</v>
      </c>
      <c r="I563" s="3">
        <v>2014</v>
      </c>
      <c r="J563" s="3"/>
      <c r="K563" s="3"/>
      <c r="L563" s="3">
        <v>112</v>
      </c>
      <c r="M563" s="3">
        <v>359.52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4.4" hidden="1">
      <c r="A564" s="3" t="s">
        <v>272</v>
      </c>
      <c r="B564" s="3" t="s">
        <v>273</v>
      </c>
      <c r="C564" s="3" t="s">
        <v>15</v>
      </c>
      <c r="D564" s="3" t="s">
        <v>244</v>
      </c>
      <c r="E564" s="3" t="s">
        <v>274</v>
      </c>
      <c r="F564" s="3"/>
      <c r="G564" s="4">
        <v>41798</v>
      </c>
      <c r="H564" s="3">
        <v>6</v>
      </c>
      <c r="I564" s="3">
        <v>2014</v>
      </c>
      <c r="J564" s="3"/>
      <c r="K564" s="3"/>
      <c r="L564" s="3">
        <v>500</v>
      </c>
      <c r="M564" s="3">
        <v>1500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4.4" hidden="1">
      <c r="A565" s="3" t="s">
        <v>253</v>
      </c>
      <c r="B565" s="3" t="s">
        <v>254</v>
      </c>
      <c r="C565" s="3" t="s">
        <v>15</v>
      </c>
      <c r="D565" s="3" t="s">
        <v>244</v>
      </c>
      <c r="E565" s="3" t="s">
        <v>36</v>
      </c>
      <c r="F565" s="3"/>
      <c r="G565" s="4">
        <v>41798</v>
      </c>
      <c r="H565" s="3">
        <v>6</v>
      </c>
      <c r="I565" s="3">
        <v>2014</v>
      </c>
      <c r="J565" s="3"/>
      <c r="K565" s="3"/>
      <c r="L565" s="3">
        <v>150</v>
      </c>
      <c r="M565" s="3">
        <v>8319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4.4" hidden="1">
      <c r="A566" s="3" t="s">
        <v>253</v>
      </c>
      <c r="B566" s="3" t="s">
        <v>254</v>
      </c>
      <c r="C566" s="3" t="s">
        <v>15</v>
      </c>
      <c r="D566" s="3" t="s">
        <v>244</v>
      </c>
      <c r="E566" s="3" t="s">
        <v>255</v>
      </c>
      <c r="F566" s="3"/>
      <c r="G566" s="4">
        <v>41798</v>
      </c>
      <c r="H566" s="3">
        <v>6</v>
      </c>
      <c r="I566" s="3">
        <v>2014</v>
      </c>
      <c r="J566" s="3"/>
      <c r="K566" s="3"/>
      <c r="L566" s="3">
        <v>50</v>
      </c>
      <c r="M566" s="3">
        <v>9150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4.4" hidden="1">
      <c r="A567" s="3" t="s">
        <v>253</v>
      </c>
      <c r="B567" s="3" t="s">
        <v>254</v>
      </c>
      <c r="C567" s="3" t="s">
        <v>15</v>
      </c>
      <c r="D567" s="3" t="s">
        <v>244</v>
      </c>
      <c r="E567" s="3" t="s">
        <v>256</v>
      </c>
      <c r="F567" s="3"/>
      <c r="G567" s="4">
        <v>41798</v>
      </c>
      <c r="H567" s="3">
        <v>6</v>
      </c>
      <c r="I567" s="3">
        <v>2014</v>
      </c>
      <c r="J567" s="3"/>
      <c r="K567" s="3"/>
      <c r="L567" s="3">
        <v>50</v>
      </c>
      <c r="M567" s="3">
        <v>4390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4.4" hidden="1">
      <c r="A568" s="3" t="s">
        <v>253</v>
      </c>
      <c r="B568" s="3" t="s">
        <v>254</v>
      </c>
      <c r="C568" s="3" t="s">
        <v>15</v>
      </c>
      <c r="D568" s="3" t="s">
        <v>244</v>
      </c>
      <c r="E568" s="3" t="s">
        <v>200</v>
      </c>
      <c r="F568" s="3"/>
      <c r="G568" s="4">
        <v>41798</v>
      </c>
      <c r="H568" s="3">
        <v>6</v>
      </c>
      <c r="I568" s="3">
        <v>2014</v>
      </c>
      <c r="J568" s="3"/>
      <c r="K568" s="3"/>
      <c r="L568" s="3">
        <v>100</v>
      </c>
      <c r="M568" s="3">
        <v>11500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4.4" hidden="1">
      <c r="A569" s="3" t="s">
        <v>253</v>
      </c>
      <c r="B569" s="3" t="s">
        <v>254</v>
      </c>
      <c r="C569" s="3" t="s">
        <v>15</v>
      </c>
      <c r="D569" s="3" t="s">
        <v>244</v>
      </c>
      <c r="E569" s="3" t="s">
        <v>165</v>
      </c>
      <c r="F569" s="3"/>
      <c r="G569" s="4">
        <v>41798</v>
      </c>
      <c r="H569" s="3">
        <v>6</v>
      </c>
      <c r="I569" s="3">
        <v>2014</v>
      </c>
      <c r="J569" s="3"/>
      <c r="K569" s="3"/>
      <c r="L569" s="3">
        <v>100</v>
      </c>
      <c r="M569" s="3">
        <v>7050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4.4" hidden="1">
      <c r="A570" s="3" t="s">
        <v>253</v>
      </c>
      <c r="B570" s="3" t="s">
        <v>254</v>
      </c>
      <c r="C570" s="3" t="s">
        <v>15</v>
      </c>
      <c r="D570" s="3" t="s">
        <v>244</v>
      </c>
      <c r="E570" s="3" t="s">
        <v>257</v>
      </c>
      <c r="F570" s="3"/>
      <c r="G570" s="4">
        <v>41798</v>
      </c>
      <c r="H570" s="3">
        <v>6</v>
      </c>
      <c r="I570" s="3">
        <v>2014</v>
      </c>
      <c r="J570" s="3"/>
      <c r="K570" s="3"/>
      <c r="L570" s="3">
        <v>150</v>
      </c>
      <c r="M570" s="3">
        <v>450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4.4" hidden="1">
      <c r="A571" s="3" t="s">
        <v>234</v>
      </c>
      <c r="B571" s="3" t="s">
        <v>235</v>
      </c>
      <c r="C571" s="3" t="s">
        <v>45</v>
      </c>
      <c r="D571" s="3" t="s">
        <v>236</v>
      </c>
      <c r="E571" s="3" t="s">
        <v>36</v>
      </c>
      <c r="F571" s="3"/>
      <c r="G571" s="4">
        <v>41798</v>
      </c>
      <c r="H571" s="3">
        <v>6</v>
      </c>
      <c r="I571" s="3">
        <v>2014</v>
      </c>
      <c r="J571" s="3"/>
      <c r="K571" s="3"/>
      <c r="L571" s="3">
        <v>1000</v>
      </c>
      <c r="M571" s="3">
        <v>55460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4.4" hidden="1">
      <c r="A572" s="3" t="s">
        <v>234</v>
      </c>
      <c r="B572" s="3" t="s">
        <v>235</v>
      </c>
      <c r="C572" s="3" t="s">
        <v>45</v>
      </c>
      <c r="D572" s="3" t="s">
        <v>236</v>
      </c>
      <c r="E572" s="3" t="s">
        <v>237</v>
      </c>
      <c r="F572" s="3"/>
      <c r="G572" s="4">
        <v>41798</v>
      </c>
      <c r="H572" s="3">
        <v>6</v>
      </c>
      <c r="I572" s="3">
        <v>2014</v>
      </c>
      <c r="J572" s="3"/>
      <c r="K572" s="3"/>
      <c r="L572" s="3">
        <v>300</v>
      </c>
      <c r="M572" s="3">
        <v>34500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4.4" hidden="1">
      <c r="A573" s="3" t="s">
        <v>234</v>
      </c>
      <c r="B573" s="3" t="s">
        <v>235</v>
      </c>
      <c r="C573" s="3" t="s">
        <v>45</v>
      </c>
      <c r="D573" s="3" t="s">
        <v>236</v>
      </c>
      <c r="E573" s="3" t="s">
        <v>238</v>
      </c>
      <c r="F573" s="3"/>
      <c r="G573" s="4">
        <v>41798</v>
      </c>
      <c r="H573" s="3">
        <v>6</v>
      </c>
      <c r="I573" s="3">
        <v>2014</v>
      </c>
      <c r="J573" s="3"/>
      <c r="K573" s="3"/>
      <c r="L573" s="3">
        <v>300</v>
      </c>
      <c r="M573" s="3">
        <v>21150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4.4" hidden="1">
      <c r="A574" s="3" t="s">
        <v>234</v>
      </c>
      <c r="B574" s="3" t="s">
        <v>235</v>
      </c>
      <c r="C574" s="3" t="s">
        <v>45</v>
      </c>
      <c r="D574" s="3" t="s">
        <v>236</v>
      </c>
      <c r="E574" s="3" t="s">
        <v>232</v>
      </c>
      <c r="F574" s="3"/>
      <c r="G574" s="4">
        <v>41798</v>
      </c>
      <c r="H574" s="3">
        <v>6</v>
      </c>
      <c r="I574" s="3">
        <v>2014</v>
      </c>
      <c r="J574" s="3"/>
      <c r="K574" s="3"/>
      <c r="L574" s="3">
        <v>1000</v>
      </c>
      <c r="M574" s="3">
        <v>3120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4.4" hidden="1">
      <c r="A575" s="3" t="s">
        <v>234</v>
      </c>
      <c r="B575" s="3" t="s">
        <v>235</v>
      </c>
      <c r="C575" s="3" t="s">
        <v>45</v>
      </c>
      <c r="D575" s="3" t="s">
        <v>236</v>
      </c>
      <c r="E575" s="3" t="s">
        <v>239</v>
      </c>
      <c r="F575" s="3"/>
      <c r="G575" s="4">
        <v>41798</v>
      </c>
      <c r="H575" s="3">
        <v>6</v>
      </c>
      <c r="I575" s="3">
        <v>2014</v>
      </c>
      <c r="J575" s="3"/>
      <c r="K575" s="3"/>
      <c r="L575" s="3">
        <v>2000</v>
      </c>
      <c r="M575" s="3">
        <v>55320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4.4" hidden="1">
      <c r="A576" s="3" t="s">
        <v>234</v>
      </c>
      <c r="B576" s="3" t="s">
        <v>235</v>
      </c>
      <c r="C576" s="3" t="s">
        <v>45</v>
      </c>
      <c r="D576" s="3" t="s">
        <v>236</v>
      </c>
      <c r="E576" s="3" t="s">
        <v>240</v>
      </c>
      <c r="F576" s="3"/>
      <c r="G576" s="4">
        <v>41798</v>
      </c>
      <c r="H576" s="3">
        <v>6</v>
      </c>
      <c r="I576" s="3">
        <v>2014</v>
      </c>
      <c r="J576" s="3"/>
      <c r="K576" s="3"/>
      <c r="L576" s="3">
        <v>1500</v>
      </c>
      <c r="M576" s="3">
        <v>4500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4.4" hidden="1">
      <c r="A577" s="3" t="s">
        <v>234</v>
      </c>
      <c r="B577" s="3" t="s">
        <v>235</v>
      </c>
      <c r="C577" s="3" t="s">
        <v>45</v>
      </c>
      <c r="D577" s="3" t="s">
        <v>236</v>
      </c>
      <c r="E577" s="3" t="s">
        <v>241</v>
      </c>
      <c r="F577" s="3"/>
      <c r="G577" s="4">
        <v>41798</v>
      </c>
      <c r="H577" s="3">
        <v>6</v>
      </c>
      <c r="I577" s="3">
        <v>2014</v>
      </c>
      <c r="J577" s="3"/>
      <c r="K577" s="3"/>
      <c r="L577" s="3">
        <v>300</v>
      </c>
      <c r="M577" s="3">
        <v>19200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4.4" hidden="1">
      <c r="A578" s="3" t="s">
        <v>246</v>
      </c>
      <c r="B578" s="3" t="s">
        <v>247</v>
      </c>
      <c r="C578" s="3" t="s">
        <v>45</v>
      </c>
      <c r="D578" s="3" t="s">
        <v>244</v>
      </c>
      <c r="E578" s="3" t="s">
        <v>36</v>
      </c>
      <c r="F578" s="3"/>
      <c r="G578" s="4">
        <v>41798</v>
      </c>
      <c r="H578" s="3">
        <v>6</v>
      </c>
      <c r="I578" s="3">
        <v>2014</v>
      </c>
      <c r="J578" s="3"/>
      <c r="K578" s="3"/>
      <c r="L578" s="3">
        <v>60</v>
      </c>
      <c r="M578" s="3">
        <v>2773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4.4" hidden="1">
      <c r="A579" s="3" t="s">
        <v>246</v>
      </c>
      <c r="B579" s="3" t="s">
        <v>247</v>
      </c>
      <c r="C579" s="3" t="s">
        <v>45</v>
      </c>
      <c r="D579" s="3" t="s">
        <v>244</v>
      </c>
      <c r="E579" s="3" t="s">
        <v>248</v>
      </c>
      <c r="F579" s="3"/>
      <c r="G579" s="4">
        <v>41798</v>
      </c>
      <c r="H579" s="3">
        <v>6</v>
      </c>
      <c r="I579" s="3">
        <v>2014</v>
      </c>
      <c r="J579" s="3"/>
      <c r="K579" s="3"/>
      <c r="L579" s="3">
        <v>60</v>
      </c>
      <c r="M579" s="3">
        <v>192.6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4.4" hidden="1">
      <c r="A580" s="3" t="s">
        <v>246</v>
      </c>
      <c r="B580" s="3" t="s">
        <v>247</v>
      </c>
      <c r="C580" s="3" t="s">
        <v>45</v>
      </c>
      <c r="D580" s="3" t="s">
        <v>244</v>
      </c>
      <c r="E580" s="3" t="s">
        <v>249</v>
      </c>
      <c r="F580" s="3"/>
      <c r="G580" s="4">
        <v>41798</v>
      </c>
      <c r="H580" s="3">
        <v>6</v>
      </c>
      <c r="I580" s="3">
        <v>2014</v>
      </c>
      <c r="J580" s="3"/>
      <c r="K580" s="3"/>
      <c r="L580" s="3">
        <v>60</v>
      </c>
      <c r="M580" s="3">
        <v>1659.6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4.4" hidden="1">
      <c r="A581" s="3" t="s">
        <v>246</v>
      </c>
      <c r="B581" s="3" t="s">
        <v>247</v>
      </c>
      <c r="C581" s="3" t="s">
        <v>45</v>
      </c>
      <c r="D581" s="3" t="s">
        <v>244</v>
      </c>
      <c r="E581" s="3" t="s">
        <v>202</v>
      </c>
      <c r="F581" s="3"/>
      <c r="G581" s="4">
        <v>41798</v>
      </c>
      <c r="H581" s="3">
        <v>6</v>
      </c>
      <c r="I581" s="3">
        <v>2014</v>
      </c>
      <c r="J581" s="3"/>
      <c r="K581" s="3"/>
      <c r="L581" s="3">
        <v>60</v>
      </c>
      <c r="M581" s="3">
        <v>180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4.4" hidden="1">
      <c r="A582" s="3" t="s">
        <v>246</v>
      </c>
      <c r="B582" s="3" t="s">
        <v>247</v>
      </c>
      <c r="C582" s="3" t="s">
        <v>45</v>
      </c>
      <c r="D582" s="3" t="s">
        <v>244</v>
      </c>
      <c r="E582" s="3" t="s">
        <v>205</v>
      </c>
      <c r="F582" s="3"/>
      <c r="G582" s="4">
        <v>41798</v>
      </c>
      <c r="H582" s="3">
        <v>6</v>
      </c>
      <c r="I582" s="3">
        <v>2014</v>
      </c>
      <c r="J582" s="3"/>
      <c r="K582" s="3"/>
      <c r="L582" s="3">
        <v>60</v>
      </c>
      <c r="M582" s="3">
        <v>6900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4.4" hidden="1">
      <c r="A583" s="3" t="s">
        <v>246</v>
      </c>
      <c r="B583" s="3" t="s">
        <v>247</v>
      </c>
      <c r="C583" s="3" t="s">
        <v>45</v>
      </c>
      <c r="D583" s="3" t="s">
        <v>244</v>
      </c>
      <c r="E583" s="3" t="s">
        <v>250</v>
      </c>
      <c r="F583" s="3"/>
      <c r="G583" s="4">
        <v>41798</v>
      </c>
      <c r="H583" s="3">
        <v>6</v>
      </c>
      <c r="I583" s="3">
        <v>2014</v>
      </c>
      <c r="J583" s="3"/>
      <c r="K583" s="3"/>
      <c r="L583" s="3">
        <v>60</v>
      </c>
      <c r="M583" s="3">
        <v>4230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4.4" hidden="1">
      <c r="A584" s="3" t="s">
        <v>227</v>
      </c>
      <c r="B584" s="3" t="s">
        <v>28</v>
      </c>
      <c r="C584" s="3" t="s">
        <v>45</v>
      </c>
      <c r="D584" s="3" t="s">
        <v>228</v>
      </c>
      <c r="E584" s="3"/>
      <c r="F584" s="3"/>
      <c r="G584" s="4">
        <v>41798</v>
      </c>
      <c r="H584" s="3">
        <v>6</v>
      </c>
      <c r="I584" s="3">
        <v>2014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4.4" hidden="1">
      <c r="A585" s="3" t="s">
        <v>227</v>
      </c>
      <c r="B585" s="3" t="s">
        <v>28</v>
      </c>
      <c r="C585" s="3" t="s">
        <v>45</v>
      </c>
      <c r="D585" s="3" t="s">
        <v>228</v>
      </c>
      <c r="E585" s="3" t="s">
        <v>229</v>
      </c>
      <c r="F585" s="3"/>
      <c r="G585" s="4">
        <v>41798</v>
      </c>
      <c r="H585" s="3">
        <v>6</v>
      </c>
      <c r="I585" s="3">
        <v>2014</v>
      </c>
      <c r="J585" s="3"/>
      <c r="K585" s="3"/>
      <c r="L585" s="3">
        <v>80</v>
      </c>
      <c r="M585" s="3">
        <v>4436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4.4" hidden="1">
      <c r="A586" s="3" t="s">
        <v>227</v>
      </c>
      <c r="B586" s="3" t="s">
        <v>28</v>
      </c>
      <c r="C586" s="3" t="s">
        <v>45</v>
      </c>
      <c r="D586" s="3" t="s">
        <v>228</v>
      </c>
      <c r="E586" s="3" t="s">
        <v>230</v>
      </c>
      <c r="F586" s="3"/>
      <c r="G586" s="4">
        <v>41798</v>
      </c>
      <c r="H586" s="3">
        <v>6</v>
      </c>
      <c r="I586" s="3">
        <v>2014</v>
      </c>
      <c r="J586" s="3"/>
      <c r="K586" s="3"/>
      <c r="L586" s="3">
        <v>50</v>
      </c>
      <c r="M586" s="3">
        <v>5750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4.4" hidden="1">
      <c r="A587" s="3" t="s">
        <v>227</v>
      </c>
      <c r="B587" s="3" t="s">
        <v>28</v>
      </c>
      <c r="C587" s="3" t="s">
        <v>45</v>
      </c>
      <c r="D587" s="3" t="s">
        <v>228</v>
      </c>
      <c r="E587" s="3" t="s">
        <v>231</v>
      </c>
      <c r="F587" s="3"/>
      <c r="G587" s="4">
        <v>41798</v>
      </c>
      <c r="H587" s="3">
        <v>6</v>
      </c>
      <c r="I587" s="3">
        <v>2014</v>
      </c>
      <c r="J587" s="3"/>
      <c r="K587" s="3"/>
      <c r="L587" s="3">
        <v>50</v>
      </c>
      <c r="M587" s="3">
        <v>3535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4.4" hidden="1">
      <c r="A588" s="3" t="s">
        <v>227</v>
      </c>
      <c r="B588" s="3" t="s">
        <v>28</v>
      </c>
      <c r="C588" s="3" t="s">
        <v>45</v>
      </c>
      <c r="D588" s="3" t="s">
        <v>228</v>
      </c>
      <c r="E588" s="3" t="s">
        <v>232</v>
      </c>
      <c r="F588" s="3"/>
      <c r="G588" s="4">
        <v>41798</v>
      </c>
      <c r="H588" s="3">
        <v>6</v>
      </c>
      <c r="I588" s="3">
        <v>2014</v>
      </c>
      <c r="J588" s="3"/>
      <c r="K588" s="3"/>
      <c r="L588" s="3">
        <v>50</v>
      </c>
      <c r="M588" s="3">
        <v>160.5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4.4" hidden="1">
      <c r="A589" s="3" t="s">
        <v>227</v>
      </c>
      <c r="B589" s="3" t="s">
        <v>28</v>
      </c>
      <c r="C589" s="3" t="s">
        <v>45</v>
      </c>
      <c r="D589" s="3" t="s">
        <v>228</v>
      </c>
      <c r="E589" s="3" t="s">
        <v>233</v>
      </c>
      <c r="F589" s="3"/>
      <c r="G589" s="4">
        <v>41798</v>
      </c>
      <c r="H589" s="3">
        <v>6</v>
      </c>
      <c r="I589" s="3">
        <v>2014</v>
      </c>
      <c r="J589" s="3"/>
      <c r="K589" s="3"/>
      <c r="L589" s="3">
        <v>50</v>
      </c>
      <c r="M589" s="3">
        <v>1383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4.4" hidden="1">
      <c r="A590" s="3" t="s">
        <v>258</v>
      </c>
      <c r="B590" s="3" t="s">
        <v>52</v>
      </c>
      <c r="C590" s="3" t="s">
        <v>53</v>
      </c>
      <c r="D590" s="3" t="s">
        <v>244</v>
      </c>
      <c r="E590" s="3" t="s">
        <v>56</v>
      </c>
      <c r="F590" s="3"/>
      <c r="G590" s="4">
        <v>41798</v>
      </c>
      <c r="H590" s="3">
        <v>6</v>
      </c>
      <c r="I590" s="3">
        <v>2014</v>
      </c>
      <c r="J590" s="3"/>
      <c r="K590" s="3"/>
      <c r="L590" s="3">
        <v>150</v>
      </c>
      <c r="M590" s="3">
        <v>8319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4.4" hidden="1">
      <c r="A591" s="3" t="s">
        <v>258</v>
      </c>
      <c r="B591" s="3" t="s">
        <v>52</v>
      </c>
      <c r="C591" s="3" t="s">
        <v>53</v>
      </c>
      <c r="D591" s="3" t="s">
        <v>244</v>
      </c>
      <c r="E591" s="3" t="s">
        <v>255</v>
      </c>
      <c r="F591" s="3"/>
      <c r="G591" s="4">
        <v>41798</v>
      </c>
      <c r="H591" s="3">
        <v>6</v>
      </c>
      <c r="I591" s="3">
        <v>2014</v>
      </c>
      <c r="J591" s="3"/>
      <c r="K591" s="3"/>
      <c r="L591" s="3">
        <v>50</v>
      </c>
      <c r="M591" s="3">
        <v>9150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4.4" hidden="1">
      <c r="A592" s="3" t="s">
        <v>258</v>
      </c>
      <c r="B592" s="3" t="s">
        <v>52</v>
      </c>
      <c r="C592" s="3" t="s">
        <v>53</v>
      </c>
      <c r="D592" s="3" t="s">
        <v>244</v>
      </c>
      <c r="E592" s="3" t="s">
        <v>259</v>
      </c>
      <c r="F592" s="3"/>
      <c r="G592" s="4">
        <v>41798</v>
      </c>
      <c r="H592" s="3">
        <v>6</v>
      </c>
      <c r="I592" s="3">
        <v>2014</v>
      </c>
      <c r="J592" s="3"/>
      <c r="K592" s="3"/>
      <c r="L592" s="3">
        <v>50</v>
      </c>
      <c r="M592" s="3">
        <v>4390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4.4" hidden="1">
      <c r="A593" s="3" t="s">
        <v>258</v>
      </c>
      <c r="B593" s="3" t="s">
        <v>52</v>
      </c>
      <c r="C593" s="3" t="s">
        <v>53</v>
      </c>
      <c r="D593" s="3" t="s">
        <v>244</v>
      </c>
      <c r="E593" s="3" t="s">
        <v>200</v>
      </c>
      <c r="F593" s="3"/>
      <c r="G593" s="4">
        <v>41798</v>
      </c>
      <c r="H593" s="3">
        <v>6</v>
      </c>
      <c r="I593" s="3">
        <v>2014</v>
      </c>
      <c r="J593" s="3"/>
      <c r="K593" s="3"/>
      <c r="L593" s="3">
        <v>100</v>
      </c>
      <c r="M593" s="3">
        <v>11500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4.4" hidden="1">
      <c r="A594" s="3" t="s">
        <v>258</v>
      </c>
      <c r="B594" s="3" t="s">
        <v>52</v>
      </c>
      <c r="C594" s="3" t="s">
        <v>53</v>
      </c>
      <c r="D594" s="3" t="s">
        <v>244</v>
      </c>
      <c r="E594" s="3" t="s">
        <v>260</v>
      </c>
      <c r="F594" s="3"/>
      <c r="G594" s="4">
        <v>41798</v>
      </c>
      <c r="H594" s="3">
        <v>6</v>
      </c>
      <c r="I594" s="3">
        <v>2014</v>
      </c>
      <c r="J594" s="3"/>
      <c r="K594" s="3"/>
      <c r="L594" s="3">
        <v>100</v>
      </c>
      <c r="M594" s="3">
        <v>7050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4.4" hidden="1">
      <c r="A595" s="3" t="s">
        <v>258</v>
      </c>
      <c r="B595" s="3" t="s">
        <v>52</v>
      </c>
      <c r="C595" s="3" t="s">
        <v>53</v>
      </c>
      <c r="D595" s="3" t="s">
        <v>244</v>
      </c>
      <c r="E595" s="3" t="s">
        <v>257</v>
      </c>
      <c r="F595" s="3"/>
      <c r="G595" s="4">
        <v>41798</v>
      </c>
      <c r="H595" s="3">
        <v>6</v>
      </c>
      <c r="I595" s="3">
        <v>2014</v>
      </c>
      <c r="J595" s="3"/>
      <c r="K595" s="3"/>
      <c r="L595" s="3">
        <v>150</v>
      </c>
      <c r="M595" s="3">
        <v>450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4.4" hidden="1">
      <c r="A596" s="3" t="s">
        <v>261</v>
      </c>
      <c r="B596" s="3" t="s">
        <v>262</v>
      </c>
      <c r="C596" s="3" t="s">
        <v>29</v>
      </c>
      <c r="D596" s="3" t="s">
        <v>244</v>
      </c>
      <c r="E596" s="3" t="s">
        <v>263</v>
      </c>
      <c r="F596" s="3"/>
      <c r="G596" s="4">
        <v>41798</v>
      </c>
      <c r="H596" s="3">
        <v>6</v>
      </c>
      <c r="I596" s="3">
        <v>2014</v>
      </c>
      <c r="J596" s="3"/>
      <c r="K596" s="3"/>
      <c r="L596" s="3">
        <v>100</v>
      </c>
      <c r="M596" s="3">
        <v>5546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4.4" hidden="1">
      <c r="A597" s="3" t="s">
        <v>261</v>
      </c>
      <c r="B597" s="3" t="s">
        <v>262</v>
      </c>
      <c r="C597" s="3" t="s">
        <v>29</v>
      </c>
      <c r="D597" s="3" t="s">
        <v>244</v>
      </c>
      <c r="E597" s="3" t="s">
        <v>264</v>
      </c>
      <c r="F597" s="3"/>
      <c r="G597" s="4">
        <v>41798</v>
      </c>
      <c r="H597" s="3">
        <v>6</v>
      </c>
      <c r="I597" s="3">
        <v>2014</v>
      </c>
      <c r="J597" s="3"/>
      <c r="K597" s="3"/>
      <c r="L597" s="3">
        <v>100</v>
      </c>
      <c r="M597" s="3">
        <v>2766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4.4" hidden="1">
      <c r="A598" s="3" t="s">
        <v>261</v>
      </c>
      <c r="B598" s="3" t="s">
        <v>262</v>
      </c>
      <c r="C598" s="3" t="s">
        <v>29</v>
      </c>
      <c r="D598" s="3" t="s">
        <v>244</v>
      </c>
      <c r="E598" s="3" t="s">
        <v>265</v>
      </c>
      <c r="F598" s="3"/>
      <c r="G598" s="4">
        <v>41798</v>
      </c>
      <c r="H598" s="3">
        <v>6</v>
      </c>
      <c r="I598" s="3">
        <v>2014</v>
      </c>
      <c r="J598" s="3"/>
      <c r="K598" s="3"/>
      <c r="L598" s="3">
        <v>200</v>
      </c>
      <c r="M598" s="3">
        <v>14100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4.4" hidden="1">
      <c r="A599" s="3" t="s">
        <v>261</v>
      </c>
      <c r="B599" s="3" t="s">
        <v>262</v>
      </c>
      <c r="C599" s="3" t="s">
        <v>29</v>
      </c>
      <c r="D599" s="3" t="s">
        <v>244</v>
      </c>
      <c r="E599" s="3" t="s">
        <v>266</v>
      </c>
      <c r="F599" s="3"/>
      <c r="G599" s="4">
        <v>41798</v>
      </c>
      <c r="H599" s="3">
        <v>6</v>
      </c>
      <c r="I599" s="3">
        <v>2014</v>
      </c>
      <c r="J599" s="3"/>
      <c r="K599" s="3"/>
      <c r="L599" s="3">
        <v>2</v>
      </c>
      <c r="M599" s="3">
        <v>400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4.4" hidden="1">
      <c r="A600" s="3" t="s">
        <v>242</v>
      </c>
      <c r="B600" s="3" t="s">
        <v>243</v>
      </c>
      <c r="C600" s="3" t="s">
        <v>29</v>
      </c>
      <c r="D600" s="3" t="s">
        <v>244</v>
      </c>
      <c r="E600" s="3" t="s">
        <v>17</v>
      </c>
      <c r="F600" s="3"/>
      <c r="G600" s="4">
        <v>41798</v>
      </c>
      <c r="H600" s="3">
        <v>6</v>
      </c>
      <c r="I600" s="3">
        <v>2014</v>
      </c>
      <c r="J600" s="3"/>
      <c r="K600" s="3"/>
      <c r="L600" s="3">
        <v>50</v>
      </c>
      <c r="M600" s="3">
        <v>2773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4.4" hidden="1">
      <c r="A601" s="3" t="s">
        <v>242</v>
      </c>
      <c r="B601" s="3" t="s">
        <v>243</v>
      </c>
      <c r="C601" s="3" t="s">
        <v>29</v>
      </c>
      <c r="D601" s="3" t="s">
        <v>244</v>
      </c>
      <c r="E601" s="3" t="s">
        <v>245</v>
      </c>
      <c r="F601" s="3"/>
      <c r="G601" s="4">
        <v>41798</v>
      </c>
      <c r="H601" s="3">
        <v>6</v>
      </c>
      <c r="I601" s="3">
        <v>2014</v>
      </c>
      <c r="J601" s="3"/>
      <c r="K601" s="3"/>
      <c r="L601" s="3">
        <v>50</v>
      </c>
      <c r="M601" s="3">
        <v>1383</v>
      </c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4.4" hidden="1">
      <c r="A602" s="3" t="s">
        <v>242</v>
      </c>
      <c r="B602" s="3" t="s">
        <v>243</v>
      </c>
      <c r="C602" s="3" t="s">
        <v>29</v>
      </c>
      <c r="D602" s="3" t="s">
        <v>244</v>
      </c>
      <c r="E602" s="3" t="s">
        <v>202</v>
      </c>
      <c r="F602" s="3"/>
      <c r="G602" s="4">
        <v>41798</v>
      </c>
      <c r="H602" s="3">
        <v>6</v>
      </c>
      <c r="I602" s="3">
        <v>2014</v>
      </c>
      <c r="J602" s="3"/>
      <c r="K602" s="3"/>
      <c r="L602" s="3">
        <v>50</v>
      </c>
      <c r="M602" s="3">
        <v>150</v>
      </c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4.4" hidden="1">
      <c r="A603" s="3" t="s">
        <v>251</v>
      </c>
      <c r="B603" s="3" t="s">
        <v>252</v>
      </c>
      <c r="C603" s="3" t="s">
        <v>29</v>
      </c>
      <c r="D603" s="3" t="s">
        <v>244</v>
      </c>
      <c r="E603" s="3" t="s">
        <v>91</v>
      </c>
      <c r="F603" s="3"/>
      <c r="G603" s="4">
        <v>41798</v>
      </c>
      <c r="H603" s="3">
        <v>6</v>
      </c>
      <c r="I603" s="3">
        <v>2014</v>
      </c>
      <c r="J603" s="3"/>
      <c r="K603" s="3"/>
      <c r="L603" s="3">
        <v>30</v>
      </c>
      <c r="M603" s="3">
        <v>1663.8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4.4" hidden="1">
      <c r="A604" s="3" t="s">
        <v>251</v>
      </c>
      <c r="B604" s="3" t="s">
        <v>252</v>
      </c>
      <c r="C604" s="3" t="s">
        <v>29</v>
      </c>
      <c r="D604" s="3" t="s">
        <v>244</v>
      </c>
      <c r="E604" s="3" t="s">
        <v>233</v>
      </c>
      <c r="F604" s="3"/>
      <c r="G604" s="4">
        <v>41798</v>
      </c>
      <c r="H604" s="3">
        <v>6</v>
      </c>
      <c r="I604" s="3">
        <v>2014</v>
      </c>
      <c r="J604" s="3"/>
      <c r="K604" s="3"/>
      <c r="L604" s="3">
        <v>30</v>
      </c>
      <c r="M604" s="3">
        <v>829.8</v>
      </c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4.4" hidden="1">
      <c r="A605" s="3" t="s">
        <v>225</v>
      </c>
      <c r="B605" s="3" t="s">
        <v>226</v>
      </c>
      <c r="C605" s="3" t="s">
        <v>29</v>
      </c>
      <c r="D605" s="3" t="s">
        <v>213</v>
      </c>
      <c r="E605" s="3" t="s">
        <v>91</v>
      </c>
      <c r="F605" s="3"/>
      <c r="G605" s="4">
        <v>41748</v>
      </c>
      <c r="H605" s="3">
        <v>4</v>
      </c>
      <c r="I605" s="3">
        <v>2014</v>
      </c>
      <c r="J605" s="3"/>
      <c r="K605" s="3"/>
      <c r="L605" s="3">
        <v>50</v>
      </c>
      <c r="M605" s="3">
        <v>4000</v>
      </c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4.4" hidden="1">
      <c r="A606" s="3" t="s">
        <v>225</v>
      </c>
      <c r="B606" s="3" t="s">
        <v>226</v>
      </c>
      <c r="C606" s="3" t="s">
        <v>29</v>
      </c>
      <c r="D606" s="3" t="s">
        <v>213</v>
      </c>
      <c r="E606" s="3" t="s">
        <v>193</v>
      </c>
      <c r="F606" s="3"/>
      <c r="G606" s="4">
        <v>41748</v>
      </c>
      <c r="H606" s="3">
        <v>4</v>
      </c>
      <c r="I606" s="3">
        <v>2014</v>
      </c>
      <c r="J606" s="3"/>
      <c r="K606" s="3"/>
      <c r="L606" s="3">
        <v>50</v>
      </c>
      <c r="M606" s="3">
        <v>1750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4.4" hidden="1">
      <c r="A607" s="3" t="s">
        <v>225</v>
      </c>
      <c r="B607" s="3" t="s">
        <v>226</v>
      </c>
      <c r="C607" s="3" t="s">
        <v>29</v>
      </c>
      <c r="D607" s="3" t="s">
        <v>213</v>
      </c>
      <c r="E607" s="3" t="s">
        <v>164</v>
      </c>
      <c r="F607" s="3"/>
      <c r="G607" s="4">
        <v>41748</v>
      </c>
      <c r="H607" s="3">
        <v>4</v>
      </c>
      <c r="I607" s="3">
        <v>2014</v>
      </c>
      <c r="J607" s="3"/>
      <c r="K607" s="3"/>
      <c r="L607" s="3">
        <v>100</v>
      </c>
      <c r="M607" s="3">
        <v>12000</v>
      </c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4.4" hidden="1">
      <c r="A608" s="3" t="s">
        <v>225</v>
      </c>
      <c r="B608" s="3" t="s">
        <v>226</v>
      </c>
      <c r="C608" s="3" t="s">
        <v>29</v>
      </c>
      <c r="D608" s="3" t="s">
        <v>213</v>
      </c>
      <c r="E608" s="3" t="s">
        <v>224</v>
      </c>
      <c r="F608" s="3"/>
      <c r="G608" s="4">
        <v>41748</v>
      </c>
      <c r="H608" s="3">
        <v>4</v>
      </c>
      <c r="I608" s="3">
        <v>2014</v>
      </c>
      <c r="J608" s="3"/>
      <c r="K608" s="3"/>
      <c r="L608" s="3">
        <v>50</v>
      </c>
      <c r="M608" s="3">
        <v>10000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4.4" hidden="1">
      <c r="A609" s="3" t="s">
        <v>225</v>
      </c>
      <c r="B609" s="3" t="s">
        <v>226</v>
      </c>
      <c r="C609" s="3" t="s">
        <v>29</v>
      </c>
      <c r="D609" s="3" t="s">
        <v>213</v>
      </c>
      <c r="E609" s="3" t="s">
        <v>163</v>
      </c>
      <c r="F609" s="3"/>
      <c r="G609" s="4">
        <v>41748</v>
      </c>
      <c r="H609" s="3">
        <v>4</v>
      </c>
      <c r="I609" s="3">
        <v>2014</v>
      </c>
      <c r="J609" s="3"/>
      <c r="K609" s="3"/>
      <c r="L609" s="3">
        <v>50</v>
      </c>
      <c r="M609" s="3">
        <v>5000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4.4" hidden="1">
      <c r="A610" s="3" t="s">
        <v>221</v>
      </c>
      <c r="B610" s="3" t="s">
        <v>222</v>
      </c>
      <c r="C610" s="3" t="s">
        <v>106</v>
      </c>
      <c r="D610" s="3" t="s">
        <v>213</v>
      </c>
      <c r="E610" s="3" t="s">
        <v>36</v>
      </c>
      <c r="F610" s="3"/>
      <c r="G610" s="4">
        <v>41748</v>
      </c>
      <c r="H610" s="3">
        <v>4</v>
      </c>
      <c r="I610" s="3">
        <v>2014</v>
      </c>
      <c r="J610" s="3"/>
      <c r="K610" s="3"/>
      <c r="L610" s="3">
        <v>100</v>
      </c>
      <c r="M610" s="3">
        <v>8000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4.4" hidden="1">
      <c r="A611" s="3" t="s">
        <v>221</v>
      </c>
      <c r="B611" s="3" t="s">
        <v>222</v>
      </c>
      <c r="C611" s="3" t="s">
        <v>106</v>
      </c>
      <c r="D611" s="3" t="s">
        <v>213</v>
      </c>
      <c r="E611" s="3" t="s">
        <v>223</v>
      </c>
      <c r="F611" s="3"/>
      <c r="G611" s="4">
        <v>41748</v>
      </c>
      <c r="H611" s="3">
        <v>4</v>
      </c>
      <c r="I611" s="3">
        <v>2014</v>
      </c>
      <c r="J611" s="3"/>
      <c r="K611" s="3"/>
      <c r="L611" s="3">
        <v>400</v>
      </c>
      <c r="M611" s="3">
        <v>2000</v>
      </c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4.4" hidden="1">
      <c r="A612" s="3" t="s">
        <v>221</v>
      </c>
      <c r="B612" s="3" t="s">
        <v>222</v>
      </c>
      <c r="C612" s="3" t="s">
        <v>106</v>
      </c>
      <c r="D612" s="3" t="s">
        <v>213</v>
      </c>
      <c r="E612" s="3" t="s">
        <v>191</v>
      </c>
      <c r="F612" s="3"/>
      <c r="G612" s="4">
        <v>41748</v>
      </c>
      <c r="H612" s="3">
        <v>4</v>
      </c>
      <c r="I612" s="3">
        <v>2014</v>
      </c>
      <c r="J612" s="3"/>
      <c r="K612" s="3"/>
      <c r="L612" s="3">
        <v>100</v>
      </c>
      <c r="M612" s="3">
        <v>3500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4.4" hidden="1">
      <c r="A613" s="3" t="s">
        <v>221</v>
      </c>
      <c r="B613" s="3" t="s">
        <v>222</v>
      </c>
      <c r="C613" s="3" t="s">
        <v>106</v>
      </c>
      <c r="D613" s="3" t="s">
        <v>213</v>
      </c>
      <c r="E613" s="3" t="s">
        <v>210</v>
      </c>
      <c r="F613" s="3"/>
      <c r="G613" s="4">
        <v>41748</v>
      </c>
      <c r="H613" s="3">
        <v>4</v>
      </c>
      <c r="I613" s="3">
        <v>2014</v>
      </c>
      <c r="J613" s="3"/>
      <c r="K613" s="3"/>
      <c r="L613" s="3">
        <v>10</v>
      </c>
      <c r="M613" s="3">
        <v>1200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4.4" hidden="1">
      <c r="A614" s="3" t="s">
        <v>221</v>
      </c>
      <c r="B614" s="3" t="s">
        <v>222</v>
      </c>
      <c r="C614" s="3" t="s">
        <v>106</v>
      </c>
      <c r="D614" s="3" t="s">
        <v>213</v>
      </c>
      <c r="E614" s="3" t="s">
        <v>224</v>
      </c>
      <c r="F614" s="3"/>
      <c r="G614" s="4">
        <v>41748</v>
      </c>
      <c r="H614" s="3">
        <v>4</v>
      </c>
      <c r="I614" s="3">
        <v>2014</v>
      </c>
      <c r="J614" s="3"/>
      <c r="K614" s="3"/>
      <c r="L614" s="3">
        <v>5</v>
      </c>
      <c r="M614" s="3">
        <v>1800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4.4" hidden="1">
      <c r="A615" s="3" t="s">
        <v>219</v>
      </c>
      <c r="B615" s="3" t="s">
        <v>220</v>
      </c>
      <c r="C615" s="3" t="s">
        <v>77</v>
      </c>
      <c r="D615" s="3" t="s">
        <v>213</v>
      </c>
      <c r="E615" s="3" t="s">
        <v>91</v>
      </c>
      <c r="F615" s="3"/>
      <c r="G615" s="4">
        <v>41742</v>
      </c>
      <c r="H615" s="3">
        <v>4</v>
      </c>
      <c r="I615" s="3">
        <v>2014</v>
      </c>
      <c r="J615" s="3"/>
      <c r="K615" s="3"/>
      <c r="L615" s="3">
        <v>100</v>
      </c>
      <c r="M615" s="3">
        <v>8000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4.4" hidden="1">
      <c r="A616" s="3" t="s">
        <v>219</v>
      </c>
      <c r="B616" s="3" t="s">
        <v>220</v>
      </c>
      <c r="C616" s="3" t="s">
        <v>77</v>
      </c>
      <c r="D616" s="3" t="s">
        <v>213</v>
      </c>
      <c r="E616" s="3" t="s">
        <v>191</v>
      </c>
      <c r="F616" s="3"/>
      <c r="G616" s="4">
        <v>41742</v>
      </c>
      <c r="H616" s="3">
        <v>4</v>
      </c>
      <c r="I616" s="3">
        <v>2014</v>
      </c>
      <c r="J616" s="3"/>
      <c r="K616" s="3"/>
      <c r="L616" s="3">
        <v>100</v>
      </c>
      <c r="M616" s="3">
        <v>3500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4.4" hidden="1">
      <c r="A617" s="3" t="s">
        <v>219</v>
      </c>
      <c r="B617" s="3" t="s">
        <v>220</v>
      </c>
      <c r="C617" s="3" t="s">
        <v>77</v>
      </c>
      <c r="D617" s="3" t="s">
        <v>213</v>
      </c>
      <c r="E617" s="3" t="s">
        <v>164</v>
      </c>
      <c r="F617" s="3"/>
      <c r="G617" s="4">
        <v>41742</v>
      </c>
      <c r="H617" s="3">
        <v>4</v>
      </c>
      <c r="I617" s="3">
        <v>2014</v>
      </c>
      <c r="J617" s="3"/>
      <c r="K617" s="3"/>
      <c r="L617" s="3">
        <v>70</v>
      </c>
      <c r="M617" s="3">
        <v>8000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4.4" hidden="1">
      <c r="A618" s="3" t="s">
        <v>219</v>
      </c>
      <c r="B618" s="3" t="s">
        <v>220</v>
      </c>
      <c r="C618" s="3" t="s">
        <v>77</v>
      </c>
      <c r="D618" s="3" t="s">
        <v>213</v>
      </c>
      <c r="E618" s="3" t="s">
        <v>173</v>
      </c>
      <c r="F618" s="3"/>
      <c r="G618" s="4">
        <v>41742</v>
      </c>
      <c r="H618" s="3">
        <v>4</v>
      </c>
      <c r="I618" s="3">
        <v>2014</v>
      </c>
      <c r="J618" s="3"/>
      <c r="K618" s="3"/>
      <c r="L618" s="3">
        <v>70</v>
      </c>
      <c r="M618" s="3">
        <v>5600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4.4" hidden="1">
      <c r="A619" s="3" t="s">
        <v>219</v>
      </c>
      <c r="B619" s="3" t="s">
        <v>220</v>
      </c>
      <c r="C619" s="3" t="s">
        <v>77</v>
      </c>
      <c r="D619" s="3" t="s">
        <v>213</v>
      </c>
      <c r="E619" s="3" t="s">
        <v>180</v>
      </c>
      <c r="F619" s="3"/>
      <c r="G619" s="4">
        <v>41742</v>
      </c>
      <c r="H619" s="3">
        <v>4</v>
      </c>
      <c r="I619" s="3">
        <v>2014</v>
      </c>
      <c r="J619" s="3"/>
      <c r="K619" s="3"/>
      <c r="L619" s="3">
        <v>30</v>
      </c>
      <c r="M619" s="3">
        <v>5400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4.4" hidden="1">
      <c r="A620" s="3" t="s">
        <v>219</v>
      </c>
      <c r="B620" s="3" t="s">
        <v>220</v>
      </c>
      <c r="C620" s="3" t="s">
        <v>77</v>
      </c>
      <c r="D620" s="3" t="s">
        <v>213</v>
      </c>
      <c r="E620" s="3" t="s">
        <v>173</v>
      </c>
      <c r="F620" s="3"/>
      <c r="G620" s="4">
        <v>41742</v>
      </c>
      <c r="H620" s="3">
        <v>4</v>
      </c>
      <c r="I620" s="3">
        <v>2014</v>
      </c>
      <c r="J620" s="3"/>
      <c r="K620" s="3"/>
      <c r="L620" s="3">
        <v>30</v>
      </c>
      <c r="M620" s="3">
        <v>3300</v>
      </c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4.4" hidden="1">
      <c r="A621" s="3" t="s">
        <v>217</v>
      </c>
      <c r="B621" s="3" t="s">
        <v>218</v>
      </c>
      <c r="C621" s="3" t="s">
        <v>45</v>
      </c>
      <c r="D621" s="3" t="s">
        <v>213</v>
      </c>
      <c r="E621" s="3" t="s">
        <v>210</v>
      </c>
      <c r="F621" s="3"/>
      <c r="G621" s="4">
        <v>41695</v>
      </c>
      <c r="H621" s="3">
        <v>2</v>
      </c>
      <c r="I621" s="3">
        <v>2014</v>
      </c>
      <c r="J621" s="3"/>
      <c r="K621" s="3"/>
      <c r="L621" s="3">
        <v>100</v>
      </c>
      <c r="M621" s="3">
        <v>12000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4.4" hidden="1">
      <c r="A622" s="3" t="s">
        <v>217</v>
      </c>
      <c r="B622" s="3" t="s">
        <v>218</v>
      </c>
      <c r="C622" s="3" t="s">
        <v>45</v>
      </c>
      <c r="D622" s="3" t="s">
        <v>213</v>
      </c>
      <c r="E622" s="3" t="s">
        <v>194</v>
      </c>
      <c r="F622" s="3"/>
      <c r="G622" s="4">
        <v>41695</v>
      </c>
      <c r="H622" s="3">
        <v>2</v>
      </c>
      <c r="I622" s="3">
        <v>2014</v>
      </c>
      <c r="J622" s="3"/>
      <c r="K622" s="3"/>
      <c r="L622" s="3">
        <v>100</v>
      </c>
      <c r="M622" s="3">
        <v>7900</v>
      </c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4.4" hidden="1">
      <c r="A623" s="3" t="s">
        <v>215</v>
      </c>
      <c r="B623" s="3" t="s">
        <v>216</v>
      </c>
      <c r="C623" s="3" t="s">
        <v>15</v>
      </c>
      <c r="D623" s="3" t="s">
        <v>213</v>
      </c>
      <c r="E623" s="3" t="s">
        <v>91</v>
      </c>
      <c r="F623" s="3"/>
      <c r="G623" s="4">
        <v>41694</v>
      </c>
      <c r="H623" s="3">
        <v>2</v>
      </c>
      <c r="I623" s="3">
        <v>2014</v>
      </c>
      <c r="J623" s="3"/>
      <c r="K623" s="3"/>
      <c r="L623" s="3">
        <v>74</v>
      </c>
      <c r="M623" s="3">
        <v>4500</v>
      </c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4.4" hidden="1">
      <c r="A624" s="3" t="s">
        <v>215</v>
      </c>
      <c r="B624" s="3" t="s">
        <v>216</v>
      </c>
      <c r="C624" s="3" t="s">
        <v>15</v>
      </c>
      <c r="D624" s="3" t="s">
        <v>213</v>
      </c>
      <c r="E624" s="3" t="s">
        <v>191</v>
      </c>
      <c r="F624" s="3"/>
      <c r="G624" s="4">
        <v>41694</v>
      </c>
      <c r="H624" s="3">
        <v>2</v>
      </c>
      <c r="I624" s="3">
        <v>2014</v>
      </c>
      <c r="J624" s="3"/>
      <c r="K624" s="3"/>
      <c r="L624" s="3">
        <v>74</v>
      </c>
      <c r="M624" s="3">
        <v>2590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4.4" hidden="1">
      <c r="A625" s="3" t="s">
        <v>215</v>
      </c>
      <c r="B625" s="3" t="s">
        <v>216</v>
      </c>
      <c r="C625" s="3" t="s">
        <v>15</v>
      </c>
      <c r="D625" s="3" t="s">
        <v>213</v>
      </c>
      <c r="E625" s="3" t="s">
        <v>164</v>
      </c>
      <c r="F625" s="3"/>
      <c r="G625" s="4">
        <v>41694</v>
      </c>
      <c r="H625" s="3">
        <v>2</v>
      </c>
      <c r="I625" s="3">
        <v>2014</v>
      </c>
      <c r="J625" s="3"/>
      <c r="K625" s="3"/>
      <c r="L625" s="3">
        <v>148</v>
      </c>
      <c r="M625" s="3">
        <v>16500</v>
      </c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4.4" hidden="1">
      <c r="A626" s="3" t="s">
        <v>215</v>
      </c>
      <c r="B626" s="3" t="s">
        <v>216</v>
      </c>
      <c r="C626" s="3" t="s">
        <v>15</v>
      </c>
      <c r="D626" s="3" t="s">
        <v>213</v>
      </c>
      <c r="E626" s="3" t="s">
        <v>194</v>
      </c>
      <c r="F626" s="3"/>
      <c r="G626" s="4">
        <v>41694</v>
      </c>
      <c r="H626" s="3">
        <v>2</v>
      </c>
      <c r="I626" s="3">
        <v>2014</v>
      </c>
      <c r="J626" s="3"/>
      <c r="K626" s="3"/>
      <c r="L626" s="3">
        <v>148</v>
      </c>
      <c r="M626" s="3">
        <v>11800</v>
      </c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4.4" hidden="1">
      <c r="A627" s="3" t="s">
        <v>212</v>
      </c>
      <c r="B627" s="3" t="s">
        <v>209</v>
      </c>
      <c r="C627" s="3" t="s">
        <v>29</v>
      </c>
      <c r="D627" s="3" t="s">
        <v>213</v>
      </c>
      <c r="E627" s="3" t="s">
        <v>214</v>
      </c>
      <c r="F627" s="3"/>
      <c r="G627" s="4">
        <v>41687</v>
      </c>
      <c r="H627" s="3">
        <v>2</v>
      </c>
      <c r="I627" s="3">
        <v>2014</v>
      </c>
      <c r="J627" s="3"/>
      <c r="K627" s="3"/>
      <c r="L627" s="3">
        <v>4800</v>
      </c>
      <c r="M627" s="3">
        <v>24000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4.4" hidden="1">
      <c r="A628" s="3" t="s">
        <v>208</v>
      </c>
      <c r="B628" s="3" t="s">
        <v>209</v>
      </c>
      <c r="C628" s="3" t="s">
        <v>29</v>
      </c>
      <c r="D628" s="3" t="s">
        <v>190</v>
      </c>
      <c r="E628" s="3" t="s">
        <v>193</v>
      </c>
      <c r="F628" s="3"/>
      <c r="G628" s="4">
        <v>41685</v>
      </c>
      <c r="H628" s="3">
        <v>2</v>
      </c>
      <c r="I628" s="3">
        <v>2014</v>
      </c>
      <c r="J628" s="3"/>
      <c r="K628" s="3"/>
      <c r="L628" s="3">
        <v>50</v>
      </c>
      <c r="M628" s="3">
        <v>1750</v>
      </c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4.4" hidden="1">
      <c r="A629" s="3" t="s">
        <v>208</v>
      </c>
      <c r="B629" s="3" t="s">
        <v>209</v>
      </c>
      <c r="C629" s="3" t="s">
        <v>29</v>
      </c>
      <c r="D629" s="3" t="s">
        <v>190</v>
      </c>
      <c r="E629" s="3" t="s">
        <v>91</v>
      </c>
      <c r="F629" s="3"/>
      <c r="G629" s="4">
        <v>41685</v>
      </c>
      <c r="H629" s="3">
        <v>2</v>
      </c>
      <c r="I629" s="3">
        <v>2014</v>
      </c>
      <c r="J629" s="3"/>
      <c r="K629" s="3"/>
      <c r="L629" s="3">
        <v>50</v>
      </c>
      <c r="M629" s="3">
        <v>6000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4.4" hidden="1">
      <c r="A630" s="3" t="s">
        <v>208</v>
      </c>
      <c r="B630" s="3" t="s">
        <v>209</v>
      </c>
      <c r="C630" s="3" t="s">
        <v>29</v>
      </c>
      <c r="D630" s="3" t="s">
        <v>190</v>
      </c>
      <c r="E630" s="3" t="s">
        <v>210</v>
      </c>
      <c r="F630" s="3"/>
      <c r="G630" s="4">
        <v>41685</v>
      </c>
      <c r="H630" s="3">
        <v>2</v>
      </c>
      <c r="I630" s="3">
        <v>2014</v>
      </c>
      <c r="J630" s="3"/>
      <c r="K630" s="3"/>
      <c r="L630" s="3">
        <v>50</v>
      </c>
      <c r="M630" s="3">
        <v>5400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4.4" hidden="1">
      <c r="A631" s="3" t="s">
        <v>208</v>
      </c>
      <c r="B631" s="3" t="s">
        <v>209</v>
      </c>
      <c r="C631" s="3" t="s">
        <v>29</v>
      </c>
      <c r="D631" s="3" t="s">
        <v>190</v>
      </c>
      <c r="E631" s="3" t="s">
        <v>211</v>
      </c>
      <c r="F631" s="3"/>
      <c r="G631" s="4">
        <v>41685</v>
      </c>
      <c r="H631" s="3">
        <v>2</v>
      </c>
      <c r="I631" s="3">
        <v>2014</v>
      </c>
      <c r="J631" s="3"/>
      <c r="K631" s="3"/>
      <c r="L631" s="3">
        <v>50</v>
      </c>
      <c r="M631" s="3">
        <v>3500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4.4" hidden="1">
      <c r="A632" s="3" t="s">
        <v>188</v>
      </c>
      <c r="B632" s="3" t="s">
        <v>189</v>
      </c>
      <c r="C632" s="3" t="s">
        <v>45</v>
      </c>
      <c r="D632" s="3" t="s">
        <v>190</v>
      </c>
      <c r="E632" s="3" t="s">
        <v>191</v>
      </c>
      <c r="F632" s="3"/>
      <c r="G632" s="4">
        <v>41684</v>
      </c>
      <c r="H632" s="3">
        <v>2</v>
      </c>
      <c r="I632" s="3">
        <v>2014</v>
      </c>
      <c r="J632" s="3"/>
      <c r="K632" s="3"/>
      <c r="L632" s="3">
        <v>250</v>
      </c>
      <c r="M632" s="3">
        <v>8000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4.4" hidden="1">
      <c r="A633" s="3" t="s">
        <v>188</v>
      </c>
      <c r="B633" s="3" t="s">
        <v>189</v>
      </c>
      <c r="C633" s="3" t="s">
        <v>45</v>
      </c>
      <c r="D633" s="3" t="s">
        <v>190</v>
      </c>
      <c r="E633" s="3" t="s">
        <v>206</v>
      </c>
      <c r="F633" s="3"/>
      <c r="G633" s="4">
        <v>41684</v>
      </c>
      <c r="H633" s="3">
        <v>2</v>
      </c>
      <c r="I633" s="3">
        <v>2014</v>
      </c>
      <c r="J633" s="3"/>
      <c r="K633" s="3"/>
      <c r="L633" s="3">
        <v>100</v>
      </c>
      <c r="M633" s="3">
        <v>10800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4.4" hidden="1">
      <c r="A634" s="3" t="s">
        <v>188</v>
      </c>
      <c r="B634" s="3" t="s">
        <v>189</v>
      </c>
      <c r="C634" s="3" t="s">
        <v>45</v>
      </c>
      <c r="D634" s="3" t="s">
        <v>190</v>
      </c>
      <c r="E634" s="3" t="s">
        <v>207</v>
      </c>
      <c r="F634" s="3"/>
      <c r="G634" s="4">
        <v>41684</v>
      </c>
      <c r="H634" s="3">
        <v>2</v>
      </c>
      <c r="I634" s="3">
        <v>2014</v>
      </c>
      <c r="J634" s="3"/>
      <c r="K634" s="3"/>
      <c r="L634" s="3">
        <v>50</v>
      </c>
      <c r="M634" s="3">
        <v>9000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4.4" hidden="1">
      <c r="A635" s="3" t="s">
        <v>188</v>
      </c>
      <c r="B635" s="3" t="s">
        <v>189</v>
      </c>
      <c r="C635" s="3" t="s">
        <v>45</v>
      </c>
      <c r="D635" s="3" t="s">
        <v>190</v>
      </c>
      <c r="E635" s="3" t="s">
        <v>191</v>
      </c>
      <c r="F635" s="3"/>
      <c r="G635" s="4">
        <v>41684</v>
      </c>
      <c r="H635" s="3">
        <v>2</v>
      </c>
      <c r="I635" s="3">
        <v>2014</v>
      </c>
      <c r="J635" s="3"/>
      <c r="K635" s="3"/>
      <c r="L635" s="3">
        <v>250</v>
      </c>
      <c r="M635" s="3">
        <v>8000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4.4" hidden="1">
      <c r="A636" s="3" t="s">
        <v>188</v>
      </c>
      <c r="B636" s="3" t="s">
        <v>189</v>
      </c>
      <c r="C636" s="3" t="s">
        <v>45</v>
      </c>
      <c r="D636" s="3" t="s">
        <v>190</v>
      </c>
      <c r="E636" s="3" t="s">
        <v>91</v>
      </c>
      <c r="F636" s="3"/>
      <c r="G636" s="4">
        <v>41684</v>
      </c>
      <c r="H636" s="3">
        <v>2</v>
      </c>
      <c r="I636" s="3">
        <v>2014</v>
      </c>
      <c r="J636" s="3"/>
      <c r="K636" s="3"/>
      <c r="L636" s="3">
        <v>250</v>
      </c>
      <c r="M636" s="3">
        <v>30000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4.4" hidden="1">
      <c r="A637" s="3" t="s">
        <v>195</v>
      </c>
      <c r="B637" s="3" t="s">
        <v>196</v>
      </c>
      <c r="C637" s="3" t="s">
        <v>45</v>
      </c>
      <c r="D637" s="3" t="s">
        <v>190</v>
      </c>
      <c r="E637" s="3" t="s">
        <v>191</v>
      </c>
      <c r="F637" s="3"/>
      <c r="G637" s="4">
        <v>41684</v>
      </c>
      <c r="H637" s="3">
        <v>2</v>
      </c>
      <c r="I637" s="3">
        <v>2014</v>
      </c>
      <c r="J637" s="3"/>
      <c r="K637" s="3"/>
      <c r="L637" s="3">
        <v>80</v>
      </c>
      <c r="M637" s="3">
        <v>2560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4.4" hidden="1">
      <c r="A638" s="3" t="s">
        <v>195</v>
      </c>
      <c r="B638" s="3" t="s">
        <v>196</v>
      </c>
      <c r="C638" s="3" t="s">
        <v>45</v>
      </c>
      <c r="D638" s="3" t="s">
        <v>190</v>
      </c>
      <c r="E638" s="3" t="s">
        <v>91</v>
      </c>
      <c r="F638" s="3"/>
      <c r="G638" s="4">
        <v>41684</v>
      </c>
      <c r="H638" s="3">
        <v>2</v>
      </c>
      <c r="I638" s="3">
        <v>2014</v>
      </c>
      <c r="J638" s="3"/>
      <c r="K638" s="3"/>
      <c r="L638" s="3">
        <v>80</v>
      </c>
      <c r="M638" s="3">
        <v>9600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4.4" hidden="1">
      <c r="A639" s="3" t="s">
        <v>197</v>
      </c>
      <c r="B639" s="3" t="s">
        <v>198</v>
      </c>
      <c r="C639" s="3" t="s">
        <v>29</v>
      </c>
      <c r="D639" s="3" t="s">
        <v>190</v>
      </c>
      <c r="E639" s="3" t="s">
        <v>191</v>
      </c>
      <c r="F639" s="3"/>
      <c r="G639" s="4">
        <v>41684</v>
      </c>
      <c r="H639" s="3">
        <v>2</v>
      </c>
      <c r="I639" s="3">
        <v>2014</v>
      </c>
      <c r="J639" s="3"/>
      <c r="K639" s="3"/>
      <c r="L639" s="3">
        <v>100</v>
      </c>
      <c r="M639" s="3">
        <v>2560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4.4" hidden="1">
      <c r="A640" s="3" t="s">
        <v>197</v>
      </c>
      <c r="B640" s="3" t="s">
        <v>198</v>
      </c>
      <c r="C640" s="3" t="s">
        <v>29</v>
      </c>
      <c r="D640" s="3" t="s">
        <v>190</v>
      </c>
      <c r="E640" s="3" t="s">
        <v>199</v>
      </c>
      <c r="F640" s="3"/>
      <c r="G640" s="4">
        <v>41684</v>
      </c>
      <c r="H640" s="3">
        <v>2</v>
      </c>
      <c r="I640" s="3">
        <v>2014</v>
      </c>
      <c r="J640" s="3"/>
      <c r="K640" s="3"/>
      <c r="L640" s="3">
        <v>100</v>
      </c>
      <c r="M640" s="3">
        <v>9600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4.4" hidden="1">
      <c r="A641" s="3" t="s">
        <v>197</v>
      </c>
      <c r="B641" s="3" t="s">
        <v>198</v>
      </c>
      <c r="C641" s="3" t="s">
        <v>29</v>
      </c>
      <c r="D641" s="3" t="s">
        <v>190</v>
      </c>
      <c r="E641" s="3" t="s">
        <v>200</v>
      </c>
      <c r="F641" s="3"/>
      <c r="G641" s="4">
        <v>41684</v>
      </c>
      <c r="H641" s="3">
        <v>2</v>
      </c>
      <c r="I641" s="3">
        <v>2014</v>
      </c>
      <c r="J641" s="3"/>
      <c r="K641" s="3"/>
      <c r="L641" s="3">
        <v>100</v>
      </c>
      <c r="M641" s="3">
        <v>10000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4.4" hidden="1">
      <c r="A642" s="3" t="s">
        <v>197</v>
      </c>
      <c r="B642" s="3" t="s">
        <v>198</v>
      </c>
      <c r="C642" s="3" t="s">
        <v>29</v>
      </c>
      <c r="D642" s="3" t="s">
        <v>190</v>
      </c>
      <c r="E642" s="3" t="s">
        <v>201</v>
      </c>
      <c r="F642" s="3"/>
      <c r="G642" s="4">
        <v>41684</v>
      </c>
      <c r="H642" s="3">
        <v>2</v>
      </c>
      <c r="I642" s="3">
        <v>2014</v>
      </c>
      <c r="J642" s="3"/>
      <c r="K642" s="3"/>
      <c r="L642" s="3">
        <v>100</v>
      </c>
      <c r="M642" s="3">
        <v>7800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4.4" hidden="1">
      <c r="A643" s="3" t="s">
        <v>197</v>
      </c>
      <c r="B643" s="3" t="s">
        <v>198</v>
      </c>
      <c r="C643" s="3" t="s">
        <v>29</v>
      </c>
      <c r="D643" s="3" t="s">
        <v>190</v>
      </c>
      <c r="E643" s="3" t="s">
        <v>202</v>
      </c>
      <c r="F643" s="3"/>
      <c r="G643" s="4">
        <v>41684</v>
      </c>
      <c r="H643" s="3">
        <v>2</v>
      </c>
      <c r="I643" s="3">
        <v>2014</v>
      </c>
      <c r="J643" s="3"/>
      <c r="K643" s="3"/>
      <c r="L643" s="3">
        <v>200</v>
      </c>
      <c r="M643" s="3">
        <v>1000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4.4" hidden="1">
      <c r="A644" s="3" t="s">
        <v>203</v>
      </c>
      <c r="B644" s="3" t="s">
        <v>204</v>
      </c>
      <c r="C644" s="3" t="s">
        <v>29</v>
      </c>
      <c r="D644" s="3" t="s">
        <v>190</v>
      </c>
      <c r="E644" s="3" t="s">
        <v>191</v>
      </c>
      <c r="F644" s="3"/>
      <c r="G644" s="4">
        <v>41684</v>
      </c>
      <c r="H644" s="3">
        <v>2</v>
      </c>
      <c r="I644" s="3">
        <v>2014</v>
      </c>
      <c r="J644" s="3"/>
      <c r="K644" s="3"/>
      <c r="L644" s="3">
        <v>50</v>
      </c>
      <c r="M644" s="3">
        <v>1750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4.4" hidden="1">
      <c r="A645" s="3" t="s">
        <v>203</v>
      </c>
      <c r="B645" s="3" t="s">
        <v>204</v>
      </c>
      <c r="C645" s="3" t="s">
        <v>29</v>
      </c>
      <c r="D645" s="3" t="s">
        <v>190</v>
      </c>
      <c r="E645" s="3" t="s">
        <v>91</v>
      </c>
      <c r="F645" s="3"/>
      <c r="G645" s="4">
        <v>41684</v>
      </c>
      <c r="H645" s="3">
        <v>2</v>
      </c>
      <c r="I645" s="3">
        <v>2014</v>
      </c>
      <c r="J645" s="3"/>
      <c r="K645" s="3"/>
      <c r="L645" s="3">
        <v>50</v>
      </c>
      <c r="M645" s="3">
        <v>6000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4.4" hidden="1">
      <c r="A646" s="3" t="s">
        <v>203</v>
      </c>
      <c r="B646" s="3" t="s">
        <v>204</v>
      </c>
      <c r="C646" s="3" t="s">
        <v>29</v>
      </c>
      <c r="D646" s="3" t="s">
        <v>190</v>
      </c>
      <c r="E646" s="3" t="s">
        <v>205</v>
      </c>
      <c r="F646" s="3"/>
      <c r="G646" s="4">
        <v>41684</v>
      </c>
      <c r="H646" s="3">
        <v>2</v>
      </c>
      <c r="I646" s="3">
        <v>2014</v>
      </c>
      <c r="J646" s="3"/>
      <c r="K646" s="3"/>
      <c r="L646" s="3">
        <v>100</v>
      </c>
      <c r="M646" s="3">
        <v>10800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4.4" hidden="1">
      <c r="A647" s="3" t="s">
        <v>203</v>
      </c>
      <c r="B647" s="3" t="s">
        <v>204</v>
      </c>
      <c r="C647" s="3" t="s">
        <v>29</v>
      </c>
      <c r="D647" s="3" t="s">
        <v>190</v>
      </c>
      <c r="E647" s="3" t="s">
        <v>173</v>
      </c>
      <c r="F647" s="3"/>
      <c r="G647" s="4">
        <v>41684</v>
      </c>
      <c r="H647" s="3">
        <v>2</v>
      </c>
      <c r="I647" s="3">
        <v>2014</v>
      </c>
      <c r="J647" s="3"/>
      <c r="K647" s="3"/>
      <c r="L647" s="3">
        <v>100</v>
      </c>
      <c r="M647" s="3">
        <v>7800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4.4" hidden="1">
      <c r="A648" s="3" t="s">
        <v>192</v>
      </c>
      <c r="B648" s="3" t="s">
        <v>76</v>
      </c>
      <c r="C648" s="3" t="s">
        <v>77</v>
      </c>
      <c r="D648" s="3" t="s">
        <v>190</v>
      </c>
      <c r="E648" s="3" t="s">
        <v>56</v>
      </c>
      <c r="F648" s="3"/>
      <c r="G648" s="4">
        <v>41684</v>
      </c>
      <c r="H648" s="3">
        <v>2</v>
      </c>
      <c r="I648" s="3">
        <v>2014</v>
      </c>
      <c r="J648" s="3"/>
      <c r="K648" s="3"/>
      <c r="L648" s="3">
        <v>250</v>
      </c>
      <c r="M648" s="3">
        <v>30000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4.4" hidden="1">
      <c r="A649" s="3" t="s">
        <v>192</v>
      </c>
      <c r="B649" s="3" t="s">
        <v>76</v>
      </c>
      <c r="C649" s="3" t="s">
        <v>77</v>
      </c>
      <c r="D649" s="3" t="s">
        <v>190</v>
      </c>
      <c r="E649" s="3" t="s">
        <v>193</v>
      </c>
      <c r="F649" s="3"/>
      <c r="G649" s="4">
        <v>41684</v>
      </c>
      <c r="H649" s="3">
        <v>2</v>
      </c>
      <c r="I649" s="3">
        <v>2014</v>
      </c>
      <c r="J649" s="3"/>
      <c r="K649" s="3"/>
      <c r="L649" s="3">
        <v>80</v>
      </c>
      <c r="M649" s="3">
        <v>2560</v>
      </c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4.4" hidden="1">
      <c r="A650" s="3" t="s">
        <v>192</v>
      </c>
      <c r="B650" s="3" t="s">
        <v>76</v>
      </c>
      <c r="C650" s="3" t="s">
        <v>77</v>
      </c>
      <c r="D650" s="3" t="s">
        <v>190</v>
      </c>
      <c r="E650" s="3" t="s">
        <v>91</v>
      </c>
      <c r="F650" s="3"/>
      <c r="G650" s="4">
        <v>41684</v>
      </c>
      <c r="H650" s="3">
        <v>2</v>
      </c>
      <c r="I650" s="3">
        <v>2014</v>
      </c>
      <c r="J650" s="3"/>
      <c r="K650" s="3"/>
      <c r="L650" s="3">
        <v>80</v>
      </c>
      <c r="M650" s="3">
        <v>9600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4.4" hidden="1">
      <c r="A651" s="3" t="s">
        <v>192</v>
      </c>
      <c r="B651" s="3" t="s">
        <v>76</v>
      </c>
      <c r="C651" s="3" t="s">
        <v>77</v>
      </c>
      <c r="D651" s="3" t="s">
        <v>190</v>
      </c>
      <c r="E651" s="3" t="s">
        <v>164</v>
      </c>
      <c r="F651" s="3"/>
      <c r="G651" s="4">
        <v>41684</v>
      </c>
      <c r="H651" s="3">
        <v>2</v>
      </c>
      <c r="I651" s="3">
        <v>2014</v>
      </c>
      <c r="J651" s="3"/>
      <c r="K651" s="3"/>
      <c r="L651" s="3">
        <v>80</v>
      </c>
      <c r="M651" s="3">
        <v>8640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4.4" hidden="1">
      <c r="A652" s="3" t="s">
        <v>192</v>
      </c>
      <c r="B652" s="3" t="s">
        <v>76</v>
      </c>
      <c r="C652" s="3" t="s">
        <v>77</v>
      </c>
      <c r="D652" s="3" t="s">
        <v>190</v>
      </c>
      <c r="E652" s="3" t="s">
        <v>194</v>
      </c>
      <c r="F652" s="3"/>
      <c r="G652" s="4">
        <v>41684</v>
      </c>
      <c r="H652" s="3">
        <v>2</v>
      </c>
      <c r="I652" s="3">
        <v>2014</v>
      </c>
      <c r="J652" s="3"/>
      <c r="K652" s="3"/>
      <c r="L652" s="3">
        <v>80</v>
      </c>
      <c r="M652" s="3">
        <v>6000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4.4" hidden="1">
      <c r="A653" s="3" t="s">
        <v>182</v>
      </c>
      <c r="B653" s="3" t="s">
        <v>183</v>
      </c>
      <c r="C653" s="3" t="s">
        <v>77</v>
      </c>
      <c r="D653" s="3" t="s">
        <v>46</v>
      </c>
      <c r="E653" s="3" t="s">
        <v>184</v>
      </c>
      <c r="F653" s="3"/>
      <c r="G653" s="4">
        <v>41613</v>
      </c>
      <c r="H653" s="3">
        <v>12</v>
      </c>
      <c r="I653" s="3">
        <v>2013</v>
      </c>
      <c r="J653" s="3"/>
      <c r="K653" s="3"/>
      <c r="L653" s="3">
        <v>1200</v>
      </c>
      <c r="M653" s="3">
        <v>42000</v>
      </c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4.4" hidden="1">
      <c r="A654" s="3" t="s">
        <v>182</v>
      </c>
      <c r="B654" s="3" t="s">
        <v>183</v>
      </c>
      <c r="C654" s="3" t="s">
        <v>77</v>
      </c>
      <c r="D654" s="3" t="s">
        <v>46</v>
      </c>
      <c r="E654" s="3" t="s">
        <v>91</v>
      </c>
      <c r="F654" s="3"/>
      <c r="G654" s="4">
        <v>41613</v>
      </c>
      <c r="H654" s="3">
        <v>12</v>
      </c>
      <c r="I654" s="3">
        <v>2013</v>
      </c>
      <c r="J654" s="3"/>
      <c r="K654" s="3"/>
      <c r="L654" s="3">
        <v>50</v>
      </c>
      <c r="M654" s="3">
        <v>6500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4.4" hidden="1">
      <c r="A655" s="3" t="s">
        <v>182</v>
      </c>
      <c r="B655" s="3" t="s">
        <v>183</v>
      </c>
      <c r="C655" s="3" t="s">
        <v>77</v>
      </c>
      <c r="D655" s="3" t="s">
        <v>46</v>
      </c>
      <c r="E655" s="3" t="s">
        <v>185</v>
      </c>
      <c r="F655" s="3"/>
      <c r="G655" s="4">
        <v>41613</v>
      </c>
      <c r="H655" s="3">
        <v>12</v>
      </c>
      <c r="I655" s="3">
        <v>2013</v>
      </c>
      <c r="J655" s="3"/>
      <c r="K655" s="3"/>
      <c r="L655" s="3">
        <v>2</v>
      </c>
      <c r="M655" s="3">
        <v>800</v>
      </c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4.4" hidden="1">
      <c r="A656" s="3" t="s">
        <v>182</v>
      </c>
      <c r="B656" s="3" t="s">
        <v>183</v>
      </c>
      <c r="C656" s="3" t="s">
        <v>77</v>
      </c>
      <c r="D656" s="3" t="s">
        <v>46</v>
      </c>
      <c r="E656" s="3" t="s">
        <v>186</v>
      </c>
      <c r="F656" s="3"/>
      <c r="G656" s="4">
        <v>41613</v>
      </c>
      <c r="H656" s="3">
        <v>12</v>
      </c>
      <c r="I656" s="3">
        <v>2013</v>
      </c>
      <c r="J656" s="3"/>
      <c r="K656" s="3"/>
      <c r="L656" s="3">
        <v>50</v>
      </c>
      <c r="M656" s="3">
        <v>1500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4.4" hidden="1">
      <c r="A657" s="3" t="s">
        <v>182</v>
      </c>
      <c r="B657" s="3" t="s">
        <v>183</v>
      </c>
      <c r="C657" s="3" t="s">
        <v>77</v>
      </c>
      <c r="D657" s="3" t="s">
        <v>46</v>
      </c>
      <c r="E657" s="3" t="s">
        <v>92</v>
      </c>
      <c r="F657" s="3"/>
      <c r="G657" s="4">
        <v>41613</v>
      </c>
      <c r="H657" s="3">
        <v>12</v>
      </c>
      <c r="I657" s="3">
        <v>2013</v>
      </c>
      <c r="J657" s="3"/>
      <c r="K657" s="3"/>
      <c r="L657" s="3">
        <v>100</v>
      </c>
      <c r="M657" s="3">
        <v>15000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4.4" hidden="1">
      <c r="A658" s="3" t="s">
        <v>182</v>
      </c>
      <c r="B658" s="3" t="s">
        <v>183</v>
      </c>
      <c r="C658" s="3" t="s">
        <v>77</v>
      </c>
      <c r="D658" s="3" t="s">
        <v>46</v>
      </c>
      <c r="E658" s="3" t="s">
        <v>187</v>
      </c>
      <c r="F658" s="3"/>
      <c r="G658" s="4">
        <v>41613</v>
      </c>
      <c r="H658" s="3">
        <v>12</v>
      </c>
      <c r="I658" s="3">
        <v>2013</v>
      </c>
      <c r="J658" s="3"/>
      <c r="K658" s="3"/>
      <c r="L658" s="3">
        <v>50</v>
      </c>
      <c r="M658" s="3">
        <v>8300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4.4" hidden="1">
      <c r="A659" s="3" t="s">
        <v>182</v>
      </c>
      <c r="B659" s="3" t="s">
        <v>183</v>
      </c>
      <c r="C659" s="3" t="s">
        <v>77</v>
      </c>
      <c r="D659" s="3" t="s">
        <v>46</v>
      </c>
      <c r="E659" s="3" t="s">
        <v>173</v>
      </c>
      <c r="F659" s="3"/>
      <c r="G659" s="4">
        <v>41613</v>
      </c>
      <c r="H659" s="3">
        <v>12</v>
      </c>
      <c r="I659" s="3">
        <v>2013</v>
      </c>
      <c r="J659" s="3"/>
      <c r="K659" s="3"/>
      <c r="L659" s="3">
        <v>100</v>
      </c>
      <c r="M659" s="3">
        <v>7800</v>
      </c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4.4" hidden="1">
      <c r="A660" s="3" t="s">
        <v>182</v>
      </c>
      <c r="B660" s="3" t="s">
        <v>183</v>
      </c>
      <c r="C660" s="3" t="s">
        <v>77</v>
      </c>
      <c r="D660" s="3" t="s">
        <v>46</v>
      </c>
      <c r="E660" s="3" t="s">
        <v>172</v>
      </c>
      <c r="F660" s="3"/>
      <c r="G660" s="4">
        <v>41613</v>
      </c>
      <c r="H660" s="3">
        <v>12</v>
      </c>
      <c r="I660" s="3">
        <v>2013</v>
      </c>
      <c r="J660" s="3"/>
      <c r="K660" s="3"/>
      <c r="L660" s="3">
        <v>50</v>
      </c>
      <c r="M660" s="3">
        <v>4600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4.4" hidden="1">
      <c r="A661" s="3" t="s">
        <v>175</v>
      </c>
      <c r="B661" s="3" t="s">
        <v>176</v>
      </c>
      <c r="C661" s="3" t="s">
        <v>45</v>
      </c>
      <c r="D661" s="3" t="s">
        <v>16</v>
      </c>
      <c r="E661" s="3" t="s">
        <v>177</v>
      </c>
      <c r="F661" s="3"/>
      <c r="G661" s="4">
        <v>41610</v>
      </c>
      <c r="H661" s="3">
        <v>12</v>
      </c>
      <c r="I661" s="3">
        <v>2013</v>
      </c>
      <c r="J661" s="3"/>
      <c r="K661" s="3"/>
      <c r="L661" s="3">
        <v>300</v>
      </c>
      <c r="M661" s="3">
        <v>2700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4.4" hidden="1">
      <c r="A662" s="3" t="s">
        <v>175</v>
      </c>
      <c r="B662" s="3" t="s">
        <v>176</v>
      </c>
      <c r="C662" s="3" t="s">
        <v>45</v>
      </c>
      <c r="D662" s="3" t="s">
        <v>16</v>
      </c>
      <c r="E662" s="3" t="s">
        <v>178</v>
      </c>
      <c r="F662" s="3"/>
      <c r="G662" s="4">
        <v>41610</v>
      </c>
      <c r="H662" s="3">
        <v>12</v>
      </c>
      <c r="I662" s="3">
        <v>2013</v>
      </c>
      <c r="J662" s="3"/>
      <c r="K662" s="3"/>
      <c r="L662" s="3">
        <v>40</v>
      </c>
      <c r="M662" s="3">
        <v>1400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4.4" hidden="1">
      <c r="A663" s="3" t="s">
        <v>175</v>
      </c>
      <c r="B663" s="3" t="s">
        <v>176</v>
      </c>
      <c r="C663" s="3" t="s">
        <v>45</v>
      </c>
      <c r="D663" s="3" t="s">
        <v>16</v>
      </c>
      <c r="E663" s="3" t="s">
        <v>179</v>
      </c>
      <c r="F663" s="3"/>
      <c r="G663" s="4">
        <v>41610</v>
      </c>
      <c r="H663" s="3">
        <v>12</v>
      </c>
      <c r="I663" s="3">
        <v>2013</v>
      </c>
      <c r="J663" s="3"/>
      <c r="K663" s="3"/>
      <c r="L663" s="3">
        <v>80</v>
      </c>
      <c r="M663" s="3">
        <v>640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4.4" hidden="1">
      <c r="A664" s="3" t="s">
        <v>175</v>
      </c>
      <c r="B664" s="3" t="s">
        <v>176</v>
      </c>
      <c r="C664" s="3" t="s">
        <v>45</v>
      </c>
      <c r="D664" s="3" t="s">
        <v>16</v>
      </c>
      <c r="E664" s="3" t="s">
        <v>180</v>
      </c>
      <c r="F664" s="3"/>
      <c r="G664" s="4">
        <v>41610</v>
      </c>
      <c r="H664" s="3">
        <v>12</v>
      </c>
      <c r="I664" s="3">
        <v>2013</v>
      </c>
      <c r="J664" s="3"/>
      <c r="K664" s="3"/>
      <c r="L664" s="3">
        <v>20</v>
      </c>
      <c r="M664" s="3">
        <v>2600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4.4" hidden="1">
      <c r="A665" s="3" t="s">
        <v>175</v>
      </c>
      <c r="B665" s="3" t="s">
        <v>176</v>
      </c>
      <c r="C665" s="3" t="s">
        <v>45</v>
      </c>
      <c r="D665" s="3" t="s">
        <v>16</v>
      </c>
      <c r="E665" s="3" t="s">
        <v>172</v>
      </c>
      <c r="F665" s="3"/>
      <c r="G665" s="4">
        <v>41610</v>
      </c>
      <c r="H665" s="3">
        <v>12</v>
      </c>
      <c r="I665" s="3">
        <v>2013</v>
      </c>
      <c r="J665" s="3"/>
      <c r="K665" s="3"/>
      <c r="L665" s="3">
        <v>20</v>
      </c>
      <c r="M665" s="3">
        <v>2000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4.4" hidden="1">
      <c r="A666" s="3" t="s">
        <v>175</v>
      </c>
      <c r="B666" s="3" t="s">
        <v>176</v>
      </c>
      <c r="C666" s="3" t="s">
        <v>45</v>
      </c>
      <c r="D666" s="3" t="s">
        <v>16</v>
      </c>
      <c r="E666" s="3" t="s">
        <v>164</v>
      </c>
      <c r="F666" s="3"/>
      <c r="G666" s="4">
        <v>41610</v>
      </c>
      <c r="H666" s="3">
        <v>12</v>
      </c>
      <c r="I666" s="3">
        <v>2013</v>
      </c>
      <c r="J666" s="3"/>
      <c r="K666" s="3"/>
      <c r="L666" s="3">
        <v>20</v>
      </c>
      <c r="M666" s="3">
        <v>2000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4.4" hidden="1">
      <c r="A667" s="3" t="s">
        <v>175</v>
      </c>
      <c r="B667" s="3" t="s">
        <v>176</v>
      </c>
      <c r="C667" s="3" t="s">
        <v>45</v>
      </c>
      <c r="D667" s="3" t="s">
        <v>16</v>
      </c>
      <c r="E667" s="3" t="s">
        <v>181</v>
      </c>
      <c r="F667" s="3"/>
      <c r="G667" s="4">
        <v>41610</v>
      </c>
      <c r="H667" s="3">
        <v>12</v>
      </c>
      <c r="I667" s="3">
        <v>2013</v>
      </c>
      <c r="J667" s="3"/>
      <c r="K667" s="3"/>
      <c r="L667" s="3">
        <v>20</v>
      </c>
      <c r="M667" s="3">
        <v>1600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4.4" hidden="1">
      <c r="A668" s="3" t="s">
        <v>175</v>
      </c>
      <c r="B668" s="3" t="s">
        <v>176</v>
      </c>
      <c r="C668" s="3" t="s">
        <v>45</v>
      </c>
      <c r="D668" s="3" t="s">
        <v>16</v>
      </c>
      <c r="E668" s="3" t="s">
        <v>167</v>
      </c>
      <c r="F668" s="3"/>
      <c r="G668" s="4">
        <v>41610</v>
      </c>
      <c r="H668" s="3">
        <v>12</v>
      </c>
      <c r="I668" s="3">
        <v>2013</v>
      </c>
      <c r="J668" s="3"/>
      <c r="K668" s="3"/>
      <c r="L668" s="3">
        <v>30</v>
      </c>
      <c r="M668" s="3">
        <v>300</v>
      </c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4.4" hidden="1">
      <c r="A669" s="3" t="s">
        <v>168</v>
      </c>
      <c r="B669" s="3" t="s">
        <v>169</v>
      </c>
      <c r="C669" s="3" t="s">
        <v>15</v>
      </c>
      <c r="D669" s="3" t="s">
        <v>46</v>
      </c>
      <c r="E669" s="3" t="s">
        <v>91</v>
      </c>
      <c r="F669" s="3"/>
      <c r="G669" s="4">
        <v>41607</v>
      </c>
      <c r="H669" s="3">
        <v>11</v>
      </c>
      <c r="I669" s="3">
        <v>2013</v>
      </c>
      <c r="J669" s="3"/>
      <c r="K669" s="3"/>
      <c r="L669" s="3">
        <v>150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4.4" hidden="1">
      <c r="A670" s="3" t="s">
        <v>168</v>
      </c>
      <c r="B670" s="3" t="s">
        <v>169</v>
      </c>
      <c r="C670" s="3" t="s">
        <v>15</v>
      </c>
      <c r="D670" s="3" t="s">
        <v>46</v>
      </c>
      <c r="E670" s="3" t="s">
        <v>170</v>
      </c>
      <c r="F670" s="3"/>
      <c r="G670" s="4">
        <v>41607</v>
      </c>
      <c r="H670" s="3">
        <v>11</v>
      </c>
      <c r="I670" s="3">
        <v>2013</v>
      </c>
      <c r="J670" s="3"/>
      <c r="K670" s="3"/>
      <c r="L670" s="3">
        <v>6000</v>
      </c>
      <c r="M670" s="3">
        <v>54000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4.4" hidden="1">
      <c r="A671" s="3" t="s">
        <v>168</v>
      </c>
      <c r="B671" s="3" t="s">
        <v>169</v>
      </c>
      <c r="C671" s="3" t="s">
        <v>15</v>
      </c>
      <c r="D671" s="3" t="s">
        <v>46</v>
      </c>
      <c r="E671" s="3" t="s">
        <v>171</v>
      </c>
      <c r="F671" s="3"/>
      <c r="G671" s="4">
        <v>41607</v>
      </c>
      <c r="H671" s="3">
        <v>11</v>
      </c>
      <c r="I671" s="3">
        <v>2013</v>
      </c>
      <c r="J671" s="3"/>
      <c r="K671" s="3"/>
      <c r="L671" s="3">
        <v>100</v>
      </c>
      <c r="M671" s="3">
        <v>15000</v>
      </c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4.4" hidden="1">
      <c r="A672" s="3" t="s">
        <v>168</v>
      </c>
      <c r="B672" s="3" t="s">
        <v>169</v>
      </c>
      <c r="C672" s="3" t="s">
        <v>15</v>
      </c>
      <c r="D672" s="3" t="s">
        <v>46</v>
      </c>
      <c r="E672" s="3" t="s">
        <v>172</v>
      </c>
      <c r="F672" s="3"/>
      <c r="G672" s="4">
        <v>41607</v>
      </c>
      <c r="H672" s="3">
        <v>11</v>
      </c>
      <c r="I672" s="3">
        <v>2013</v>
      </c>
      <c r="J672" s="3"/>
      <c r="K672" s="3"/>
      <c r="L672" s="3">
        <v>100</v>
      </c>
      <c r="M672" s="3">
        <v>10000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4.4" hidden="1">
      <c r="A673" s="3" t="s">
        <v>168</v>
      </c>
      <c r="B673" s="3" t="s">
        <v>169</v>
      </c>
      <c r="C673" s="3" t="s">
        <v>15</v>
      </c>
      <c r="D673" s="3" t="s">
        <v>46</v>
      </c>
      <c r="E673" s="3" t="s">
        <v>164</v>
      </c>
      <c r="F673" s="3"/>
      <c r="G673" s="4">
        <v>41607</v>
      </c>
      <c r="H673" s="3">
        <v>11</v>
      </c>
      <c r="I673" s="3">
        <v>2013</v>
      </c>
      <c r="J673" s="3"/>
      <c r="K673" s="3"/>
      <c r="L673" s="3">
        <v>200</v>
      </c>
      <c r="M673" s="3">
        <v>18000</v>
      </c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4.4" hidden="1">
      <c r="A674" s="3" t="s">
        <v>168</v>
      </c>
      <c r="B674" s="3" t="s">
        <v>169</v>
      </c>
      <c r="C674" s="3" t="s">
        <v>15</v>
      </c>
      <c r="D674" s="3" t="s">
        <v>46</v>
      </c>
      <c r="E674" s="3" t="s">
        <v>173</v>
      </c>
      <c r="F674" s="3"/>
      <c r="G674" s="4">
        <v>41607</v>
      </c>
      <c r="H674" s="3">
        <v>11</v>
      </c>
      <c r="I674" s="3">
        <v>2013</v>
      </c>
      <c r="J674" s="3"/>
      <c r="K674" s="3"/>
      <c r="L674" s="3">
        <v>200</v>
      </c>
      <c r="M674" s="3">
        <v>14000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4.4" hidden="1">
      <c r="A675" s="3" t="s">
        <v>168</v>
      </c>
      <c r="B675" s="3" t="s">
        <v>169</v>
      </c>
      <c r="C675" s="3" t="s">
        <v>15</v>
      </c>
      <c r="D675" s="3" t="s">
        <v>46</v>
      </c>
      <c r="E675" s="3" t="s">
        <v>174</v>
      </c>
      <c r="F675" s="3"/>
      <c r="G675" s="4">
        <v>41607</v>
      </c>
      <c r="H675" s="3">
        <v>11</v>
      </c>
      <c r="I675" s="3">
        <v>2013</v>
      </c>
      <c r="J675" s="3"/>
      <c r="K675" s="3"/>
      <c r="L675" s="3">
        <v>150</v>
      </c>
      <c r="M675" s="3">
        <v>1500</v>
      </c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4.4" hidden="1">
      <c r="A676" s="3" t="s">
        <v>160</v>
      </c>
      <c r="B676" s="3" t="s">
        <v>161</v>
      </c>
      <c r="C676" s="3" t="s">
        <v>53</v>
      </c>
      <c r="D676" s="3" t="s">
        <v>16</v>
      </c>
      <c r="E676" s="3" t="s">
        <v>36</v>
      </c>
      <c r="F676" s="3"/>
      <c r="G676" s="4">
        <v>41607</v>
      </c>
      <c r="H676" s="3">
        <v>11</v>
      </c>
      <c r="I676" s="3">
        <v>2013</v>
      </c>
      <c r="J676" s="3"/>
      <c r="K676" s="3"/>
      <c r="L676" s="3">
        <v>400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4.4" hidden="1">
      <c r="A677" s="3" t="s">
        <v>160</v>
      </c>
      <c r="B677" s="3" t="s">
        <v>161</v>
      </c>
      <c r="C677" s="3" t="s">
        <v>53</v>
      </c>
      <c r="D677" s="3" t="s">
        <v>16</v>
      </c>
      <c r="E677" s="3" t="s">
        <v>162</v>
      </c>
      <c r="F677" s="3"/>
      <c r="G677" s="4">
        <v>41607</v>
      </c>
      <c r="H677" s="3">
        <v>11</v>
      </c>
      <c r="I677" s="3">
        <v>2013</v>
      </c>
      <c r="J677" s="3"/>
      <c r="K677" s="3"/>
      <c r="L677" s="3">
        <v>120</v>
      </c>
      <c r="M677" s="3">
        <v>18000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4.4" hidden="1">
      <c r="A678" s="3" t="s">
        <v>160</v>
      </c>
      <c r="B678" s="3" t="s">
        <v>161</v>
      </c>
      <c r="C678" s="3" t="s">
        <v>53</v>
      </c>
      <c r="D678" s="3" t="s">
        <v>16</v>
      </c>
      <c r="E678" s="3" t="s">
        <v>163</v>
      </c>
      <c r="F678" s="3"/>
      <c r="G678" s="4">
        <v>41607</v>
      </c>
      <c r="H678" s="3">
        <v>11</v>
      </c>
      <c r="I678" s="3">
        <v>2013</v>
      </c>
      <c r="J678" s="3"/>
      <c r="K678" s="3"/>
      <c r="L678" s="3">
        <v>120</v>
      </c>
      <c r="M678" s="3">
        <v>10800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4.4" hidden="1">
      <c r="A679" s="3" t="s">
        <v>160</v>
      </c>
      <c r="B679" s="3" t="s">
        <v>161</v>
      </c>
      <c r="C679" s="3" t="s">
        <v>53</v>
      </c>
      <c r="D679" s="3" t="s">
        <v>16</v>
      </c>
      <c r="E679" s="3" t="s">
        <v>164</v>
      </c>
      <c r="F679" s="3"/>
      <c r="G679" s="4">
        <v>41607</v>
      </c>
      <c r="H679" s="3">
        <v>11</v>
      </c>
      <c r="I679" s="3">
        <v>2013</v>
      </c>
      <c r="J679" s="3"/>
      <c r="K679" s="3"/>
      <c r="L679" s="3">
        <v>30</v>
      </c>
      <c r="M679" s="3">
        <v>2700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4.4" hidden="1">
      <c r="A680" s="3" t="s">
        <v>160</v>
      </c>
      <c r="B680" s="3" t="s">
        <v>161</v>
      </c>
      <c r="C680" s="3" t="s">
        <v>53</v>
      </c>
      <c r="D680" s="3" t="s">
        <v>16</v>
      </c>
      <c r="E680" s="3" t="s">
        <v>165</v>
      </c>
      <c r="F680" s="3"/>
      <c r="G680" s="4">
        <v>41607</v>
      </c>
      <c r="H680" s="3">
        <v>11</v>
      </c>
      <c r="I680" s="3">
        <v>2013</v>
      </c>
      <c r="J680" s="3"/>
      <c r="K680" s="3"/>
      <c r="L680" s="3">
        <v>30</v>
      </c>
      <c r="M680" s="3">
        <v>2300</v>
      </c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4.4" hidden="1">
      <c r="A681" s="3" t="s">
        <v>160</v>
      </c>
      <c r="B681" s="3" t="s">
        <v>161</v>
      </c>
      <c r="C681" s="3" t="s">
        <v>53</v>
      </c>
      <c r="D681" s="3" t="s">
        <v>16</v>
      </c>
      <c r="E681" s="3" t="s">
        <v>166</v>
      </c>
      <c r="F681" s="3"/>
      <c r="G681" s="4">
        <v>41607</v>
      </c>
      <c r="H681" s="3">
        <v>11</v>
      </c>
      <c r="I681" s="3">
        <v>2013</v>
      </c>
      <c r="J681" s="3"/>
      <c r="K681" s="3"/>
      <c r="L681" s="3">
        <v>1500</v>
      </c>
      <c r="M681" s="3">
        <v>13500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4.4" hidden="1">
      <c r="A682" s="3" t="s">
        <v>160</v>
      </c>
      <c r="B682" s="3" t="s">
        <v>161</v>
      </c>
      <c r="C682" s="3" t="s">
        <v>53</v>
      </c>
      <c r="D682" s="3" t="s">
        <v>16</v>
      </c>
      <c r="E682" s="3" t="s">
        <v>167</v>
      </c>
      <c r="F682" s="3"/>
      <c r="G682" s="4">
        <v>41607</v>
      </c>
      <c r="H682" s="3">
        <v>11</v>
      </c>
      <c r="I682" s="3">
        <v>2013</v>
      </c>
      <c r="J682" s="3"/>
      <c r="K682" s="3"/>
      <c r="L682" s="3">
        <v>400</v>
      </c>
      <c r="M682" s="3">
        <v>4000</v>
      </c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4.4" hidden="1">
      <c r="A683" s="3" t="s">
        <v>156</v>
      </c>
      <c r="B683" s="3" t="s">
        <v>157</v>
      </c>
      <c r="C683" s="3" t="s">
        <v>15</v>
      </c>
      <c r="D683" s="3" t="s">
        <v>16</v>
      </c>
      <c r="E683" s="3" t="s">
        <v>91</v>
      </c>
      <c r="F683" s="3"/>
      <c r="G683" s="4">
        <v>41571</v>
      </c>
      <c r="H683" s="3">
        <v>10</v>
      </c>
      <c r="I683" s="3">
        <v>2013</v>
      </c>
      <c r="J683" s="3"/>
      <c r="K683" s="3"/>
      <c r="L683" s="3">
        <v>30</v>
      </c>
      <c r="M683" s="3">
        <v>3600</v>
      </c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4.4" hidden="1">
      <c r="A684" s="3" t="s">
        <v>156</v>
      </c>
      <c r="B684" s="3" t="s">
        <v>157</v>
      </c>
      <c r="C684" s="3" t="s">
        <v>15</v>
      </c>
      <c r="D684" s="3" t="s">
        <v>16</v>
      </c>
      <c r="E684" s="3" t="s">
        <v>158</v>
      </c>
      <c r="F684" s="3"/>
      <c r="G684" s="4">
        <v>41571</v>
      </c>
      <c r="H684" s="3">
        <v>10</v>
      </c>
      <c r="I684" s="3">
        <v>2013</v>
      </c>
      <c r="J684" s="3"/>
      <c r="K684" s="3"/>
      <c r="L684" s="3">
        <v>10</v>
      </c>
      <c r="M684" s="3">
        <v>1000</v>
      </c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4.4" hidden="1">
      <c r="A685" s="3" t="s">
        <v>156</v>
      </c>
      <c r="B685" s="3" t="s">
        <v>157</v>
      </c>
      <c r="C685" s="3" t="s">
        <v>15</v>
      </c>
      <c r="D685" s="3" t="s">
        <v>16</v>
      </c>
      <c r="E685" s="3" t="s">
        <v>144</v>
      </c>
      <c r="F685" s="3"/>
      <c r="G685" s="4">
        <v>41571</v>
      </c>
      <c r="H685" s="3">
        <v>10</v>
      </c>
      <c r="I685" s="3">
        <v>2013</v>
      </c>
      <c r="J685" s="3"/>
      <c r="K685" s="3"/>
      <c r="L685" s="3">
        <v>10</v>
      </c>
      <c r="M685" s="3">
        <v>1000</v>
      </c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4.4" hidden="1">
      <c r="A686" s="3" t="s">
        <v>156</v>
      </c>
      <c r="B686" s="3" t="s">
        <v>157</v>
      </c>
      <c r="C686" s="3" t="s">
        <v>15</v>
      </c>
      <c r="D686" s="3" t="s">
        <v>16</v>
      </c>
      <c r="E686" s="3" t="s">
        <v>62</v>
      </c>
      <c r="F686" s="3"/>
      <c r="G686" s="4">
        <v>41571</v>
      </c>
      <c r="H686" s="3">
        <v>10</v>
      </c>
      <c r="I686" s="3">
        <v>2013</v>
      </c>
      <c r="J686" s="3"/>
      <c r="K686" s="3"/>
      <c r="L686" s="3">
        <v>20</v>
      </c>
      <c r="M686" s="3">
        <v>2600</v>
      </c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4.4" hidden="1">
      <c r="A687" s="3" t="s">
        <v>156</v>
      </c>
      <c r="B687" s="3" t="s">
        <v>157</v>
      </c>
      <c r="C687" s="3" t="s">
        <v>15</v>
      </c>
      <c r="D687" s="3" t="s">
        <v>16</v>
      </c>
      <c r="E687" s="3" t="s">
        <v>159</v>
      </c>
      <c r="F687" s="3"/>
      <c r="G687" s="4">
        <v>41571</v>
      </c>
      <c r="H687" s="3">
        <v>10</v>
      </c>
      <c r="I687" s="3">
        <v>2013</v>
      </c>
      <c r="J687" s="3"/>
      <c r="K687" s="3"/>
      <c r="L687" s="3">
        <v>20</v>
      </c>
      <c r="M687" s="3">
        <v>2600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4.4">
      <c r="A688" s="3" t="s">
        <v>154</v>
      </c>
      <c r="B688" s="3" t="s">
        <v>155</v>
      </c>
      <c r="C688" s="3" t="s">
        <v>15</v>
      </c>
      <c r="D688" s="3" t="s">
        <v>81</v>
      </c>
      <c r="E688" s="3" t="s">
        <v>56</v>
      </c>
      <c r="F688" s="3"/>
      <c r="G688" s="4">
        <v>41551</v>
      </c>
      <c r="H688" s="3">
        <v>10</v>
      </c>
      <c r="I688" s="3">
        <v>2013</v>
      </c>
      <c r="J688" s="3"/>
      <c r="K688" s="3"/>
      <c r="L688" s="3">
        <v>99</v>
      </c>
      <c r="M688" s="3">
        <v>11088</v>
      </c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4.4" hidden="1">
      <c r="A689" s="3" t="s">
        <v>151</v>
      </c>
      <c r="B689" s="3" t="s">
        <v>152</v>
      </c>
      <c r="C689" s="3" t="s">
        <v>153</v>
      </c>
      <c r="D689" s="3" t="s">
        <v>16</v>
      </c>
      <c r="E689" s="3" t="s">
        <v>56</v>
      </c>
      <c r="F689" s="3"/>
      <c r="G689" s="4">
        <v>41548</v>
      </c>
      <c r="H689" s="3">
        <v>10</v>
      </c>
      <c r="I689" s="3">
        <v>2013</v>
      </c>
      <c r="J689" s="3"/>
      <c r="K689" s="3"/>
      <c r="L689" s="3">
        <v>60</v>
      </c>
      <c r="M689" s="3">
        <v>6960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4.4" hidden="1">
      <c r="A690" s="3" t="s">
        <v>151</v>
      </c>
      <c r="B690" s="3" t="s">
        <v>152</v>
      </c>
      <c r="C690" s="3" t="s">
        <v>153</v>
      </c>
      <c r="D690" s="3" t="s">
        <v>16</v>
      </c>
      <c r="E690" s="3" t="s">
        <v>94</v>
      </c>
      <c r="F690" s="3"/>
      <c r="G690" s="4">
        <v>41548</v>
      </c>
      <c r="H690" s="3">
        <v>10</v>
      </c>
      <c r="I690" s="3">
        <v>2013</v>
      </c>
      <c r="J690" s="3"/>
      <c r="K690" s="3"/>
      <c r="L690" s="3">
        <v>60</v>
      </c>
      <c r="M690" s="3">
        <v>2100</v>
      </c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4.4" hidden="1">
      <c r="A691" s="3" t="s">
        <v>147</v>
      </c>
      <c r="B691" s="3" t="s">
        <v>52</v>
      </c>
      <c r="C691" s="3" t="s">
        <v>53</v>
      </c>
      <c r="D691" s="3" t="s">
        <v>46</v>
      </c>
      <c r="E691" s="3" t="s">
        <v>56</v>
      </c>
      <c r="F691" s="3"/>
      <c r="G691" s="4">
        <v>41547</v>
      </c>
      <c r="H691" s="3">
        <v>9</v>
      </c>
      <c r="I691" s="3">
        <v>2013</v>
      </c>
      <c r="J691" s="3"/>
      <c r="K691" s="3"/>
      <c r="L691" s="3">
        <v>150</v>
      </c>
      <c r="M691" s="3">
        <v>17400</v>
      </c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4.4" hidden="1">
      <c r="A692" s="3" t="s">
        <v>146</v>
      </c>
      <c r="B692" s="3" t="s">
        <v>101</v>
      </c>
      <c r="C692" s="3" t="s">
        <v>15</v>
      </c>
      <c r="D692" s="3" t="s">
        <v>46</v>
      </c>
      <c r="E692" s="3" t="s">
        <v>36</v>
      </c>
      <c r="F692" s="3"/>
      <c r="G692" s="4">
        <v>41544</v>
      </c>
      <c r="H692" s="3">
        <v>9</v>
      </c>
      <c r="I692" s="3">
        <v>2013</v>
      </c>
      <c r="J692" s="3"/>
      <c r="K692" s="3"/>
      <c r="L692" s="3">
        <v>100</v>
      </c>
      <c r="M692" s="3">
        <v>116000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4.4" hidden="1">
      <c r="A693" s="3" t="s">
        <v>142</v>
      </c>
      <c r="B693" s="3" t="s">
        <v>14</v>
      </c>
      <c r="C693" s="3" t="s">
        <v>15</v>
      </c>
      <c r="D693" s="3" t="s">
        <v>16</v>
      </c>
      <c r="E693" s="3" t="s">
        <v>91</v>
      </c>
      <c r="F693" s="3"/>
      <c r="G693" s="4">
        <v>41544</v>
      </c>
      <c r="H693" s="3">
        <v>9</v>
      </c>
      <c r="I693" s="3">
        <v>2013</v>
      </c>
      <c r="J693" s="3"/>
      <c r="K693" s="3"/>
      <c r="L693" s="3">
        <v>135</v>
      </c>
      <c r="M693" s="3">
        <v>15660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4.4" hidden="1">
      <c r="A694" s="3" t="s">
        <v>142</v>
      </c>
      <c r="B694" s="3" t="s">
        <v>14</v>
      </c>
      <c r="C694" s="3" t="s">
        <v>15</v>
      </c>
      <c r="D694" s="3" t="s">
        <v>16</v>
      </c>
      <c r="E694" s="3" t="s">
        <v>94</v>
      </c>
      <c r="F694" s="3"/>
      <c r="G694" s="4">
        <v>41544</v>
      </c>
      <c r="H694" s="3">
        <v>9</v>
      </c>
      <c r="I694" s="3">
        <v>2013</v>
      </c>
      <c r="J694" s="3"/>
      <c r="K694" s="3"/>
      <c r="L694" s="3">
        <v>135</v>
      </c>
      <c r="M694" s="3">
        <v>4725</v>
      </c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4.4" hidden="1">
      <c r="A695" s="3" t="s">
        <v>142</v>
      </c>
      <c r="B695" s="3" t="s">
        <v>14</v>
      </c>
      <c r="C695" s="3" t="s">
        <v>15</v>
      </c>
      <c r="D695" s="3" t="s">
        <v>16</v>
      </c>
      <c r="E695" s="3" t="s">
        <v>143</v>
      </c>
      <c r="F695" s="3"/>
      <c r="G695" s="4">
        <v>41544</v>
      </c>
      <c r="H695" s="3">
        <v>9</v>
      </c>
      <c r="I695" s="3">
        <v>2013</v>
      </c>
      <c r="J695" s="3"/>
      <c r="K695" s="3"/>
      <c r="L695" s="3">
        <v>130</v>
      </c>
      <c r="M695" s="3">
        <v>13000</v>
      </c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4.4" hidden="1">
      <c r="A696" s="3" t="s">
        <v>142</v>
      </c>
      <c r="B696" s="3" t="s">
        <v>14</v>
      </c>
      <c r="C696" s="3" t="s">
        <v>15</v>
      </c>
      <c r="D696" s="3" t="s">
        <v>16</v>
      </c>
      <c r="E696" s="3" t="s">
        <v>144</v>
      </c>
      <c r="F696" s="3"/>
      <c r="G696" s="4">
        <v>41544</v>
      </c>
      <c r="H696" s="3">
        <v>9</v>
      </c>
      <c r="I696" s="3">
        <v>2013</v>
      </c>
      <c r="J696" s="3"/>
      <c r="K696" s="3"/>
      <c r="L696" s="3">
        <v>130</v>
      </c>
      <c r="M696" s="3">
        <v>9750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4.4" hidden="1">
      <c r="A697" s="3" t="s">
        <v>142</v>
      </c>
      <c r="B697" s="3" t="s">
        <v>14</v>
      </c>
      <c r="C697" s="3" t="s">
        <v>15</v>
      </c>
      <c r="D697" s="3" t="s">
        <v>16</v>
      </c>
      <c r="E697" s="3" t="s">
        <v>145</v>
      </c>
      <c r="F697" s="3"/>
      <c r="G697" s="4">
        <v>41544</v>
      </c>
      <c r="H697" s="3">
        <v>9</v>
      </c>
      <c r="I697" s="3">
        <v>2013</v>
      </c>
      <c r="J697" s="3"/>
      <c r="K697" s="3"/>
      <c r="L697" s="3">
        <v>520</v>
      </c>
      <c r="M697" s="3">
        <v>3640</v>
      </c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4.4" hidden="1">
      <c r="A698" s="3" t="s">
        <v>142</v>
      </c>
      <c r="B698" s="3" t="s">
        <v>14</v>
      </c>
      <c r="C698" s="3" t="s">
        <v>15</v>
      </c>
      <c r="D698" s="3" t="s">
        <v>16</v>
      </c>
      <c r="E698" s="3" t="s">
        <v>56</v>
      </c>
      <c r="F698" s="3"/>
      <c r="G698" s="4">
        <v>41544</v>
      </c>
      <c r="H698" s="3">
        <v>9</v>
      </c>
      <c r="I698" s="3">
        <v>2013</v>
      </c>
      <c r="J698" s="3"/>
      <c r="K698" s="3"/>
      <c r="L698" s="3">
        <v>135</v>
      </c>
      <c r="M698" s="3">
        <v>15660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4.4" hidden="1">
      <c r="A699" s="3" t="s">
        <v>142</v>
      </c>
      <c r="B699" s="3" t="s">
        <v>14</v>
      </c>
      <c r="C699" s="3" t="s">
        <v>15</v>
      </c>
      <c r="D699" s="3" t="s">
        <v>16</v>
      </c>
      <c r="E699" s="3" t="s">
        <v>148</v>
      </c>
      <c r="F699" s="3"/>
      <c r="G699" s="4">
        <v>41544</v>
      </c>
      <c r="H699" s="3">
        <v>9</v>
      </c>
      <c r="I699" s="3">
        <v>2013</v>
      </c>
      <c r="J699" s="3"/>
      <c r="K699" s="3"/>
      <c r="L699" s="3">
        <v>135</v>
      </c>
      <c r="M699" s="3">
        <v>4725</v>
      </c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4.4" hidden="1">
      <c r="A700" s="3" t="s">
        <v>142</v>
      </c>
      <c r="B700" s="3" t="s">
        <v>14</v>
      </c>
      <c r="C700" s="3" t="s">
        <v>15</v>
      </c>
      <c r="D700" s="3" t="s">
        <v>16</v>
      </c>
      <c r="E700" s="3" t="s">
        <v>110</v>
      </c>
      <c r="F700" s="3"/>
      <c r="G700" s="4">
        <v>41544</v>
      </c>
      <c r="H700" s="3">
        <v>9</v>
      </c>
      <c r="I700" s="3">
        <v>2013</v>
      </c>
      <c r="J700" s="3"/>
      <c r="K700" s="3"/>
      <c r="L700" s="3">
        <v>130</v>
      </c>
      <c r="M700" s="3">
        <v>13000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4.4" hidden="1">
      <c r="A701" s="3" t="s">
        <v>142</v>
      </c>
      <c r="B701" s="3" t="s">
        <v>14</v>
      </c>
      <c r="C701" s="3" t="s">
        <v>15</v>
      </c>
      <c r="D701" s="3" t="s">
        <v>16</v>
      </c>
      <c r="E701" s="3" t="s">
        <v>149</v>
      </c>
      <c r="F701" s="3"/>
      <c r="G701" s="4">
        <v>41544</v>
      </c>
      <c r="H701" s="3">
        <v>9</v>
      </c>
      <c r="I701" s="3">
        <v>2013</v>
      </c>
      <c r="J701" s="3"/>
      <c r="K701" s="3"/>
      <c r="L701" s="3">
        <v>130</v>
      </c>
      <c r="M701" s="3">
        <v>9750</v>
      </c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4.4" hidden="1">
      <c r="A702" s="3" t="s">
        <v>142</v>
      </c>
      <c r="B702" s="3" t="s">
        <v>14</v>
      </c>
      <c r="C702" s="3" t="s">
        <v>15</v>
      </c>
      <c r="D702" s="3" t="s">
        <v>16</v>
      </c>
      <c r="E702" s="3" t="s">
        <v>150</v>
      </c>
      <c r="F702" s="3"/>
      <c r="G702" s="4">
        <v>41544</v>
      </c>
      <c r="H702" s="3">
        <v>9</v>
      </c>
      <c r="I702" s="3">
        <v>2013</v>
      </c>
      <c r="J702" s="3"/>
      <c r="K702" s="3"/>
      <c r="L702" s="3">
        <v>520</v>
      </c>
      <c r="M702" s="3">
        <v>3640</v>
      </c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4.4" hidden="1">
      <c r="A703" s="3" t="s">
        <v>138</v>
      </c>
      <c r="B703" s="3" t="s">
        <v>126</v>
      </c>
      <c r="C703" s="3" t="s">
        <v>45</v>
      </c>
      <c r="D703" s="3" t="s">
        <v>46</v>
      </c>
      <c r="E703" s="3" t="s">
        <v>56</v>
      </c>
      <c r="F703" s="3"/>
      <c r="G703" s="4">
        <v>41544</v>
      </c>
      <c r="H703" s="3">
        <v>9</v>
      </c>
      <c r="I703" s="3">
        <v>2013</v>
      </c>
      <c r="J703" s="3"/>
      <c r="K703" s="3"/>
      <c r="L703" s="3">
        <v>200</v>
      </c>
      <c r="M703" s="3">
        <v>23200</v>
      </c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4.4" hidden="1">
      <c r="A704" s="3" t="s">
        <v>138</v>
      </c>
      <c r="B704" s="3" t="s">
        <v>126</v>
      </c>
      <c r="C704" s="3" t="s">
        <v>45</v>
      </c>
      <c r="D704" s="3" t="s">
        <v>46</v>
      </c>
      <c r="E704" s="3" t="s">
        <v>94</v>
      </c>
      <c r="F704" s="3"/>
      <c r="G704" s="4">
        <v>41544</v>
      </c>
      <c r="H704" s="3">
        <v>9</v>
      </c>
      <c r="I704" s="3">
        <v>2013</v>
      </c>
      <c r="J704" s="3"/>
      <c r="K704" s="3"/>
      <c r="L704" s="3">
        <v>100</v>
      </c>
      <c r="M704" s="3">
        <v>3500</v>
      </c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4.4" hidden="1">
      <c r="A705" s="3" t="s">
        <v>141</v>
      </c>
      <c r="B705" s="3" t="s">
        <v>28</v>
      </c>
      <c r="C705" s="3" t="s">
        <v>29</v>
      </c>
      <c r="D705" s="3" t="s">
        <v>46</v>
      </c>
      <c r="E705" s="3" t="s">
        <v>91</v>
      </c>
      <c r="F705" s="3"/>
      <c r="G705" s="4">
        <v>41544</v>
      </c>
      <c r="H705" s="3">
        <v>9</v>
      </c>
      <c r="I705" s="3">
        <v>2013</v>
      </c>
      <c r="J705" s="3"/>
      <c r="K705" s="3"/>
      <c r="L705" s="3">
        <v>70</v>
      </c>
      <c r="M705" s="3">
        <v>8120</v>
      </c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4.4" hidden="1">
      <c r="A706" s="3" t="s">
        <v>141</v>
      </c>
      <c r="B706" s="3" t="s">
        <v>28</v>
      </c>
      <c r="C706" s="3" t="s">
        <v>29</v>
      </c>
      <c r="D706" s="3" t="s">
        <v>46</v>
      </c>
      <c r="E706" s="3" t="s">
        <v>94</v>
      </c>
      <c r="F706" s="3"/>
      <c r="G706" s="4">
        <v>41544</v>
      </c>
      <c r="H706" s="3">
        <v>9</v>
      </c>
      <c r="I706" s="3">
        <v>2013</v>
      </c>
      <c r="J706" s="3"/>
      <c r="K706" s="3"/>
      <c r="L706" s="3">
        <v>70</v>
      </c>
      <c r="M706" s="3">
        <v>3500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4.4" hidden="1">
      <c r="A707" s="3" t="s">
        <v>139</v>
      </c>
      <c r="B707" s="3" t="s">
        <v>140</v>
      </c>
      <c r="C707" s="3" t="s">
        <v>77</v>
      </c>
      <c r="D707" s="3" t="s">
        <v>16</v>
      </c>
      <c r="E707" s="3" t="s">
        <v>89</v>
      </c>
      <c r="F707" s="3"/>
      <c r="G707" s="4">
        <v>41544</v>
      </c>
      <c r="H707" s="3">
        <v>9</v>
      </c>
      <c r="I707" s="3">
        <v>2013</v>
      </c>
      <c r="J707" s="3"/>
      <c r="K707" s="3"/>
      <c r="L707" s="3">
        <v>200</v>
      </c>
      <c r="M707" s="3">
        <v>1400</v>
      </c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4.4" hidden="1">
      <c r="A708" s="3" t="s">
        <v>139</v>
      </c>
      <c r="B708" s="3" t="s">
        <v>140</v>
      </c>
      <c r="C708" s="3" t="s">
        <v>77</v>
      </c>
      <c r="D708" s="3" t="s">
        <v>16</v>
      </c>
      <c r="E708" s="3" t="s">
        <v>91</v>
      </c>
      <c r="F708" s="3"/>
      <c r="G708" s="4">
        <v>41544</v>
      </c>
      <c r="H708" s="3">
        <v>9</v>
      </c>
      <c r="I708" s="3">
        <v>2013</v>
      </c>
      <c r="J708" s="3"/>
      <c r="K708" s="3"/>
      <c r="L708" s="3">
        <v>400</v>
      </c>
      <c r="M708" s="3">
        <v>14000</v>
      </c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4.4" hidden="1">
      <c r="A709" s="3" t="s">
        <v>139</v>
      </c>
      <c r="B709" s="3" t="s">
        <v>140</v>
      </c>
      <c r="C709" s="3" t="s">
        <v>77</v>
      </c>
      <c r="D709" s="3" t="s">
        <v>16</v>
      </c>
      <c r="E709" s="3" t="s">
        <v>94</v>
      </c>
      <c r="F709" s="3"/>
      <c r="G709" s="4">
        <v>41544</v>
      </c>
      <c r="H709" s="3">
        <v>9</v>
      </c>
      <c r="I709" s="3">
        <v>2013</v>
      </c>
      <c r="J709" s="3"/>
      <c r="K709" s="3"/>
      <c r="L709" s="3">
        <v>400</v>
      </c>
      <c r="M709" s="3">
        <v>61800</v>
      </c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4.4" hidden="1">
      <c r="A710" s="3" t="s">
        <v>135</v>
      </c>
      <c r="B710" s="3" t="s">
        <v>101</v>
      </c>
      <c r="C710" s="3" t="s">
        <v>15</v>
      </c>
      <c r="D710" s="3" t="s">
        <v>46</v>
      </c>
      <c r="E710" s="3" t="s">
        <v>89</v>
      </c>
      <c r="F710" s="3"/>
      <c r="G710" s="4">
        <v>41542</v>
      </c>
      <c r="H710" s="3">
        <v>9</v>
      </c>
      <c r="I710" s="3">
        <v>2013</v>
      </c>
      <c r="J710" s="3"/>
      <c r="K710" s="3"/>
      <c r="L710" s="3">
        <v>200</v>
      </c>
      <c r="M710" s="3">
        <v>1400</v>
      </c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4.4" hidden="1">
      <c r="A711" s="3" t="s">
        <v>135</v>
      </c>
      <c r="B711" s="3" t="s">
        <v>101</v>
      </c>
      <c r="C711" s="3" t="s">
        <v>15</v>
      </c>
      <c r="D711" s="3" t="s">
        <v>46</v>
      </c>
      <c r="E711" s="3" t="s">
        <v>91</v>
      </c>
      <c r="F711" s="3"/>
      <c r="G711" s="4">
        <v>41542</v>
      </c>
      <c r="H711" s="3">
        <v>9</v>
      </c>
      <c r="I711" s="3">
        <v>2013</v>
      </c>
      <c r="J711" s="3"/>
      <c r="K711" s="3"/>
      <c r="L711" s="3">
        <v>400</v>
      </c>
      <c r="M711" s="3">
        <v>44800</v>
      </c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4.4" hidden="1">
      <c r="A712" s="3" t="s">
        <v>135</v>
      </c>
      <c r="B712" s="3" t="s">
        <v>101</v>
      </c>
      <c r="C712" s="3" t="s">
        <v>15</v>
      </c>
      <c r="D712" s="3" t="s">
        <v>46</v>
      </c>
      <c r="E712" s="3" t="s">
        <v>92</v>
      </c>
      <c r="F712" s="3"/>
      <c r="G712" s="4">
        <v>41542</v>
      </c>
      <c r="H712" s="3">
        <v>9</v>
      </c>
      <c r="I712" s="3">
        <v>2013</v>
      </c>
      <c r="J712" s="3"/>
      <c r="K712" s="3"/>
      <c r="L712" s="3">
        <v>150</v>
      </c>
      <c r="M712" s="3">
        <v>15000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4.4" hidden="1">
      <c r="A713" s="3" t="s">
        <v>135</v>
      </c>
      <c r="B713" s="3" t="s">
        <v>101</v>
      </c>
      <c r="C713" s="3" t="s">
        <v>15</v>
      </c>
      <c r="D713" s="3" t="s">
        <v>46</v>
      </c>
      <c r="E713" s="3" t="s">
        <v>136</v>
      </c>
      <c r="F713" s="3"/>
      <c r="G713" s="4">
        <v>41542</v>
      </c>
      <c r="H713" s="3">
        <v>9</v>
      </c>
      <c r="I713" s="3">
        <v>2013</v>
      </c>
      <c r="J713" s="3"/>
      <c r="K713" s="3"/>
      <c r="L713" s="3">
        <v>150</v>
      </c>
      <c r="M713" s="3">
        <v>10500</v>
      </c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4.4" hidden="1">
      <c r="A714" s="3" t="s">
        <v>135</v>
      </c>
      <c r="B714" s="3" t="s">
        <v>101</v>
      </c>
      <c r="C714" s="3" t="s">
        <v>15</v>
      </c>
      <c r="D714" s="3" t="s">
        <v>46</v>
      </c>
      <c r="E714" s="3" t="s">
        <v>137</v>
      </c>
      <c r="F714" s="3"/>
      <c r="G714" s="4">
        <v>41542</v>
      </c>
      <c r="H714" s="3">
        <v>9</v>
      </c>
      <c r="I714" s="3">
        <v>2013</v>
      </c>
      <c r="J714" s="3"/>
      <c r="K714" s="3"/>
      <c r="L714" s="3">
        <v>50</v>
      </c>
      <c r="M714" s="3">
        <v>6500</v>
      </c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4.4" hidden="1">
      <c r="A715" s="3" t="s">
        <v>135</v>
      </c>
      <c r="B715" s="3" t="s">
        <v>101</v>
      </c>
      <c r="C715" s="3" t="s">
        <v>15</v>
      </c>
      <c r="D715" s="3" t="s">
        <v>46</v>
      </c>
      <c r="E715" s="3" t="s">
        <v>63</v>
      </c>
      <c r="F715" s="3"/>
      <c r="G715" s="4">
        <v>41542</v>
      </c>
      <c r="H715" s="3">
        <v>9</v>
      </c>
      <c r="I715" s="3">
        <v>2013</v>
      </c>
      <c r="J715" s="3"/>
      <c r="K715" s="3"/>
      <c r="L715" s="3">
        <v>50</v>
      </c>
      <c r="M715" s="3">
        <v>5000</v>
      </c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4.4" hidden="1">
      <c r="A716" s="3" t="s">
        <v>135</v>
      </c>
      <c r="B716" s="3" t="s">
        <v>101</v>
      </c>
      <c r="C716" s="3" t="s">
        <v>15</v>
      </c>
      <c r="D716" s="3" t="s">
        <v>46</v>
      </c>
      <c r="E716" s="3" t="s">
        <v>85</v>
      </c>
      <c r="F716" s="3"/>
      <c r="G716" s="4">
        <v>41542</v>
      </c>
      <c r="H716" s="3">
        <v>9</v>
      </c>
      <c r="I716" s="3">
        <v>2013</v>
      </c>
      <c r="J716" s="3"/>
      <c r="K716" s="3"/>
      <c r="L716" s="3">
        <v>450</v>
      </c>
      <c r="M716" s="3">
        <v>15750</v>
      </c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4.4" hidden="1">
      <c r="A717" s="3" t="s">
        <v>135</v>
      </c>
      <c r="B717" s="3" t="s">
        <v>101</v>
      </c>
      <c r="C717" s="3" t="s">
        <v>15</v>
      </c>
      <c r="D717" s="3" t="s">
        <v>46</v>
      </c>
      <c r="E717" s="3" t="s">
        <v>95</v>
      </c>
      <c r="F717" s="3"/>
      <c r="G717" s="4">
        <v>41542</v>
      </c>
      <c r="H717" s="3">
        <v>9</v>
      </c>
      <c r="I717" s="3">
        <v>2013</v>
      </c>
      <c r="J717" s="3"/>
      <c r="K717" s="3"/>
      <c r="L717" s="3">
        <v>717</v>
      </c>
      <c r="M717" s="3">
        <v>5019</v>
      </c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4.4" hidden="1">
      <c r="A718" s="3" t="s">
        <v>130</v>
      </c>
      <c r="B718" s="3" t="s">
        <v>131</v>
      </c>
      <c r="C718" s="3" t="s">
        <v>15</v>
      </c>
      <c r="D718" s="3" t="s">
        <v>16</v>
      </c>
      <c r="E718" s="3" t="s">
        <v>89</v>
      </c>
      <c r="F718" s="3"/>
      <c r="G718" s="4">
        <v>41542</v>
      </c>
      <c r="H718" s="3">
        <v>9</v>
      </c>
      <c r="I718" s="3">
        <v>2013</v>
      </c>
      <c r="J718" s="3"/>
      <c r="K718" s="3"/>
      <c r="L718" s="3">
        <v>200</v>
      </c>
      <c r="M718" s="3">
        <v>700</v>
      </c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4.4" hidden="1">
      <c r="A719" s="3" t="s">
        <v>130</v>
      </c>
      <c r="B719" s="3" t="s">
        <v>131</v>
      </c>
      <c r="C719" s="3" t="s">
        <v>15</v>
      </c>
      <c r="D719" s="3" t="s">
        <v>16</v>
      </c>
      <c r="E719" s="3" t="s">
        <v>91</v>
      </c>
      <c r="F719" s="3"/>
      <c r="G719" s="4">
        <v>41542</v>
      </c>
      <c r="H719" s="3">
        <v>9</v>
      </c>
      <c r="I719" s="3">
        <v>2013</v>
      </c>
      <c r="J719" s="3"/>
      <c r="K719" s="3"/>
      <c r="L719" s="3">
        <v>50</v>
      </c>
      <c r="M719" s="3">
        <v>5800</v>
      </c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4.4" hidden="1">
      <c r="A720" s="3" t="s">
        <v>130</v>
      </c>
      <c r="B720" s="3" t="s">
        <v>131</v>
      </c>
      <c r="C720" s="3" t="s">
        <v>15</v>
      </c>
      <c r="D720" s="3" t="s">
        <v>16</v>
      </c>
      <c r="E720" s="3" t="s">
        <v>132</v>
      </c>
      <c r="F720" s="3"/>
      <c r="G720" s="4">
        <v>41542</v>
      </c>
      <c r="H720" s="3">
        <v>9</v>
      </c>
      <c r="I720" s="3">
        <v>2013</v>
      </c>
      <c r="J720" s="3"/>
      <c r="K720" s="3"/>
      <c r="L720" s="3">
        <v>108</v>
      </c>
      <c r="M720" s="3">
        <v>3780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4.4" hidden="1">
      <c r="A721" s="3" t="s">
        <v>133</v>
      </c>
      <c r="B721" s="3" t="s">
        <v>134</v>
      </c>
      <c r="C721" s="3" t="s">
        <v>15</v>
      </c>
      <c r="D721" s="3" t="s">
        <v>46</v>
      </c>
      <c r="E721" s="3" t="s">
        <v>102</v>
      </c>
      <c r="F721" s="3"/>
      <c r="G721" s="4">
        <v>41542</v>
      </c>
      <c r="H721" s="3">
        <v>9</v>
      </c>
      <c r="I721" s="3">
        <v>2013</v>
      </c>
      <c r="J721" s="3"/>
      <c r="K721" s="3"/>
      <c r="L721" s="3">
        <v>70</v>
      </c>
      <c r="M721" s="3">
        <v>250</v>
      </c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4.4" hidden="1">
      <c r="A722" s="3" t="s">
        <v>133</v>
      </c>
      <c r="B722" s="3" t="s">
        <v>134</v>
      </c>
      <c r="C722" s="3" t="s">
        <v>15</v>
      </c>
      <c r="D722" s="3" t="s">
        <v>46</v>
      </c>
      <c r="E722" s="3" t="s">
        <v>91</v>
      </c>
      <c r="F722" s="3"/>
      <c r="G722" s="4">
        <v>41542</v>
      </c>
      <c r="H722" s="3">
        <v>9</v>
      </c>
      <c r="I722" s="3">
        <v>2013</v>
      </c>
      <c r="J722" s="3"/>
      <c r="K722" s="3"/>
      <c r="L722" s="3">
        <v>35</v>
      </c>
      <c r="M722" s="3">
        <v>3920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4.4" hidden="1">
      <c r="A723" s="3" t="s">
        <v>133</v>
      </c>
      <c r="B723" s="3" t="s">
        <v>134</v>
      </c>
      <c r="C723" s="3" t="s">
        <v>15</v>
      </c>
      <c r="D723" s="3" t="s">
        <v>46</v>
      </c>
      <c r="E723" s="3" t="s">
        <v>124</v>
      </c>
      <c r="F723" s="3"/>
      <c r="G723" s="4">
        <v>41542</v>
      </c>
      <c r="H723" s="3">
        <v>9</v>
      </c>
      <c r="I723" s="3">
        <v>2013</v>
      </c>
      <c r="J723" s="3"/>
      <c r="K723" s="3"/>
      <c r="L723" s="3">
        <v>35</v>
      </c>
      <c r="M723" s="3">
        <v>1125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4.4" hidden="1">
      <c r="A724" s="3" t="s">
        <v>125</v>
      </c>
      <c r="B724" s="3" t="s">
        <v>126</v>
      </c>
      <c r="C724" s="3" t="s">
        <v>45</v>
      </c>
      <c r="D724" s="3" t="s">
        <v>46</v>
      </c>
      <c r="E724" s="3" t="s">
        <v>127</v>
      </c>
      <c r="F724" s="3"/>
      <c r="G724" s="4">
        <v>41542</v>
      </c>
      <c r="H724" s="3">
        <v>9</v>
      </c>
      <c r="I724" s="3">
        <v>2013</v>
      </c>
      <c r="J724" s="3"/>
      <c r="K724" s="3"/>
      <c r="L724" s="3">
        <v>200</v>
      </c>
      <c r="M724" s="3">
        <v>700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4.4" hidden="1">
      <c r="A725" s="3" t="s">
        <v>125</v>
      </c>
      <c r="B725" s="3" t="s">
        <v>126</v>
      </c>
      <c r="C725" s="3" t="s">
        <v>45</v>
      </c>
      <c r="D725" s="3" t="s">
        <v>46</v>
      </c>
      <c r="E725" s="3" t="s">
        <v>91</v>
      </c>
      <c r="F725" s="3"/>
      <c r="G725" s="4">
        <v>41542</v>
      </c>
      <c r="H725" s="3">
        <v>9</v>
      </c>
      <c r="I725" s="3">
        <v>2013</v>
      </c>
      <c r="J725" s="3"/>
      <c r="K725" s="3"/>
      <c r="L725" s="3">
        <v>50</v>
      </c>
      <c r="M725" s="3">
        <v>5800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4.4" hidden="1">
      <c r="A726" s="3" t="s">
        <v>125</v>
      </c>
      <c r="B726" s="3" t="s">
        <v>126</v>
      </c>
      <c r="C726" s="3" t="s">
        <v>45</v>
      </c>
      <c r="D726" s="3" t="s">
        <v>46</v>
      </c>
      <c r="E726" s="3" t="s">
        <v>94</v>
      </c>
      <c r="F726" s="3"/>
      <c r="G726" s="4">
        <v>41542</v>
      </c>
      <c r="H726" s="3">
        <v>9</v>
      </c>
      <c r="I726" s="3">
        <v>2013</v>
      </c>
      <c r="J726" s="3"/>
      <c r="K726" s="3"/>
      <c r="L726" s="3">
        <v>100</v>
      </c>
      <c r="M726" s="3">
        <v>3500</v>
      </c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4.4">
      <c r="A727" s="3" t="s">
        <v>128</v>
      </c>
      <c r="B727" s="3" t="s">
        <v>80</v>
      </c>
      <c r="C727" s="3" t="s">
        <v>77</v>
      </c>
      <c r="D727" s="3" t="s">
        <v>81</v>
      </c>
      <c r="E727" s="3" t="s">
        <v>129</v>
      </c>
      <c r="F727" s="3"/>
      <c r="G727" s="4">
        <v>41542</v>
      </c>
      <c r="H727" s="3">
        <v>9</v>
      </c>
      <c r="I727" s="3">
        <v>2013</v>
      </c>
      <c r="J727" s="3"/>
      <c r="K727" s="3"/>
      <c r="L727" s="3">
        <v>60</v>
      </c>
      <c r="M727" s="3">
        <v>8100</v>
      </c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4.4">
      <c r="A728" s="3" t="s">
        <v>128</v>
      </c>
      <c r="B728" s="3" t="s">
        <v>80</v>
      </c>
      <c r="C728" s="3" t="s">
        <v>77</v>
      </c>
      <c r="D728" s="3" t="s">
        <v>81</v>
      </c>
      <c r="E728" s="3" t="s">
        <v>94</v>
      </c>
      <c r="F728" s="3"/>
      <c r="G728" s="4">
        <v>41542</v>
      </c>
      <c r="H728" s="3">
        <v>9</v>
      </c>
      <c r="I728" s="3">
        <v>2013</v>
      </c>
      <c r="J728" s="3"/>
      <c r="K728" s="3"/>
      <c r="L728" s="3">
        <v>60</v>
      </c>
      <c r="M728" s="3">
        <v>2100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4.4" hidden="1">
      <c r="A729" s="3" t="s">
        <v>114</v>
      </c>
      <c r="B729" s="3" t="s">
        <v>115</v>
      </c>
      <c r="C729" s="3" t="s">
        <v>15</v>
      </c>
      <c r="D729" s="3" t="s">
        <v>16</v>
      </c>
      <c r="E729" s="3" t="s">
        <v>56</v>
      </c>
      <c r="F729" s="3"/>
      <c r="G729" s="4">
        <v>41541</v>
      </c>
      <c r="H729" s="3">
        <v>9</v>
      </c>
      <c r="I729" s="3">
        <v>2013</v>
      </c>
      <c r="J729" s="3"/>
      <c r="K729" s="3"/>
      <c r="L729" s="3">
        <v>30</v>
      </c>
      <c r="M729" s="3">
        <v>3600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4.4" hidden="1">
      <c r="A730" s="3" t="s">
        <v>114</v>
      </c>
      <c r="B730" s="3" t="s">
        <v>115</v>
      </c>
      <c r="C730" s="3" t="s">
        <v>15</v>
      </c>
      <c r="D730" s="3" t="s">
        <v>16</v>
      </c>
      <c r="E730" s="3" t="s">
        <v>85</v>
      </c>
      <c r="F730" s="3"/>
      <c r="G730" s="4">
        <v>41541</v>
      </c>
      <c r="H730" s="3">
        <v>9</v>
      </c>
      <c r="I730" s="3">
        <v>2013</v>
      </c>
      <c r="J730" s="3"/>
      <c r="K730" s="3"/>
      <c r="L730" s="3">
        <v>30</v>
      </c>
      <c r="M730" s="3">
        <v>1050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4.4" hidden="1">
      <c r="A731" s="3" t="s">
        <v>116</v>
      </c>
      <c r="B731" s="3" t="s">
        <v>117</v>
      </c>
      <c r="C731" s="3" t="s">
        <v>15</v>
      </c>
      <c r="D731" s="3" t="s">
        <v>46</v>
      </c>
      <c r="E731" s="3" t="s">
        <v>36</v>
      </c>
      <c r="F731" s="3"/>
      <c r="G731" s="4">
        <v>41541</v>
      </c>
      <c r="H731" s="3">
        <v>9</v>
      </c>
      <c r="I731" s="3">
        <v>2013</v>
      </c>
      <c r="J731" s="3"/>
      <c r="K731" s="3"/>
      <c r="L731" s="3">
        <v>480</v>
      </c>
      <c r="M731" s="3">
        <v>53700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4.4" hidden="1">
      <c r="A732" s="3" t="s">
        <v>116</v>
      </c>
      <c r="B732" s="3" t="s">
        <v>117</v>
      </c>
      <c r="C732" s="3" t="s">
        <v>15</v>
      </c>
      <c r="D732" s="3" t="s">
        <v>46</v>
      </c>
      <c r="E732" s="3" t="s">
        <v>94</v>
      </c>
      <c r="F732" s="3"/>
      <c r="G732" s="4">
        <v>41541</v>
      </c>
      <c r="H732" s="3">
        <v>9</v>
      </c>
      <c r="I732" s="3">
        <v>2013</v>
      </c>
      <c r="J732" s="3"/>
      <c r="K732" s="3"/>
      <c r="L732" s="3">
        <v>480</v>
      </c>
      <c r="M732" s="3">
        <v>16800</v>
      </c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4.4" hidden="1">
      <c r="A733" s="3" t="s">
        <v>116</v>
      </c>
      <c r="B733" s="3" t="s">
        <v>117</v>
      </c>
      <c r="C733" s="3" t="s">
        <v>15</v>
      </c>
      <c r="D733" s="3" t="s">
        <v>46</v>
      </c>
      <c r="E733" s="3" t="s">
        <v>118</v>
      </c>
      <c r="F733" s="3"/>
      <c r="G733" s="4">
        <v>41541</v>
      </c>
      <c r="H733" s="3">
        <v>9</v>
      </c>
      <c r="I733" s="3">
        <v>2013</v>
      </c>
      <c r="J733" s="3"/>
      <c r="K733" s="3"/>
      <c r="L733" s="3">
        <v>800</v>
      </c>
      <c r="M733" s="3">
        <v>2800</v>
      </c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4.4" hidden="1">
      <c r="A734" s="3" t="s">
        <v>119</v>
      </c>
      <c r="B734" s="3" t="s">
        <v>120</v>
      </c>
      <c r="C734" s="3" t="s">
        <v>15</v>
      </c>
      <c r="D734" s="3" t="s">
        <v>46</v>
      </c>
      <c r="E734" s="3" t="s">
        <v>102</v>
      </c>
      <c r="F734" s="3"/>
      <c r="G734" s="4">
        <v>41541</v>
      </c>
      <c r="H734" s="3">
        <v>9</v>
      </c>
      <c r="I734" s="3">
        <v>2013</v>
      </c>
      <c r="J734" s="3"/>
      <c r="K734" s="3"/>
      <c r="L734" s="3">
        <v>200</v>
      </c>
      <c r="M734" s="3">
        <v>700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4.4" hidden="1">
      <c r="A735" s="3" t="s">
        <v>119</v>
      </c>
      <c r="B735" s="3" t="s">
        <v>120</v>
      </c>
      <c r="C735" s="3" t="s">
        <v>15</v>
      </c>
      <c r="D735" s="3" t="s">
        <v>46</v>
      </c>
      <c r="E735" s="3" t="s">
        <v>91</v>
      </c>
      <c r="F735" s="3"/>
      <c r="G735" s="4">
        <v>41541</v>
      </c>
      <c r="H735" s="3">
        <v>9</v>
      </c>
      <c r="I735" s="3">
        <v>2013</v>
      </c>
      <c r="J735" s="3"/>
      <c r="K735" s="3"/>
      <c r="L735" s="3">
        <v>100</v>
      </c>
      <c r="M735" s="3">
        <v>11200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4.4" hidden="1">
      <c r="A736" s="3" t="s">
        <v>119</v>
      </c>
      <c r="B736" s="3" t="s">
        <v>120</v>
      </c>
      <c r="C736" s="3" t="s">
        <v>15</v>
      </c>
      <c r="D736" s="3" t="s">
        <v>46</v>
      </c>
      <c r="E736" s="3" t="s">
        <v>121</v>
      </c>
      <c r="F736" s="3"/>
      <c r="G736" s="4">
        <v>41541</v>
      </c>
      <c r="H736" s="3">
        <v>9</v>
      </c>
      <c r="I736" s="3">
        <v>2013</v>
      </c>
      <c r="J736" s="3"/>
      <c r="K736" s="3"/>
      <c r="L736" s="3">
        <v>350</v>
      </c>
      <c r="M736" s="3">
        <v>12250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4.4">
      <c r="A737" s="3" t="s">
        <v>122</v>
      </c>
      <c r="B737" s="3" t="s">
        <v>123</v>
      </c>
      <c r="C737" s="3" t="s">
        <v>45</v>
      </c>
      <c r="D737" s="3" t="s">
        <v>81</v>
      </c>
      <c r="E737" s="3" t="s">
        <v>89</v>
      </c>
      <c r="F737" s="3"/>
      <c r="G737" s="4">
        <v>41541</v>
      </c>
      <c r="H737" s="3">
        <v>9</v>
      </c>
      <c r="I737" s="3">
        <v>2013</v>
      </c>
      <c r="J737" s="3"/>
      <c r="K737" s="3"/>
      <c r="L737" s="3">
        <v>200</v>
      </c>
      <c r="M737" s="3">
        <v>700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4.4">
      <c r="A738" s="3" t="s">
        <v>122</v>
      </c>
      <c r="B738" s="3" t="s">
        <v>123</v>
      </c>
      <c r="C738" s="3" t="s">
        <v>45</v>
      </c>
      <c r="D738" s="3" t="s">
        <v>81</v>
      </c>
      <c r="E738" s="3" t="s">
        <v>56</v>
      </c>
      <c r="F738" s="3"/>
      <c r="G738" s="4">
        <v>41541</v>
      </c>
      <c r="H738" s="3">
        <v>9</v>
      </c>
      <c r="I738" s="3">
        <v>2013</v>
      </c>
      <c r="J738" s="3"/>
      <c r="K738" s="3"/>
      <c r="L738" s="3">
        <v>50</v>
      </c>
      <c r="M738" s="3">
        <v>5800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4.4">
      <c r="A739" s="3" t="s">
        <v>122</v>
      </c>
      <c r="B739" s="3" t="s">
        <v>123</v>
      </c>
      <c r="C739" s="3" t="s">
        <v>45</v>
      </c>
      <c r="D739" s="3" t="s">
        <v>81</v>
      </c>
      <c r="E739" s="3" t="s">
        <v>124</v>
      </c>
      <c r="F739" s="3"/>
      <c r="G739" s="4">
        <v>41541</v>
      </c>
      <c r="H739" s="3">
        <v>9</v>
      </c>
      <c r="I739" s="3">
        <v>2013</v>
      </c>
      <c r="J739" s="3"/>
      <c r="K739" s="3"/>
      <c r="L739" s="3">
        <v>50</v>
      </c>
      <c r="M739" s="3">
        <v>1750</v>
      </c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4.4" hidden="1">
      <c r="A740" s="3" t="s">
        <v>105</v>
      </c>
      <c r="B740" s="3" t="s">
        <v>106</v>
      </c>
      <c r="C740" s="3" t="s">
        <v>45</v>
      </c>
      <c r="D740" s="3" t="s">
        <v>46</v>
      </c>
      <c r="E740" s="3" t="s">
        <v>36</v>
      </c>
      <c r="F740" s="3"/>
      <c r="G740" s="4">
        <v>41541</v>
      </c>
      <c r="H740" s="3">
        <v>9</v>
      </c>
      <c r="I740" s="3">
        <v>2013</v>
      </c>
      <c r="J740" s="3"/>
      <c r="K740" s="3"/>
      <c r="L740" s="3">
        <v>81</v>
      </c>
      <c r="M740" s="3">
        <v>9072</v>
      </c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4.4" hidden="1">
      <c r="A741" s="3" t="s">
        <v>105</v>
      </c>
      <c r="B741" s="3" t="s">
        <v>106</v>
      </c>
      <c r="C741" s="3" t="s">
        <v>45</v>
      </c>
      <c r="D741" s="3" t="s">
        <v>46</v>
      </c>
      <c r="E741" s="3" t="s">
        <v>107</v>
      </c>
      <c r="F741" s="3"/>
      <c r="G741" s="4">
        <v>41541</v>
      </c>
      <c r="H741" s="3">
        <v>9</v>
      </c>
      <c r="I741" s="3">
        <v>2013</v>
      </c>
      <c r="J741" s="3"/>
      <c r="K741" s="3"/>
      <c r="L741" s="3">
        <v>16</v>
      </c>
      <c r="M741" s="3">
        <v>2025</v>
      </c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4.4" hidden="1">
      <c r="A742" s="3" t="s">
        <v>105</v>
      </c>
      <c r="B742" s="3" t="s">
        <v>106</v>
      </c>
      <c r="C742" s="3" t="s">
        <v>45</v>
      </c>
      <c r="D742" s="3" t="s">
        <v>46</v>
      </c>
      <c r="E742" s="3" t="s">
        <v>85</v>
      </c>
      <c r="F742" s="3"/>
      <c r="G742" s="4">
        <v>41541</v>
      </c>
      <c r="H742" s="3">
        <v>9</v>
      </c>
      <c r="I742" s="3">
        <v>2013</v>
      </c>
      <c r="J742" s="3"/>
      <c r="K742" s="3"/>
      <c r="L742" s="3">
        <v>81</v>
      </c>
      <c r="M742" s="3">
        <v>2835</v>
      </c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4.4" hidden="1">
      <c r="A743" s="3" t="s">
        <v>111</v>
      </c>
      <c r="B743" s="3" t="s">
        <v>112</v>
      </c>
      <c r="C743" s="3" t="s">
        <v>29</v>
      </c>
      <c r="D743" s="3" t="s">
        <v>46</v>
      </c>
      <c r="E743" s="3" t="s">
        <v>56</v>
      </c>
      <c r="F743" s="3"/>
      <c r="G743" s="4">
        <v>41541</v>
      </c>
      <c r="H743" s="3">
        <v>9</v>
      </c>
      <c r="I743" s="3">
        <v>2013</v>
      </c>
      <c r="J743" s="3"/>
      <c r="K743" s="3"/>
      <c r="L743" s="3">
        <v>300</v>
      </c>
      <c r="M743" s="3">
        <v>33600</v>
      </c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4.4" hidden="1">
      <c r="A744" s="3" t="s">
        <v>111</v>
      </c>
      <c r="B744" s="3" t="s">
        <v>112</v>
      </c>
      <c r="C744" s="3" t="s">
        <v>29</v>
      </c>
      <c r="D744" s="3" t="s">
        <v>46</v>
      </c>
      <c r="E744" s="3" t="s">
        <v>113</v>
      </c>
      <c r="F744" s="3"/>
      <c r="G744" s="4">
        <v>41541</v>
      </c>
      <c r="H744" s="3">
        <v>9</v>
      </c>
      <c r="I744" s="3">
        <v>2013</v>
      </c>
      <c r="J744" s="3"/>
      <c r="K744" s="3"/>
      <c r="L744" s="3">
        <v>400</v>
      </c>
      <c r="M744" s="3">
        <v>1400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4.4" hidden="1">
      <c r="A745" s="3" t="s">
        <v>111</v>
      </c>
      <c r="B745" s="3" t="s">
        <v>112</v>
      </c>
      <c r="C745" s="3" t="s">
        <v>29</v>
      </c>
      <c r="D745" s="3" t="s">
        <v>46</v>
      </c>
      <c r="E745" s="3" t="s">
        <v>94</v>
      </c>
      <c r="F745" s="3"/>
      <c r="G745" s="4">
        <v>41541</v>
      </c>
      <c r="H745" s="3">
        <v>9</v>
      </c>
      <c r="I745" s="3">
        <v>2013</v>
      </c>
      <c r="J745" s="3"/>
      <c r="K745" s="3"/>
      <c r="L745" s="3">
        <v>300</v>
      </c>
      <c r="M745" s="3">
        <v>10500</v>
      </c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4.4" hidden="1">
      <c r="A746" s="3" t="s">
        <v>108</v>
      </c>
      <c r="B746" s="3" t="s">
        <v>109</v>
      </c>
      <c r="C746" s="3" t="s">
        <v>77</v>
      </c>
      <c r="D746" s="3" t="s">
        <v>46</v>
      </c>
      <c r="E746" s="3" t="s">
        <v>91</v>
      </c>
      <c r="F746" s="3"/>
      <c r="G746" s="4">
        <v>41541</v>
      </c>
      <c r="H746" s="3">
        <v>9</v>
      </c>
      <c r="I746" s="3">
        <v>2013</v>
      </c>
      <c r="J746" s="3"/>
      <c r="K746" s="3"/>
      <c r="L746" s="3">
        <v>22</v>
      </c>
      <c r="M746" s="3">
        <v>2464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4.4" hidden="1">
      <c r="A747" s="3" t="s">
        <v>108</v>
      </c>
      <c r="B747" s="3" t="s">
        <v>109</v>
      </c>
      <c r="C747" s="3" t="s">
        <v>77</v>
      </c>
      <c r="D747" s="3" t="s">
        <v>46</v>
      </c>
      <c r="E747" s="3" t="s">
        <v>110</v>
      </c>
      <c r="F747" s="3"/>
      <c r="G747" s="4">
        <v>41541</v>
      </c>
      <c r="H747" s="3">
        <v>9</v>
      </c>
      <c r="I747" s="3">
        <v>2013</v>
      </c>
      <c r="J747" s="3"/>
      <c r="K747" s="3"/>
      <c r="L747" s="3">
        <v>20</v>
      </c>
      <c r="M747" s="3">
        <v>1800</v>
      </c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4.4" hidden="1">
      <c r="A748" s="3" t="s">
        <v>108</v>
      </c>
      <c r="B748" s="3" t="s">
        <v>109</v>
      </c>
      <c r="C748" s="3" t="s">
        <v>77</v>
      </c>
      <c r="D748" s="3" t="s">
        <v>46</v>
      </c>
      <c r="E748" s="3" t="s">
        <v>94</v>
      </c>
      <c r="F748" s="3"/>
      <c r="G748" s="4">
        <v>41541</v>
      </c>
      <c r="H748" s="3">
        <v>9</v>
      </c>
      <c r="I748" s="3">
        <v>2013</v>
      </c>
      <c r="J748" s="3"/>
      <c r="K748" s="3"/>
      <c r="L748" s="3">
        <v>22</v>
      </c>
      <c r="M748" s="3">
        <v>770</v>
      </c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4.4" hidden="1">
      <c r="A749" s="3" t="s">
        <v>99</v>
      </c>
      <c r="B749" s="3" t="s">
        <v>100</v>
      </c>
      <c r="C749" s="3" t="s">
        <v>101</v>
      </c>
      <c r="D749" s="3" t="s">
        <v>16</v>
      </c>
      <c r="E749" s="3" t="s">
        <v>102</v>
      </c>
      <c r="F749" s="3"/>
      <c r="G749" s="4">
        <v>41540</v>
      </c>
      <c r="H749" s="3">
        <v>9</v>
      </c>
      <c r="I749" s="3">
        <v>2013</v>
      </c>
      <c r="J749" s="3"/>
      <c r="K749" s="3"/>
      <c r="L749" s="3">
        <v>200</v>
      </c>
      <c r="M749" s="3">
        <v>700</v>
      </c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4.4" hidden="1">
      <c r="A750" s="3" t="s">
        <v>99</v>
      </c>
      <c r="B750" s="3" t="s">
        <v>100</v>
      </c>
      <c r="C750" s="3" t="s">
        <v>101</v>
      </c>
      <c r="D750" s="3" t="s">
        <v>16</v>
      </c>
      <c r="E750" s="3" t="s">
        <v>103</v>
      </c>
      <c r="F750" s="3"/>
      <c r="G750" s="4">
        <v>41540</v>
      </c>
      <c r="H750" s="3">
        <v>9</v>
      </c>
      <c r="I750" s="3">
        <v>2013</v>
      </c>
      <c r="J750" s="3"/>
      <c r="K750" s="3"/>
      <c r="L750" s="3">
        <v>150</v>
      </c>
      <c r="M750" s="3">
        <v>20250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4.4" hidden="1">
      <c r="A751" s="3" t="s">
        <v>99</v>
      </c>
      <c r="B751" s="3" t="s">
        <v>100</v>
      </c>
      <c r="C751" s="3" t="s">
        <v>101</v>
      </c>
      <c r="D751" s="3" t="s">
        <v>16</v>
      </c>
      <c r="E751" s="3" t="s">
        <v>104</v>
      </c>
      <c r="F751" s="3"/>
      <c r="G751" s="4">
        <v>41540</v>
      </c>
      <c r="H751" s="3">
        <v>9</v>
      </c>
      <c r="I751" s="3">
        <v>2013</v>
      </c>
      <c r="J751" s="3"/>
      <c r="K751" s="3"/>
      <c r="L751" s="3">
        <v>300</v>
      </c>
      <c r="M751" s="3">
        <v>10500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4.4" hidden="1">
      <c r="A752" s="3" t="s">
        <v>86</v>
      </c>
      <c r="B752" s="3" t="s">
        <v>87</v>
      </c>
      <c r="C752" s="3" t="s">
        <v>15</v>
      </c>
      <c r="D752" s="3" t="s">
        <v>88</v>
      </c>
      <c r="E752" s="3" t="s">
        <v>89</v>
      </c>
      <c r="F752" s="3"/>
      <c r="G752" s="4">
        <v>41539</v>
      </c>
      <c r="H752" s="3">
        <v>9</v>
      </c>
      <c r="I752" s="3">
        <v>2013</v>
      </c>
      <c r="J752" s="3"/>
      <c r="K752" s="3"/>
      <c r="L752" s="3" t="s">
        <v>90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4.4" hidden="1">
      <c r="A753" s="3" t="s">
        <v>86</v>
      </c>
      <c r="B753" s="3" t="s">
        <v>87</v>
      </c>
      <c r="C753" s="3" t="s">
        <v>15</v>
      </c>
      <c r="D753" s="3" t="s">
        <v>88</v>
      </c>
      <c r="E753" s="3" t="s">
        <v>91</v>
      </c>
      <c r="F753" s="3"/>
      <c r="G753" s="4">
        <v>41539</v>
      </c>
      <c r="H753" s="3">
        <v>9</v>
      </c>
      <c r="I753" s="3">
        <v>2013</v>
      </c>
      <c r="J753" s="3"/>
      <c r="K753" s="3"/>
      <c r="L753" s="3">
        <v>20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4.4" hidden="1">
      <c r="A754" s="3" t="s">
        <v>86</v>
      </c>
      <c r="B754" s="3" t="s">
        <v>87</v>
      </c>
      <c r="C754" s="3" t="s">
        <v>15</v>
      </c>
      <c r="D754" s="3" t="s">
        <v>88</v>
      </c>
      <c r="E754" s="3" t="s">
        <v>92</v>
      </c>
      <c r="F754" s="3"/>
      <c r="G754" s="4">
        <v>41539</v>
      </c>
      <c r="H754" s="3">
        <v>9</v>
      </c>
      <c r="I754" s="3">
        <v>2013</v>
      </c>
      <c r="J754" s="3"/>
      <c r="K754" s="3"/>
      <c r="L754" s="3"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4.4" hidden="1">
      <c r="A755" s="3" t="s">
        <v>86</v>
      </c>
      <c r="B755" s="3" t="s">
        <v>87</v>
      </c>
      <c r="C755" s="3" t="s">
        <v>15</v>
      </c>
      <c r="D755" s="3" t="s">
        <v>88</v>
      </c>
      <c r="E755" s="3" t="s">
        <v>93</v>
      </c>
      <c r="F755" s="3"/>
      <c r="G755" s="4">
        <v>41539</v>
      </c>
      <c r="H755" s="3">
        <v>9</v>
      </c>
      <c r="I755" s="3">
        <v>2013</v>
      </c>
      <c r="J755" s="3"/>
      <c r="K755" s="3"/>
      <c r="L755" s="3"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4.4" hidden="1">
      <c r="A756" s="3" t="s">
        <v>86</v>
      </c>
      <c r="B756" s="3" t="s">
        <v>87</v>
      </c>
      <c r="C756" s="3" t="s">
        <v>15</v>
      </c>
      <c r="D756" s="3" t="s">
        <v>88</v>
      </c>
      <c r="E756" s="3" t="s">
        <v>94</v>
      </c>
      <c r="F756" s="3"/>
      <c r="G756" s="4">
        <v>41539</v>
      </c>
      <c r="H756" s="3">
        <v>9</v>
      </c>
      <c r="I756" s="3">
        <v>2013</v>
      </c>
      <c r="J756" s="3"/>
      <c r="K756" s="3"/>
      <c r="L756" s="3">
        <v>20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4.4" hidden="1">
      <c r="A757" s="3" t="s">
        <v>86</v>
      </c>
      <c r="B757" s="3" t="s">
        <v>87</v>
      </c>
      <c r="C757" s="3" t="s">
        <v>15</v>
      </c>
      <c r="D757" s="3" t="s">
        <v>88</v>
      </c>
      <c r="E757" s="3" t="s">
        <v>95</v>
      </c>
      <c r="F757" s="3"/>
      <c r="G757" s="4">
        <v>41539</v>
      </c>
      <c r="H757" s="3">
        <v>9</v>
      </c>
      <c r="I757" s="3">
        <v>2013</v>
      </c>
      <c r="J757" s="3"/>
      <c r="K757" s="3"/>
      <c r="L757" s="3"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4.4" hidden="1">
      <c r="A758" s="3" t="s">
        <v>86</v>
      </c>
      <c r="B758" s="3" t="s">
        <v>87</v>
      </c>
      <c r="C758" s="3" t="s">
        <v>15</v>
      </c>
      <c r="D758" s="3" t="s">
        <v>88</v>
      </c>
      <c r="E758" s="3"/>
      <c r="F758" s="3"/>
      <c r="G758" s="4">
        <v>41539</v>
      </c>
      <c r="H758" s="3">
        <v>9</v>
      </c>
      <c r="I758" s="3">
        <v>2013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4.4">
      <c r="A759" s="3" t="s">
        <v>96</v>
      </c>
      <c r="B759" s="3" t="s">
        <v>97</v>
      </c>
      <c r="C759" s="3" t="s">
        <v>53</v>
      </c>
      <c r="D759" s="3" t="s">
        <v>81</v>
      </c>
      <c r="E759" s="3" t="s">
        <v>56</v>
      </c>
      <c r="F759" s="3"/>
      <c r="G759" s="4">
        <v>41539</v>
      </c>
      <c r="H759" s="3">
        <v>9</v>
      </c>
      <c r="I759" s="3">
        <v>2013</v>
      </c>
      <c r="J759" s="3"/>
      <c r="K759" s="3"/>
      <c r="L759" s="3">
        <v>40</v>
      </c>
      <c r="M759" s="3">
        <v>5400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4.4">
      <c r="A760" s="3" t="s">
        <v>96</v>
      </c>
      <c r="B760" s="3" t="s">
        <v>97</v>
      </c>
      <c r="C760" s="3" t="s">
        <v>53</v>
      </c>
      <c r="D760" s="3" t="s">
        <v>81</v>
      </c>
      <c r="E760" s="3" t="s">
        <v>20</v>
      </c>
      <c r="F760" s="3"/>
      <c r="G760" s="4">
        <v>41539</v>
      </c>
      <c r="H760" s="3">
        <v>9</v>
      </c>
      <c r="I760" s="3">
        <v>2013</v>
      </c>
      <c r="J760" s="3"/>
      <c r="K760" s="3"/>
      <c r="L760" s="3">
        <v>60</v>
      </c>
      <c r="M760" s="3">
        <v>6960</v>
      </c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4.4">
      <c r="A761" s="3" t="s">
        <v>96</v>
      </c>
      <c r="B761" s="3" t="s">
        <v>97</v>
      </c>
      <c r="C761" s="3" t="s">
        <v>53</v>
      </c>
      <c r="D761" s="3" t="s">
        <v>81</v>
      </c>
      <c r="E761" s="3" t="s">
        <v>72</v>
      </c>
      <c r="F761" s="3"/>
      <c r="G761" s="4">
        <v>41539</v>
      </c>
      <c r="H761" s="3">
        <v>9</v>
      </c>
      <c r="I761" s="3">
        <v>2013</v>
      </c>
      <c r="J761" s="3"/>
      <c r="K761" s="3"/>
      <c r="L761" s="3">
        <v>60</v>
      </c>
      <c r="M761" s="3">
        <v>4860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4.4">
      <c r="A762" s="3" t="s">
        <v>96</v>
      </c>
      <c r="B762" s="3" t="s">
        <v>97</v>
      </c>
      <c r="C762" s="3" t="s">
        <v>53</v>
      </c>
      <c r="D762" s="3" t="s">
        <v>81</v>
      </c>
      <c r="E762" s="3" t="s">
        <v>85</v>
      </c>
      <c r="F762" s="3"/>
      <c r="G762" s="4">
        <v>41539</v>
      </c>
      <c r="H762" s="3">
        <v>9</v>
      </c>
      <c r="I762" s="3">
        <v>2013</v>
      </c>
      <c r="J762" s="3"/>
      <c r="K762" s="3"/>
      <c r="L762" s="3">
        <v>60</v>
      </c>
      <c r="M762" s="3">
        <v>2100</v>
      </c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4.4">
      <c r="A763" s="3" t="s">
        <v>96</v>
      </c>
      <c r="B763" s="3" t="s">
        <v>97</v>
      </c>
      <c r="C763" s="3" t="s">
        <v>53</v>
      </c>
      <c r="D763" s="3" t="s">
        <v>81</v>
      </c>
      <c r="E763" s="3" t="s">
        <v>98</v>
      </c>
      <c r="F763" s="3"/>
      <c r="G763" s="4">
        <v>41539</v>
      </c>
      <c r="H763" s="3">
        <v>9</v>
      </c>
      <c r="I763" s="3">
        <v>2013</v>
      </c>
      <c r="J763" s="3"/>
      <c r="K763" s="3"/>
      <c r="L763" s="3">
        <v>80</v>
      </c>
      <c r="M763" s="3">
        <v>960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4.4">
      <c r="A764" s="3" t="s">
        <v>79</v>
      </c>
      <c r="B764" s="3" t="s">
        <v>80</v>
      </c>
      <c r="C764" s="3" t="s">
        <v>77</v>
      </c>
      <c r="D764" s="3" t="s">
        <v>81</v>
      </c>
      <c r="E764" s="3" t="s">
        <v>82</v>
      </c>
      <c r="F764" s="3"/>
      <c r="G764" s="4">
        <v>41539</v>
      </c>
      <c r="H764" s="3">
        <v>9</v>
      </c>
      <c r="I764" s="3">
        <v>2013</v>
      </c>
      <c r="J764" s="3"/>
      <c r="K764" s="3"/>
      <c r="L764" s="3" t="s">
        <v>83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4.4">
      <c r="A765" s="3" t="s">
        <v>79</v>
      </c>
      <c r="B765" s="3" t="s">
        <v>80</v>
      </c>
      <c r="C765" s="3" t="s">
        <v>77</v>
      </c>
      <c r="D765" s="3" t="s">
        <v>81</v>
      </c>
      <c r="E765" s="3" t="s">
        <v>84</v>
      </c>
      <c r="F765" s="3"/>
      <c r="G765" s="4">
        <v>41539</v>
      </c>
      <c r="H765" s="3">
        <v>9</v>
      </c>
      <c r="I765" s="3">
        <v>2013</v>
      </c>
      <c r="J765" s="3"/>
      <c r="K765" s="3"/>
      <c r="L765" s="3">
        <v>300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4.4">
      <c r="A766" s="3" t="s">
        <v>79</v>
      </c>
      <c r="B766" s="3" t="s">
        <v>80</v>
      </c>
      <c r="C766" s="3" t="s">
        <v>77</v>
      </c>
      <c r="D766" s="3" t="s">
        <v>81</v>
      </c>
      <c r="E766" s="3" t="s">
        <v>85</v>
      </c>
      <c r="F766" s="3"/>
      <c r="G766" s="4">
        <v>41539</v>
      </c>
      <c r="H766" s="3">
        <v>9</v>
      </c>
      <c r="I766" s="3">
        <v>2013</v>
      </c>
      <c r="J766" s="3"/>
      <c r="K766" s="3"/>
      <c r="L766" s="3">
        <v>300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4.4">
      <c r="A767" s="3" t="s">
        <v>79</v>
      </c>
      <c r="B767" s="3" t="s">
        <v>80</v>
      </c>
      <c r="C767" s="3" t="s">
        <v>77</v>
      </c>
      <c r="D767" s="3" t="s">
        <v>81</v>
      </c>
      <c r="E767" s="3"/>
      <c r="F767" s="3"/>
      <c r="G767" s="4">
        <v>41539</v>
      </c>
      <c r="H767" s="3">
        <v>9</v>
      </c>
      <c r="I767" s="3">
        <v>2013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4.4" hidden="1">
      <c r="A768" s="3" t="s">
        <v>75</v>
      </c>
      <c r="B768" s="3" t="s">
        <v>76</v>
      </c>
      <c r="C768" s="3" t="s">
        <v>77</v>
      </c>
      <c r="D768" s="3" t="s">
        <v>46</v>
      </c>
      <c r="E768" s="3" t="s">
        <v>47</v>
      </c>
      <c r="F768" s="3"/>
      <c r="G768" s="4">
        <v>41512</v>
      </c>
      <c r="H768" s="3">
        <v>8</v>
      </c>
      <c r="I768" s="3">
        <v>2013</v>
      </c>
      <c r="J768" s="3"/>
      <c r="K768" s="3"/>
      <c r="L768" s="3">
        <v>40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4.4" hidden="1">
      <c r="A769" s="3" t="s">
        <v>75</v>
      </c>
      <c r="B769" s="3" t="s">
        <v>76</v>
      </c>
      <c r="C769" s="3" t="s">
        <v>77</v>
      </c>
      <c r="D769" s="3" t="s">
        <v>46</v>
      </c>
      <c r="E769" s="3" t="s">
        <v>38</v>
      </c>
      <c r="F769" s="3"/>
      <c r="G769" s="4">
        <v>41512</v>
      </c>
      <c r="H769" s="3">
        <v>8</v>
      </c>
      <c r="I769" s="3">
        <v>2013</v>
      </c>
      <c r="J769" s="3"/>
      <c r="K769" s="3"/>
      <c r="L769" s="3">
        <v>40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4.4" hidden="1">
      <c r="A770" s="3" t="s">
        <v>75</v>
      </c>
      <c r="B770" s="3" t="s">
        <v>76</v>
      </c>
      <c r="C770" s="3" t="s">
        <v>77</v>
      </c>
      <c r="D770" s="3" t="s">
        <v>46</v>
      </c>
      <c r="E770" s="3" t="s">
        <v>78</v>
      </c>
      <c r="F770" s="3"/>
      <c r="G770" s="4">
        <v>41512</v>
      </c>
      <c r="H770" s="3">
        <v>8</v>
      </c>
      <c r="I770" s="3">
        <v>2013</v>
      </c>
      <c r="J770" s="3"/>
      <c r="K770" s="3"/>
      <c r="L770" s="3">
        <v>150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4.4" hidden="1">
      <c r="A771" s="3" t="s">
        <v>75</v>
      </c>
      <c r="B771" s="3" t="s">
        <v>76</v>
      </c>
      <c r="C771" s="3" t="s">
        <v>77</v>
      </c>
      <c r="D771" s="3" t="s">
        <v>46</v>
      </c>
      <c r="E771" s="3" t="s">
        <v>40</v>
      </c>
      <c r="F771" s="3"/>
      <c r="G771" s="4">
        <v>41512</v>
      </c>
      <c r="H771" s="3">
        <v>8</v>
      </c>
      <c r="I771" s="3">
        <v>2013</v>
      </c>
      <c r="J771" s="3"/>
      <c r="K771" s="3"/>
      <c r="L771" s="3">
        <v>110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4.4" hidden="1">
      <c r="A772" s="3" t="s">
        <v>75</v>
      </c>
      <c r="B772" s="3" t="s">
        <v>76</v>
      </c>
      <c r="C772" s="3" t="s">
        <v>77</v>
      </c>
      <c r="D772" s="3" t="s">
        <v>46</v>
      </c>
      <c r="E772" s="3" t="s">
        <v>41</v>
      </c>
      <c r="F772" s="3"/>
      <c r="G772" s="4">
        <v>41512</v>
      </c>
      <c r="H772" s="3">
        <v>8</v>
      </c>
      <c r="I772" s="3">
        <v>2013</v>
      </c>
      <c r="J772" s="3"/>
      <c r="K772" s="3"/>
      <c r="L772" s="3">
        <v>110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4.4" hidden="1">
      <c r="A773" s="3" t="s">
        <v>75</v>
      </c>
      <c r="B773" s="3" t="s">
        <v>76</v>
      </c>
      <c r="C773" s="3" t="s">
        <v>77</v>
      </c>
      <c r="D773" s="3" t="s">
        <v>46</v>
      </c>
      <c r="E773" s="3" t="s">
        <v>42</v>
      </c>
      <c r="F773" s="3"/>
      <c r="G773" s="4">
        <v>41512</v>
      </c>
      <c r="H773" s="3">
        <v>8</v>
      </c>
      <c r="I773" s="3">
        <v>2013</v>
      </c>
      <c r="J773" s="3"/>
      <c r="K773" s="3"/>
      <c r="L773" s="3">
        <v>20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4.4" hidden="1">
      <c r="A774" s="3" t="s">
        <v>75</v>
      </c>
      <c r="B774" s="3" t="s">
        <v>76</v>
      </c>
      <c r="C774" s="3" t="s">
        <v>77</v>
      </c>
      <c r="D774" s="3" t="s">
        <v>46</v>
      </c>
      <c r="E774" s="3" t="s">
        <v>50</v>
      </c>
      <c r="F774" s="3"/>
      <c r="G774" s="4">
        <v>41512</v>
      </c>
      <c r="H774" s="3">
        <v>8</v>
      </c>
      <c r="I774" s="3">
        <v>2013</v>
      </c>
      <c r="J774" s="3"/>
      <c r="K774" s="3"/>
      <c r="L774" s="3">
        <v>20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4.4" hidden="1">
      <c r="A775" s="3" t="s">
        <v>71</v>
      </c>
      <c r="B775" s="3" t="s">
        <v>59</v>
      </c>
      <c r="C775" s="3" t="s">
        <v>45</v>
      </c>
      <c r="D775" s="3"/>
      <c r="E775" s="3" t="s">
        <v>56</v>
      </c>
      <c r="F775" s="3"/>
      <c r="G775" s="4">
        <v>41493</v>
      </c>
      <c r="H775" s="3">
        <v>8</v>
      </c>
      <c r="I775" s="3">
        <v>2013</v>
      </c>
      <c r="J775" s="3"/>
      <c r="K775" s="3"/>
      <c r="L775" s="3">
        <v>160</v>
      </c>
      <c r="M775" s="3">
        <v>21600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4.4" hidden="1">
      <c r="A776" s="3" t="s">
        <v>71</v>
      </c>
      <c r="B776" s="3" t="s">
        <v>59</v>
      </c>
      <c r="C776" s="3" t="s">
        <v>45</v>
      </c>
      <c r="D776" s="3"/>
      <c r="E776" s="3" t="s">
        <v>60</v>
      </c>
      <c r="F776" s="3"/>
      <c r="G776" s="4">
        <v>41493</v>
      </c>
      <c r="H776" s="3">
        <v>8</v>
      </c>
      <c r="I776" s="3">
        <v>2013</v>
      </c>
      <c r="J776" s="3"/>
      <c r="K776" s="3"/>
      <c r="L776" s="3">
        <v>20</v>
      </c>
      <c r="M776" s="3">
        <v>2320</v>
      </c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4.4" hidden="1">
      <c r="A777" s="3" t="s">
        <v>71</v>
      </c>
      <c r="B777" s="3" t="s">
        <v>59</v>
      </c>
      <c r="C777" s="3" t="s">
        <v>45</v>
      </c>
      <c r="D777" s="3"/>
      <c r="E777" s="3" t="s">
        <v>72</v>
      </c>
      <c r="F777" s="3"/>
      <c r="G777" s="4">
        <v>41493</v>
      </c>
      <c r="H777" s="3">
        <v>8</v>
      </c>
      <c r="I777" s="3">
        <v>2013</v>
      </c>
      <c r="J777" s="3"/>
      <c r="K777" s="3"/>
      <c r="L777" s="3">
        <v>20</v>
      </c>
      <c r="M777" s="3">
        <v>1620</v>
      </c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4.4" hidden="1">
      <c r="A778" s="3" t="s">
        <v>71</v>
      </c>
      <c r="B778" s="3" t="s">
        <v>59</v>
      </c>
      <c r="C778" s="3" t="s">
        <v>45</v>
      </c>
      <c r="D778" s="3"/>
      <c r="E778" s="3" t="s">
        <v>25</v>
      </c>
      <c r="F778" s="3"/>
      <c r="G778" s="4">
        <v>41493</v>
      </c>
      <c r="H778" s="3">
        <v>8</v>
      </c>
      <c r="I778" s="3">
        <v>2013</v>
      </c>
      <c r="J778" s="3"/>
      <c r="K778" s="3"/>
      <c r="L778" s="3">
        <v>20</v>
      </c>
      <c r="M778" s="3">
        <v>3400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4.4" hidden="1">
      <c r="A779" s="3" t="s">
        <v>71</v>
      </c>
      <c r="B779" s="3" t="s">
        <v>59</v>
      </c>
      <c r="C779" s="3" t="s">
        <v>45</v>
      </c>
      <c r="D779" s="3"/>
      <c r="E779" s="3" t="s">
        <v>73</v>
      </c>
      <c r="F779" s="3"/>
      <c r="G779" s="4">
        <v>41493</v>
      </c>
      <c r="H779" s="3">
        <v>8</v>
      </c>
      <c r="I779" s="3">
        <v>2013</v>
      </c>
      <c r="J779" s="3"/>
      <c r="K779" s="3"/>
      <c r="L779" s="3">
        <v>20</v>
      </c>
      <c r="M779" s="3">
        <v>2460</v>
      </c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4.4" hidden="1">
      <c r="A780" s="3" t="s">
        <v>71</v>
      </c>
      <c r="B780" s="3" t="s">
        <v>59</v>
      </c>
      <c r="C780" s="3" t="s">
        <v>45</v>
      </c>
      <c r="D780" s="3"/>
      <c r="E780" s="3" t="s">
        <v>74</v>
      </c>
      <c r="F780" s="3"/>
      <c r="G780" s="4">
        <v>41493</v>
      </c>
      <c r="H780" s="3">
        <v>8</v>
      </c>
      <c r="I780" s="3">
        <v>2013</v>
      </c>
      <c r="J780" s="3"/>
      <c r="K780" s="3"/>
      <c r="L780" s="3">
        <v>400</v>
      </c>
      <c r="M780" s="3">
        <v>10800</v>
      </c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4.4" hidden="1">
      <c r="A781" s="3" t="s">
        <v>65</v>
      </c>
      <c r="B781" s="3" t="s">
        <v>66</v>
      </c>
      <c r="C781" s="3" t="s">
        <v>15</v>
      </c>
      <c r="D781" s="3"/>
      <c r="E781" s="3" t="s">
        <v>67</v>
      </c>
      <c r="F781" s="3"/>
      <c r="G781" s="4">
        <v>41481</v>
      </c>
      <c r="H781" s="3">
        <v>7</v>
      </c>
      <c r="I781" s="3">
        <v>2013</v>
      </c>
      <c r="J781" s="3"/>
      <c r="K781" s="3"/>
      <c r="L781" s="3">
        <v>2800</v>
      </c>
      <c r="M781" s="3">
        <v>25000</v>
      </c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4.4" hidden="1">
      <c r="A782" s="3" t="s">
        <v>65</v>
      </c>
      <c r="B782" s="3" t="s">
        <v>66</v>
      </c>
      <c r="C782" s="3" t="s">
        <v>15</v>
      </c>
      <c r="D782" s="3"/>
      <c r="E782" s="3" t="s">
        <v>68</v>
      </c>
      <c r="F782" s="3"/>
      <c r="G782" s="4">
        <v>41481</v>
      </c>
      <c r="H782" s="3">
        <v>7</v>
      </c>
      <c r="I782" s="3">
        <v>2013</v>
      </c>
      <c r="J782" s="3"/>
      <c r="K782" s="3"/>
      <c r="L782" s="3" t="s">
        <v>69</v>
      </c>
      <c r="M782" s="3">
        <v>7000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4.4" hidden="1">
      <c r="A783" s="3" t="s">
        <v>65</v>
      </c>
      <c r="B783" s="3" t="s">
        <v>66</v>
      </c>
      <c r="C783" s="3" t="s">
        <v>15</v>
      </c>
      <c r="D783" s="3"/>
      <c r="E783" s="3" t="s">
        <v>70</v>
      </c>
      <c r="F783" s="3"/>
      <c r="G783" s="4">
        <v>41481</v>
      </c>
      <c r="H783" s="3">
        <v>7</v>
      </c>
      <c r="I783" s="3">
        <v>2013</v>
      </c>
      <c r="J783" s="3"/>
      <c r="K783" s="3"/>
      <c r="L783" s="3">
        <v>2800</v>
      </c>
      <c r="M783" s="3">
        <v>16000</v>
      </c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4.4" hidden="1">
      <c r="A784" s="3" t="s">
        <v>58</v>
      </c>
      <c r="B784" s="3" t="s">
        <v>59</v>
      </c>
      <c r="C784" s="3" t="s">
        <v>45</v>
      </c>
      <c r="D784" s="3"/>
      <c r="E784" s="3" t="s">
        <v>56</v>
      </c>
      <c r="F784" s="3"/>
      <c r="G784" s="4">
        <v>41481</v>
      </c>
      <c r="H784" s="3">
        <v>7</v>
      </c>
      <c r="I784" s="3">
        <v>2013</v>
      </c>
      <c r="J784" s="3"/>
      <c r="K784" s="3"/>
      <c r="L784" s="3">
        <v>160</v>
      </c>
      <c r="M784" s="3">
        <v>21600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4.4" hidden="1">
      <c r="A785" s="3" t="s">
        <v>58</v>
      </c>
      <c r="B785" s="3" t="s">
        <v>59</v>
      </c>
      <c r="C785" s="3" t="s">
        <v>45</v>
      </c>
      <c r="D785" s="3"/>
      <c r="E785" s="3" t="s">
        <v>60</v>
      </c>
      <c r="F785" s="3"/>
      <c r="G785" s="4">
        <v>41481</v>
      </c>
      <c r="H785" s="3">
        <v>7</v>
      </c>
      <c r="I785" s="3">
        <v>2013</v>
      </c>
      <c r="J785" s="3"/>
      <c r="K785" s="3"/>
      <c r="L785" s="3">
        <v>20</v>
      </c>
      <c r="M785" s="3">
        <v>2320</v>
      </c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4.4" hidden="1">
      <c r="A786" s="3" t="s">
        <v>58</v>
      </c>
      <c r="B786" s="3" t="s">
        <v>59</v>
      </c>
      <c r="C786" s="3" t="s">
        <v>45</v>
      </c>
      <c r="D786" s="3"/>
      <c r="E786" s="3" t="s">
        <v>61</v>
      </c>
      <c r="F786" s="3"/>
      <c r="G786" s="4">
        <v>41481</v>
      </c>
      <c r="H786" s="3">
        <v>7</v>
      </c>
      <c r="I786" s="3">
        <v>2013</v>
      </c>
      <c r="J786" s="3"/>
      <c r="K786" s="3"/>
      <c r="L786" s="3">
        <v>20</v>
      </c>
      <c r="M786" s="3">
        <v>1620</v>
      </c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4.4" hidden="1">
      <c r="A787" s="3" t="s">
        <v>58</v>
      </c>
      <c r="B787" s="3" t="s">
        <v>59</v>
      </c>
      <c r="C787" s="3" t="s">
        <v>45</v>
      </c>
      <c r="D787" s="3"/>
      <c r="E787" s="3" t="s">
        <v>62</v>
      </c>
      <c r="F787" s="3"/>
      <c r="G787" s="4">
        <v>41481</v>
      </c>
      <c r="H787" s="3">
        <v>7</v>
      </c>
      <c r="I787" s="3">
        <v>2013</v>
      </c>
      <c r="J787" s="3"/>
      <c r="K787" s="3"/>
      <c r="L787" s="3">
        <v>20</v>
      </c>
      <c r="M787" s="3">
        <v>3400</v>
      </c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4.4" hidden="1">
      <c r="A788" s="3" t="s">
        <v>58</v>
      </c>
      <c r="B788" s="3" t="s">
        <v>59</v>
      </c>
      <c r="C788" s="3" t="s">
        <v>45</v>
      </c>
      <c r="D788" s="3"/>
      <c r="E788" s="3" t="s">
        <v>63</v>
      </c>
      <c r="F788" s="3"/>
      <c r="G788" s="4">
        <v>41481</v>
      </c>
      <c r="H788" s="3">
        <v>7</v>
      </c>
      <c r="I788" s="3">
        <v>2013</v>
      </c>
      <c r="J788" s="3"/>
      <c r="K788" s="3"/>
      <c r="L788" s="3">
        <v>20</v>
      </c>
      <c r="M788" s="3">
        <v>2460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4.4" hidden="1">
      <c r="A789" s="3" t="s">
        <v>58</v>
      </c>
      <c r="B789" s="3" t="s">
        <v>59</v>
      </c>
      <c r="C789" s="3" t="s">
        <v>45</v>
      </c>
      <c r="D789" s="3"/>
      <c r="E789" s="3" t="s">
        <v>64</v>
      </c>
      <c r="F789" s="3"/>
      <c r="G789" s="4">
        <v>41481</v>
      </c>
      <c r="H789" s="3">
        <v>7</v>
      </c>
      <c r="I789" s="3">
        <v>2013</v>
      </c>
      <c r="J789" s="3"/>
      <c r="K789" s="3"/>
      <c r="L789" s="3">
        <v>400</v>
      </c>
      <c r="M789" s="3">
        <v>10800</v>
      </c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4.4" hidden="1">
      <c r="A790" s="3" t="s">
        <v>54</v>
      </c>
      <c r="B790" s="3" t="s">
        <v>55</v>
      </c>
      <c r="C790" s="3" t="s">
        <v>15</v>
      </c>
      <c r="D790" s="3" t="s">
        <v>46</v>
      </c>
      <c r="E790" s="3" t="s">
        <v>56</v>
      </c>
      <c r="F790" s="3"/>
      <c r="G790" s="4">
        <v>41479</v>
      </c>
      <c r="H790" s="3">
        <v>7</v>
      </c>
      <c r="I790" s="3">
        <v>2013</v>
      </c>
      <c r="J790" s="3"/>
      <c r="K790" s="3"/>
      <c r="L790" s="3">
        <v>200</v>
      </c>
      <c r="M790" s="3">
        <v>27000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4.4" hidden="1">
      <c r="A791" s="3" t="s">
        <v>54</v>
      </c>
      <c r="B791" s="3" t="s">
        <v>55</v>
      </c>
      <c r="C791" s="3" t="s">
        <v>15</v>
      </c>
      <c r="D791" s="3" t="s">
        <v>46</v>
      </c>
      <c r="E791" s="3" t="s">
        <v>24</v>
      </c>
      <c r="F791" s="3"/>
      <c r="G791" s="4">
        <v>41479</v>
      </c>
      <c r="H791" s="3">
        <v>7</v>
      </c>
      <c r="I791" s="3">
        <v>2013</v>
      </c>
      <c r="J791" s="3"/>
      <c r="K791" s="3"/>
      <c r="L791" s="3">
        <v>100</v>
      </c>
      <c r="M791" s="3">
        <v>9500</v>
      </c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4.4" hidden="1">
      <c r="A792" s="3" t="s">
        <v>54</v>
      </c>
      <c r="B792" s="3" t="s">
        <v>55</v>
      </c>
      <c r="C792" s="3" t="s">
        <v>15</v>
      </c>
      <c r="D792" s="3" t="s">
        <v>46</v>
      </c>
      <c r="E792" s="3" t="s">
        <v>57</v>
      </c>
      <c r="F792" s="3"/>
      <c r="G792" s="4">
        <v>41479</v>
      </c>
      <c r="H792" s="3">
        <v>7</v>
      </c>
      <c r="I792" s="3">
        <v>2013</v>
      </c>
      <c r="J792" s="3"/>
      <c r="K792" s="3"/>
      <c r="L792" s="3">
        <v>200</v>
      </c>
      <c r="M792" s="3">
        <v>5000</v>
      </c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4.4" hidden="1">
      <c r="A793" s="3" t="s">
        <v>37</v>
      </c>
      <c r="B793" s="3" t="s">
        <v>23</v>
      </c>
      <c r="C793" s="3" t="s">
        <v>15</v>
      </c>
      <c r="D793" s="3" t="s">
        <v>16</v>
      </c>
      <c r="E793" s="3" t="s">
        <v>17</v>
      </c>
      <c r="F793" s="3"/>
      <c r="G793" s="4">
        <v>41456</v>
      </c>
      <c r="H793" s="3">
        <v>7</v>
      </c>
      <c r="I793" s="3">
        <v>2013</v>
      </c>
      <c r="J793" s="3"/>
      <c r="K793" s="3"/>
      <c r="L793" s="3">
        <v>41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4.4" hidden="1">
      <c r="A794" s="3" t="s">
        <v>37</v>
      </c>
      <c r="B794" s="3" t="s">
        <v>23</v>
      </c>
      <c r="C794" s="3" t="s">
        <v>15</v>
      </c>
      <c r="D794" s="3" t="s">
        <v>16</v>
      </c>
      <c r="E794" s="3" t="s">
        <v>24</v>
      </c>
      <c r="F794" s="3"/>
      <c r="G794" s="4">
        <v>41456</v>
      </c>
      <c r="H794" s="3">
        <v>7</v>
      </c>
      <c r="I794" s="3">
        <v>2013</v>
      </c>
      <c r="J794" s="3"/>
      <c r="K794" s="3"/>
      <c r="L794" s="3">
        <v>115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4.4" hidden="1">
      <c r="A795" s="3" t="s">
        <v>37</v>
      </c>
      <c r="B795" s="3" t="s">
        <v>23</v>
      </c>
      <c r="C795" s="3" t="s">
        <v>15</v>
      </c>
      <c r="D795" s="3" t="s">
        <v>16</v>
      </c>
      <c r="E795" s="3" t="s">
        <v>38</v>
      </c>
      <c r="F795" s="3"/>
      <c r="G795" s="4">
        <v>41456</v>
      </c>
      <c r="H795" s="3">
        <v>7</v>
      </c>
      <c r="I795" s="3">
        <v>2013</v>
      </c>
      <c r="J795" s="3"/>
      <c r="K795" s="3"/>
      <c r="L795" s="3">
        <v>222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4.4" hidden="1">
      <c r="A796" s="3" t="s">
        <v>37</v>
      </c>
      <c r="B796" s="3" t="s">
        <v>23</v>
      </c>
      <c r="C796" s="3" t="s">
        <v>15</v>
      </c>
      <c r="D796" s="3" t="s">
        <v>16</v>
      </c>
      <c r="E796" s="3" t="s">
        <v>39</v>
      </c>
      <c r="F796" s="3"/>
      <c r="G796" s="4">
        <v>41456</v>
      </c>
      <c r="H796" s="3">
        <v>7</v>
      </c>
      <c r="I796" s="3">
        <v>2013</v>
      </c>
      <c r="J796" s="3"/>
      <c r="K796" s="3"/>
      <c r="L796" s="3">
        <v>241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4.4" hidden="1">
      <c r="A797" s="3" t="s">
        <v>37</v>
      </c>
      <c r="B797" s="3" t="s">
        <v>23</v>
      </c>
      <c r="C797" s="3" t="s">
        <v>15</v>
      </c>
      <c r="D797" s="3" t="s">
        <v>16</v>
      </c>
      <c r="E797" s="3" t="s">
        <v>40</v>
      </c>
      <c r="F797" s="3"/>
      <c r="G797" s="4">
        <v>41456</v>
      </c>
      <c r="H797" s="3">
        <v>7</v>
      </c>
      <c r="I797" s="3">
        <v>2013</v>
      </c>
      <c r="J797" s="3"/>
      <c r="K797" s="3"/>
      <c r="L797" s="3">
        <v>60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4.4" hidden="1">
      <c r="A798" s="3" t="s">
        <v>37</v>
      </c>
      <c r="B798" s="3" t="s">
        <v>23</v>
      </c>
      <c r="C798" s="3" t="s">
        <v>15</v>
      </c>
      <c r="D798" s="3" t="s">
        <v>16</v>
      </c>
      <c r="E798" s="3" t="s">
        <v>41</v>
      </c>
      <c r="F798" s="3"/>
      <c r="G798" s="4">
        <v>41456</v>
      </c>
      <c r="H798" s="3">
        <v>7</v>
      </c>
      <c r="I798" s="3">
        <v>2013</v>
      </c>
      <c r="J798" s="3"/>
      <c r="K798" s="3"/>
      <c r="L798" s="3">
        <v>60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4.4" hidden="1">
      <c r="A799" s="3" t="s">
        <v>37</v>
      </c>
      <c r="B799" s="3" t="s">
        <v>23</v>
      </c>
      <c r="C799" s="3" t="s">
        <v>15</v>
      </c>
      <c r="D799" s="3" t="s">
        <v>16</v>
      </c>
      <c r="E799" s="3" t="s">
        <v>42</v>
      </c>
      <c r="F799" s="3"/>
      <c r="G799" s="4">
        <v>41456</v>
      </c>
      <c r="H799" s="3">
        <v>7</v>
      </c>
      <c r="I799" s="3">
        <v>2013</v>
      </c>
      <c r="J799" s="3"/>
      <c r="K799" s="3"/>
      <c r="L799" s="3">
        <v>20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4.4" hidden="1">
      <c r="A800" s="3" t="s">
        <v>37</v>
      </c>
      <c r="B800" s="3" t="s">
        <v>23</v>
      </c>
      <c r="C800" s="3" t="s">
        <v>15</v>
      </c>
      <c r="D800" s="3" t="s">
        <v>16</v>
      </c>
      <c r="E800" s="3" t="s">
        <v>26</v>
      </c>
      <c r="F800" s="3"/>
      <c r="G800" s="4">
        <v>41456</v>
      </c>
      <c r="H800" s="3">
        <v>7</v>
      </c>
      <c r="I800" s="3">
        <v>2013</v>
      </c>
      <c r="J800" s="3"/>
      <c r="K800" s="3"/>
      <c r="L800" s="3">
        <v>20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4.4" hidden="1">
      <c r="A801" s="3" t="s">
        <v>13</v>
      </c>
      <c r="B801" s="3" t="s">
        <v>14</v>
      </c>
      <c r="C801" s="3" t="s">
        <v>15</v>
      </c>
      <c r="D801" s="3" t="s">
        <v>16</v>
      </c>
      <c r="E801" s="3" t="s">
        <v>17</v>
      </c>
      <c r="F801" s="3"/>
      <c r="G801" s="4">
        <v>41456</v>
      </c>
      <c r="H801" s="3">
        <v>7</v>
      </c>
      <c r="I801" s="3">
        <v>2013</v>
      </c>
      <c r="J801" s="3"/>
      <c r="K801" s="3"/>
      <c r="L801" s="3">
        <v>90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4.4" hidden="1">
      <c r="A802" s="3" t="s">
        <v>13</v>
      </c>
      <c r="B802" s="3" t="s">
        <v>14</v>
      </c>
      <c r="C802" s="3" t="s">
        <v>15</v>
      </c>
      <c r="D802" s="3" t="s">
        <v>16</v>
      </c>
      <c r="E802" s="3" t="s">
        <v>18</v>
      </c>
      <c r="F802" s="3"/>
      <c r="G802" s="4">
        <v>41456</v>
      </c>
      <c r="H802" s="3">
        <v>7</v>
      </c>
      <c r="I802" s="3">
        <v>2013</v>
      </c>
      <c r="J802" s="3"/>
      <c r="K802" s="3"/>
      <c r="L802" s="3">
        <v>80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4.4" hidden="1">
      <c r="A803" s="3" t="s">
        <v>13</v>
      </c>
      <c r="B803" s="3" t="s">
        <v>14</v>
      </c>
      <c r="C803" s="3" t="s">
        <v>15</v>
      </c>
      <c r="D803" s="3" t="s">
        <v>16</v>
      </c>
      <c r="E803" s="3" t="s">
        <v>19</v>
      </c>
      <c r="F803" s="3"/>
      <c r="G803" s="4">
        <v>41456</v>
      </c>
      <c r="H803" s="3">
        <v>7</v>
      </c>
      <c r="I803" s="3">
        <v>2013</v>
      </c>
      <c r="J803" s="3"/>
      <c r="K803" s="3"/>
      <c r="L803" s="3">
        <v>280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4.4" hidden="1">
      <c r="A804" s="3" t="s">
        <v>13</v>
      </c>
      <c r="B804" s="3" t="s">
        <v>14</v>
      </c>
      <c r="C804" s="3" t="s">
        <v>15</v>
      </c>
      <c r="D804" s="3" t="s">
        <v>16</v>
      </c>
      <c r="E804" s="3" t="s">
        <v>20</v>
      </c>
      <c r="F804" s="3"/>
      <c r="G804" s="4">
        <v>41456</v>
      </c>
      <c r="H804" s="3">
        <v>7</v>
      </c>
      <c r="I804" s="3">
        <v>2013</v>
      </c>
      <c r="J804" s="3"/>
      <c r="K804" s="3"/>
      <c r="L804" s="3">
        <v>80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4.4" hidden="1">
      <c r="A805" s="3" t="s">
        <v>13</v>
      </c>
      <c r="B805" s="3" t="s">
        <v>14</v>
      </c>
      <c r="C805" s="3" t="s">
        <v>15</v>
      </c>
      <c r="D805" s="3" t="s">
        <v>16</v>
      </c>
      <c r="E805" s="3" t="s">
        <v>21</v>
      </c>
      <c r="F805" s="3"/>
      <c r="G805" s="4">
        <v>41456</v>
      </c>
      <c r="H805" s="3">
        <v>7</v>
      </c>
      <c r="I805" s="3">
        <v>2013</v>
      </c>
      <c r="J805" s="3"/>
      <c r="K805" s="3"/>
      <c r="L805" s="3">
        <v>80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4.4" hidden="1">
      <c r="A806" s="3" t="s">
        <v>43</v>
      </c>
      <c r="B806" s="3" t="s">
        <v>44</v>
      </c>
      <c r="C806" s="3" t="s">
        <v>45</v>
      </c>
      <c r="D806" s="3" t="s">
        <v>46</v>
      </c>
      <c r="E806" s="3" t="s">
        <v>47</v>
      </c>
      <c r="F806" s="3"/>
      <c r="G806" s="4">
        <v>41456</v>
      </c>
      <c r="H806" s="3">
        <v>7</v>
      </c>
      <c r="I806" s="3">
        <v>2013</v>
      </c>
      <c r="J806" s="3"/>
      <c r="K806" s="3"/>
      <c r="L806" s="3">
        <v>40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4.4" hidden="1">
      <c r="A807" s="3" t="s">
        <v>43</v>
      </c>
      <c r="B807" s="3" t="s">
        <v>44</v>
      </c>
      <c r="C807" s="3" t="s">
        <v>45</v>
      </c>
      <c r="D807" s="3" t="s">
        <v>46</v>
      </c>
      <c r="E807" s="3" t="s">
        <v>48</v>
      </c>
      <c r="F807" s="3"/>
      <c r="G807" s="4">
        <v>41456</v>
      </c>
      <c r="H807" s="3">
        <v>7</v>
      </c>
      <c r="I807" s="3">
        <v>2013</v>
      </c>
      <c r="J807" s="3"/>
      <c r="K807" s="3"/>
      <c r="L807" s="3">
        <v>40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4.4" hidden="1">
      <c r="A808" s="3" t="s">
        <v>43</v>
      </c>
      <c r="B808" s="3" t="s">
        <v>44</v>
      </c>
      <c r="C808" s="3" t="s">
        <v>45</v>
      </c>
      <c r="D808" s="3" t="s">
        <v>46</v>
      </c>
      <c r="E808" s="3" t="s">
        <v>38</v>
      </c>
      <c r="F808" s="3"/>
      <c r="G808" s="4">
        <v>41456</v>
      </c>
      <c r="H808" s="3">
        <v>7</v>
      </c>
      <c r="I808" s="3">
        <v>2013</v>
      </c>
      <c r="J808" s="3"/>
      <c r="K808" s="3"/>
      <c r="L808" s="3">
        <v>40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4.4" hidden="1">
      <c r="A809" s="3" t="s">
        <v>43</v>
      </c>
      <c r="B809" s="3" t="s">
        <v>44</v>
      </c>
      <c r="C809" s="3" t="s">
        <v>45</v>
      </c>
      <c r="D809" s="3" t="s">
        <v>46</v>
      </c>
      <c r="E809" s="3" t="s">
        <v>49</v>
      </c>
      <c r="F809" s="3"/>
      <c r="G809" s="4">
        <v>41456</v>
      </c>
      <c r="H809" s="3">
        <v>7</v>
      </c>
      <c r="I809" s="3">
        <v>2013</v>
      </c>
      <c r="J809" s="3"/>
      <c r="K809" s="3"/>
      <c r="L809" s="3">
        <v>92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4.4" hidden="1">
      <c r="A810" s="3" t="s">
        <v>43</v>
      </c>
      <c r="B810" s="3" t="s">
        <v>44</v>
      </c>
      <c r="C810" s="3" t="s">
        <v>45</v>
      </c>
      <c r="D810" s="3" t="s">
        <v>46</v>
      </c>
      <c r="E810" s="3" t="s">
        <v>40</v>
      </c>
      <c r="F810" s="3"/>
      <c r="G810" s="4">
        <v>41456</v>
      </c>
      <c r="H810" s="3">
        <v>7</v>
      </c>
      <c r="I810" s="3">
        <v>2013</v>
      </c>
      <c r="J810" s="3"/>
      <c r="K810" s="3"/>
      <c r="L810" s="3">
        <v>30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4.4" hidden="1">
      <c r="A811" s="3" t="s">
        <v>43</v>
      </c>
      <c r="B811" s="3" t="s">
        <v>44</v>
      </c>
      <c r="C811" s="3" t="s">
        <v>45</v>
      </c>
      <c r="D811" s="3" t="s">
        <v>46</v>
      </c>
      <c r="E811" s="3" t="s">
        <v>41</v>
      </c>
      <c r="F811" s="3"/>
      <c r="G811" s="4">
        <v>41456</v>
      </c>
      <c r="H811" s="3">
        <v>7</v>
      </c>
      <c r="I811" s="3">
        <v>2013</v>
      </c>
      <c r="J811" s="3"/>
      <c r="K811" s="3"/>
      <c r="L811" s="3">
        <v>30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4.4" hidden="1">
      <c r="A812" s="3" t="s">
        <v>43</v>
      </c>
      <c r="B812" s="3" t="s">
        <v>44</v>
      </c>
      <c r="C812" s="3" t="s">
        <v>45</v>
      </c>
      <c r="D812" s="3" t="s">
        <v>46</v>
      </c>
      <c r="E812" s="3" t="s">
        <v>42</v>
      </c>
      <c r="F812" s="3"/>
      <c r="G812" s="4">
        <v>41456</v>
      </c>
      <c r="H812" s="3">
        <v>7</v>
      </c>
      <c r="I812" s="3">
        <v>2013</v>
      </c>
      <c r="J812" s="3"/>
      <c r="K812" s="3"/>
      <c r="L812" s="3">
        <v>10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4.4" hidden="1">
      <c r="A813" s="3" t="s">
        <v>43</v>
      </c>
      <c r="B813" s="3" t="s">
        <v>44</v>
      </c>
      <c r="C813" s="3" t="s">
        <v>45</v>
      </c>
      <c r="D813" s="3" t="s">
        <v>46</v>
      </c>
      <c r="E813" s="3" t="s">
        <v>50</v>
      </c>
      <c r="F813" s="3"/>
      <c r="G813" s="4">
        <v>41456</v>
      </c>
      <c r="H813" s="3">
        <v>7</v>
      </c>
      <c r="I813" s="3">
        <v>2013</v>
      </c>
      <c r="J813" s="3"/>
      <c r="K813" s="3"/>
      <c r="L813" s="3">
        <v>10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4.4" hidden="1">
      <c r="A814" s="3" t="s">
        <v>51</v>
      </c>
      <c r="B814" s="3" t="s">
        <v>52</v>
      </c>
      <c r="C814" s="3" t="s">
        <v>53</v>
      </c>
      <c r="D814" s="3" t="s">
        <v>46</v>
      </c>
      <c r="E814" s="3" t="s">
        <v>47</v>
      </c>
      <c r="F814" s="3"/>
      <c r="G814" s="4">
        <v>41456</v>
      </c>
      <c r="H814" s="3">
        <v>7</v>
      </c>
      <c r="I814" s="3">
        <v>2013</v>
      </c>
      <c r="J814" s="3"/>
      <c r="K814" s="3"/>
      <c r="L814" s="3">
        <v>21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4.4" hidden="1">
      <c r="A815" s="3" t="s">
        <v>51</v>
      </c>
      <c r="B815" s="3" t="s">
        <v>52</v>
      </c>
      <c r="C815" s="3" t="s">
        <v>53</v>
      </c>
      <c r="D815" s="3" t="s">
        <v>46</v>
      </c>
      <c r="E815" s="3" t="s">
        <v>48</v>
      </c>
      <c r="F815" s="3"/>
      <c r="G815" s="4">
        <v>41456</v>
      </c>
      <c r="H815" s="3">
        <v>7</v>
      </c>
      <c r="I815" s="3">
        <v>2013</v>
      </c>
      <c r="J815" s="3"/>
      <c r="K815" s="3"/>
      <c r="L815" s="3">
        <v>80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4.4" hidden="1">
      <c r="A816" s="3" t="s">
        <v>51</v>
      </c>
      <c r="B816" s="3" t="s">
        <v>52</v>
      </c>
      <c r="C816" s="3" t="s">
        <v>53</v>
      </c>
      <c r="D816" s="3" t="s">
        <v>46</v>
      </c>
      <c r="E816" s="3" t="s">
        <v>38</v>
      </c>
      <c r="F816" s="3"/>
      <c r="G816" s="4">
        <v>41456</v>
      </c>
      <c r="H816" s="3">
        <v>7</v>
      </c>
      <c r="I816" s="3">
        <v>2013</v>
      </c>
      <c r="J816" s="3"/>
      <c r="K816" s="3"/>
      <c r="L816" s="3"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4.4" hidden="1">
      <c r="A817" s="3" t="s">
        <v>51</v>
      </c>
      <c r="B817" s="3" t="s">
        <v>52</v>
      </c>
      <c r="C817" s="3" t="s">
        <v>53</v>
      </c>
      <c r="D817" s="3" t="s">
        <v>46</v>
      </c>
      <c r="E817" s="3" t="s">
        <v>49</v>
      </c>
      <c r="F817" s="3"/>
      <c r="G817" s="4">
        <v>41456</v>
      </c>
      <c r="H817" s="3">
        <v>7</v>
      </c>
      <c r="I817" s="3">
        <v>2013</v>
      </c>
      <c r="J817" s="3"/>
      <c r="K817" s="3"/>
      <c r="L817" s="3">
        <v>228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4.4" hidden="1">
      <c r="A818" s="3" t="s">
        <v>51</v>
      </c>
      <c r="B818" s="3" t="s">
        <v>52</v>
      </c>
      <c r="C818" s="3" t="s">
        <v>53</v>
      </c>
      <c r="D818" s="3" t="s">
        <v>46</v>
      </c>
      <c r="E818" s="3" t="s">
        <v>40</v>
      </c>
      <c r="F818" s="3"/>
      <c r="G818" s="4">
        <v>41456</v>
      </c>
      <c r="H818" s="3">
        <v>7</v>
      </c>
      <c r="I818" s="3">
        <v>2013</v>
      </c>
      <c r="J818" s="3"/>
      <c r="K818" s="3"/>
      <c r="L818" s="3">
        <v>6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4.4" hidden="1">
      <c r="A819" s="3" t="s">
        <v>51</v>
      </c>
      <c r="B819" s="3" t="s">
        <v>52</v>
      </c>
      <c r="C819" s="3" t="s">
        <v>53</v>
      </c>
      <c r="D819" s="3" t="s">
        <v>46</v>
      </c>
      <c r="E819" s="3" t="s">
        <v>41</v>
      </c>
      <c r="F819" s="3"/>
      <c r="G819" s="4">
        <v>41456</v>
      </c>
      <c r="H819" s="3">
        <v>7</v>
      </c>
      <c r="I819" s="3">
        <v>2013</v>
      </c>
      <c r="J819" s="3"/>
      <c r="K819" s="3"/>
      <c r="L819" s="3">
        <v>6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4.4" hidden="1">
      <c r="A820" s="3" t="s">
        <v>51</v>
      </c>
      <c r="B820" s="3" t="s">
        <v>52</v>
      </c>
      <c r="C820" s="3" t="s">
        <v>53</v>
      </c>
      <c r="D820" s="3" t="s">
        <v>46</v>
      </c>
      <c r="E820" s="3" t="s">
        <v>42</v>
      </c>
      <c r="F820" s="3"/>
      <c r="G820" s="4">
        <v>41456</v>
      </c>
      <c r="H820" s="3">
        <v>7</v>
      </c>
      <c r="I820" s="3">
        <v>2013</v>
      </c>
      <c r="J820" s="3"/>
      <c r="K820" s="3"/>
      <c r="L820" s="3">
        <v>2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4.4" hidden="1">
      <c r="A821" s="3" t="s">
        <v>51</v>
      </c>
      <c r="B821" s="3" t="s">
        <v>52</v>
      </c>
      <c r="C821" s="3" t="s">
        <v>53</v>
      </c>
      <c r="D821" s="3" t="s">
        <v>46</v>
      </c>
      <c r="E821" s="3" t="s">
        <v>26</v>
      </c>
      <c r="F821" s="3"/>
      <c r="G821" s="4">
        <v>41456</v>
      </c>
      <c r="H821" s="3">
        <v>7</v>
      </c>
      <c r="I821" s="3">
        <v>2013</v>
      </c>
      <c r="J821" s="3"/>
      <c r="K821" s="3"/>
      <c r="L821" s="3">
        <v>2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4.4" hidden="1">
      <c r="A822" s="3" t="s">
        <v>22</v>
      </c>
      <c r="B822" s="3" t="s">
        <v>23</v>
      </c>
      <c r="C822" s="3" t="s">
        <v>15</v>
      </c>
      <c r="D822" s="3" t="s">
        <v>16</v>
      </c>
      <c r="E822" s="3" t="s">
        <v>17</v>
      </c>
      <c r="F822" s="3"/>
      <c r="G822" s="4">
        <v>41451</v>
      </c>
      <c r="H822" s="3">
        <v>6</v>
      </c>
      <c r="I822" s="3">
        <v>2013</v>
      </c>
      <c r="J822" s="3"/>
      <c r="K822" s="3"/>
      <c r="L822" s="3"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4.4" hidden="1">
      <c r="A823" s="3" t="s">
        <v>22</v>
      </c>
      <c r="B823" s="3" t="s">
        <v>23</v>
      </c>
      <c r="C823" s="3" t="s">
        <v>15</v>
      </c>
      <c r="D823" s="3" t="s">
        <v>16</v>
      </c>
      <c r="E823" s="3" t="s">
        <v>24</v>
      </c>
      <c r="F823" s="3"/>
      <c r="G823" s="4">
        <v>41451</v>
      </c>
      <c r="H823" s="3">
        <v>6</v>
      </c>
      <c r="I823" s="3">
        <v>2013</v>
      </c>
      <c r="J823" s="3"/>
      <c r="K823" s="3"/>
      <c r="L823" s="3"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4.4" hidden="1">
      <c r="A824" s="3" t="s">
        <v>22</v>
      </c>
      <c r="B824" s="3" t="s">
        <v>23</v>
      </c>
      <c r="C824" s="3" t="s">
        <v>15</v>
      </c>
      <c r="D824" s="3" t="s">
        <v>16</v>
      </c>
      <c r="E824" s="3" t="s">
        <v>18</v>
      </c>
      <c r="F824" s="3"/>
      <c r="G824" s="4">
        <v>41451</v>
      </c>
      <c r="H824" s="3">
        <v>6</v>
      </c>
      <c r="I824" s="3">
        <v>2013</v>
      </c>
      <c r="J824" s="3"/>
      <c r="K824" s="3"/>
      <c r="L824" s="3"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4.4" hidden="1">
      <c r="A825" s="3" t="s">
        <v>22</v>
      </c>
      <c r="B825" s="3" t="s">
        <v>23</v>
      </c>
      <c r="C825" s="3" t="s">
        <v>15</v>
      </c>
      <c r="D825" s="3" t="s">
        <v>16</v>
      </c>
      <c r="E825" s="3" t="s">
        <v>19</v>
      </c>
      <c r="F825" s="3"/>
      <c r="G825" s="4">
        <v>41451</v>
      </c>
      <c r="H825" s="3">
        <v>6</v>
      </c>
      <c r="I825" s="3">
        <v>2013</v>
      </c>
      <c r="J825" s="3"/>
      <c r="K825" s="3"/>
      <c r="L825" s="3">
        <v>100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4.4" hidden="1">
      <c r="A826" s="3" t="s">
        <v>22</v>
      </c>
      <c r="B826" s="3" t="s">
        <v>23</v>
      </c>
      <c r="C826" s="3" t="s">
        <v>15</v>
      </c>
      <c r="D826" s="3" t="s">
        <v>16</v>
      </c>
      <c r="E826" s="3" t="s">
        <v>20</v>
      </c>
      <c r="F826" s="3"/>
      <c r="G826" s="4">
        <v>41451</v>
      </c>
      <c r="H826" s="3">
        <v>6</v>
      </c>
      <c r="I826" s="3">
        <v>2013</v>
      </c>
      <c r="J826" s="3"/>
      <c r="K826" s="3"/>
      <c r="L826" s="3">
        <v>16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4.4" hidden="1">
      <c r="A827" s="3" t="s">
        <v>22</v>
      </c>
      <c r="B827" s="3" t="s">
        <v>23</v>
      </c>
      <c r="C827" s="3" t="s">
        <v>15</v>
      </c>
      <c r="D827" s="3" t="s">
        <v>16</v>
      </c>
      <c r="E827" s="3" t="s">
        <v>21</v>
      </c>
      <c r="F827" s="3"/>
      <c r="G827" s="4">
        <v>41451</v>
      </c>
      <c r="H827" s="3">
        <v>6</v>
      </c>
      <c r="I827" s="3">
        <v>2013</v>
      </c>
      <c r="J827" s="3"/>
      <c r="K827" s="3"/>
      <c r="L827" s="3">
        <v>16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4.4" hidden="1">
      <c r="A828" s="3" t="s">
        <v>22</v>
      </c>
      <c r="B828" s="3" t="s">
        <v>23</v>
      </c>
      <c r="C828" s="3" t="s">
        <v>15</v>
      </c>
      <c r="D828" s="3" t="s">
        <v>16</v>
      </c>
      <c r="E828" s="3" t="s">
        <v>25</v>
      </c>
      <c r="F828" s="3"/>
      <c r="G828" s="4">
        <v>41451</v>
      </c>
      <c r="H828" s="3">
        <v>6</v>
      </c>
      <c r="I828" s="3">
        <v>2013</v>
      </c>
      <c r="J828" s="3"/>
      <c r="K828" s="3"/>
      <c r="L828" s="3">
        <v>4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4.4" hidden="1">
      <c r="A829" s="3" t="s">
        <v>22</v>
      </c>
      <c r="B829" s="3" t="s">
        <v>23</v>
      </c>
      <c r="C829" s="3" t="s">
        <v>15</v>
      </c>
      <c r="D829" s="3" t="s">
        <v>16</v>
      </c>
      <c r="E829" s="3" t="s">
        <v>26</v>
      </c>
      <c r="F829" s="3"/>
      <c r="G829" s="4">
        <v>41451</v>
      </c>
      <c r="H829" s="3">
        <v>6</v>
      </c>
      <c r="I829" s="3">
        <v>2013</v>
      </c>
      <c r="J829" s="3"/>
      <c r="K829" s="3"/>
      <c r="L829" s="3">
        <v>4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4.4" hidden="1">
      <c r="A830" s="3" t="s">
        <v>35</v>
      </c>
      <c r="B830" s="3" t="s">
        <v>14</v>
      </c>
      <c r="C830" s="3" t="s">
        <v>15</v>
      </c>
      <c r="D830" s="3" t="s">
        <v>16</v>
      </c>
      <c r="E830" s="3" t="s">
        <v>36</v>
      </c>
      <c r="F830" s="3"/>
      <c r="G830" s="4">
        <v>41451</v>
      </c>
      <c r="H830" s="3">
        <v>6</v>
      </c>
      <c r="I830" s="3">
        <v>2013</v>
      </c>
      <c r="J830" s="3"/>
      <c r="K830" s="3"/>
      <c r="L830" s="3"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4.4" hidden="1">
      <c r="A831" s="3" t="s">
        <v>35</v>
      </c>
      <c r="B831" s="3" t="s">
        <v>14</v>
      </c>
      <c r="C831" s="3" t="s">
        <v>15</v>
      </c>
      <c r="D831" s="3" t="s">
        <v>16</v>
      </c>
      <c r="E831" s="3" t="s">
        <v>24</v>
      </c>
      <c r="F831" s="3"/>
      <c r="G831" s="4">
        <v>41451</v>
      </c>
      <c r="H831" s="3">
        <v>6</v>
      </c>
      <c r="I831" s="3">
        <v>2013</v>
      </c>
      <c r="J831" s="3"/>
      <c r="K831" s="3"/>
      <c r="L831" s="3">
        <v>100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4.4" hidden="1">
      <c r="A832" s="3" t="s">
        <v>35</v>
      </c>
      <c r="B832" s="3" t="s">
        <v>14</v>
      </c>
      <c r="C832" s="3" t="s">
        <v>15</v>
      </c>
      <c r="D832" s="3" t="s">
        <v>16</v>
      </c>
      <c r="E832" s="3" t="s">
        <v>18</v>
      </c>
      <c r="F832" s="3"/>
      <c r="G832" s="4">
        <v>41451</v>
      </c>
      <c r="H832" s="3">
        <v>6</v>
      </c>
      <c r="I832" s="3">
        <v>2013</v>
      </c>
      <c r="J832" s="3"/>
      <c r="K832" s="3"/>
      <c r="L832" s="3"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4.4" hidden="1">
      <c r="A833" s="3" t="s">
        <v>35</v>
      </c>
      <c r="B833" s="3" t="s">
        <v>14</v>
      </c>
      <c r="C833" s="3" t="s">
        <v>15</v>
      </c>
      <c r="D833" s="3" t="s">
        <v>16</v>
      </c>
      <c r="E833" s="3" t="s">
        <v>19</v>
      </c>
      <c r="F833" s="3"/>
      <c r="G833" s="4">
        <v>41451</v>
      </c>
      <c r="H833" s="3">
        <v>6</v>
      </c>
      <c r="I833" s="3">
        <v>2013</v>
      </c>
      <c r="J833" s="3"/>
      <c r="K833" s="3"/>
      <c r="L833" s="3">
        <v>100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4.4" hidden="1">
      <c r="A834" s="3" t="s">
        <v>35</v>
      </c>
      <c r="B834" s="3" t="s">
        <v>14</v>
      </c>
      <c r="C834" s="3" t="s">
        <v>15</v>
      </c>
      <c r="D834" s="3" t="s">
        <v>16</v>
      </c>
      <c r="E834" s="3" t="s">
        <v>20</v>
      </c>
      <c r="F834" s="3"/>
      <c r="G834" s="4">
        <v>41451</v>
      </c>
      <c r="H834" s="3">
        <v>6</v>
      </c>
      <c r="I834" s="3">
        <v>2013</v>
      </c>
      <c r="J834" s="3"/>
      <c r="K834" s="3"/>
      <c r="L834" s="3">
        <v>40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4.4" hidden="1">
      <c r="A835" s="3" t="s">
        <v>35</v>
      </c>
      <c r="B835" s="3" t="s">
        <v>14</v>
      </c>
      <c r="C835" s="3" t="s">
        <v>15</v>
      </c>
      <c r="D835" s="3" t="s">
        <v>16</v>
      </c>
      <c r="E835" s="3" t="s">
        <v>21</v>
      </c>
      <c r="F835" s="3"/>
      <c r="G835" s="4">
        <v>41451</v>
      </c>
      <c r="H835" s="3">
        <v>6</v>
      </c>
      <c r="I835" s="3">
        <v>2013</v>
      </c>
      <c r="J835" s="3"/>
      <c r="K835" s="3"/>
      <c r="L835" s="3">
        <v>40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4.4" hidden="1">
      <c r="A836" s="3" t="s">
        <v>35</v>
      </c>
      <c r="B836" s="3" t="s">
        <v>14</v>
      </c>
      <c r="C836" s="3" t="s">
        <v>15</v>
      </c>
      <c r="D836" s="3" t="s">
        <v>16</v>
      </c>
      <c r="E836" s="3" t="s">
        <v>25</v>
      </c>
      <c r="F836" s="3"/>
      <c r="G836" s="4">
        <v>41451</v>
      </c>
      <c r="H836" s="3">
        <v>6</v>
      </c>
      <c r="I836" s="3">
        <v>2013</v>
      </c>
      <c r="J836" s="3"/>
      <c r="K836" s="3"/>
      <c r="L836" s="3">
        <v>10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4.4" hidden="1">
      <c r="A837" s="3" t="s">
        <v>35</v>
      </c>
      <c r="B837" s="3" t="s">
        <v>14</v>
      </c>
      <c r="C837" s="3" t="s">
        <v>15</v>
      </c>
      <c r="D837" s="3" t="s">
        <v>16</v>
      </c>
      <c r="E837" s="3" t="s">
        <v>34</v>
      </c>
      <c r="F837" s="3"/>
      <c r="G837" s="4">
        <v>41451</v>
      </c>
      <c r="H837" s="3">
        <v>6</v>
      </c>
      <c r="I837" s="3">
        <v>2013</v>
      </c>
      <c r="J837" s="3"/>
      <c r="K837" s="3"/>
      <c r="L837" s="3">
        <v>10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4.4" hidden="1">
      <c r="A838" s="3" t="s">
        <v>27</v>
      </c>
      <c r="B838" s="3" t="s">
        <v>28</v>
      </c>
      <c r="C838" s="3" t="s">
        <v>29</v>
      </c>
      <c r="D838" s="3" t="s">
        <v>16</v>
      </c>
      <c r="E838" s="3" t="s">
        <v>17</v>
      </c>
      <c r="F838" s="3"/>
      <c r="G838" s="4">
        <v>41451</v>
      </c>
      <c r="H838" s="3">
        <v>6</v>
      </c>
      <c r="I838" s="3">
        <v>2013</v>
      </c>
      <c r="J838" s="3"/>
      <c r="K838" s="3"/>
      <c r="L838" s="3">
        <v>30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4.4" hidden="1">
      <c r="A839" s="3" t="s">
        <v>27</v>
      </c>
      <c r="B839" s="3" t="s">
        <v>28</v>
      </c>
      <c r="C839" s="3" t="s">
        <v>29</v>
      </c>
      <c r="D839" s="3" t="s">
        <v>16</v>
      </c>
      <c r="E839" s="3" t="s">
        <v>24</v>
      </c>
      <c r="F839" s="3"/>
      <c r="G839" s="4">
        <v>41451</v>
      </c>
      <c r="H839" s="3">
        <v>6</v>
      </c>
      <c r="I839" s="3">
        <v>2013</v>
      </c>
      <c r="J839" s="3"/>
      <c r="K839" s="3"/>
      <c r="L839" s="3">
        <v>60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4.4" hidden="1">
      <c r="A840" s="3" t="s">
        <v>27</v>
      </c>
      <c r="B840" s="3" t="s">
        <v>28</v>
      </c>
      <c r="C840" s="3" t="s">
        <v>29</v>
      </c>
      <c r="D840" s="3" t="s">
        <v>16</v>
      </c>
      <c r="E840" s="3" t="s">
        <v>30</v>
      </c>
      <c r="F840" s="3"/>
      <c r="G840" s="4">
        <v>41451</v>
      </c>
      <c r="H840" s="3">
        <v>6</v>
      </c>
      <c r="I840" s="3">
        <v>2013</v>
      </c>
      <c r="J840" s="3"/>
      <c r="K840" s="3"/>
      <c r="L840" s="3">
        <v>30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4.4" hidden="1">
      <c r="A841" s="3" t="s">
        <v>27</v>
      </c>
      <c r="B841" s="3" t="s">
        <v>28</v>
      </c>
      <c r="C841" s="3" t="s">
        <v>29</v>
      </c>
      <c r="D841" s="3" t="s">
        <v>16</v>
      </c>
      <c r="E841" s="3" t="s">
        <v>31</v>
      </c>
      <c r="F841" s="3"/>
      <c r="G841" s="4">
        <v>41451</v>
      </c>
      <c r="H841" s="3">
        <v>6</v>
      </c>
      <c r="I841" s="3">
        <v>2013</v>
      </c>
      <c r="J841" s="3"/>
      <c r="K841" s="3"/>
      <c r="L841" s="3">
        <v>60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4.4" hidden="1">
      <c r="A842" s="3" t="s">
        <v>27</v>
      </c>
      <c r="B842" s="3" t="s">
        <v>28</v>
      </c>
      <c r="C842" s="3" t="s">
        <v>29</v>
      </c>
      <c r="D842" s="3" t="s">
        <v>16</v>
      </c>
      <c r="E842" s="3" t="s">
        <v>20</v>
      </c>
      <c r="F842" s="3"/>
      <c r="G842" s="4">
        <v>41451</v>
      </c>
      <c r="H842" s="3">
        <v>6</v>
      </c>
      <c r="I842" s="3">
        <v>2013</v>
      </c>
      <c r="J842" s="3"/>
      <c r="K842" s="3"/>
      <c r="L842" s="3">
        <v>25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4.4" hidden="1">
      <c r="A843" s="3" t="s">
        <v>27</v>
      </c>
      <c r="B843" s="3" t="s">
        <v>28</v>
      </c>
      <c r="C843" s="3" t="s">
        <v>29</v>
      </c>
      <c r="D843" s="3" t="s">
        <v>16</v>
      </c>
      <c r="E843" s="3" t="s">
        <v>32</v>
      </c>
      <c r="F843" s="3"/>
      <c r="G843" s="4">
        <v>41451</v>
      </c>
      <c r="H843" s="3">
        <v>6</v>
      </c>
      <c r="I843" s="3">
        <v>2013</v>
      </c>
      <c r="J843" s="3"/>
      <c r="K843" s="3"/>
      <c r="L843" s="3">
        <v>25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4.4" hidden="1">
      <c r="A844" s="3" t="s">
        <v>27</v>
      </c>
      <c r="B844" s="3" t="s">
        <v>28</v>
      </c>
      <c r="C844" s="3" t="s">
        <v>29</v>
      </c>
      <c r="D844" s="3" t="s">
        <v>16</v>
      </c>
      <c r="E844" s="3" t="s">
        <v>33</v>
      </c>
      <c r="F844" s="3"/>
      <c r="G844" s="4">
        <v>41451</v>
      </c>
      <c r="H844" s="3">
        <v>6</v>
      </c>
      <c r="I844" s="3">
        <v>2013</v>
      </c>
      <c r="J844" s="3"/>
      <c r="K844" s="3"/>
      <c r="L844" s="3">
        <v>5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4.4" hidden="1">
      <c r="A845" s="3" t="s">
        <v>27</v>
      </c>
      <c r="B845" s="3" t="s">
        <v>28</v>
      </c>
      <c r="C845" s="3" t="s">
        <v>29</v>
      </c>
      <c r="D845" s="3" t="s">
        <v>16</v>
      </c>
      <c r="E845" s="3" t="s">
        <v>34</v>
      </c>
      <c r="F845" s="3"/>
      <c r="G845" s="4">
        <v>41451</v>
      </c>
      <c r="H845" s="3">
        <v>6</v>
      </c>
      <c r="I845" s="3">
        <v>2013</v>
      </c>
      <c r="J845" s="3"/>
      <c r="K845" s="3"/>
      <c r="L845" s="3">
        <v>5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4.4" hidden="1">
      <c r="A846" s="3" t="s">
        <v>583</v>
      </c>
      <c r="B846" s="3" t="s">
        <v>580</v>
      </c>
      <c r="C846" s="3" t="str">
        <f>VLOOKUP(B846,'De Para'!$A$2:$B$301,2,0)</f>
        <v>Blumenau</v>
      </c>
      <c r="D846" s="3" t="s">
        <v>88</v>
      </c>
      <c r="E846" s="3" t="s">
        <v>425</v>
      </c>
      <c r="F846" s="3" t="s">
        <v>425</v>
      </c>
      <c r="G846" s="4"/>
      <c r="H846" s="3">
        <v>1</v>
      </c>
      <c r="I846" s="3">
        <v>2018</v>
      </c>
      <c r="J846" s="3"/>
      <c r="K846" s="3"/>
      <c r="L846" s="3">
        <v>26</v>
      </c>
      <c r="M846" s="3">
        <v>0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4.4" hidden="1">
      <c r="A847" s="3" t="s">
        <v>583</v>
      </c>
      <c r="B847" s="3" t="s">
        <v>580</v>
      </c>
      <c r="C847" s="3" t="str">
        <f>VLOOKUP(B847,'De Para'!$A$2:$B$301,2,0)</f>
        <v>Blumenau</v>
      </c>
      <c r="D847" s="3" t="s">
        <v>88</v>
      </c>
      <c r="E847" s="3"/>
      <c r="F847" s="3"/>
      <c r="G847" s="4"/>
      <c r="H847" s="3">
        <v>1</v>
      </c>
      <c r="I847" s="3">
        <v>2018</v>
      </c>
      <c r="J847" s="3"/>
      <c r="K847" s="3"/>
      <c r="L847" s="3">
        <v>89</v>
      </c>
      <c r="M847" s="3">
        <v>0</v>
      </c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4.4" hidden="1">
      <c r="A848" s="3" t="s">
        <v>583</v>
      </c>
      <c r="B848" s="3" t="s">
        <v>580</v>
      </c>
      <c r="C848" s="3" t="str">
        <f>VLOOKUP(B848,'De Para'!$A$2:$B$301,2,0)</f>
        <v>Blumenau</v>
      </c>
      <c r="D848" s="3" t="s">
        <v>88</v>
      </c>
      <c r="E848" s="3"/>
      <c r="F848" s="3"/>
      <c r="G848" s="4"/>
      <c r="H848" s="3">
        <v>1</v>
      </c>
      <c r="I848" s="3">
        <v>2018</v>
      </c>
      <c r="J848" s="3"/>
      <c r="K848" s="3">
        <v>35</v>
      </c>
      <c r="L848" s="3">
        <v>39</v>
      </c>
      <c r="M848" s="3">
        <v>1365</v>
      </c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4.4" hidden="1">
      <c r="A849" s="3" t="s">
        <v>660</v>
      </c>
      <c r="B849" s="3" t="s">
        <v>28</v>
      </c>
      <c r="C849" s="3" t="str">
        <f>VLOOKUP(B849,'De Para'!$A$2:$B$301,2,0)</f>
        <v>Canoinhas</v>
      </c>
      <c r="D849" s="3" t="s">
        <v>88</v>
      </c>
      <c r="E849" s="3" t="s">
        <v>640</v>
      </c>
      <c r="F849" s="3" t="s">
        <v>393</v>
      </c>
      <c r="G849" s="4"/>
      <c r="H849" s="3">
        <v>6</v>
      </c>
      <c r="I849" s="3">
        <v>2019</v>
      </c>
      <c r="J849" s="3"/>
      <c r="K849" s="3">
        <v>15.15</v>
      </c>
      <c r="L849" s="3">
        <v>15</v>
      </c>
      <c r="M849" s="3">
        <v>227.25</v>
      </c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4.4" hidden="1">
      <c r="A850" s="3" t="s">
        <v>660</v>
      </c>
      <c r="B850" s="3" t="s">
        <v>28</v>
      </c>
      <c r="C850" s="3" t="str">
        <f>VLOOKUP(B850,'De Para'!$A$2:$B$301,2,0)</f>
        <v>Canoinhas</v>
      </c>
      <c r="D850" s="3" t="s">
        <v>88</v>
      </c>
      <c r="E850" s="3" t="s">
        <v>616</v>
      </c>
      <c r="F850" s="3" t="s">
        <v>434</v>
      </c>
      <c r="G850" s="4"/>
      <c r="H850" s="3">
        <v>6</v>
      </c>
      <c r="I850" s="3">
        <v>2019</v>
      </c>
      <c r="J850" s="3"/>
      <c r="K850" s="3">
        <v>72</v>
      </c>
      <c r="L850" s="3">
        <v>90</v>
      </c>
      <c r="M850" s="3">
        <v>6480</v>
      </c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4.4" hidden="1">
      <c r="A851" s="3" t="s">
        <v>660</v>
      </c>
      <c r="B851" s="3" t="s">
        <v>28</v>
      </c>
      <c r="C851" s="3" t="str">
        <f>VLOOKUP(B851,'De Para'!$A$2:$B$301,2,0)</f>
        <v>Canoinhas</v>
      </c>
      <c r="D851" s="3" t="s">
        <v>88</v>
      </c>
      <c r="E851" s="3" t="s">
        <v>618</v>
      </c>
      <c r="F851" s="3" t="s">
        <v>651</v>
      </c>
      <c r="G851" s="4"/>
      <c r="H851" s="3">
        <v>6</v>
      </c>
      <c r="I851" s="3">
        <v>2019</v>
      </c>
      <c r="J851" s="3"/>
      <c r="K851" s="3"/>
      <c r="L851" s="3">
        <v>350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4.4" hidden="1">
      <c r="A852" s="3" t="s">
        <v>601</v>
      </c>
      <c r="B852" s="3" t="s">
        <v>262</v>
      </c>
      <c r="C852" s="3" t="str">
        <f>VLOOKUP(B852,'De Para'!$A$2:$B$301,2,0)</f>
        <v>Canoinhas</v>
      </c>
      <c r="D852" s="3" t="s">
        <v>587</v>
      </c>
      <c r="E852" s="3"/>
      <c r="F852" s="3" t="s">
        <v>589</v>
      </c>
      <c r="G852" s="4"/>
      <c r="H852" s="3">
        <v>10</v>
      </c>
      <c r="I852" s="3">
        <v>2018</v>
      </c>
      <c r="J852" s="3"/>
      <c r="K852" s="3"/>
      <c r="L852" s="3">
        <v>32</v>
      </c>
      <c r="M852" s="3">
        <v>0</v>
      </c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4.4" hidden="1">
      <c r="A853" s="3" t="s">
        <v>601</v>
      </c>
      <c r="B853" s="3" t="s">
        <v>262</v>
      </c>
      <c r="C853" s="3" t="str">
        <f>VLOOKUP(B853,'De Para'!$A$2:$B$301,2,0)</f>
        <v>Canoinhas</v>
      </c>
      <c r="D853" s="3" t="s">
        <v>587</v>
      </c>
      <c r="E853" s="3"/>
      <c r="F853" s="3" t="s">
        <v>589</v>
      </c>
      <c r="G853" s="4"/>
      <c r="H853" s="3">
        <v>10</v>
      </c>
      <c r="I853" s="3">
        <v>2018</v>
      </c>
      <c r="J853" s="3"/>
      <c r="K853" s="3"/>
      <c r="L853" s="3">
        <v>32</v>
      </c>
      <c r="M853" s="3">
        <v>0</v>
      </c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4.4" hidden="1">
      <c r="A854" s="3" t="s">
        <v>601</v>
      </c>
      <c r="B854" s="3" t="s">
        <v>262</v>
      </c>
      <c r="C854" s="3" t="str">
        <f>VLOOKUP(B854,'De Para'!$A$2:$B$301,2,0)</f>
        <v>Canoinhas</v>
      </c>
      <c r="D854" s="3" t="s">
        <v>587</v>
      </c>
      <c r="E854" s="3"/>
      <c r="F854" s="3" t="s">
        <v>589</v>
      </c>
      <c r="G854" s="4"/>
      <c r="H854" s="3">
        <v>10</v>
      </c>
      <c r="I854" s="3">
        <v>2018</v>
      </c>
      <c r="J854" s="3"/>
      <c r="K854" s="3"/>
      <c r="L854" s="3">
        <v>35</v>
      </c>
      <c r="M854" s="3">
        <v>0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4.4" hidden="1">
      <c r="A855" s="3" t="s">
        <v>663</v>
      </c>
      <c r="B855" s="3" t="s">
        <v>14</v>
      </c>
      <c r="C855" s="3" t="str">
        <f>VLOOKUP(B855,'De Para'!$A$2:$B$301,2,0)</f>
        <v>Canoinhas</v>
      </c>
      <c r="D855" s="3" t="s">
        <v>88</v>
      </c>
      <c r="E855" s="3" t="s">
        <v>616</v>
      </c>
      <c r="F855" s="3" t="s">
        <v>434</v>
      </c>
      <c r="G855" s="4"/>
      <c r="H855" s="3">
        <v>6</v>
      </c>
      <c r="I855" s="3">
        <v>2019</v>
      </c>
      <c r="J855" s="3"/>
      <c r="K855" s="3">
        <v>72</v>
      </c>
      <c r="L855" s="3">
        <v>17</v>
      </c>
      <c r="M855" s="3">
        <v>1224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4.4" hidden="1">
      <c r="A856" s="3" t="s">
        <v>663</v>
      </c>
      <c r="B856" s="3" t="s">
        <v>14</v>
      </c>
      <c r="C856" s="3" t="str">
        <f>VLOOKUP(B856,'De Para'!$A$2:$B$301,2,0)</f>
        <v>Canoinhas</v>
      </c>
      <c r="D856" s="3" t="s">
        <v>88</v>
      </c>
      <c r="E856" s="3" t="s">
        <v>640</v>
      </c>
      <c r="F856" s="3" t="s">
        <v>393</v>
      </c>
      <c r="G856" s="4"/>
      <c r="H856" s="3">
        <v>6</v>
      </c>
      <c r="I856" s="3">
        <v>2019</v>
      </c>
      <c r="J856" s="3"/>
      <c r="K856" s="3">
        <v>15.15</v>
      </c>
      <c r="L856" s="3">
        <v>13</v>
      </c>
      <c r="M856" s="3">
        <v>196.95000000000002</v>
      </c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4.4" hidden="1">
      <c r="A857" s="3" t="s">
        <v>663</v>
      </c>
      <c r="B857" s="3" t="s">
        <v>14</v>
      </c>
      <c r="C857" s="3" t="str">
        <f>VLOOKUP(B857,'De Para'!$A$2:$B$301,2,0)</f>
        <v>Canoinhas</v>
      </c>
      <c r="D857" s="3" t="s">
        <v>88</v>
      </c>
      <c r="E857" s="3" t="s">
        <v>620</v>
      </c>
      <c r="F857" s="3" t="s">
        <v>651</v>
      </c>
      <c r="G857" s="4"/>
      <c r="H857" s="3">
        <v>6</v>
      </c>
      <c r="I857" s="3">
        <v>2019</v>
      </c>
      <c r="J857" s="3"/>
      <c r="K857" s="3"/>
      <c r="L857" s="3">
        <v>17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4.4" hidden="1">
      <c r="A858" s="3" t="s">
        <v>663</v>
      </c>
      <c r="B858" s="3" t="s">
        <v>14</v>
      </c>
      <c r="C858" s="3" t="str">
        <f>VLOOKUP(B858,'De Para'!$A$2:$B$301,2,0)</f>
        <v>Canoinhas</v>
      </c>
      <c r="D858" s="3" t="s">
        <v>88</v>
      </c>
      <c r="E858" s="3" t="s">
        <v>618</v>
      </c>
      <c r="F858" s="3" t="s">
        <v>651</v>
      </c>
      <c r="G858" s="4"/>
      <c r="H858" s="3">
        <v>6</v>
      </c>
      <c r="I858" s="3">
        <v>2019</v>
      </c>
      <c r="J858" s="3"/>
      <c r="K858" s="3"/>
      <c r="L858" s="3">
        <v>61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4.4" hidden="1">
      <c r="A859" s="3" t="s">
        <v>649</v>
      </c>
      <c r="B859" s="3" t="s">
        <v>650</v>
      </c>
      <c r="C859" s="3" t="str">
        <f>VLOOKUP(B859,'De Para'!$A$2:$B$301,2,0)</f>
        <v>Concórdia</v>
      </c>
      <c r="D859" s="3" t="s">
        <v>88</v>
      </c>
      <c r="E859" s="3" t="s">
        <v>634</v>
      </c>
      <c r="F859" s="3" t="s">
        <v>651</v>
      </c>
      <c r="G859" s="4"/>
      <c r="H859" s="3">
        <v>3</v>
      </c>
      <c r="I859" s="3">
        <v>2019</v>
      </c>
      <c r="J859" s="3"/>
      <c r="K859" s="3"/>
      <c r="L859" s="3">
        <v>100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4.4" hidden="1">
      <c r="A860" s="3" t="s">
        <v>649</v>
      </c>
      <c r="B860" s="3" t="s">
        <v>650</v>
      </c>
      <c r="C860" s="3" t="str">
        <f>VLOOKUP(B860,'De Para'!$A$2:$B$301,2,0)</f>
        <v>Concórdia</v>
      </c>
      <c r="D860" s="3" t="s">
        <v>88</v>
      </c>
      <c r="E860" s="3" t="s">
        <v>618</v>
      </c>
      <c r="F860" s="3" t="s">
        <v>651</v>
      </c>
      <c r="G860" s="4"/>
      <c r="H860" s="3">
        <v>3</v>
      </c>
      <c r="I860" s="3">
        <v>2019</v>
      </c>
      <c r="J860" s="3"/>
      <c r="K860" s="3"/>
      <c r="L860" s="3">
        <v>60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4.4" hidden="1">
      <c r="A861" s="3" t="s">
        <v>649</v>
      </c>
      <c r="B861" s="3" t="s">
        <v>650</v>
      </c>
      <c r="C861" s="3" t="str">
        <f>VLOOKUP(B861,'De Para'!$A$2:$B$301,2,0)</f>
        <v>Concórdia</v>
      </c>
      <c r="D861" s="3" t="s">
        <v>88</v>
      </c>
      <c r="E861" s="3" t="s">
        <v>621</v>
      </c>
      <c r="F861" s="3" t="s">
        <v>651</v>
      </c>
      <c r="G861" s="4"/>
      <c r="H861" s="3">
        <v>3</v>
      </c>
      <c r="I861" s="3">
        <v>2019</v>
      </c>
      <c r="J861" s="3"/>
      <c r="K861" s="3"/>
      <c r="L861" s="3">
        <v>16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4.4" hidden="1">
      <c r="A862" s="3" t="s">
        <v>632</v>
      </c>
      <c r="B862" s="3" t="s">
        <v>657</v>
      </c>
      <c r="C862" s="3" t="str">
        <f>VLOOKUP(B862,'De Para'!$A$2:$B$301,2,0)</f>
        <v>Criciúma</v>
      </c>
      <c r="D862" s="3" t="s">
        <v>88</v>
      </c>
      <c r="E862" s="3"/>
      <c r="F862" s="3"/>
      <c r="G862" s="4"/>
      <c r="H862" s="3">
        <v>5</v>
      </c>
      <c r="I862" s="3">
        <v>2019</v>
      </c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4.4" hidden="1">
      <c r="A863" s="3" t="s">
        <v>632</v>
      </c>
      <c r="B863" s="3" t="s">
        <v>657</v>
      </c>
      <c r="C863" s="3" t="str">
        <f>VLOOKUP(B863,'De Para'!$A$2:$B$301,2,0)</f>
        <v>Criciúma</v>
      </c>
      <c r="D863" s="3" t="s">
        <v>88</v>
      </c>
      <c r="E863" s="3"/>
      <c r="F863" s="3"/>
      <c r="G863" s="4"/>
      <c r="H863" s="3">
        <v>5</v>
      </c>
      <c r="I863" s="3">
        <v>2019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4.4" hidden="1">
      <c r="A864" s="3" t="s">
        <v>612</v>
      </c>
      <c r="B864" s="3" t="s">
        <v>586</v>
      </c>
      <c r="C864" s="3" t="str">
        <f>VLOOKUP(B864,'De Para'!$A$2:$B$301,2,0)</f>
        <v>Criciúma</v>
      </c>
      <c r="D864" s="3" t="s">
        <v>88</v>
      </c>
      <c r="E864" s="3" t="s">
        <v>613</v>
      </c>
      <c r="F864" s="3"/>
      <c r="G864" s="4"/>
      <c r="H864" s="3">
        <v>1</v>
      </c>
      <c r="I864" s="3">
        <v>2019</v>
      </c>
      <c r="J864" s="3"/>
      <c r="K864" s="3"/>
      <c r="L864" s="3">
        <v>29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4.4" hidden="1">
      <c r="A865" s="3" t="s">
        <v>612</v>
      </c>
      <c r="B865" s="3" t="s">
        <v>586</v>
      </c>
      <c r="C865" s="3" t="str">
        <f>VLOOKUP(B865,'De Para'!$A$2:$B$301,2,0)</f>
        <v>Criciúma</v>
      </c>
      <c r="D865" s="3" t="s">
        <v>88</v>
      </c>
      <c r="E865" s="3" t="s">
        <v>614</v>
      </c>
      <c r="F865" s="3"/>
      <c r="G865" s="4"/>
      <c r="H865" s="3">
        <v>1</v>
      </c>
      <c r="I865" s="3">
        <v>2019</v>
      </c>
      <c r="J865" s="3"/>
      <c r="K865" s="3"/>
      <c r="L865" s="3">
        <v>60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4.4" hidden="1">
      <c r="A866" s="3" t="s">
        <v>617</v>
      </c>
      <c r="B866" s="3" t="s">
        <v>508</v>
      </c>
      <c r="C866" s="3" t="str">
        <f>VLOOKUP(B866,'De Para'!$A$2:$B$301,2,0)</f>
        <v>Florianópolis</v>
      </c>
      <c r="D866" s="3" t="s">
        <v>88</v>
      </c>
      <c r="E866" s="3" t="s">
        <v>618</v>
      </c>
      <c r="F866" s="3"/>
      <c r="G866" s="4"/>
      <c r="H866" s="3">
        <v>1</v>
      </c>
      <c r="I866" s="3">
        <v>2019</v>
      </c>
      <c r="J866" s="3"/>
      <c r="K866" s="3"/>
      <c r="L866" s="3">
        <v>45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4.4" hidden="1">
      <c r="A867" s="3" t="s">
        <v>617</v>
      </c>
      <c r="B867" s="3" t="s">
        <v>508</v>
      </c>
      <c r="C867" s="3" t="str">
        <f>VLOOKUP(B867,'De Para'!$A$2:$B$301,2,0)</f>
        <v>Florianópolis</v>
      </c>
      <c r="D867" s="3" t="s">
        <v>88</v>
      </c>
      <c r="E867" s="3" t="s">
        <v>621</v>
      </c>
      <c r="F867" s="3"/>
      <c r="G867" s="4"/>
      <c r="H867" s="3">
        <v>1</v>
      </c>
      <c r="I867" s="3">
        <v>2019</v>
      </c>
      <c r="J867" s="3"/>
      <c r="K867" s="3"/>
      <c r="L867" s="3">
        <v>36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4.4" hidden="1">
      <c r="A868" s="3" t="s">
        <v>559</v>
      </c>
      <c r="B868" s="3" t="s">
        <v>510</v>
      </c>
      <c r="C868" s="3" t="str">
        <f>VLOOKUP(B868,'De Para'!$A$2:$B$301,2,0)</f>
        <v>Florianópolis</v>
      </c>
      <c r="D868" s="3" t="s">
        <v>88</v>
      </c>
      <c r="E868" s="3"/>
      <c r="F868" s="3" t="s">
        <v>560</v>
      </c>
      <c r="G868" s="4"/>
      <c r="H868" s="3">
        <v>1</v>
      </c>
      <c r="I868" s="3">
        <v>2018</v>
      </c>
      <c r="J868" s="3"/>
      <c r="K868" s="3"/>
      <c r="L868" s="3">
        <v>140</v>
      </c>
      <c r="M868" s="3">
        <v>0</v>
      </c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4.4" hidden="1">
      <c r="A869" s="3" t="s">
        <v>559</v>
      </c>
      <c r="B869" s="3" t="s">
        <v>510</v>
      </c>
      <c r="C869" s="3" t="str">
        <f>VLOOKUP(B869,'De Para'!$A$2:$B$301,2,0)</f>
        <v>Florianópolis</v>
      </c>
      <c r="D869" s="3" t="s">
        <v>88</v>
      </c>
      <c r="E869" s="3"/>
      <c r="F869" s="3" t="s">
        <v>560</v>
      </c>
      <c r="G869" s="4"/>
      <c r="H869" s="3">
        <v>1</v>
      </c>
      <c r="I869" s="3">
        <v>2018</v>
      </c>
      <c r="J869" s="3"/>
      <c r="K869" s="3"/>
      <c r="L869" s="3">
        <v>170</v>
      </c>
      <c r="M869" s="3">
        <v>0</v>
      </c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4.4" hidden="1">
      <c r="A870" s="3" t="s">
        <v>623</v>
      </c>
      <c r="B870" s="3" t="s">
        <v>624</v>
      </c>
      <c r="C870" s="3" t="str">
        <f>VLOOKUP(B870,'De Para'!$A$2:$B$301,2,0)</f>
        <v>Itajaí</v>
      </c>
      <c r="D870" s="3" t="s">
        <v>88</v>
      </c>
      <c r="E870" s="3" t="s">
        <v>625</v>
      </c>
      <c r="F870" s="3"/>
      <c r="G870" s="4"/>
      <c r="H870" s="3">
        <v>2</v>
      </c>
      <c r="I870" s="3">
        <v>2019</v>
      </c>
      <c r="J870" s="3"/>
      <c r="K870" s="3"/>
      <c r="L870" s="3">
        <v>60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4.4" hidden="1">
      <c r="A871" s="3" t="s">
        <v>623</v>
      </c>
      <c r="B871" s="3" t="s">
        <v>624</v>
      </c>
      <c r="C871" s="3" t="str">
        <f>VLOOKUP(B871,'De Para'!$A$2:$B$301,2,0)</f>
        <v>Itajaí</v>
      </c>
      <c r="D871" s="3" t="s">
        <v>88</v>
      </c>
      <c r="E871" s="3" t="s">
        <v>626</v>
      </c>
      <c r="F871" s="3"/>
      <c r="G871" s="4"/>
      <c r="H871" s="3">
        <v>2</v>
      </c>
      <c r="I871" s="3">
        <v>2019</v>
      </c>
      <c r="J871" s="3"/>
      <c r="K871" s="3"/>
      <c r="L871" s="3">
        <v>30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4.4" hidden="1">
      <c r="A872" s="3" t="s">
        <v>623</v>
      </c>
      <c r="B872" s="3" t="s">
        <v>624</v>
      </c>
      <c r="C872" s="3" t="str">
        <f>VLOOKUP(B872,'De Para'!$A$2:$B$301,2,0)</f>
        <v>Itajaí</v>
      </c>
      <c r="D872" s="3" t="s">
        <v>88</v>
      </c>
      <c r="E872" s="3" t="s">
        <v>627</v>
      </c>
      <c r="F872" s="3" t="s">
        <v>449</v>
      </c>
      <c r="G872" s="4"/>
      <c r="H872" s="3">
        <v>2</v>
      </c>
      <c r="I872" s="3">
        <v>2019</v>
      </c>
      <c r="J872" s="3"/>
      <c r="K872" s="3"/>
      <c r="L872" s="3">
        <v>30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4.4" hidden="1">
      <c r="A873" s="3" t="s">
        <v>623</v>
      </c>
      <c r="B873" s="3" t="s">
        <v>624</v>
      </c>
      <c r="C873" s="3" t="str">
        <f>VLOOKUP(B873,'De Para'!$A$2:$B$301,2,0)</f>
        <v>Itajaí</v>
      </c>
      <c r="D873" s="3" t="s">
        <v>88</v>
      </c>
      <c r="E873" s="3" t="s">
        <v>625</v>
      </c>
      <c r="F873" s="3" t="s">
        <v>434</v>
      </c>
      <c r="G873" s="4"/>
      <c r="H873" s="3">
        <v>2</v>
      </c>
      <c r="I873" s="3">
        <v>2019</v>
      </c>
      <c r="J873" s="3"/>
      <c r="K873" s="3"/>
      <c r="L873" s="3">
        <v>60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4.4" hidden="1">
      <c r="A874" s="3" t="s">
        <v>575</v>
      </c>
      <c r="B874" s="3" t="s">
        <v>571</v>
      </c>
      <c r="C874" s="3" t="str">
        <f>VLOOKUP(B874,'De Para'!$A$2:$B$301,2,0)</f>
        <v>Itajaí</v>
      </c>
      <c r="D874" s="3" t="s">
        <v>88</v>
      </c>
      <c r="E874" s="3" t="s">
        <v>576</v>
      </c>
      <c r="F874" s="3" t="s">
        <v>576</v>
      </c>
      <c r="G874" s="4"/>
      <c r="H874" s="3">
        <v>1</v>
      </c>
      <c r="I874" s="3">
        <v>2018</v>
      </c>
      <c r="J874" s="3"/>
      <c r="K874" s="3"/>
      <c r="L874" s="3">
        <v>37</v>
      </c>
      <c r="M874" s="3">
        <v>0</v>
      </c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4.4" hidden="1">
      <c r="A875" s="3" t="s">
        <v>575</v>
      </c>
      <c r="B875" s="3" t="s">
        <v>571</v>
      </c>
      <c r="C875" s="3" t="str">
        <f>VLOOKUP(B875,'De Para'!$A$2:$B$301,2,0)</f>
        <v>Itajaí</v>
      </c>
      <c r="D875" s="3" t="s">
        <v>88</v>
      </c>
      <c r="E875" s="3" t="s">
        <v>577</v>
      </c>
      <c r="F875" s="3" t="s">
        <v>577</v>
      </c>
      <c r="G875" s="4"/>
      <c r="H875" s="3">
        <v>1</v>
      </c>
      <c r="I875" s="3">
        <v>2018</v>
      </c>
      <c r="J875" s="3"/>
      <c r="K875" s="3"/>
      <c r="L875" s="3">
        <v>5</v>
      </c>
      <c r="M875" s="3">
        <v>0</v>
      </c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4.4" hidden="1">
      <c r="A876" s="3" t="s">
        <v>575</v>
      </c>
      <c r="B876" s="3" t="s">
        <v>571</v>
      </c>
      <c r="C876" s="3" t="str">
        <f>VLOOKUP(B876,'De Para'!$A$2:$B$301,2,0)</f>
        <v>Itajaí</v>
      </c>
      <c r="D876" s="3" t="s">
        <v>88</v>
      </c>
      <c r="E876" s="3" t="s">
        <v>578</v>
      </c>
      <c r="F876" s="3" t="s">
        <v>578</v>
      </c>
      <c r="G876" s="4"/>
      <c r="H876" s="3">
        <v>1</v>
      </c>
      <c r="I876" s="3">
        <v>2018</v>
      </c>
      <c r="J876" s="3"/>
      <c r="K876" s="3"/>
      <c r="L876" s="3">
        <v>147</v>
      </c>
      <c r="M876" s="3">
        <v>0</v>
      </c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4.4" hidden="1">
      <c r="A877" s="3" t="s">
        <v>575</v>
      </c>
      <c r="B877" s="3" t="s">
        <v>571</v>
      </c>
      <c r="C877" s="3" t="str">
        <f>VLOOKUP(B877,'De Para'!$A$2:$B$301,2,0)</f>
        <v>Itajaí</v>
      </c>
      <c r="D877" s="3" t="s">
        <v>88</v>
      </c>
      <c r="E877" s="3" t="s">
        <v>625</v>
      </c>
      <c r="F877" s="3" t="s">
        <v>631</v>
      </c>
      <c r="G877" s="4"/>
      <c r="H877" s="3">
        <v>2</v>
      </c>
      <c r="I877" s="3">
        <v>2019</v>
      </c>
      <c r="J877" s="3"/>
      <c r="K877" s="3"/>
      <c r="L877" s="3">
        <v>17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4.4" hidden="1">
      <c r="A878" s="3" t="s">
        <v>575</v>
      </c>
      <c r="B878" s="3" t="s">
        <v>571</v>
      </c>
      <c r="C878" s="3" t="str">
        <f>VLOOKUP(B878,'De Para'!$A$2:$B$301,2,0)</f>
        <v>Itajaí</v>
      </c>
      <c r="D878" s="3" t="s">
        <v>88</v>
      </c>
      <c r="E878" s="3" t="s">
        <v>613</v>
      </c>
      <c r="F878" s="3" t="s">
        <v>374</v>
      </c>
      <c r="G878" s="4"/>
      <c r="H878" s="3">
        <v>2</v>
      </c>
      <c r="I878" s="3">
        <v>2019</v>
      </c>
      <c r="J878" s="3"/>
      <c r="K878" s="3"/>
      <c r="L878" s="3">
        <v>21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4.4" hidden="1">
      <c r="A879" s="3" t="s">
        <v>648</v>
      </c>
      <c r="B879" s="3" t="s">
        <v>222</v>
      </c>
      <c r="C879" s="3" t="str">
        <f>VLOOKUP(B879,'De Para'!$A$2:$B$301,2,0)</f>
        <v>Ituporanga</v>
      </c>
      <c r="D879" s="3" t="s">
        <v>88</v>
      </c>
      <c r="E879" s="3" t="s">
        <v>644</v>
      </c>
      <c r="F879" s="3"/>
      <c r="G879" s="4"/>
      <c r="H879" s="3">
        <v>3</v>
      </c>
      <c r="I879" s="3">
        <v>2019</v>
      </c>
      <c r="J879" s="3"/>
      <c r="K879" s="3"/>
      <c r="L879" s="3">
        <v>36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4.4" hidden="1">
      <c r="A880" s="3" t="s">
        <v>643</v>
      </c>
      <c r="B880" s="3" t="s">
        <v>639</v>
      </c>
      <c r="C880" s="3" t="str">
        <f>VLOOKUP(B880,'De Para'!$A$2:$B$301,2,0)</f>
        <v>Ituporanga</v>
      </c>
      <c r="D880" s="3" t="s">
        <v>88</v>
      </c>
      <c r="E880" s="3" t="s">
        <v>644</v>
      </c>
      <c r="F880" s="3" t="s">
        <v>589</v>
      </c>
      <c r="G880" s="4"/>
      <c r="H880" s="3">
        <v>3</v>
      </c>
      <c r="I880" s="3">
        <v>2019</v>
      </c>
      <c r="J880" s="3"/>
      <c r="K880" s="3"/>
      <c r="L880" s="3">
        <v>17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4.4" hidden="1">
      <c r="A881" s="3" t="s">
        <v>643</v>
      </c>
      <c r="B881" s="3" t="s">
        <v>639</v>
      </c>
      <c r="C881" s="3" t="str">
        <f>VLOOKUP(B881,'De Para'!$A$2:$B$301,2,0)</f>
        <v>Ituporanga</v>
      </c>
      <c r="D881" s="3" t="s">
        <v>88</v>
      </c>
      <c r="E881" s="3" t="s">
        <v>621</v>
      </c>
      <c r="F881" s="3" t="s">
        <v>589</v>
      </c>
      <c r="G881" s="4"/>
      <c r="H881" s="3">
        <v>3</v>
      </c>
      <c r="I881" s="3">
        <v>2019</v>
      </c>
      <c r="J881" s="3"/>
      <c r="K881" s="3"/>
      <c r="L881" s="3">
        <v>14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4.4" hidden="1">
      <c r="A882" s="3" t="s">
        <v>632</v>
      </c>
      <c r="B882" s="3" t="s">
        <v>633</v>
      </c>
      <c r="C882" s="3" t="str">
        <f>VLOOKUP(B882,'De Para'!$A$2:$B$301,2,0)</f>
        <v>Joinville</v>
      </c>
      <c r="D882" s="3" t="s">
        <v>88</v>
      </c>
      <c r="E882" s="3" t="s">
        <v>634</v>
      </c>
      <c r="F882" s="3" t="s">
        <v>434</v>
      </c>
      <c r="G882" s="4"/>
      <c r="H882" s="3">
        <v>2</v>
      </c>
      <c r="I882" s="3">
        <v>2019</v>
      </c>
      <c r="J882" s="3"/>
      <c r="K882" s="3"/>
      <c r="L882" s="3">
        <v>97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4.4" hidden="1">
      <c r="A883" s="3" t="s">
        <v>632</v>
      </c>
      <c r="B883" s="3" t="s">
        <v>633</v>
      </c>
      <c r="C883" s="3" t="str">
        <f>VLOOKUP(B883,'De Para'!$A$2:$B$301,2,0)</f>
        <v>Joinville</v>
      </c>
      <c r="D883" s="3" t="s">
        <v>88</v>
      </c>
      <c r="E883" s="3" t="s">
        <v>618</v>
      </c>
      <c r="F883" s="3" t="s">
        <v>447</v>
      </c>
      <c r="G883" s="4"/>
      <c r="H883" s="3">
        <v>2</v>
      </c>
      <c r="I883" s="3">
        <v>2019</v>
      </c>
      <c r="J883" s="3"/>
      <c r="K883" s="3"/>
      <c r="L883" s="3">
        <v>180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4.4" hidden="1">
      <c r="A884" s="3" t="s">
        <v>632</v>
      </c>
      <c r="B884" s="3" t="s">
        <v>633</v>
      </c>
      <c r="C884" s="3" t="str">
        <f>VLOOKUP(B884,'De Para'!$A$2:$B$301,2,0)</f>
        <v>Joinville</v>
      </c>
      <c r="D884" s="3" t="s">
        <v>88</v>
      </c>
      <c r="E884" s="3" t="s">
        <v>621</v>
      </c>
      <c r="F884" s="3"/>
      <c r="G884" s="4"/>
      <c r="H884" s="3">
        <v>2</v>
      </c>
      <c r="I884" s="3">
        <v>2019</v>
      </c>
      <c r="J884" s="3"/>
      <c r="K884" s="3"/>
      <c r="L884" s="3">
        <v>30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4.4" hidden="1">
      <c r="A885" s="3" t="s">
        <v>636</v>
      </c>
      <c r="B885" s="3" t="s">
        <v>235</v>
      </c>
      <c r="C885" s="3" t="str">
        <f>VLOOKUP(B885,'De Para'!$A$2:$B$301,2,0)</f>
        <v>Joinville</v>
      </c>
      <c r="D885" s="3" t="s">
        <v>88</v>
      </c>
      <c r="E885" s="3" t="s">
        <v>625</v>
      </c>
      <c r="F885" s="3" t="s">
        <v>637</v>
      </c>
      <c r="G885" s="4"/>
      <c r="H885" s="3">
        <v>3</v>
      </c>
      <c r="I885" s="3">
        <v>2019</v>
      </c>
      <c r="J885" s="3"/>
      <c r="K885" s="3"/>
      <c r="L885" s="3">
        <v>120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4.4" hidden="1">
      <c r="A886" s="3" t="s">
        <v>661</v>
      </c>
      <c r="B886" s="3" t="s">
        <v>155</v>
      </c>
      <c r="C886" s="3" t="str">
        <f>VLOOKUP(B886,'De Para'!$A$2:$B$301,2,0)</f>
        <v>S.Bento do Sul</v>
      </c>
      <c r="D886" s="3" t="s">
        <v>88</v>
      </c>
      <c r="E886" s="3" t="s">
        <v>616</v>
      </c>
      <c r="F886" s="3" t="s">
        <v>434</v>
      </c>
      <c r="G886" s="4"/>
      <c r="H886" s="3">
        <v>6</v>
      </c>
      <c r="I886" s="3">
        <v>2019</v>
      </c>
      <c r="J886" s="3"/>
      <c r="K886" s="3">
        <v>72</v>
      </c>
      <c r="L886" s="3">
        <v>50</v>
      </c>
      <c r="M886" s="3">
        <v>3600</v>
      </c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4.4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4.4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4.4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4.4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4.4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4.4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4.4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4.4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4.4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4.4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4.4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4.4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4.4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4.4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4.4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4.4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4.4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4.4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4.4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4.4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4.4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4.4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4.4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4.4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4.4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4.4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4.4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4.4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4.4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4.4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4.4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4.4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4.4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4.4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4.4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4.4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4.4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4.4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4.4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4.4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4.4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4.4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4.4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4.4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4.4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4.4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4.4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4.4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4.4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4.4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4.4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4.4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4.4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4.4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4.4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4.4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4.4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4.4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4.4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4.4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4.4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4.4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4.4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4.4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4.4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4.4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4.4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4.4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4.4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4.4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4.4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4.4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4.4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4.4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4.4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4.4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4.4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4.4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4.4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4.4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4.4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4.4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4.4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4.4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4.4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4.4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4.4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4.4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4.4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4.4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4.4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4.4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4.4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4.4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4.4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4.4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4.4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4.4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4.4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4.4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4.4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4.4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4.4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4.4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4.4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4.4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4.4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4.4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4.4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4.4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4.4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4.4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4.4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4.4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autoFilter ref="A1:AB886" xr:uid="{00000000-0009-0000-0000-000000000000}">
    <filterColumn colId="3">
      <filters>
        <filter val="Alagamento"/>
        <filter val="Alagamentos"/>
      </filters>
    </filterColumn>
    <sortState xmlns:xlrd2="http://schemas.microsoft.com/office/spreadsheetml/2017/richdata2" ref="A2:AB886">
      <sortCondition descending="1" ref="G1:G886"/>
    </sortState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J1000"/>
  <sheetViews>
    <sheetView workbookViewId="0">
      <selection activeCell="G304" sqref="G304"/>
    </sheetView>
  </sheetViews>
  <sheetFormatPr defaultColWidth="14.44140625" defaultRowHeight="15" customHeight="1"/>
  <cols>
    <col min="1" max="1" width="28.44140625" customWidth="1"/>
    <col min="2" max="2" width="19.6640625" customWidth="1"/>
  </cols>
  <sheetData>
    <row r="1" spans="1:296" ht="15.6">
      <c r="A1" s="93" t="s">
        <v>951</v>
      </c>
      <c r="B1" s="93" t="s">
        <v>2</v>
      </c>
      <c r="C1" s="93">
        <v>2013</v>
      </c>
      <c r="D1" s="93">
        <v>2014</v>
      </c>
      <c r="E1" s="93">
        <v>2015</v>
      </c>
      <c r="F1" s="93">
        <v>2016</v>
      </c>
      <c r="G1" s="93">
        <v>2017</v>
      </c>
      <c r="H1" s="93">
        <v>2018</v>
      </c>
      <c r="I1" s="93">
        <v>2019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</row>
    <row r="2" spans="1:296" ht="15.6">
      <c r="A2" s="94" t="s">
        <v>946</v>
      </c>
      <c r="B2" s="94" t="str">
        <f>VLOOKUP(A2,'De Para'!$A$1:$B$301,2,0)</f>
        <v>Curitibanos</v>
      </c>
      <c r="C2" s="94">
        <f>IFERROR(VLOOKUP(A2,'Quantidade de ocorrências'!$G$4:$H$34,2,0),0)</f>
        <v>0</v>
      </c>
      <c r="D2" s="2">
        <f>IFERROR(VLOOKUP(A2,'Quantidade de ocorrências'!$J$4:$K$41,2,0),0)</f>
        <v>0</v>
      </c>
      <c r="E2" s="94">
        <f>IFERROR(VLOOKUP(A2,'Quantidade de ocorrências'!$M$4:$N$18,2,0),0)</f>
        <v>0</v>
      </c>
      <c r="F2" s="94">
        <f>IFERROR(VLOOKUP(A2,'Quantidade de ocorrências'!$P$4:$Q$7,2,0),0)</f>
        <v>0</v>
      </c>
      <c r="G2" s="94">
        <f>IFERROR(VLOOKUP(A2,'Quantidade de ocorrências'!$S$4:$T$25,2,0),0)</f>
        <v>0</v>
      </c>
      <c r="H2" s="94">
        <f>IFERROR(VLOOKUP(A2,'Quantidade de ocorrências'!$V$4:$W$17,2,0),0)</f>
        <v>0</v>
      </c>
      <c r="I2" s="94">
        <f>IFERROR(VLOOKUP(A2,'Quantidade de ocorrências'!$Y$4:$Z$17,2,0),0)</f>
        <v>0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 t="s">
        <v>952</v>
      </c>
    </row>
    <row r="3" spans="1:296" ht="15.6">
      <c r="A3" s="94" t="s">
        <v>427</v>
      </c>
      <c r="B3" s="94" t="str">
        <f>VLOOKUP(A3,'De Para'!$A$1:$B$301,2,0)</f>
        <v>Xanxerê</v>
      </c>
      <c r="C3" s="94">
        <f>IFERROR(VLOOKUP(A3,'Quantidade de ocorrências'!$G$4:$H$34,2,0),0)</f>
        <v>0</v>
      </c>
      <c r="D3" s="2">
        <f>IFERROR(VLOOKUP(A3,'Quantidade de ocorrências'!$J$4:$K$41,2,0),0)</f>
        <v>0</v>
      </c>
      <c r="E3" s="94">
        <f>IFERROR(VLOOKUP(A3,'Quantidade de ocorrências'!$M$4:$N$18,2,0),0)</f>
        <v>0</v>
      </c>
      <c r="F3" s="94">
        <f>IFERROR(VLOOKUP(A3,'Quantidade de ocorrências'!$P$4:$Q$7,2,0),0)</f>
        <v>0</v>
      </c>
      <c r="G3" s="94">
        <f>IFERROR(VLOOKUP(A3,'Quantidade de ocorrências'!$S$4:$T$25,2,0),0)</f>
        <v>0</v>
      </c>
      <c r="H3" s="94">
        <f>IFERROR(VLOOKUP(A3,'Quantidade de ocorrências'!$V$4:$W$17,2,0),0)</f>
        <v>0</v>
      </c>
      <c r="I3" s="94">
        <f>IFERROR(VLOOKUP(A3,'Quantidade de ocorrências'!$Y$4:$Z$17,2,0),0)</f>
        <v>0</v>
      </c>
    </row>
    <row r="4" spans="1:296" ht="15.6">
      <c r="A4" s="94" t="s">
        <v>222</v>
      </c>
      <c r="B4" s="94" t="str">
        <f>VLOOKUP(A4,'De Para'!$A$1:$B$301,2,0)</f>
        <v>Ituporanga</v>
      </c>
      <c r="C4" s="94">
        <f>IFERROR(VLOOKUP(A4,'Quantidade de ocorrências'!$G$4:$H$34,2,0),0)</f>
        <v>0</v>
      </c>
      <c r="D4" s="2">
        <f>IFERROR(VLOOKUP(A4,'Quantidade de ocorrências'!$J$4:$K$41,2,0),0)</f>
        <v>1</v>
      </c>
      <c r="E4" s="94">
        <f>IFERROR(VLOOKUP(A4,'Quantidade de ocorrências'!$M$4:$N$18,2,0),0)</f>
        <v>0</v>
      </c>
      <c r="F4" s="94">
        <f>IFERROR(VLOOKUP(A4,'Quantidade de ocorrências'!$P$4:$Q$7,2,0),0)</f>
        <v>0</v>
      </c>
      <c r="G4" s="94">
        <f>IFERROR(VLOOKUP(A4,'Quantidade de ocorrências'!$S$4:$T$25,2,0),0)</f>
        <v>2</v>
      </c>
      <c r="H4" s="94">
        <f>IFERROR(VLOOKUP(A4,'Quantidade de ocorrências'!$V$4:$W$17,2,0),0)</f>
        <v>0</v>
      </c>
      <c r="I4" s="94">
        <f>IFERROR(VLOOKUP(A4,'Quantidade de ocorrências'!$Y$4:$Z$17,2,0),0)</f>
        <v>1</v>
      </c>
    </row>
    <row r="5" spans="1:296" ht="15.6">
      <c r="A5" s="94" t="s">
        <v>100</v>
      </c>
      <c r="B5" s="94" t="str">
        <f>VLOOKUP(A5,'De Para'!$A$1:$B$301,2,0)</f>
        <v>Rio do Sul</v>
      </c>
      <c r="C5" s="94">
        <f>IFERROR(VLOOKUP(A5,'Quantidade de ocorrências'!$G$4:$H$34,2,0),0)</f>
        <v>1</v>
      </c>
      <c r="D5" s="2">
        <f>IFERROR(VLOOKUP(A5,'Quantidade de ocorrências'!$J$4:$K$41,2,0),0)</f>
        <v>0</v>
      </c>
      <c r="E5" s="94">
        <f>IFERROR(VLOOKUP(A5,'Quantidade de ocorrências'!$M$4:$N$18,2,0),0)</f>
        <v>2</v>
      </c>
      <c r="F5" s="94">
        <f>IFERROR(VLOOKUP(A5,'Quantidade de ocorrências'!$P$4:$Q$7,2,0),0)</f>
        <v>0</v>
      </c>
      <c r="G5" s="94">
        <f>IFERROR(VLOOKUP(A5,'Quantidade de ocorrências'!$S$4:$T$25,2,0),0)</f>
        <v>1</v>
      </c>
      <c r="H5" s="94">
        <f>IFERROR(VLOOKUP(A5,'Quantidade de ocorrências'!$V$4:$W$17,2,0),0)</f>
        <v>0</v>
      </c>
      <c r="I5" s="94">
        <f>IFERROR(VLOOKUP(A5,'Quantidade de ocorrências'!$Y$4:$Z$17,2,0),0)</f>
        <v>0</v>
      </c>
    </row>
    <row r="6" spans="1:296" ht="15.6">
      <c r="A6" s="94" t="s">
        <v>722</v>
      </c>
      <c r="B6" s="94" t="str">
        <f>VLOOKUP(A6,'De Para'!$A$1:$B$301,2,0)</f>
        <v>Joaçaba</v>
      </c>
      <c r="C6" s="94">
        <f>IFERROR(VLOOKUP(A6,'Quantidade de ocorrências'!$G$4:$H$34,2,0),0)</f>
        <v>0</v>
      </c>
      <c r="D6" s="2">
        <f>IFERROR(VLOOKUP(A6,'Quantidade de ocorrências'!$J$4:$K$41,2,0),0)</f>
        <v>0</v>
      </c>
      <c r="E6" s="94">
        <f>IFERROR(VLOOKUP(A6,'Quantidade de ocorrências'!$M$4:$N$18,2,0),0)</f>
        <v>0</v>
      </c>
      <c r="F6" s="94">
        <f>IFERROR(VLOOKUP(A6,'Quantidade de ocorrências'!$P$4:$Q$7,2,0),0)</f>
        <v>0</v>
      </c>
      <c r="G6" s="94">
        <f>IFERROR(VLOOKUP(A6,'Quantidade de ocorrências'!$S$4:$T$25,2,0),0)</f>
        <v>0</v>
      </c>
      <c r="H6" s="94">
        <f>IFERROR(VLOOKUP(A6,'Quantidade de ocorrências'!$V$4:$W$17,2,0),0)</f>
        <v>0</v>
      </c>
      <c r="I6" s="94">
        <f>IFERROR(VLOOKUP(A6,'Quantidade de ocorrências'!$Y$4:$Z$17,2,0),0)</f>
        <v>0</v>
      </c>
    </row>
    <row r="7" spans="1:296" ht="15.6">
      <c r="A7" s="94" t="s">
        <v>746</v>
      </c>
      <c r="B7" s="94" t="str">
        <f>VLOOKUP(A7,'De Para'!$A$1:$B$301,2,0)</f>
        <v>Chapecó</v>
      </c>
      <c r="C7" s="94">
        <f>IFERROR(VLOOKUP(A7,'Quantidade de ocorrências'!$G$4:$H$34,2,0),0)</f>
        <v>0</v>
      </c>
      <c r="D7" s="2">
        <f>IFERROR(VLOOKUP(A7,'Quantidade de ocorrências'!$J$4:$K$41,2,0),0)</f>
        <v>0</v>
      </c>
      <c r="E7" s="94">
        <f>IFERROR(VLOOKUP(A7,'Quantidade de ocorrências'!$M$4:$N$18,2,0),0)</f>
        <v>0</v>
      </c>
      <c r="F7" s="94">
        <f>IFERROR(VLOOKUP(A7,'Quantidade de ocorrências'!$P$4:$Q$7,2,0),0)</f>
        <v>0</v>
      </c>
      <c r="G7" s="94">
        <f>IFERROR(VLOOKUP(A7,'Quantidade de ocorrências'!$S$4:$T$25,2,0),0)</f>
        <v>0</v>
      </c>
      <c r="H7" s="94">
        <f>IFERROR(VLOOKUP(A7,'Quantidade de ocorrências'!$V$4:$W$17,2,0),0)</f>
        <v>0</v>
      </c>
      <c r="I7" s="94">
        <f>IFERROR(VLOOKUP(A7,'Quantidade de ocorrências'!$Y$4:$Z$17,2,0),0)</f>
        <v>0</v>
      </c>
    </row>
    <row r="8" spans="1:296" ht="15.6">
      <c r="A8" s="94" t="s">
        <v>699</v>
      </c>
      <c r="B8" s="94" t="str">
        <f>VLOOKUP(A8,'De Para'!$A$1:$B$301,2,0)</f>
        <v>Chapecó</v>
      </c>
      <c r="C8" s="94">
        <f>IFERROR(VLOOKUP(A8,'Quantidade de ocorrências'!$G$4:$H$34,2,0),0)</f>
        <v>0</v>
      </c>
      <c r="D8" s="2">
        <f>IFERROR(VLOOKUP(A8,'Quantidade de ocorrências'!$J$4:$K$41,2,0),0)</f>
        <v>0</v>
      </c>
      <c r="E8" s="94">
        <f>IFERROR(VLOOKUP(A8,'Quantidade de ocorrências'!$M$4:$N$18,2,0),0)</f>
        <v>0</v>
      </c>
      <c r="F8" s="94">
        <f>IFERROR(VLOOKUP(A8,'Quantidade de ocorrências'!$P$4:$Q$7,2,0),0)</f>
        <v>0</v>
      </c>
      <c r="G8" s="94">
        <f>IFERROR(VLOOKUP(A8,'Quantidade de ocorrências'!$S$4:$T$25,2,0),0)</f>
        <v>0</v>
      </c>
      <c r="H8" s="94">
        <f>IFERROR(VLOOKUP(A8,'Quantidade de ocorrências'!$V$4:$W$17,2,0),0)</f>
        <v>0</v>
      </c>
      <c r="I8" s="94">
        <f>IFERROR(VLOOKUP(A8,'Quantidade de ocorrências'!$Y$4:$Z$17,2,0),0)</f>
        <v>0</v>
      </c>
    </row>
    <row r="9" spans="1:296" ht="15.6">
      <c r="A9" s="94" t="s">
        <v>595</v>
      </c>
      <c r="B9" s="94" t="str">
        <f>VLOOKUP(A9,'De Para'!$A$1:$B$301,2,0)</f>
        <v>Tabuleiro</v>
      </c>
      <c r="C9" s="94">
        <f>IFERROR(VLOOKUP(A9,'Quantidade de ocorrências'!$G$4:$H$34,2,0),0)</f>
        <v>0</v>
      </c>
      <c r="D9" s="2">
        <f>IFERROR(VLOOKUP(A9,'Quantidade de ocorrências'!$J$4:$K$41,2,0),0)</f>
        <v>0</v>
      </c>
      <c r="E9" s="94">
        <f>IFERROR(VLOOKUP(A9,'Quantidade de ocorrências'!$M$4:$N$18,2,0),0)</f>
        <v>0</v>
      </c>
      <c r="F9" s="94">
        <f>IFERROR(VLOOKUP(A9,'Quantidade de ocorrências'!$P$4:$Q$7,2,0),0)</f>
        <v>0</v>
      </c>
      <c r="G9" s="94">
        <f>IFERROR(VLOOKUP(A9,'Quantidade de ocorrências'!$S$4:$T$25,2,0),0)</f>
        <v>0</v>
      </c>
      <c r="H9" s="94">
        <f>IFERROR(VLOOKUP(A9,'Quantidade de ocorrências'!$V$4:$W$17,2,0),0)</f>
        <v>1</v>
      </c>
      <c r="I9" s="94">
        <f>IFERROR(VLOOKUP(A9,'Quantidade de ocorrências'!$Y$4:$Z$17,2,0),0)</f>
        <v>0</v>
      </c>
    </row>
    <row r="10" spans="1:296" ht="15.6">
      <c r="A10" s="94" t="s">
        <v>152</v>
      </c>
      <c r="B10" s="94" t="str">
        <f>VLOOKUP(A10,'De Para'!$A$1:$B$301,2,0)</f>
        <v>Tabuleiro</v>
      </c>
      <c r="C10" s="94">
        <f>IFERROR(VLOOKUP(A10,'Quantidade de ocorrências'!$G$4:$H$34,2,0),0)</f>
        <v>1</v>
      </c>
      <c r="D10" s="2">
        <f>IFERROR(VLOOKUP(A10,'Quantidade de ocorrências'!$J$4:$K$41,2,0),0)</f>
        <v>0</v>
      </c>
      <c r="E10" s="94">
        <f>IFERROR(VLOOKUP(A10,'Quantidade de ocorrências'!$M$4:$N$18,2,0),0)</f>
        <v>0</v>
      </c>
      <c r="F10" s="94">
        <f>IFERROR(VLOOKUP(A10,'Quantidade de ocorrências'!$P$4:$Q$7,2,0),0)</f>
        <v>0</v>
      </c>
      <c r="G10" s="94">
        <f>IFERROR(VLOOKUP(A10,'Quantidade de ocorrências'!$S$4:$T$25,2,0),0)</f>
        <v>0</v>
      </c>
      <c r="H10" s="94">
        <f>IFERROR(VLOOKUP(A10,'Quantidade de ocorrências'!$V$4:$W$17,2,0),0)</f>
        <v>0</v>
      </c>
      <c r="I10" s="94">
        <f>IFERROR(VLOOKUP(A10,'Quantidade de ocorrências'!$Y$4:$Z$17,2,0),0)</f>
        <v>0</v>
      </c>
    </row>
    <row r="11" spans="1:296" ht="15.6">
      <c r="A11" s="94" t="s">
        <v>706</v>
      </c>
      <c r="B11" s="94" t="str">
        <f>VLOOKUP(A11,'De Para'!$A$1:$B$301,2,0)</f>
        <v>Concórdia</v>
      </c>
      <c r="C11" s="94">
        <f>IFERROR(VLOOKUP(A11,'Quantidade de ocorrências'!$G$4:$H$34,2,0),0)</f>
        <v>0</v>
      </c>
      <c r="D11" s="2">
        <f>IFERROR(VLOOKUP(A11,'Quantidade de ocorrências'!$J$4:$K$41,2,0),0)</f>
        <v>0</v>
      </c>
      <c r="E11" s="94">
        <f>IFERROR(VLOOKUP(A11,'Quantidade de ocorrências'!$M$4:$N$18,2,0),0)</f>
        <v>0</v>
      </c>
      <c r="F11" s="94">
        <f>IFERROR(VLOOKUP(A11,'Quantidade de ocorrências'!$P$4:$Q$7,2,0),0)</f>
        <v>0</v>
      </c>
      <c r="G11" s="94">
        <f>IFERROR(VLOOKUP(A11,'Quantidade de ocorrências'!$S$4:$T$25,2,0),0)</f>
        <v>0</v>
      </c>
      <c r="H11" s="94">
        <f>IFERROR(VLOOKUP(A11,'Quantidade de ocorrências'!$V$4:$W$17,2,0),0)</f>
        <v>0</v>
      </c>
      <c r="I11" s="94">
        <f>IFERROR(VLOOKUP(A11,'Quantidade de ocorrências'!$Y$4:$Z$17,2,0),0)</f>
        <v>0</v>
      </c>
    </row>
    <row r="12" spans="1:296" ht="15.6">
      <c r="A12" s="94" t="s">
        <v>713</v>
      </c>
      <c r="B12" s="94" t="str">
        <f>VLOOKUP(A12,'De Para'!$A$1:$B$301,2,0)</f>
        <v>S.Miguel Oeste</v>
      </c>
      <c r="C12" s="94">
        <f>IFERROR(VLOOKUP(A12,'Quantidade de ocorrências'!$G$4:$H$34,2,0),0)</f>
        <v>0</v>
      </c>
      <c r="D12" s="2">
        <f>IFERROR(VLOOKUP(A12,'Quantidade de ocorrências'!$J$4:$K$41,2,0),0)</f>
        <v>0</v>
      </c>
      <c r="E12" s="94">
        <f>IFERROR(VLOOKUP(A12,'Quantidade de ocorrências'!$M$4:$N$18,2,0),0)</f>
        <v>0</v>
      </c>
      <c r="F12" s="94">
        <f>IFERROR(VLOOKUP(A12,'Quantidade de ocorrências'!$P$4:$Q$7,2,0),0)</f>
        <v>0</v>
      </c>
      <c r="G12" s="94">
        <f>IFERROR(VLOOKUP(A12,'Quantidade de ocorrências'!$S$4:$T$25,2,0),0)</f>
        <v>0</v>
      </c>
      <c r="H12" s="94">
        <f>IFERROR(VLOOKUP(A12,'Quantidade de ocorrências'!$V$4:$W$17,2,0),0)</f>
        <v>0</v>
      </c>
      <c r="I12" s="94">
        <f>IFERROR(VLOOKUP(A12,'Quantidade de ocorrências'!$Y$4:$Z$17,2,0),0)</f>
        <v>0</v>
      </c>
    </row>
    <row r="13" spans="1:296" ht="15.6">
      <c r="A13" s="94" t="s">
        <v>843</v>
      </c>
      <c r="B13" s="94" t="str">
        <f>VLOOKUP(A13,'De Para'!$A$1:$B$301,2,0)</f>
        <v>Tijucas</v>
      </c>
      <c r="C13" s="94">
        <f>IFERROR(VLOOKUP(A13,'Quantidade de ocorrências'!$G$4:$H$34,2,0),0)</f>
        <v>0</v>
      </c>
      <c r="D13" s="2">
        <f>IFERROR(VLOOKUP(A13,'Quantidade de ocorrências'!$J$4:$K$41,2,0),0)</f>
        <v>0</v>
      </c>
      <c r="E13" s="94">
        <f>IFERROR(VLOOKUP(A13,'Quantidade de ocorrências'!$M$4:$N$18,2,0),0)</f>
        <v>0</v>
      </c>
      <c r="F13" s="94">
        <f>IFERROR(VLOOKUP(A13,'Quantidade de ocorrências'!$P$4:$Q$7,2,0),0)</f>
        <v>0</v>
      </c>
      <c r="G13" s="94">
        <f>IFERROR(VLOOKUP(A13,'Quantidade de ocorrências'!$S$4:$T$25,2,0),0)</f>
        <v>0</v>
      </c>
      <c r="H13" s="94">
        <f>IFERROR(VLOOKUP(A13,'Quantidade de ocorrências'!$V$4:$W$17,2,0),0)</f>
        <v>0</v>
      </c>
      <c r="I13" s="94">
        <f>IFERROR(VLOOKUP(A13,'Quantidade de ocorrências'!$Y$4:$Z$17,2,0),0)</f>
        <v>0</v>
      </c>
    </row>
    <row r="14" spans="1:296" ht="15.6">
      <c r="A14" s="94" t="s">
        <v>549</v>
      </c>
      <c r="B14" s="94" t="str">
        <f>VLOOKUP(A14,'De Para'!$A$1:$B$301,2,0)</f>
        <v>Campos de Lages</v>
      </c>
      <c r="C14" s="94">
        <f>IFERROR(VLOOKUP(A14,'Quantidade de ocorrências'!$G$4:$H$34,2,0),0)</f>
        <v>0</v>
      </c>
      <c r="D14" s="2">
        <f>IFERROR(VLOOKUP(A14,'Quantidade de ocorrências'!$J$4:$K$41,2,0),0)</f>
        <v>0</v>
      </c>
      <c r="E14" s="94">
        <f>IFERROR(VLOOKUP(A14,'Quantidade de ocorrências'!$M$4:$N$18,2,0),0)</f>
        <v>0</v>
      </c>
      <c r="F14" s="94">
        <f>IFERROR(VLOOKUP(A14,'Quantidade de ocorrências'!$P$4:$Q$7,2,0),0)</f>
        <v>0</v>
      </c>
      <c r="G14" s="94">
        <f>IFERROR(VLOOKUP(A14,'Quantidade de ocorrências'!$S$4:$T$25,2,0),0)</f>
        <v>1</v>
      </c>
      <c r="H14" s="94">
        <f>IFERROR(VLOOKUP(A14,'Quantidade de ocorrências'!$V$4:$W$17,2,0),0)</f>
        <v>0</v>
      </c>
      <c r="I14" s="94">
        <f>IFERROR(VLOOKUP(A14,'Quantidade de ocorrências'!$Y$4:$Z$17,2,0),0)</f>
        <v>0</v>
      </c>
    </row>
    <row r="15" spans="1:296" ht="15.6">
      <c r="A15" s="94" t="s">
        <v>844</v>
      </c>
      <c r="B15" s="94" t="str">
        <f>VLOOKUP(A15,'De Para'!$A$1:$B$301,2,0)</f>
        <v>Tabuleiro</v>
      </c>
      <c r="C15" s="94">
        <f>IFERROR(VLOOKUP(A15,'Quantidade de ocorrências'!$G$4:$H$34,2,0),0)</f>
        <v>0</v>
      </c>
      <c r="D15" s="2">
        <f>IFERROR(VLOOKUP(A15,'Quantidade de ocorrências'!$J$4:$K$41,2,0),0)</f>
        <v>0</v>
      </c>
      <c r="E15" s="94">
        <f>IFERROR(VLOOKUP(A15,'Quantidade de ocorrências'!$M$4:$N$18,2,0),0)</f>
        <v>0</v>
      </c>
      <c r="F15" s="94">
        <f>IFERROR(VLOOKUP(A15,'Quantidade de ocorrências'!$P$4:$Q$7,2,0),0)</f>
        <v>0</v>
      </c>
      <c r="G15" s="94">
        <f>IFERROR(VLOOKUP(A15,'Quantidade de ocorrências'!$S$4:$T$25,2,0),0)</f>
        <v>0</v>
      </c>
      <c r="H15" s="94">
        <f>IFERROR(VLOOKUP(A15,'Quantidade de ocorrências'!$V$4:$W$17,2,0),0)</f>
        <v>0</v>
      </c>
      <c r="I15" s="94">
        <f>IFERROR(VLOOKUP(A15,'Quantidade de ocorrências'!$Y$4:$Z$17,2,0),0)</f>
        <v>0</v>
      </c>
    </row>
    <row r="16" spans="1:296" ht="15.6">
      <c r="A16" s="94" t="s">
        <v>845</v>
      </c>
      <c r="B16" s="94" t="str">
        <f>VLOOKUP(A16,'De Para'!$A$1:$B$301,2,0)</f>
        <v>Florianópolis</v>
      </c>
      <c r="C16" s="94">
        <f>IFERROR(VLOOKUP(A16,'Quantidade de ocorrências'!$G$4:$H$34,2,0),0)</f>
        <v>0</v>
      </c>
      <c r="D16" s="2">
        <f>IFERROR(VLOOKUP(A16,'Quantidade de ocorrências'!$J$4:$K$41,2,0),0)</f>
        <v>0</v>
      </c>
      <c r="E16" s="94">
        <f>IFERROR(VLOOKUP(A16,'Quantidade de ocorrências'!$M$4:$N$18,2,0),0)</f>
        <v>0</v>
      </c>
      <c r="F16" s="94">
        <f>IFERROR(VLOOKUP(A16,'Quantidade de ocorrências'!$P$4:$Q$7,2,0),0)</f>
        <v>0</v>
      </c>
      <c r="G16" s="94">
        <f>IFERROR(VLOOKUP(A16,'Quantidade de ocorrências'!$S$4:$T$25,2,0),0)</f>
        <v>0</v>
      </c>
      <c r="H16" s="94">
        <f>IFERROR(VLOOKUP(A16,'Quantidade de ocorrências'!$V$4:$W$17,2,0),0)</f>
        <v>0</v>
      </c>
      <c r="I16" s="94">
        <f>IFERROR(VLOOKUP(A16,'Quantidade de ocorrências'!$Y$4:$Z$17,2,0),0)</f>
        <v>0</v>
      </c>
    </row>
    <row r="17" spans="1:9" ht="15.6">
      <c r="A17" s="94" t="s">
        <v>821</v>
      </c>
      <c r="B17" s="94" t="str">
        <f>VLOOKUP(A17,'De Para'!$A$1:$B$301,2,0)</f>
        <v>Blumenau</v>
      </c>
      <c r="C17" s="94">
        <f>IFERROR(VLOOKUP(A17,'Quantidade de ocorrências'!$G$4:$H$34,2,0),0)</f>
        <v>1</v>
      </c>
      <c r="D17" s="2">
        <f>IFERROR(VLOOKUP(A17,'Quantidade de ocorrências'!$J$4:$K$41,2,0),0)</f>
        <v>0</v>
      </c>
      <c r="E17" s="94">
        <f>IFERROR(VLOOKUP(A17,'Quantidade de ocorrências'!$M$4:$N$18,2,0),0)</f>
        <v>0</v>
      </c>
      <c r="F17" s="94">
        <f>IFERROR(VLOOKUP(A17,'Quantidade de ocorrências'!$P$4:$Q$7,2,0),0)</f>
        <v>0</v>
      </c>
      <c r="G17" s="94">
        <f>IFERROR(VLOOKUP(A17,'Quantidade de ocorrências'!$S$4:$T$25,2,0),0)</f>
        <v>0</v>
      </c>
      <c r="H17" s="94">
        <f>IFERROR(VLOOKUP(A17,'Quantidade de ocorrências'!$V$4:$W$17,2,0),0)</f>
        <v>0</v>
      </c>
      <c r="I17" s="94">
        <f>IFERROR(VLOOKUP(A17,'Quantidade de ocorrências'!$Y$4:$Z$17,2,0),0)</f>
        <v>0</v>
      </c>
    </row>
    <row r="18" spans="1:9" ht="15.6">
      <c r="A18" s="94" t="s">
        <v>767</v>
      </c>
      <c r="B18" s="94" t="str">
        <f>VLOOKUP(A18,'De Para'!$A$1:$B$301,2,0)</f>
        <v>Concórdia</v>
      </c>
      <c r="C18" s="94">
        <f>IFERROR(VLOOKUP(A18,'Quantidade de ocorrências'!$G$4:$H$34,2,0),0)</f>
        <v>0</v>
      </c>
      <c r="D18" s="2">
        <f>IFERROR(VLOOKUP(A18,'Quantidade de ocorrências'!$J$4:$K$41,2,0),0)</f>
        <v>0</v>
      </c>
      <c r="E18" s="94">
        <f>IFERROR(VLOOKUP(A18,'Quantidade de ocorrências'!$M$4:$N$18,2,0),0)</f>
        <v>0</v>
      </c>
      <c r="F18" s="94">
        <f>IFERROR(VLOOKUP(A18,'Quantidade de ocorrências'!$P$4:$Q$7,2,0),0)</f>
        <v>0</v>
      </c>
      <c r="G18" s="94">
        <f>IFERROR(VLOOKUP(A18,'Quantidade de ocorrências'!$S$4:$T$25,2,0),0)</f>
        <v>0</v>
      </c>
      <c r="H18" s="94">
        <f>IFERROR(VLOOKUP(A18,'Quantidade de ocorrências'!$V$4:$W$17,2,0),0)</f>
        <v>0</v>
      </c>
      <c r="I18" s="94">
        <f>IFERROR(VLOOKUP(A18,'Quantidade de ocorrências'!$Y$4:$Z$17,2,0),0)</f>
        <v>0</v>
      </c>
    </row>
    <row r="19" spans="1:9" ht="15.6">
      <c r="A19" s="94" t="s">
        <v>220</v>
      </c>
      <c r="B19" s="94" t="str">
        <f>VLOOKUP(A19,'De Para'!$A$1:$B$301,2,0)</f>
        <v>Joinville</v>
      </c>
      <c r="C19" s="94">
        <f>IFERROR(VLOOKUP(A19,'Quantidade de ocorrências'!$G$4:$H$34,2,0),0)</f>
        <v>0</v>
      </c>
      <c r="D19" s="2">
        <f>IFERROR(VLOOKUP(A19,'Quantidade de ocorrências'!$J$4:$K$41,2,0),0)</f>
        <v>2</v>
      </c>
      <c r="E19" s="94">
        <f>IFERROR(VLOOKUP(A19,'Quantidade de ocorrências'!$M$4:$N$18,2,0),0)</f>
        <v>0</v>
      </c>
      <c r="F19" s="94">
        <f>IFERROR(VLOOKUP(A19,'Quantidade de ocorrências'!$P$4:$Q$7,2,0),0)</f>
        <v>0</v>
      </c>
      <c r="G19" s="94">
        <f>IFERROR(VLOOKUP(A19,'Quantidade de ocorrências'!$S$4:$T$25,2,0),0)</f>
        <v>0</v>
      </c>
      <c r="H19" s="94">
        <f>IFERROR(VLOOKUP(A19,'Quantidade de ocorrências'!$V$4:$W$17,2,0),0)</f>
        <v>0</v>
      </c>
      <c r="I19" s="94">
        <f>IFERROR(VLOOKUP(A19,'Quantidade de ocorrências'!$Y$4:$Z$17,2,0),0)</f>
        <v>0</v>
      </c>
    </row>
    <row r="20" spans="1:9" ht="15.6">
      <c r="A20" s="94" t="s">
        <v>15</v>
      </c>
      <c r="B20" s="94" t="str">
        <f>VLOOKUP(A20,'De Para'!$A$1:$B$301,2,0)</f>
        <v>Araranguá</v>
      </c>
      <c r="C20" s="94">
        <f>IFERROR(VLOOKUP(A20,'Quantidade de ocorrências'!$G$4:$H$34,2,0),0)</f>
        <v>1</v>
      </c>
      <c r="D20" s="2">
        <f>IFERROR(VLOOKUP(A20,'Quantidade de ocorrências'!$J$4:$K$41,2,0),0)</f>
        <v>1</v>
      </c>
      <c r="E20" s="94">
        <f>IFERROR(VLOOKUP(A20,'Quantidade de ocorrências'!$M$4:$N$18,2,0),0)</f>
        <v>0</v>
      </c>
      <c r="F20" s="94">
        <f>IFERROR(VLOOKUP(A20,'Quantidade de ocorrências'!$P$4:$Q$7,2,0),0)</f>
        <v>0</v>
      </c>
      <c r="G20" s="94">
        <f>IFERROR(VLOOKUP(A20,'Quantidade de ocorrências'!$S$4:$T$25,2,0),0)</f>
        <v>0</v>
      </c>
      <c r="H20" s="94">
        <f>IFERROR(VLOOKUP(A20,'Quantidade de ocorrências'!$V$4:$W$17,2,0),0)</f>
        <v>0</v>
      </c>
      <c r="I20" s="94">
        <f>IFERROR(VLOOKUP(A20,'Quantidade de ocorrências'!$Y$4:$Z$17,2,0),0)</f>
        <v>0</v>
      </c>
    </row>
    <row r="21" spans="1:9" ht="15.6">
      <c r="A21" s="94" t="s">
        <v>868</v>
      </c>
      <c r="B21" s="94" t="str">
        <f>VLOOKUP(A21,'De Para'!$A$1:$B$301,2,0)</f>
        <v>Tubarão</v>
      </c>
      <c r="C21" s="94">
        <f>IFERROR(VLOOKUP(A21,'Quantidade de ocorrências'!$G$4:$H$34,2,0),0)</f>
        <v>0</v>
      </c>
      <c r="D21" s="2">
        <f>IFERROR(VLOOKUP(A21,'Quantidade de ocorrências'!$J$4:$K$41,2,0),0)</f>
        <v>0</v>
      </c>
      <c r="E21" s="94">
        <f>IFERROR(VLOOKUP(A21,'Quantidade de ocorrências'!$M$4:$N$18,2,0),0)</f>
        <v>0</v>
      </c>
      <c r="F21" s="94">
        <f>IFERROR(VLOOKUP(A21,'Quantidade de ocorrências'!$P$4:$Q$7,2,0),0)</f>
        <v>0</v>
      </c>
      <c r="G21" s="94">
        <f>IFERROR(VLOOKUP(A21,'Quantidade de ocorrências'!$S$4:$T$25,2,0),0)</f>
        <v>0</v>
      </c>
      <c r="H21" s="94">
        <f>IFERROR(VLOOKUP(A21,'Quantidade de ocorrências'!$V$4:$W$17,2,0),0)</f>
        <v>0</v>
      </c>
      <c r="I21" s="94">
        <f>IFERROR(VLOOKUP(A21,'Quantidade de ocorrências'!$Y$4:$Z$17,2,0),0)</f>
        <v>0</v>
      </c>
    </row>
    <row r="22" spans="1:9" ht="15.6">
      <c r="A22" s="94" t="s">
        <v>803</v>
      </c>
      <c r="B22" s="94" t="str">
        <f>VLOOKUP(A22,'De Para'!$A$1:$B$301,2,0)</f>
        <v>Joaçaba</v>
      </c>
      <c r="C22" s="94">
        <f>IFERROR(VLOOKUP(A22,'Quantidade de ocorrências'!$G$4:$H$34,2,0),0)</f>
        <v>0</v>
      </c>
      <c r="D22" s="2">
        <f>IFERROR(VLOOKUP(A22,'Quantidade de ocorrências'!$J$4:$K$41,2,0),0)</f>
        <v>0</v>
      </c>
      <c r="E22" s="94">
        <f>IFERROR(VLOOKUP(A22,'Quantidade de ocorrências'!$M$4:$N$18,2,0),0)</f>
        <v>0</v>
      </c>
      <c r="F22" s="94">
        <f>IFERROR(VLOOKUP(A22,'Quantidade de ocorrências'!$P$4:$Q$7,2,0),0)</f>
        <v>0</v>
      </c>
      <c r="G22" s="94">
        <f>IFERROR(VLOOKUP(A22,'Quantidade de ocorrências'!$S$4:$T$25,2,0),0)</f>
        <v>0</v>
      </c>
      <c r="H22" s="94">
        <f>IFERROR(VLOOKUP(A22,'Quantidade de ocorrências'!$V$4:$W$17,2,0),0)</f>
        <v>0</v>
      </c>
      <c r="I22" s="94">
        <f>IFERROR(VLOOKUP(A22,'Quantidade de ocorrências'!$Y$4:$Z$17,2,0),0)</f>
        <v>0</v>
      </c>
    </row>
    <row r="23" spans="1:9" ht="15.6">
      <c r="A23" s="94" t="s">
        <v>768</v>
      </c>
      <c r="B23" s="94" t="str">
        <f>VLOOKUP(A23,'De Para'!$A$1:$B$301,2,0)</f>
        <v>Concórdia</v>
      </c>
      <c r="C23" s="94">
        <f>IFERROR(VLOOKUP(A23,'Quantidade de ocorrências'!$G$4:$H$34,2,0),0)</f>
        <v>0</v>
      </c>
      <c r="D23" s="2">
        <f>IFERROR(VLOOKUP(A23,'Quantidade de ocorrências'!$J$4:$K$41,2,0),0)</f>
        <v>0</v>
      </c>
      <c r="E23" s="94">
        <f>IFERROR(VLOOKUP(A23,'Quantidade de ocorrências'!$M$4:$N$18,2,0),0)</f>
        <v>0</v>
      </c>
      <c r="F23" s="94">
        <f>IFERROR(VLOOKUP(A23,'Quantidade de ocorrências'!$P$4:$Q$7,2,0),0)</f>
        <v>0</v>
      </c>
      <c r="G23" s="94">
        <f>IFERROR(VLOOKUP(A23,'Quantidade de ocorrências'!$S$4:$T$25,2,0),0)</f>
        <v>0</v>
      </c>
      <c r="H23" s="94">
        <f>IFERROR(VLOOKUP(A23,'Quantidade de ocorrências'!$V$4:$W$17,2,0),0)</f>
        <v>0</v>
      </c>
      <c r="I23" s="94">
        <f>IFERROR(VLOOKUP(A23,'Quantidade de ocorrências'!$Y$4:$Z$17,2,0),0)</f>
        <v>0</v>
      </c>
    </row>
    <row r="24" spans="1:9" ht="15.6">
      <c r="A24" s="94" t="s">
        <v>839</v>
      </c>
      <c r="B24" s="94" t="str">
        <f>VLOOKUP(A24,'De Para'!$A$1:$B$301,2,0)</f>
        <v>Blumenau</v>
      </c>
      <c r="C24" s="94">
        <f>IFERROR(VLOOKUP(A24,'Quantidade de ocorrências'!$G$4:$H$34,2,0),0)</f>
        <v>0</v>
      </c>
      <c r="D24" s="2">
        <f>IFERROR(VLOOKUP(A24,'Quantidade de ocorrências'!$J$4:$K$41,2,0),0)</f>
        <v>0</v>
      </c>
      <c r="E24" s="94">
        <f>IFERROR(VLOOKUP(A24,'Quantidade de ocorrências'!$M$4:$N$18,2,0),0)</f>
        <v>0</v>
      </c>
      <c r="F24" s="94">
        <f>IFERROR(VLOOKUP(A24,'Quantidade de ocorrências'!$P$4:$Q$7,2,0),0)</f>
        <v>0</v>
      </c>
      <c r="G24" s="94">
        <f>IFERROR(VLOOKUP(A24,'Quantidade de ocorrências'!$S$4:$T$25,2,0),0)</f>
        <v>0</v>
      </c>
      <c r="H24" s="94">
        <f>IFERROR(VLOOKUP(A24,'Quantidade de ocorrências'!$V$4:$W$17,2,0),0)</f>
        <v>0</v>
      </c>
      <c r="I24" s="94">
        <f>IFERROR(VLOOKUP(A24,'Quantidade de ocorrências'!$Y$4:$Z$17,2,0),0)</f>
        <v>0</v>
      </c>
    </row>
    <row r="25" spans="1:9" ht="15.6">
      <c r="A25" s="94" t="s">
        <v>639</v>
      </c>
      <c r="B25" s="94" t="str">
        <f>VLOOKUP(A25,'De Para'!$A$1:$B$301,2,0)</f>
        <v>Ituporanga</v>
      </c>
      <c r="C25" s="94">
        <f>IFERROR(VLOOKUP(A25,'Quantidade de ocorrências'!$G$4:$H$34,2,0),0)</f>
        <v>0</v>
      </c>
      <c r="D25" s="2">
        <f>IFERROR(VLOOKUP(A25,'Quantidade de ocorrências'!$J$4:$K$41,2,0),0)</f>
        <v>0</v>
      </c>
      <c r="E25" s="94">
        <f>IFERROR(VLOOKUP(A25,'Quantidade de ocorrências'!$M$4:$N$18,2,0),0)</f>
        <v>0</v>
      </c>
      <c r="F25" s="94">
        <f>IFERROR(VLOOKUP(A25,'Quantidade de ocorrências'!$P$4:$Q$7,2,0),0)</f>
        <v>0</v>
      </c>
      <c r="G25" s="94">
        <f>IFERROR(VLOOKUP(A25,'Quantidade de ocorrências'!$S$4:$T$25,2,0),0)</f>
        <v>0</v>
      </c>
      <c r="H25" s="94">
        <f>IFERROR(VLOOKUP(A25,'Quantidade de ocorrências'!$V$4:$W$17,2,0),0)</f>
        <v>0</v>
      </c>
      <c r="I25" s="94">
        <f>IFERROR(VLOOKUP(A25,'Quantidade de ocorrências'!$Y$4:$Z$17,2,0),0)</f>
        <v>1</v>
      </c>
    </row>
    <row r="26" spans="1:9" ht="15.6">
      <c r="A26" s="94" t="s">
        <v>140</v>
      </c>
      <c r="B26" s="94" t="str">
        <f>VLOOKUP(A26,'De Para'!$A$1:$B$301,2,0)</f>
        <v>Rio do Sul</v>
      </c>
      <c r="C26" s="94">
        <f>IFERROR(VLOOKUP(A26,'Quantidade de ocorrências'!$G$4:$H$34,2,0),0)</f>
        <v>1</v>
      </c>
      <c r="D26" s="2">
        <f>IFERROR(VLOOKUP(A26,'Quantidade de ocorrências'!$J$4:$K$41,2,0),0)</f>
        <v>0</v>
      </c>
      <c r="E26" s="94">
        <f>IFERROR(VLOOKUP(A26,'Quantidade de ocorrências'!$M$4:$N$18,2,0),0)</f>
        <v>1</v>
      </c>
      <c r="F26" s="94">
        <f>IFERROR(VLOOKUP(A26,'Quantidade de ocorrências'!$P$4:$Q$7,2,0),0)</f>
        <v>0</v>
      </c>
      <c r="G26" s="94">
        <f>IFERROR(VLOOKUP(A26,'Quantidade de ocorrências'!$S$4:$T$25,2,0),0)</f>
        <v>0</v>
      </c>
      <c r="H26" s="94">
        <f>IFERROR(VLOOKUP(A26,'Quantidade de ocorrências'!$V$4:$W$17,2,0),0)</f>
        <v>0</v>
      </c>
      <c r="I26" s="94">
        <f>IFERROR(VLOOKUP(A26,'Quantidade de ocorrências'!$Y$4:$Z$17,2,0),0)</f>
        <v>0</v>
      </c>
    </row>
    <row r="27" spans="1:9" ht="15.6">
      <c r="A27" s="94" t="s">
        <v>855</v>
      </c>
      <c r="B27" s="94" t="str">
        <f>VLOOKUP(A27,'De Para'!$A$1:$B$301,2,0)</f>
        <v>Araranguá</v>
      </c>
      <c r="C27" s="94">
        <f>IFERROR(VLOOKUP(A27,'Quantidade de ocorrências'!$G$4:$H$34,2,0),0)</f>
        <v>0</v>
      </c>
      <c r="D27" s="2">
        <f>IFERROR(VLOOKUP(A27,'Quantidade de ocorrências'!$J$4:$K$41,2,0),0)</f>
        <v>0</v>
      </c>
      <c r="E27" s="94">
        <f>IFERROR(VLOOKUP(A27,'Quantidade de ocorrências'!$M$4:$N$18,2,0),0)</f>
        <v>0</v>
      </c>
      <c r="F27" s="94">
        <f>IFERROR(VLOOKUP(A27,'Quantidade de ocorrências'!$P$4:$Q$7,2,0),0)</f>
        <v>0</v>
      </c>
      <c r="G27" s="94">
        <f>IFERROR(VLOOKUP(A27,'Quantidade de ocorrências'!$S$4:$T$25,2,0),0)</f>
        <v>0</v>
      </c>
      <c r="H27" s="94">
        <f>IFERROR(VLOOKUP(A27,'Quantidade de ocorrências'!$V$4:$W$17,2,0),0)</f>
        <v>0</v>
      </c>
      <c r="I27" s="94">
        <f>IFERROR(VLOOKUP(A27,'Quantidade de ocorrências'!$Y$4:$Z$17,2,0),0)</f>
        <v>0</v>
      </c>
    </row>
    <row r="28" spans="1:9" ht="15.6">
      <c r="A28" s="94" t="s">
        <v>633</v>
      </c>
      <c r="B28" s="94" t="str">
        <f>VLOOKUP(A28,'De Para'!$A$1:$B$301,2,0)</f>
        <v>Joinville</v>
      </c>
      <c r="C28" s="94">
        <f>IFERROR(VLOOKUP(A28,'Quantidade de ocorrências'!$G$4:$H$34,2,0),0)</f>
        <v>0</v>
      </c>
      <c r="D28" s="2">
        <f>IFERROR(VLOOKUP(A28,'Quantidade de ocorrências'!$J$4:$K$41,2,0),0)</f>
        <v>0</v>
      </c>
      <c r="E28" s="94">
        <f>IFERROR(VLOOKUP(A28,'Quantidade de ocorrências'!$M$4:$N$18,2,0),0)</f>
        <v>0</v>
      </c>
      <c r="F28" s="94">
        <f>IFERROR(VLOOKUP(A28,'Quantidade de ocorrências'!$P$4:$Q$7,2,0),0)</f>
        <v>0</v>
      </c>
      <c r="G28" s="94">
        <f>IFERROR(VLOOKUP(A28,'Quantidade de ocorrências'!$S$4:$T$25,2,0),0)</f>
        <v>0</v>
      </c>
      <c r="H28" s="94">
        <f>IFERROR(VLOOKUP(A28,'Quantidade de ocorrências'!$V$4:$W$17,2,0),0)</f>
        <v>0</v>
      </c>
      <c r="I28" s="94">
        <f>IFERROR(VLOOKUP(A28,'Quantidade de ocorrências'!$Y$4:$Z$17,2,0),0)</f>
        <v>1</v>
      </c>
    </row>
    <row r="29" spans="1:9" ht="15.6">
      <c r="A29" s="94" t="s">
        <v>824</v>
      </c>
      <c r="B29" s="94" t="str">
        <f>VLOOKUP(A29,'De Para'!$A$1:$B$301,2,0)</f>
        <v>Itajaí</v>
      </c>
      <c r="C29" s="94">
        <f>IFERROR(VLOOKUP(A29,'Quantidade de ocorrências'!$G$4:$H$34,2,0),0)</f>
        <v>0</v>
      </c>
      <c r="D29" s="2">
        <f>IFERROR(VLOOKUP(A29,'Quantidade de ocorrências'!$J$4:$K$41,2,0),0)</f>
        <v>0</v>
      </c>
      <c r="E29" s="94">
        <f>IFERROR(VLOOKUP(A29,'Quantidade de ocorrências'!$M$4:$N$18,2,0),0)</f>
        <v>0</v>
      </c>
      <c r="F29" s="94">
        <f>IFERROR(VLOOKUP(A29,'Quantidade de ocorrências'!$P$4:$Q$7,2,0),0)</f>
        <v>0</v>
      </c>
      <c r="G29" s="94">
        <f>IFERROR(VLOOKUP(A29,'Quantidade de ocorrências'!$S$4:$T$25,2,0),0)</f>
        <v>0</v>
      </c>
      <c r="H29" s="94">
        <f>IFERROR(VLOOKUP(A29,'Quantidade de ocorrências'!$V$4:$W$17,2,0),0)</f>
        <v>0</v>
      </c>
      <c r="I29" s="94">
        <f>IFERROR(VLOOKUP(A29,'Quantidade de ocorrências'!$Y$4:$Z$17,2,0),0)</f>
        <v>0</v>
      </c>
    </row>
    <row r="30" spans="1:9" ht="15.6">
      <c r="A30" s="94" t="s">
        <v>856</v>
      </c>
      <c r="B30" s="94" t="str">
        <f>VLOOKUP(A30,'De Para'!$A$1:$B$301,2,0)</f>
        <v>Araranguá</v>
      </c>
      <c r="C30" s="94">
        <f>IFERROR(VLOOKUP(A30,'Quantidade de ocorrências'!$G$4:$H$34,2,0),0)</f>
        <v>0</v>
      </c>
      <c r="D30" s="2">
        <f>IFERROR(VLOOKUP(A30,'Quantidade de ocorrências'!$J$4:$K$41,2,0),0)</f>
        <v>0</v>
      </c>
      <c r="E30" s="94">
        <f>IFERROR(VLOOKUP(A30,'Quantidade de ocorrências'!$M$4:$N$18,2,0),0)</f>
        <v>0</v>
      </c>
      <c r="F30" s="94">
        <f>IFERROR(VLOOKUP(A30,'Quantidade de ocorrências'!$P$4:$Q$7,2,0),0)</f>
        <v>0</v>
      </c>
      <c r="G30" s="94">
        <f>IFERROR(VLOOKUP(A30,'Quantidade de ocorrências'!$S$4:$T$25,2,0),0)</f>
        <v>0</v>
      </c>
      <c r="H30" s="94">
        <f>IFERROR(VLOOKUP(A30,'Quantidade de ocorrências'!$V$4:$W$17,2,0),0)</f>
        <v>0</v>
      </c>
      <c r="I30" s="94">
        <f>IFERROR(VLOOKUP(A30,'Quantidade de ocorrências'!$Y$4:$Z$17,2,0),0)</f>
        <v>0</v>
      </c>
    </row>
    <row r="31" spans="1:9" ht="15.6">
      <c r="A31" s="94" t="s">
        <v>825</v>
      </c>
      <c r="B31" s="94" t="str">
        <f>VLOOKUP(A31,'De Para'!$A$1:$B$301,2,0)</f>
        <v>Itajaí</v>
      </c>
      <c r="C31" s="94">
        <f>IFERROR(VLOOKUP(A31,'Quantidade de ocorrências'!$G$4:$H$34,2,0),0)</f>
        <v>0</v>
      </c>
      <c r="D31" s="2">
        <f>IFERROR(VLOOKUP(A31,'Quantidade de ocorrências'!$J$4:$K$41,2,0),0)</f>
        <v>0</v>
      </c>
      <c r="E31" s="94">
        <f>IFERROR(VLOOKUP(A31,'Quantidade de ocorrências'!$M$4:$N$18,2,0),0)</f>
        <v>0</v>
      </c>
      <c r="F31" s="94">
        <f>IFERROR(VLOOKUP(A31,'Quantidade de ocorrências'!$P$4:$Q$7,2,0),0)</f>
        <v>0</v>
      </c>
      <c r="G31" s="94">
        <f>IFERROR(VLOOKUP(A31,'Quantidade de ocorrências'!$S$4:$T$25,2,0),0)</f>
        <v>0</v>
      </c>
      <c r="H31" s="94">
        <f>IFERROR(VLOOKUP(A31,'Quantidade de ocorrências'!$V$4:$W$17,2,0),0)</f>
        <v>0</v>
      </c>
      <c r="I31" s="94">
        <f>IFERROR(VLOOKUP(A31,'Quantidade de ocorrências'!$Y$4:$Z$17,2,0),0)</f>
        <v>0</v>
      </c>
    </row>
    <row r="32" spans="1:9" ht="15.6">
      <c r="A32" s="94" t="s">
        <v>657</v>
      </c>
      <c r="B32" s="94" t="str">
        <f>VLOOKUP(A32,'De Para'!$A$1:$B$301,2,0)</f>
        <v>Criciúma</v>
      </c>
      <c r="C32" s="94">
        <f>IFERROR(VLOOKUP(A32,'Quantidade de ocorrências'!$G$4:$H$34,2,0),0)</f>
        <v>0</v>
      </c>
      <c r="D32" s="2">
        <f>IFERROR(VLOOKUP(A32,'Quantidade de ocorrências'!$J$4:$K$41,2,0),0)</f>
        <v>0</v>
      </c>
      <c r="E32" s="94">
        <f>IFERROR(VLOOKUP(A32,'Quantidade de ocorrências'!$M$4:$N$18,2,0),0)</f>
        <v>0</v>
      </c>
      <c r="F32" s="94">
        <f>IFERROR(VLOOKUP(A32,'Quantidade de ocorrências'!$P$4:$Q$7,2,0),0)</f>
        <v>0</v>
      </c>
      <c r="G32" s="94">
        <f>IFERROR(VLOOKUP(A32,'Quantidade de ocorrências'!$S$4:$T$25,2,0),0)</f>
        <v>0</v>
      </c>
      <c r="H32" s="94">
        <f>IFERROR(VLOOKUP(A32,'Quantidade de ocorrências'!$V$4:$W$17,2,0),0)</f>
        <v>0</v>
      </c>
      <c r="I32" s="94">
        <f>IFERROR(VLOOKUP(A32,'Quantidade de ocorrências'!$Y$4:$Z$17,2,0),0)</f>
        <v>1</v>
      </c>
    </row>
    <row r="33" spans="1:9" ht="15.6">
      <c r="A33" s="94" t="s">
        <v>761</v>
      </c>
      <c r="B33" s="94" t="str">
        <f>VLOOKUP(A33,'De Para'!$A$1:$B$301,2,0)</f>
        <v>S.Miguel Oeste</v>
      </c>
      <c r="C33" s="94">
        <f>IFERROR(VLOOKUP(A33,'Quantidade de ocorrências'!$G$4:$H$34,2,0),0)</f>
        <v>0</v>
      </c>
      <c r="D33" s="2">
        <f>IFERROR(VLOOKUP(A33,'Quantidade de ocorrências'!$J$4:$K$41,2,0),0)</f>
        <v>0</v>
      </c>
      <c r="E33" s="94">
        <f>IFERROR(VLOOKUP(A33,'Quantidade de ocorrências'!$M$4:$N$18,2,0),0)</f>
        <v>0</v>
      </c>
      <c r="F33" s="94">
        <f>IFERROR(VLOOKUP(A33,'Quantidade de ocorrências'!$P$4:$Q$7,2,0),0)</f>
        <v>0</v>
      </c>
      <c r="G33" s="94">
        <f>IFERROR(VLOOKUP(A33,'Quantidade de ocorrências'!$S$4:$T$25,2,0),0)</f>
        <v>0</v>
      </c>
      <c r="H33" s="94">
        <f>IFERROR(VLOOKUP(A33,'Quantidade de ocorrências'!$V$4:$W$17,2,0),0)</f>
        <v>0</v>
      </c>
      <c r="I33" s="94">
        <f>IFERROR(VLOOKUP(A33,'Quantidade de ocorrências'!$Y$4:$Z$17,2,0),0)</f>
        <v>0</v>
      </c>
    </row>
    <row r="34" spans="1:9" ht="15.6">
      <c r="A34" s="94" t="s">
        <v>762</v>
      </c>
      <c r="B34" s="94" t="str">
        <f>VLOOKUP(A34,'De Para'!$A$1:$B$301,2,0)</f>
        <v>S.Miguel Oeste</v>
      </c>
      <c r="C34" s="94">
        <f>IFERROR(VLOOKUP(A34,'Quantidade de ocorrências'!$G$4:$H$34,2,0),0)</f>
        <v>0</v>
      </c>
      <c r="D34" s="2">
        <f>IFERROR(VLOOKUP(A34,'Quantidade de ocorrências'!$J$4:$K$41,2,0),0)</f>
        <v>0</v>
      </c>
      <c r="E34" s="94">
        <f>IFERROR(VLOOKUP(A34,'Quantidade de ocorrências'!$M$4:$N$18,2,0),0)</f>
        <v>0</v>
      </c>
      <c r="F34" s="94">
        <f>IFERROR(VLOOKUP(A34,'Quantidade de ocorrências'!$P$4:$Q$7,2,0),0)</f>
        <v>0</v>
      </c>
      <c r="G34" s="94">
        <f>IFERROR(VLOOKUP(A34,'Quantidade de ocorrências'!$S$4:$T$25,2,0),0)</f>
        <v>0</v>
      </c>
      <c r="H34" s="94">
        <f>IFERROR(VLOOKUP(A34,'Quantidade de ocorrências'!$V$4:$W$17,2,0),0)</f>
        <v>0</v>
      </c>
      <c r="I34" s="94">
        <f>IFERROR(VLOOKUP(A34,'Quantidade de ocorrências'!$Y$4:$Z$17,2,0),0)</f>
        <v>0</v>
      </c>
    </row>
    <row r="35" spans="1:9" ht="15.6">
      <c r="A35" s="94" t="s">
        <v>624</v>
      </c>
      <c r="B35" s="94" t="str">
        <f>VLOOKUP(A35,'De Para'!$A$1:$B$301,2,0)</f>
        <v>Itajaí</v>
      </c>
      <c r="C35" s="94">
        <f>IFERROR(VLOOKUP(A35,'Quantidade de ocorrências'!$G$4:$H$34,2,0),0)</f>
        <v>0</v>
      </c>
      <c r="D35" s="2">
        <f>IFERROR(VLOOKUP(A35,'Quantidade de ocorrências'!$J$4:$K$41,2,0),0)</f>
        <v>0</v>
      </c>
      <c r="E35" s="94">
        <f>IFERROR(VLOOKUP(A35,'Quantidade de ocorrências'!$M$4:$N$18,2,0),0)</f>
        <v>0</v>
      </c>
      <c r="F35" s="94">
        <f>IFERROR(VLOOKUP(A35,'Quantidade de ocorrências'!$P$4:$Q$7,2,0),0)</f>
        <v>0</v>
      </c>
      <c r="G35" s="94">
        <f>IFERROR(VLOOKUP(A35,'Quantidade de ocorrências'!$S$4:$T$25,2,0),0)</f>
        <v>0</v>
      </c>
      <c r="H35" s="94">
        <f>IFERROR(VLOOKUP(A35,'Quantidade de ocorrências'!$V$4:$W$17,2,0),0)</f>
        <v>0</v>
      </c>
      <c r="I35" s="94">
        <f>IFERROR(VLOOKUP(A35,'Quantidade de ocorrências'!$Y$4:$Z$17,2,0),0)</f>
        <v>1</v>
      </c>
    </row>
    <row r="36" spans="1:9" ht="15.6">
      <c r="A36" s="94" t="s">
        <v>822</v>
      </c>
      <c r="B36" s="94" t="str">
        <f>VLOOKUP(A36,'De Para'!$A$1:$B$301,2,0)</f>
        <v>Canoinhas</v>
      </c>
      <c r="C36" s="94">
        <f>IFERROR(VLOOKUP(A36,'Quantidade de ocorrências'!$G$4:$H$34,2,0),0)</f>
        <v>1</v>
      </c>
      <c r="D36" s="2">
        <f>IFERROR(VLOOKUP(A36,'Quantidade de ocorrências'!$J$4:$K$41,2,0),0)</f>
        <v>1</v>
      </c>
      <c r="E36" s="94">
        <f>IFERROR(VLOOKUP(A36,'Quantidade de ocorrências'!$M$4:$N$18,2,0),0)</f>
        <v>0</v>
      </c>
      <c r="F36" s="94">
        <f>IFERROR(VLOOKUP(A36,'Quantidade de ocorrências'!$P$4:$Q$7,2,0),0)</f>
        <v>0</v>
      </c>
      <c r="G36" s="94">
        <f>IFERROR(VLOOKUP(A36,'Quantidade de ocorrências'!$S$4:$T$25,2,0),0)</f>
        <v>0</v>
      </c>
      <c r="H36" s="94">
        <f>IFERROR(VLOOKUP(A36,'Quantidade de ocorrências'!$V$4:$W$17,2,0),0)</f>
        <v>0</v>
      </c>
      <c r="I36" s="94">
        <f>IFERROR(VLOOKUP(A36,'Quantidade de ocorrências'!$Y$4:$Z$17,2,0),0)</f>
        <v>0</v>
      </c>
    </row>
    <row r="37" spans="1:9" ht="15.6">
      <c r="A37" s="94" t="s">
        <v>763</v>
      </c>
      <c r="B37" s="94" t="str">
        <f>VLOOKUP(A37,'De Para'!$A$1:$B$301,2,0)</f>
        <v>S.Miguel Oeste</v>
      </c>
      <c r="C37" s="94">
        <f>IFERROR(VLOOKUP(A37,'Quantidade de ocorrências'!$G$4:$H$34,2,0),0)</f>
        <v>0</v>
      </c>
      <c r="D37" s="2">
        <f>IFERROR(VLOOKUP(A37,'Quantidade de ocorrências'!$J$4:$K$41,2,0),0)</f>
        <v>0</v>
      </c>
      <c r="E37" s="94">
        <f>IFERROR(VLOOKUP(A37,'Quantidade de ocorrências'!$M$4:$N$18,2,0),0)</f>
        <v>0</v>
      </c>
      <c r="F37" s="94">
        <f>IFERROR(VLOOKUP(A37,'Quantidade de ocorrências'!$P$4:$Q$7,2,0),0)</f>
        <v>0</v>
      </c>
      <c r="G37" s="94">
        <f>IFERROR(VLOOKUP(A37,'Quantidade de ocorrências'!$S$4:$T$25,2,0),0)</f>
        <v>0</v>
      </c>
      <c r="H37" s="94">
        <f>IFERROR(VLOOKUP(A37,'Quantidade de ocorrências'!$V$4:$W$17,2,0),0)</f>
        <v>0</v>
      </c>
      <c r="I37" s="94">
        <f>IFERROR(VLOOKUP(A37,'Quantidade de ocorrências'!$Y$4:$Z$17,2,0),0)</f>
        <v>0</v>
      </c>
    </row>
    <row r="38" spans="1:9" ht="15.6">
      <c r="A38" s="94" t="s">
        <v>314</v>
      </c>
      <c r="B38" s="94" t="str">
        <f>VLOOKUP(A38,'De Para'!$A$1:$B$301,2,0)</f>
        <v>Blumenau</v>
      </c>
      <c r="C38" s="94">
        <f>IFERROR(VLOOKUP(A38,'Quantidade de ocorrências'!$G$4:$H$34,2,0),0)</f>
        <v>0</v>
      </c>
      <c r="D38" s="2">
        <f>IFERROR(VLOOKUP(A38,'Quantidade de ocorrências'!$J$4:$K$41,2,0),0)</f>
        <v>1</v>
      </c>
      <c r="E38" s="94">
        <f>IFERROR(VLOOKUP(A38,'Quantidade de ocorrências'!$M$4:$N$18,2,0),0)</f>
        <v>0</v>
      </c>
      <c r="F38" s="94">
        <f>IFERROR(VLOOKUP(A38,'Quantidade de ocorrências'!$P$4:$Q$7,2,0),0)</f>
        <v>0</v>
      </c>
      <c r="G38" s="94">
        <f>IFERROR(VLOOKUP(A38,'Quantidade de ocorrências'!$S$4:$T$25,2,0),0)</f>
        <v>0</v>
      </c>
      <c r="H38" s="94">
        <f>IFERROR(VLOOKUP(A38,'Quantidade de ocorrências'!$V$4:$W$17,2,0),0)</f>
        <v>0</v>
      </c>
      <c r="I38" s="94">
        <f>IFERROR(VLOOKUP(A38,'Quantidade de ocorrências'!$Y$4:$Z$17,2,0),0)</f>
        <v>0</v>
      </c>
    </row>
    <row r="39" spans="1:9" ht="15.6">
      <c r="A39" s="94" t="s">
        <v>508</v>
      </c>
      <c r="B39" s="94" t="str">
        <f>VLOOKUP(A39,'De Para'!$A$1:$B$301,2,0)</f>
        <v>Florianópolis</v>
      </c>
      <c r="C39" s="94">
        <f>IFERROR(VLOOKUP(A39,'Quantidade de ocorrências'!$G$4:$H$34,2,0),0)</f>
        <v>0</v>
      </c>
      <c r="D39" s="2">
        <f>IFERROR(VLOOKUP(A39,'Quantidade de ocorrências'!$J$4:$K$41,2,0),0)</f>
        <v>0</v>
      </c>
      <c r="E39" s="94">
        <f>IFERROR(VLOOKUP(A39,'Quantidade de ocorrências'!$M$4:$N$18,2,0),0)</f>
        <v>0</v>
      </c>
      <c r="F39" s="94">
        <f>IFERROR(VLOOKUP(A39,'Quantidade de ocorrências'!$P$4:$Q$7,2,0),0)</f>
        <v>0</v>
      </c>
      <c r="G39" s="94">
        <f>IFERROR(VLOOKUP(A39,'Quantidade de ocorrências'!$S$4:$T$25,2,0),0)</f>
        <v>1</v>
      </c>
      <c r="H39" s="94">
        <f>IFERROR(VLOOKUP(A39,'Quantidade de ocorrências'!$V$4:$W$17,2,0),0)</f>
        <v>0</v>
      </c>
      <c r="I39" s="94">
        <f>IFERROR(VLOOKUP(A39,'Quantidade de ocorrências'!$Y$4:$Z$17,2,0),0)</f>
        <v>1</v>
      </c>
    </row>
    <row r="40" spans="1:9" ht="15.6">
      <c r="A40" s="94" t="s">
        <v>580</v>
      </c>
      <c r="B40" s="94" t="str">
        <f>VLOOKUP(A40,'De Para'!$A$1:$B$301,2,0)</f>
        <v>Blumenau</v>
      </c>
      <c r="C40" s="94">
        <f>IFERROR(VLOOKUP(A40,'Quantidade de ocorrências'!$G$4:$H$34,2,0),0)</f>
        <v>0</v>
      </c>
      <c r="D40" s="2">
        <f>IFERROR(VLOOKUP(A40,'Quantidade de ocorrências'!$J$4:$K$41,2,0),0)</f>
        <v>0</v>
      </c>
      <c r="E40" s="94">
        <f>IFERROR(VLOOKUP(A40,'Quantidade de ocorrências'!$M$4:$N$18,2,0),0)</f>
        <v>0</v>
      </c>
      <c r="F40" s="94">
        <f>IFERROR(VLOOKUP(A40,'Quantidade de ocorrências'!$P$4:$Q$7,2,0),0)</f>
        <v>0</v>
      </c>
      <c r="G40" s="94">
        <f>IFERROR(VLOOKUP(A40,'Quantidade de ocorrências'!$S$4:$T$25,2,0),0)</f>
        <v>0</v>
      </c>
      <c r="H40" s="94">
        <f>IFERROR(VLOOKUP(A40,'Quantidade de ocorrências'!$V$4:$W$17,2,0),0)</f>
        <v>2</v>
      </c>
      <c r="I40" s="94">
        <f>IFERROR(VLOOKUP(A40,'Quantidade de ocorrências'!$Y$4:$Z$17,2,0),0)</f>
        <v>0</v>
      </c>
    </row>
    <row r="41" spans="1:9" ht="15.6">
      <c r="A41" s="94" t="s">
        <v>786</v>
      </c>
      <c r="B41" s="94" t="str">
        <f>VLOOKUP(A41,'De Para'!$A$1:$B$301,2,0)</f>
        <v>Campos de Lages</v>
      </c>
      <c r="C41" s="94">
        <f>IFERROR(VLOOKUP(A41,'Quantidade de ocorrências'!$G$4:$H$34,2,0),0)</f>
        <v>0</v>
      </c>
      <c r="D41" s="2">
        <f>IFERROR(VLOOKUP(A41,'Quantidade de ocorrências'!$J$4:$K$41,2,0),0)</f>
        <v>0</v>
      </c>
      <c r="E41" s="94">
        <f>IFERROR(VLOOKUP(A41,'Quantidade de ocorrências'!$M$4:$N$18,2,0),0)</f>
        <v>0</v>
      </c>
      <c r="F41" s="94">
        <f>IFERROR(VLOOKUP(A41,'Quantidade de ocorrências'!$P$4:$Q$7,2,0),0)</f>
        <v>0</v>
      </c>
      <c r="G41" s="94">
        <f>IFERROR(VLOOKUP(A41,'Quantidade de ocorrências'!$S$4:$T$25,2,0),0)</f>
        <v>0</v>
      </c>
      <c r="H41" s="94">
        <f>IFERROR(VLOOKUP(A41,'Quantidade de ocorrências'!$V$4:$W$17,2,0),0)</f>
        <v>0</v>
      </c>
      <c r="I41" s="94">
        <f>IFERROR(VLOOKUP(A41,'Quantidade de ocorrências'!$Y$4:$Z$17,2,0),0)</f>
        <v>0</v>
      </c>
    </row>
    <row r="42" spans="1:9" ht="15.6">
      <c r="A42" s="94" t="s">
        <v>469</v>
      </c>
      <c r="B42" s="94" t="str">
        <f>VLOOKUP(A42,'De Para'!$A$1:$B$301,2,0)</f>
        <v>Campos de Lages</v>
      </c>
      <c r="C42" s="94">
        <f>IFERROR(VLOOKUP(A42,'Quantidade de ocorrências'!$G$4:$H$34,2,0),0)</f>
        <v>0</v>
      </c>
      <c r="D42" s="2">
        <f>IFERROR(VLOOKUP(A42,'Quantidade de ocorrências'!$J$4:$K$41,2,0),0)</f>
        <v>0</v>
      </c>
      <c r="E42" s="94">
        <f>IFERROR(VLOOKUP(A42,'Quantidade de ocorrências'!$M$4:$N$18,2,0),0)</f>
        <v>0</v>
      </c>
      <c r="F42" s="94">
        <f>IFERROR(VLOOKUP(A42,'Quantidade de ocorrências'!$P$4:$Q$7,2,0),0)</f>
        <v>0</v>
      </c>
      <c r="G42" s="94">
        <f>IFERROR(VLOOKUP(A42,'Quantidade de ocorrências'!$S$4:$T$25,2,0),0)</f>
        <v>0</v>
      </c>
      <c r="H42" s="94">
        <f>IFERROR(VLOOKUP(A42,'Quantidade de ocorrências'!$V$4:$W$17,2,0),0)</f>
        <v>0</v>
      </c>
      <c r="I42" s="94">
        <f>IFERROR(VLOOKUP(A42,'Quantidade de ocorrências'!$Y$4:$Z$17,2,0),0)</f>
        <v>0</v>
      </c>
    </row>
    <row r="43" spans="1:9" ht="15.6">
      <c r="A43" s="94" t="s">
        <v>939</v>
      </c>
      <c r="B43" s="94" t="str">
        <f>VLOOKUP(A43,'De Para'!$A$1:$B$301,2,0)</f>
        <v>Xanxerê</v>
      </c>
      <c r="C43" s="94">
        <f>IFERROR(VLOOKUP(A43,'Quantidade de ocorrências'!$G$4:$H$34,2,0),0)</f>
        <v>0</v>
      </c>
      <c r="D43" s="2">
        <f>IFERROR(VLOOKUP(A43,'Quantidade de ocorrências'!$J$4:$K$41,2,0),0)</f>
        <v>0</v>
      </c>
      <c r="E43" s="94">
        <f>IFERROR(VLOOKUP(A43,'Quantidade de ocorrências'!$M$4:$N$18,2,0),0)</f>
        <v>0</v>
      </c>
      <c r="F43" s="94">
        <f>IFERROR(VLOOKUP(A43,'Quantidade de ocorrências'!$P$4:$Q$7,2,0),0)</f>
        <v>0</v>
      </c>
      <c r="G43" s="94">
        <f>IFERROR(VLOOKUP(A43,'Quantidade de ocorrências'!$S$4:$T$25,2,0),0)</f>
        <v>0</v>
      </c>
      <c r="H43" s="94">
        <f>IFERROR(VLOOKUP(A43,'Quantidade de ocorrências'!$V$4:$W$17,2,0),0)</f>
        <v>0</v>
      </c>
      <c r="I43" s="94">
        <f>IFERROR(VLOOKUP(A43,'Quantidade de ocorrências'!$Y$4:$Z$17,2,0),0)</f>
        <v>0</v>
      </c>
    </row>
    <row r="44" spans="1:9" ht="15.6">
      <c r="A44" s="94" t="s">
        <v>733</v>
      </c>
      <c r="B44" s="94" t="str">
        <f>VLOOKUP(A44,'De Para'!$A$1:$B$301,2,0)</f>
        <v>Chapecó</v>
      </c>
      <c r="C44" s="94">
        <f>IFERROR(VLOOKUP(A44,'Quantidade de ocorrências'!$G$4:$H$34,2,0),0)</f>
        <v>0</v>
      </c>
      <c r="D44" s="2">
        <f>IFERROR(VLOOKUP(A44,'Quantidade de ocorrências'!$J$4:$K$41,2,0),0)</f>
        <v>0</v>
      </c>
      <c r="E44" s="94">
        <f>IFERROR(VLOOKUP(A44,'Quantidade de ocorrências'!$M$4:$N$18,2,0),0)</f>
        <v>0</v>
      </c>
      <c r="F44" s="94">
        <f>IFERROR(VLOOKUP(A44,'Quantidade de ocorrências'!$P$4:$Q$7,2,0),0)</f>
        <v>0</v>
      </c>
      <c r="G44" s="94">
        <f>IFERROR(VLOOKUP(A44,'Quantidade de ocorrências'!$S$4:$T$25,2,0),0)</f>
        <v>0</v>
      </c>
      <c r="H44" s="94">
        <f>IFERROR(VLOOKUP(A44,'Quantidade de ocorrências'!$V$4:$W$17,2,0),0)</f>
        <v>0</v>
      </c>
      <c r="I44" s="94">
        <f>IFERROR(VLOOKUP(A44,'Quantidade de ocorrências'!$Y$4:$Z$17,2,0),0)</f>
        <v>0</v>
      </c>
    </row>
    <row r="45" spans="1:9" ht="15.6">
      <c r="A45" s="94" t="s">
        <v>80</v>
      </c>
      <c r="B45" s="94" t="str">
        <f>VLOOKUP(A45,'De Para'!$A$1:$B$301,2,0)</f>
        <v>Campos de Lages</v>
      </c>
      <c r="C45" s="94">
        <f>IFERROR(VLOOKUP(A45,'Quantidade de ocorrências'!$G$4:$H$34,2,0),0)</f>
        <v>2</v>
      </c>
      <c r="D45" s="2">
        <f>IFERROR(VLOOKUP(A45,'Quantidade de ocorrências'!$J$4:$K$41,2,0),0)</f>
        <v>0</v>
      </c>
      <c r="E45" s="94">
        <f>IFERROR(VLOOKUP(A45,'Quantidade de ocorrências'!$M$4:$N$18,2,0),0)</f>
        <v>0</v>
      </c>
      <c r="F45" s="94">
        <f>IFERROR(VLOOKUP(A45,'Quantidade de ocorrências'!$P$4:$Q$7,2,0),0)</f>
        <v>0</v>
      </c>
      <c r="G45" s="94">
        <f>IFERROR(VLOOKUP(A45,'Quantidade de ocorrências'!$S$4:$T$25,2,0),0)</f>
        <v>0</v>
      </c>
      <c r="H45" s="94">
        <f>IFERROR(VLOOKUP(A45,'Quantidade de ocorrências'!$V$4:$W$17,2,0),0)</f>
        <v>1</v>
      </c>
      <c r="I45" s="94">
        <f>IFERROR(VLOOKUP(A45,'Quantidade de ocorrências'!$Y$4:$Z$17,2,0),0)</f>
        <v>0</v>
      </c>
    </row>
    <row r="46" spans="1:9" ht="15.6">
      <c r="A46" s="94" t="s">
        <v>826</v>
      </c>
      <c r="B46" s="94" t="str">
        <f>VLOOKUP(A46,'De Para'!$A$1:$B$301,2,0)</f>
        <v>Itajaí</v>
      </c>
      <c r="C46" s="94">
        <f>IFERROR(VLOOKUP(A46,'Quantidade de ocorrências'!$G$4:$H$34,2,0),0)</f>
        <v>0</v>
      </c>
      <c r="D46" s="2">
        <f>IFERROR(VLOOKUP(A46,'Quantidade de ocorrências'!$J$4:$K$41,2,0),0)</f>
        <v>0</v>
      </c>
      <c r="E46" s="94">
        <f>IFERROR(VLOOKUP(A46,'Quantidade de ocorrências'!$M$4:$N$18,2,0),0)</f>
        <v>0</v>
      </c>
      <c r="F46" s="94">
        <f>IFERROR(VLOOKUP(A46,'Quantidade de ocorrências'!$P$4:$Q$7,2,0),0)</f>
        <v>0</v>
      </c>
      <c r="G46" s="94">
        <f>IFERROR(VLOOKUP(A46,'Quantidade de ocorrências'!$S$4:$T$25,2,0),0)</f>
        <v>0</v>
      </c>
      <c r="H46" s="94">
        <f>IFERROR(VLOOKUP(A46,'Quantidade de ocorrências'!$V$4:$W$17,2,0),0)</f>
        <v>0</v>
      </c>
      <c r="I46" s="94">
        <f>IFERROR(VLOOKUP(A46,'Quantidade de ocorrências'!$Y$4:$Z$17,2,0),0)</f>
        <v>0</v>
      </c>
    </row>
    <row r="47" spans="1:9" ht="15.6">
      <c r="A47" s="94" t="s">
        <v>814</v>
      </c>
      <c r="B47" s="94" t="str">
        <f>VLOOKUP(A47,'De Para'!$A$1:$B$301,2,0)</f>
        <v>Blumenau</v>
      </c>
      <c r="C47" s="94">
        <f>IFERROR(VLOOKUP(A47,'Quantidade de ocorrências'!$G$4:$H$34,2,0),0)</f>
        <v>0</v>
      </c>
      <c r="D47" s="2">
        <f>IFERROR(VLOOKUP(A47,'Quantidade de ocorrências'!$J$4:$K$41,2,0),0)</f>
        <v>0</v>
      </c>
      <c r="E47" s="94">
        <f>IFERROR(VLOOKUP(A47,'Quantidade de ocorrências'!$M$4:$N$18,2,0),0)</f>
        <v>0</v>
      </c>
      <c r="F47" s="94">
        <f>IFERROR(VLOOKUP(A47,'Quantidade de ocorrências'!$P$4:$Q$7,2,0),0)</f>
        <v>0</v>
      </c>
      <c r="G47" s="94">
        <f>IFERROR(VLOOKUP(A47,'Quantidade de ocorrências'!$S$4:$T$25,2,0),0)</f>
        <v>0</v>
      </c>
      <c r="H47" s="94">
        <f>IFERROR(VLOOKUP(A47,'Quantidade de ocorrências'!$V$4:$W$17,2,0),0)</f>
        <v>0</v>
      </c>
      <c r="I47" s="94">
        <f>IFERROR(VLOOKUP(A47,'Quantidade de ocorrências'!$Y$4:$Z$17,2,0),0)</f>
        <v>0</v>
      </c>
    </row>
    <row r="48" spans="1:9" ht="15.6">
      <c r="A48" s="94" t="s">
        <v>867</v>
      </c>
      <c r="B48" s="94" t="str">
        <f>VLOOKUP(A48,'De Para'!$A$1:$B$301,2,0)</f>
        <v>Tubarão</v>
      </c>
      <c r="C48" s="94">
        <f>IFERROR(VLOOKUP(A48,'Quantidade de ocorrências'!$G$4:$H$34,2,0),0)</f>
        <v>0</v>
      </c>
      <c r="D48" s="2">
        <f>IFERROR(VLOOKUP(A48,'Quantidade de ocorrências'!$J$4:$K$41,2,0),0)</f>
        <v>0</v>
      </c>
      <c r="E48" s="94">
        <f>IFERROR(VLOOKUP(A48,'Quantidade de ocorrências'!$M$4:$N$18,2,0),0)</f>
        <v>0</v>
      </c>
      <c r="F48" s="94">
        <f>IFERROR(VLOOKUP(A48,'Quantidade de ocorrências'!$P$4:$Q$7,2,0),0)</f>
        <v>0</v>
      </c>
      <c r="G48" s="94">
        <f>IFERROR(VLOOKUP(A48,'Quantidade de ocorrências'!$S$4:$T$25,2,0),0)</f>
        <v>0</v>
      </c>
      <c r="H48" s="94">
        <f>IFERROR(VLOOKUP(A48,'Quantidade de ocorrências'!$V$4:$W$17,2,0),0)</f>
        <v>0</v>
      </c>
      <c r="I48" s="94">
        <f>IFERROR(VLOOKUP(A48,'Quantidade de ocorrências'!$Y$4:$Z$17,2,0),0)</f>
        <v>0</v>
      </c>
    </row>
    <row r="49" spans="1:9" ht="15.6">
      <c r="A49" s="94" t="s">
        <v>835</v>
      </c>
      <c r="B49" s="94" t="str">
        <f>VLOOKUP(A49,'De Para'!$A$1:$B$301,2,0)</f>
        <v>Rio do Sul</v>
      </c>
      <c r="C49" s="94">
        <f>IFERROR(VLOOKUP(A49,'Quantidade de ocorrências'!$G$4:$H$34,2,0),0)</f>
        <v>0</v>
      </c>
      <c r="D49" s="2">
        <f>IFERROR(VLOOKUP(A49,'Quantidade de ocorrências'!$J$4:$K$41,2,0),0)</f>
        <v>0</v>
      </c>
      <c r="E49" s="94">
        <f>IFERROR(VLOOKUP(A49,'Quantidade de ocorrências'!$M$4:$N$18,2,0),0)</f>
        <v>0</v>
      </c>
      <c r="F49" s="94">
        <f>IFERROR(VLOOKUP(A49,'Quantidade de ocorrências'!$P$4:$Q$7,2,0),0)</f>
        <v>0</v>
      </c>
      <c r="G49" s="94">
        <f>IFERROR(VLOOKUP(A49,'Quantidade de ocorrências'!$S$4:$T$25,2,0),0)</f>
        <v>0</v>
      </c>
      <c r="H49" s="94">
        <f>IFERROR(VLOOKUP(A49,'Quantidade de ocorrências'!$V$4:$W$17,2,0),0)</f>
        <v>0</v>
      </c>
      <c r="I49" s="94">
        <f>IFERROR(VLOOKUP(A49,'Quantidade de ocorrências'!$Y$4:$Z$17,2,0),0)</f>
        <v>0</v>
      </c>
    </row>
    <row r="50" spans="1:9" ht="15.6">
      <c r="A50" s="94" t="s">
        <v>780</v>
      </c>
      <c r="B50" s="94" t="str">
        <f>VLOOKUP(A50,'De Para'!$A$1:$B$301,2,0)</f>
        <v>Curitibanos</v>
      </c>
      <c r="C50" s="94">
        <f>IFERROR(VLOOKUP(A50,'Quantidade de ocorrências'!$G$4:$H$34,2,0),0)</f>
        <v>0</v>
      </c>
      <c r="D50" s="2">
        <f>IFERROR(VLOOKUP(A50,'Quantidade de ocorrências'!$J$4:$K$41,2,0),0)</f>
        <v>0</v>
      </c>
      <c r="E50" s="94">
        <f>IFERROR(VLOOKUP(A50,'Quantidade de ocorrências'!$M$4:$N$18,2,0),0)</f>
        <v>0</v>
      </c>
      <c r="F50" s="94">
        <f>IFERROR(VLOOKUP(A50,'Quantidade de ocorrências'!$P$4:$Q$7,2,0),0)</f>
        <v>0</v>
      </c>
      <c r="G50" s="94">
        <f>IFERROR(VLOOKUP(A50,'Quantidade de ocorrências'!$S$4:$T$25,2,0),0)</f>
        <v>0</v>
      </c>
      <c r="H50" s="94">
        <f>IFERROR(VLOOKUP(A50,'Quantidade de ocorrências'!$V$4:$W$17,2,0),0)</f>
        <v>0</v>
      </c>
      <c r="I50" s="94">
        <f>IFERROR(VLOOKUP(A50,'Quantidade de ocorrências'!$Y$4:$Z$17,2,0),0)</f>
        <v>0</v>
      </c>
    </row>
    <row r="51" spans="1:9" ht="15.6">
      <c r="A51" s="94" t="s">
        <v>497</v>
      </c>
      <c r="B51" s="94" t="str">
        <f>VLOOKUP(A51,'De Para'!$A$1:$B$301,2,0)</f>
        <v>Blumenau</v>
      </c>
      <c r="C51" s="94">
        <f>IFERROR(VLOOKUP(A51,'Quantidade de ocorrências'!$G$4:$H$34,2,0),0)</f>
        <v>0</v>
      </c>
      <c r="D51" s="2">
        <f>IFERROR(VLOOKUP(A51,'Quantidade de ocorrências'!$J$4:$K$41,2,0),0)</f>
        <v>0</v>
      </c>
      <c r="E51" s="94">
        <f>IFERROR(VLOOKUP(A51,'Quantidade de ocorrências'!$M$4:$N$18,2,0),0)</f>
        <v>0</v>
      </c>
      <c r="F51" s="94">
        <f>IFERROR(VLOOKUP(A51,'Quantidade de ocorrências'!$P$4:$Q$7,2,0),0)</f>
        <v>0</v>
      </c>
      <c r="G51" s="94">
        <f>IFERROR(VLOOKUP(A51,'Quantidade de ocorrências'!$S$4:$T$25,2,0),0)</f>
        <v>1</v>
      </c>
      <c r="H51" s="94">
        <f>IFERROR(VLOOKUP(A51,'Quantidade de ocorrências'!$V$4:$W$17,2,0),0)</f>
        <v>0</v>
      </c>
      <c r="I51" s="94">
        <f>IFERROR(VLOOKUP(A51,'Quantidade de ocorrências'!$Y$4:$Z$17,2,0),0)</f>
        <v>0</v>
      </c>
    </row>
    <row r="52" spans="1:9" ht="15.6">
      <c r="A52" s="94" t="s">
        <v>97</v>
      </c>
      <c r="B52" s="94" t="str">
        <f>VLOOKUP(A52,'De Para'!$A$1:$B$301,2,0)</f>
        <v>Joaçaba</v>
      </c>
      <c r="C52" s="94">
        <f>IFERROR(VLOOKUP(A52,'Quantidade de ocorrências'!$G$4:$H$34,2,0),0)</f>
        <v>1</v>
      </c>
      <c r="D52" s="2">
        <f>IFERROR(VLOOKUP(A52,'Quantidade de ocorrências'!$J$4:$K$41,2,0),0)</f>
        <v>0</v>
      </c>
      <c r="E52" s="94">
        <f>IFERROR(VLOOKUP(A52,'Quantidade de ocorrências'!$M$4:$N$18,2,0),0)</f>
        <v>0</v>
      </c>
      <c r="F52" s="94">
        <f>IFERROR(VLOOKUP(A52,'Quantidade de ocorrências'!$P$4:$Q$7,2,0),0)</f>
        <v>0</v>
      </c>
      <c r="G52" s="94">
        <f>IFERROR(VLOOKUP(A52,'Quantidade de ocorrências'!$S$4:$T$25,2,0),0)</f>
        <v>0</v>
      </c>
      <c r="H52" s="94">
        <f>IFERROR(VLOOKUP(A52,'Quantidade de ocorrências'!$V$4:$W$17,2,0),0)</f>
        <v>0</v>
      </c>
      <c r="I52" s="94">
        <f>IFERROR(VLOOKUP(A52,'Quantidade de ocorrências'!$Y$4:$Z$17,2,0),0)</f>
        <v>0</v>
      </c>
    </row>
    <row r="53" spans="1:9" ht="15.6">
      <c r="A53" s="94" t="s">
        <v>747</v>
      </c>
      <c r="B53" s="94" t="str">
        <f>VLOOKUP(A53,'De Para'!$A$1:$B$301,2,0)</f>
        <v>Chapecó</v>
      </c>
      <c r="C53" s="94">
        <f>IFERROR(VLOOKUP(A53,'Quantidade de ocorrências'!$G$4:$H$34,2,0),0)</f>
        <v>0</v>
      </c>
      <c r="D53" s="2">
        <f>IFERROR(VLOOKUP(A53,'Quantidade de ocorrências'!$J$4:$K$41,2,0),0)</f>
        <v>0</v>
      </c>
      <c r="E53" s="94">
        <f>IFERROR(VLOOKUP(A53,'Quantidade de ocorrências'!$M$4:$N$18,2,0),0)</f>
        <v>0</v>
      </c>
      <c r="F53" s="94">
        <f>IFERROR(VLOOKUP(A53,'Quantidade de ocorrências'!$P$4:$Q$7,2,0),0)</f>
        <v>0</v>
      </c>
      <c r="G53" s="94">
        <f>IFERROR(VLOOKUP(A53,'Quantidade de ocorrências'!$S$4:$T$25,2,0),0)</f>
        <v>0</v>
      </c>
      <c r="H53" s="94">
        <f>IFERROR(VLOOKUP(A53,'Quantidade de ocorrências'!$V$4:$W$17,2,0),0)</f>
        <v>0</v>
      </c>
      <c r="I53" s="94">
        <f>IFERROR(VLOOKUP(A53,'Quantidade de ocorrências'!$Y$4:$Z$17,2,0),0)</f>
        <v>0</v>
      </c>
    </row>
    <row r="54" spans="1:9" ht="15.6">
      <c r="A54" s="94" t="s">
        <v>796</v>
      </c>
      <c r="B54" s="94" t="str">
        <f>VLOOKUP(A54,'De Para'!$A$1:$B$301,2,0)</f>
        <v>Joaçaba</v>
      </c>
      <c r="C54" s="94">
        <f>IFERROR(VLOOKUP(A54,'Quantidade de ocorrências'!$G$4:$H$34,2,0),0)</f>
        <v>0</v>
      </c>
      <c r="D54" s="2">
        <f>IFERROR(VLOOKUP(A54,'Quantidade de ocorrências'!$J$4:$K$41,2,0),0)</f>
        <v>0</v>
      </c>
      <c r="E54" s="94">
        <f>IFERROR(VLOOKUP(A54,'Quantidade de ocorrências'!$M$4:$N$18,2,0),0)</f>
        <v>0</v>
      </c>
      <c r="F54" s="94">
        <f>IFERROR(VLOOKUP(A54,'Quantidade de ocorrências'!$P$4:$Q$7,2,0),0)</f>
        <v>0</v>
      </c>
      <c r="G54" s="94">
        <f>IFERROR(VLOOKUP(A54,'Quantidade de ocorrências'!$S$4:$T$25,2,0),0)</f>
        <v>0</v>
      </c>
      <c r="H54" s="94">
        <f>IFERROR(VLOOKUP(A54,'Quantidade de ocorrências'!$V$4:$W$17,2,0),0)</f>
        <v>0</v>
      </c>
      <c r="I54" s="94">
        <f>IFERROR(VLOOKUP(A54,'Quantidade de ocorrências'!$Y$4:$Z$17,2,0),0)</f>
        <v>0</v>
      </c>
    </row>
    <row r="55" spans="1:9" ht="15.6">
      <c r="A55" s="94" t="s">
        <v>564</v>
      </c>
      <c r="B55" s="94" t="str">
        <f>VLOOKUP(A55,'De Para'!$A$1:$B$301,2,0)</f>
        <v>Itajaí</v>
      </c>
      <c r="C55" s="94">
        <f>IFERROR(VLOOKUP(A55,'Quantidade de ocorrências'!$G$4:$H$34,2,0),0)</f>
        <v>0</v>
      </c>
      <c r="D55" s="2">
        <f>IFERROR(VLOOKUP(A55,'Quantidade de ocorrências'!$J$4:$K$41,2,0),0)</f>
        <v>0</v>
      </c>
      <c r="E55" s="94">
        <f>IFERROR(VLOOKUP(A55,'Quantidade de ocorrências'!$M$4:$N$18,2,0),0)</f>
        <v>0</v>
      </c>
      <c r="F55" s="94">
        <f>IFERROR(VLOOKUP(A55,'Quantidade de ocorrências'!$P$4:$Q$7,2,0),0)</f>
        <v>0</v>
      </c>
      <c r="G55" s="94">
        <f>IFERROR(VLOOKUP(A55,'Quantidade de ocorrências'!$S$4:$T$25,2,0),0)</f>
        <v>0</v>
      </c>
      <c r="H55" s="94">
        <f>IFERROR(VLOOKUP(A55,'Quantidade de ocorrências'!$V$4:$W$17,2,0),0)</f>
        <v>1</v>
      </c>
      <c r="I55" s="94">
        <f>IFERROR(VLOOKUP(A55,'Quantidade de ocorrências'!$Y$4:$Z$17,2,0),0)</f>
        <v>0</v>
      </c>
    </row>
    <row r="56" spans="1:9" ht="15.6">
      <c r="A56" s="94" t="s">
        <v>800</v>
      </c>
      <c r="B56" s="94" t="str">
        <f>VLOOKUP(A56,'De Para'!$A$1:$B$301,2,0)</f>
        <v>S.Bento do Sul</v>
      </c>
      <c r="C56" s="94">
        <f>IFERROR(VLOOKUP(A56,'Quantidade de ocorrências'!$G$4:$H$34,2,0),0)</f>
        <v>0</v>
      </c>
      <c r="D56" s="2">
        <f>IFERROR(VLOOKUP(A56,'Quantidade de ocorrências'!$J$4:$K$41,2,0),0)</f>
        <v>2</v>
      </c>
      <c r="E56" s="94">
        <f>IFERROR(VLOOKUP(A56,'Quantidade de ocorrências'!$M$4:$N$18,2,0),0)</f>
        <v>0</v>
      </c>
      <c r="F56" s="94">
        <f>IFERROR(VLOOKUP(A56,'Quantidade de ocorrências'!$P$4:$Q$7,2,0),0)</f>
        <v>0</v>
      </c>
      <c r="G56" s="94">
        <f>IFERROR(VLOOKUP(A56,'Quantidade de ocorrências'!$S$4:$T$25,2,0),0)</f>
        <v>0</v>
      </c>
      <c r="H56" s="94">
        <f>IFERROR(VLOOKUP(A56,'Quantidade de ocorrências'!$V$4:$W$17,2,0),0)</f>
        <v>0</v>
      </c>
      <c r="I56" s="94">
        <f>IFERROR(VLOOKUP(A56,'Quantidade de ocorrências'!$Y$4:$Z$17,2,0),0)</f>
        <v>0</v>
      </c>
    </row>
    <row r="57" spans="1:9" ht="15.6">
      <c r="A57" s="94" t="s">
        <v>787</v>
      </c>
      <c r="B57" s="94" t="str">
        <f>VLOOKUP(A57,'De Para'!$A$1:$B$301,2,0)</f>
        <v>Campos de Lages</v>
      </c>
      <c r="C57" s="94">
        <f>IFERROR(VLOOKUP(A57,'Quantidade de ocorrências'!$G$4:$H$34,2,0),0)</f>
        <v>0</v>
      </c>
      <c r="D57" s="2">
        <f>IFERROR(VLOOKUP(A57,'Quantidade de ocorrências'!$J$4:$K$41,2,0),0)</f>
        <v>0</v>
      </c>
      <c r="E57" s="94">
        <f>IFERROR(VLOOKUP(A57,'Quantidade de ocorrências'!$M$4:$N$18,2,0),0)</f>
        <v>0</v>
      </c>
      <c r="F57" s="94">
        <f>IFERROR(VLOOKUP(A57,'Quantidade de ocorrências'!$P$4:$Q$7,2,0),0)</f>
        <v>0</v>
      </c>
      <c r="G57" s="94">
        <f>IFERROR(VLOOKUP(A57,'Quantidade de ocorrências'!$S$4:$T$25,2,0),0)</f>
        <v>0</v>
      </c>
      <c r="H57" s="94">
        <f>IFERROR(VLOOKUP(A57,'Quantidade de ocorrências'!$V$4:$W$17,2,0),0)</f>
        <v>0</v>
      </c>
      <c r="I57" s="94">
        <f>IFERROR(VLOOKUP(A57,'Quantidade de ocorrências'!$Y$4:$Z$17,2,0),0)</f>
        <v>0</v>
      </c>
    </row>
    <row r="58" spans="1:9" ht="15.6">
      <c r="A58" s="94" t="s">
        <v>418</v>
      </c>
      <c r="B58" s="94" t="str">
        <f>VLOOKUP(A58,'De Para'!$A$1:$B$301,2,0)</f>
        <v>Chapecó</v>
      </c>
      <c r="C58" s="94">
        <f>IFERROR(VLOOKUP(A58,'Quantidade de ocorrências'!$G$4:$H$34,2,0),0)</f>
        <v>1</v>
      </c>
      <c r="D58" s="2">
        <f>IFERROR(VLOOKUP(A58,'Quantidade de ocorrências'!$J$4:$K$41,2,0),0)</f>
        <v>0</v>
      </c>
      <c r="E58" s="94">
        <f>IFERROR(VLOOKUP(A58,'Quantidade de ocorrências'!$M$4:$N$18,2,0),0)</f>
        <v>0</v>
      </c>
      <c r="F58" s="94">
        <f>IFERROR(VLOOKUP(A58,'Quantidade de ocorrências'!$P$4:$Q$7,2,0),0)</f>
        <v>0</v>
      </c>
      <c r="G58" s="94">
        <f>IFERROR(VLOOKUP(A58,'Quantidade de ocorrências'!$S$4:$T$25,2,0),0)</f>
        <v>0</v>
      </c>
      <c r="H58" s="94">
        <f>IFERROR(VLOOKUP(A58,'Quantidade de ocorrências'!$V$4:$W$17,2,0),0)</f>
        <v>0</v>
      </c>
      <c r="I58" s="94">
        <f>IFERROR(VLOOKUP(A58,'Quantidade de ocorrências'!$Y$4:$Z$17,2,0),0)</f>
        <v>0</v>
      </c>
    </row>
    <row r="59" spans="1:9" ht="15.6">
      <c r="A59" s="94" t="s">
        <v>781</v>
      </c>
      <c r="B59" s="94" t="str">
        <f>VLOOKUP(A59,'De Para'!$A$1:$B$301,2,0)</f>
        <v>Curitibanos</v>
      </c>
      <c r="C59" s="94">
        <f>IFERROR(VLOOKUP(A59,'Quantidade de ocorrências'!$G$4:$H$34,2,0),0)</f>
        <v>0</v>
      </c>
      <c r="D59" s="2">
        <f>IFERROR(VLOOKUP(A59,'Quantidade de ocorrências'!$J$4:$K$41,2,0),0)</f>
        <v>0</v>
      </c>
      <c r="E59" s="94">
        <f>IFERROR(VLOOKUP(A59,'Quantidade de ocorrências'!$M$4:$N$18,2,0),0)</f>
        <v>0</v>
      </c>
      <c r="F59" s="94">
        <f>IFERROR(VLOOKUP(A59,'Quantidade de ocorrências'!$P$4:$Q$7,2,0),0)</f>
        <v>0</v>
      </c>
      <c r="G59" s="94">
        <f>IFERROR(VLOOKUP(A59,'Quantidade de ocorrências'!$S$4:$T$25,2,0),0)</f>
        <v>0</v>
      </c>
      <c r="H59" s="94">
        <f>IFERROR(VLOOKUP(A59,'Quantidade de ocorrências'!$V$4:$W$17,2,0),0)</f>
        <v>0</v>
      </c>
      <c r="I59" s="94">
        <f>IFERROR(VLOOKUP(A59,'Quantidade de ocorrências'!$Y$4:$Z$17,2,0),0)</f>
        <v>0</v>
      </c>
    </row>
    <row r="60" spans="1:9" ht="15.6">
      <c r="A60" s="94" t="s">
        <v>815</v>
      </c>
      <c r="B60" s="94" t="str">
        <f>VLOOKUP(A60,'De Para'!$A$1:$B$301,2,0)</f>
        <v>Tijucas</v>
      </c>
      <c r="C60" s="94">
        <f>IFERROR(VLOOKUP(A60,'Quantidade de ocorrências'!$G$4:$H$34,2,0),0)</f>
        <v>0</v>
      </c>
      <c r="D60" s="2">
        <f>IFERROR(VLOOKUP(A60,'Quantidade de ocorrências'!$J$4:$K$41,2,0),0)</f>
        <v>0</v>
      </c>
      <c r="E60" s="94">
        <f>IFERROR(VLOOKUP(A60,'Quantidade de ocorrências'!$M$4:$N$18,2,0),0)</f>
        <v>0</v>
      </c>
      <c r="F60" s="94">
        <f>IFERROR(VLOOKUP(A60,'Quantidade de ocorrências'!$P$4:$Q$7,2,0),0)</f>
        <v>0</v>
      </c>
      <c r="G60" s="94">
        <f>IFERROR(VLOOKUP(A60,'Quantidade de ocorrências'!$S$4:$T$25,2,0),0)</f>
        <v>0</v>
      </c>
      <c r="H60" s="94">
        <f>IFERROR(VLOOKUP(A60,'Quantidade de ocorrências'!$V$4:$W$17,2,0),0)</f>
        <v>0</v>
      </c>
      <c r="I60" s="94">
        <f>IFERROR(VLOOKUP(A60,'Quantidade de ocorrências'!$Y$4:$Z$17,2,0),0)</f>
        <v>0</v>
      </c>
    </row>
    <row r="61" spans="1:9" ht="15.6">
      <c r="A61" s="94" t="s">
        <v>52</v>
      </c>
      <c r="B61" s="94" t="str">
        <f>VLOOKUP(A61,'De Para'!$A$1:$B$301,2,0)</f>
        <v>Canoinhas</v>
      </c>
      <c r="C61" s="94">
        <f>IFERROR(VLOOKUP(A61,'Quantidade de ocorrências'!$G$4:$H$34,2,0),0)</f>
        <v>2</v>
      </c>
      <c r="D61" s="2">
        <f>IFERROR(VLOOKUP(A61,'Quantidade de ocorrências'!$J$4:$K$41,2,0),0)</f>
        <v>3</v>
      </c>
      <c r="E61" s="94">
        <f>IFERROR(VLOOKUP(A61,'Quantidade de ocorrências'!$M$4:$N$18,2,0),0)</f>
        <v>0</v>
      </c>
      <c r="F61" s="94">
        <f>IFERROR(VLOOKUP(A61,'Quantidade de ocorrências'!$P$4:$Q$7,2,0),0)</f>
        <v>0</v>
      </c>
      <c r="G61" s="94">
        <f>IFERROR(VLOOKUP(A61,'Quantidade de ocorrências'!$S$4:$T$25,2,0),0)</f>
        <v>0</v>
      </c>
      <c r="H61" s="94">
        <f>IFERROR(VLOOKUP(A61,'Quantidade de ocorrências'!$V$4:$W$17,2,0),0)</f>
        <v>0</v>
      </c>
      <c r="I61" s="94">
        <f>IFERROR(VLOOKUP(A61,'Quantidade de ocorrências'!$Y$4:$Z$17,2,0),0)</f>
        <v>0</v>
      </c>
    </row>
    <row r="62" spans="1:9" ht="15.6">
      <c r="A62" s="94" t="s">
        <v>949</v>
      </c>
      <c r="B62" s="94" t="str">
        <f>VLOOKUP(A62,'De Para'!$A$1:$B$301,2,0)</f>
        <v>Campos de Lages</v>
      </c>
      <c r="C62" s="94">
        <f>IFERROR(VLOOKUP(A62,'Quantidade de ocorrências'!$G$4:$H$34,2,0),0)</f>
        <v>0</v>
      </c>
      <c r="D62" s="2">
        <f>IFERROR(VLOOKUP(A62,'Quantidade de ocorrências'!$J$4:$K$41,2,0),0)</f>
        <v>0</v>
      </c>
      <c r="E62" s="94">
        <f>IFERROR(VLOOKUP(A62,'Quantidade de ocorrências'!$M$4:$N$18,2,0),0)</f>
        <v>0</v>
      </c>
      <c r="F62" s="94">
        <f>IFERROR(VLOOKUP(A62,'Quantidade de ocorrências'!$P$4:$Q$7,2,0),0)</f>
        <v>0</v>
      </c>
      <c r="G62" s="94">
        <f>IFERROR(VLOOKUP(A62,'Quantidade de ocorrências'!$S$4:$T$25,2,0),0)</f>
        <v>0</v>
      </c>
      <c r="H62" s="94">
        <f>IFERROR(VLOOKUP(A62,'Quantidade de ocorrências'!$V$4:$W$17,2,0),0)</f>
        <v>0</v>
      </c>
      <c r="I62" s="94">
        <f>IFERROR(VLOOKUP(A62,'Quantidade de ocorrências'!$Y$4:$Z$17,2,0),0)</f>
        <v>0</v>
      </c>
    </row>
    <row r="63" spans="1:9" ht="15.6">
      <c r="A63" s="94" t="s">
        <v>723</v>
      </c>
      <c r="B63" s="94" t="str">
        <f>VLOOKUP(A63,'De Para'!$A$1:$B$301,2,0)</f>
        <v>Joaçaba</v>
      </c>
      <c r="C63" s="94">
        <f>IFERROR(VLOOKUP(A63,'Quantidade de ocorrências'!$G$4:$H$34,2,0),0)</f>
        <v>0</v>
      </c>
      <c r="D63" s="2">
        <f>IFERROR(VLOOKUP(A63,'Quantidade de ocorrências'!$J$4:$K$41,2,0),0)</f>
        <v>0</v>
      </c>
      <c r="E63" s="94">
        <f>IFERROR(VLOOKUP(A63,'Quantidade de ocorrências'!$M$4:$N$18,2,0),0)</f>
        <v>0</v>
      </c>
      <c r="F63" s="94">
        <f>IFERROR(VLOOKUP(A63,'Quantidade de ocorrências'!$P$4:$Q$7,2,0),0)</f>
        <v>0</v>
      </c>
      <c r="G63" s="94">
        <f>IFERROR(VLOOKUP(A63,'Quantidade de ocorrências'!$S$4:$T$25,2,0),0)</f>
        <v>0</v>
      </c>
      <c r="H63" s="94">
        <f>IFERROR(VLOOKUP(A63,'Quantidade de ocorrências'!$V$4:$W$17,2,0),0)</f>
        <v>0</v>
      </c>
      <c r="I63" s="94">
        <f>IFERROR(VLOOKUP(A63,'Quantidade de ocorrências'!$Y$4:$Z$17,2,0),0)</f>
        <v>0</v>
      </c>
    </row>
    <row r="64" spans="1:9" ht="15.6">
      <c r="A64" s="94" t="s">
        <v>887</v>
      </c>
      <c r="B64" s="94" t="str">
        <f>VLOOKUP(A64,'De Para'!$A$1:$B$301,2,0)</f>
        <v>Tubarão</v>
      </c>
      <c r="C64" s="94">
        <f>IFERROR(VLOOKUP(A64,'Quantidade de ocorrências'!$G$4:$H$34,2,0),0)</f>
        <v>0</v>
      </c>
      <c r="D64" s="2">
        <f>IFERROR(VLOOKUP(A64,'Quantidade de ocorrências'!$J$4:$K$41,2,0),0)</f>
        <v>0</v>
      </c>
      <c r="E64" s="94">
        <f>IFERROR(VLOOKUP(A64,'Quantidade de ocorrências'!$M$4:$N$18,2,0),0)</f>
        <v>0</v>
      </c>
      <c r="F64" s="94">
        <f>IFERROR(VLOOKUP(A64,'Quantidade de ocorrências'!$P$4:$Q$7,2,0),0)</f>
        <v>0</v>
      </c>
      <c r="G64" s="94">
        <f>IFERROR(VLOOKUP(A64,'Quantidade de ocorrências'!$S$4:$T$25,2,0),0)</f>
        <v>0</v>
      </c>
      <c r="H64" s="94">
        <f>IFERROR(VLOOKUP(A64,'Quantidade de ocorrências'!$V$4:$W$17,2,0),0)</f>
        <v>0</v>
      </c>
      <c r="I64" s="94">
        <f>IFERROR(VLOOKUP(A64,'Quantidade de ocorrências'!$Y$4:$Z$17,2,0),0)</f>
        <v>0</v>
      </c>
    </row>
    <row r="65" spans="1:9" ht="15.6">
      <c r="A65" s="94" t="s">
        <v>724</v>
      </c>
      <c r="B65" s="94" t="str">
        <f>VLOOKUP(A65,'De Para'!$A$1:$B$301,2,0)</f>
        <v>Joaçaba</v>
      </c>
      <c r="C65" s="94">
        <f>IFERROR(VLOOKUP(A65,'Quantidade de ocorrências'!$G$4:$H$34,2,0),0)</f>
        <v>0</v>
      </c>
      <c r="D65" s="2">
        <f>IFERROR(VLOOKUP(A65,'Quantidade de ocorrências'!$J$4:$K$41,2,0),0)</f>
        <v>0</v>
      </c>
      <c r="E65" s="94">
        <f>IFERROR(VLOOKUP(A65,'Quantidade de ocorrências'!$M$4:$N$18,2,0),0)</f>
        <v>0</v>
      </c>
      <c r="F65" s="94">
        <f>IFERROR(VLOOKUP(A65,'Quantidade de ocorrências'!$P$4:$Q$7,2,0),0)</f>
        <v>0</v>
      </c>
      <c r="G65" s="94">
        <f>IFERROR(VLOOKUP(A65,'Quantidade de ocorrências'!$S$4:$T$25,2,0),0)</f>
        <v>0</v>
      </c>
      <c r="H65" s="94">
        <f>IFERROR(VLOOKUP(A65,'Quantidade de ocorrências'!$V$4:$W$17,2,0),0)</f>
        <v>0</v>
      </c>
      <c r="I65" s="94">
        <f>IFERROR(VLOOKUP(A65,'Quantidade de ocorrências'!$Y$4:$Z$17,2,0),0)</f>
        <v>0</v>
      </c>
    </row>
    <row r="66" spans="1:9" ht="15.6">
      <c r="A66" s="94" t="s">
        <v>451</v>
      </c>
      <c r="B66" s="94" t="str">
        <f>VLOOKUP(A66,'De Para'!$A$1:$B$301,2,0)</f>
        <v>Chapecó</v>
      </c>
      <c r="C66" s="94">
        <f>IFERROR(VLOOKUP(A66,'Quantidade de ocorrências'!$G$4:$H$34,2,0),0)</f>
        <v>0</v>
      </c>
      <c r="D66" s="2">
        <f>IFERROR(VLOOKUP(A66,'Quantidade de ocorrências'!$J$4:$K$41,2,0),0)</f>
        <v>0</v>
      </c>
      <c r="E66" s="94">
        <f>IFERROR(VLOOKUP(A66,'Quantidade de ocorrências'!$M$4:$N$18,2,0),0)</f>
        <v>0</v>
      </c>
      <c r="F66" s="94">
        <f>IFERROR(VLOOKUP(A66,'Quantidade de ocorrências'!$P$4:$Q$7,2,0),0)</f>
        <v>0</v>
      </c>
      <c r="G66" s="94">
        <f>IFERROR(VLOOKUP(A66,'Quantidade de ocorrências'!$S$4:$T$25,2,0),0)</f>
        <v>0</v>
      </c>
      <c r="H66" s="94">
        <f>IFERROR(VLOOKUP(A66,'Quantidade de ocorrências'!$V$4:$W$17,2,0),0)</f>
        <v>0</v>
      </c>
      <c r="I66" s="94">
        <f>IFERROR(VLOOKUP(A66,'Quantidade de ocorrências'!$Y$4:$Z$17,2,0),0)</f>
        <v>0</v>
      </c>
    </row>
    <row r="67" spans="1:9" ht="15.6">
      <c r="A67" s="94" t="s">
        <v>551</v>
      </c>
      <c r="B67" s="94" t="str">
        <f>VLOOKUP(A67,'De Para'!$A$1:$B$301,2,0)</f>
        <v>Campos de Lages</v>
      </c>
      <c r="C67" s="94">
        <f>IFERROR(VLOOKUP(A67,'Quantidade de ocorrências'!$G$4:$H$34,2,0),0)</f>
        <v>0</v>
      </c>
      <c r="D67" s="2">
        <f>IFERROR(VLOOKUP(A67,'Quantidade de ocorrências'!$J$4:$K$41,2,0),0)</f>
        <v>0</v>
      </c>
      <c r="E67" s="94">
        <f>IFERROR(VLOOKUP(A67,'Quantidade de ocorrências'!$M$4:$N$18,2,0),0)</f>
        <v>0</v>
      </c>
      <c r="F67" s="94">
        <f>IFERROR(VLOOKUP(A67,'Quantidade de ocorrências'!$P$4:$Q$7,2,0),0)</f>
        <v>0</v>
      </c>
      <c r="G67" s="94">
        <f>IFERROR(VLOOKUP(A67,'Quantidade de ocorrências'!$S$4:$T$25,2,0),0)</f>
        <v>1</v>
      </c>
      <c r="H67" s="94">
        <f>IFERROR(VLOOKUP(A67,'Quantidade de ocorrências'!$V$4:$W$17,2,0),0)</f>
        <v>0</v>
      </c>
      <c r="I67" s="94">
        <f>IFERROR(VLOOKUP(A67,'Quantidade de ocorrências'!$Y$4:$Z$17,2,0),0)</f>
        <v>0</v>
      </c>
    </row>
    <row r="68" spans="1:9" ht="15.6">
      <c r="A68" s="94" t="s">
        <v>788</v>
      </c>
      <c r="B68" s="94" t="str">
        <f>VLOOKUP(A68,'De Para'!$A$1:$B$301,2,0)</f>
        <v>Campos de Lages</v>
      </c>
      <c r="C68" s="94">
        <f>IFERROR(VLOOKUP(A68,'Quantidade de ocorrências'!$G$4:$H$34,2,0),0)</f>
        <v>0</v>
      </c>
      <c r="D68" s="2">
        <f>IFERROR(VLOOKUP(A68,'Quantidade de ocorrências'!$J$4:$K$41,2,0),0)</f>
        <v>0</v>
      </c>
      <c r="E68" s="94">
        <f>IFERROR(VLOOKUP(A68,'Quantidade de ocorrências'!$M$4:$N$18,2,0),0)</f>
        <v>0</v>
      </c>
      <c r="F68" s="94">
        <f>IFERROR(VLOOKUP(A68,'Quantidade de ocorrências'!$P$4:$Q$7,2,0),0)</f>
        <v>0</v>
      </c>
      <c r="G68" s="94">
        <f>IFERROR(VLOOKUP(A68,'Quantidade de ocorrências'!$S$4:$T$25,2,0),0)</f>
        <v>0</v>
      </c>
      <c r="H68" s="94">
        <f>IFERROR(VLOOKUP(A68,'Quantidade de ocorrências'!$V$4:$W$17,2,0),0)</f>
        <v>0</v>
      </c>
      <c r="I68" s="94">
        <f>IFERROR(VLOOKUP(A68,'Quantidade de ocorrências'!$Y$4:$Z$17,2,0),0)</f>
        <v>0</v>
      </c>
    </row>
    <row r="69" spans="1:9" ht="15.6">
      <c r="A69" s="94" t="s">
        <v>830</v>
      </c>
      <c r="B69" s="94" t="str">
        <f>VLOOKUP(A69,'De Para'!$A$1:$B$301,2,0)</f>
        <v>Ituporanga</v>
      </c>
      <c r="C69" s="94">
        <f>IFERROR(VLOOKUP(A69,'Quantidade de ocorrências'!$G$4:$H$34,2,0),0)</f>
        <v>0</v>
      </c>
      <c r="D69" s="2">
        <f>IFERROR(VLOOKUP(A69,'Quantidade de ocorrências'!$J$4:$K$41,2,0),0)</f>
        <v>0</v>
      </c>
      <c r="E69" s="94">
        <f>IFERROR(VLOOKUP(A69,'Quantidade de ocorrências'!$M$4:$N$18,2,0),0)</f>
        <v>0</v>
      </c>
      <c r="F69" s="94">
        <f>IFERROR(VLOOKUP(A69,'Quantidade de ocorrências'!$P$4:$Q$7,2,0),0)</f>
        <v>0</v>
      </c>
      <c r="G69" s="94">
        <f>IFERROR(VLOOKUP(A69,'Quantidade de ocorrências'!$S$4:$T$25,2,0),0)</f>
        <v>0</v>
      </c>
      <c r="H69" s="94">
        <f>IFERROR(VLOOKUP(A69,'Quantidade de ocorrências'!$V$4:$W$17,2,0),0)</f>
        <v>0</v>
      </c>
      <c r="I69" s="94">
        <f>IFERROR(VLOOKUP(A69,'Quantidade de ocorrências'!$Y$4:$Z$17,2,0),0)</f>
        <v>0</v>
      </c>
    </row>
    <row r="70" spans="1:9" ht="15.6">
      <c r="A70" s="94" t="s">
        <v>438</v>
      </c>
      <c r="B70" s="94" t="str">
        <f>VLOOKUP(A70,'De Para'!$A$1:$B$301,2,0)</f>
        <v>Chapecó</v>
      </c>
      <c r="C70" s="94">
        <f>IFERROR(VLOOKUP(A70,'Quantidade de ocorrências'!$G$4:$H$34,2,0),0)</f>
        <v>0</v>
      </c>
      <c r="D70" s="2">
        <f>IFERROR(VLOOKUP(A70,'Quantidade de ocorrências'!$J$4:$K$41,2,0),0)</f>
        <v>0</v>
      </c>
      <c r="E70" s="94">
        <f>IFERROR(VLOOKUP(A70,'Quantidade de ocorrências'!$M$4:$N$18,2,0),0)</f>
        <v>0</v>
      </c>
      <c r="F70" s="94">
        <f>IFERROR(VLOOKUP(A70,'Quantidade de ocorrências'!$P$4:$Q$7,2,0),0)</f>
        <v>0</v>
      </c>
      <c r="G70" s="94">
        <f>IFERROR(VLOOKUP(A70,'Quantidade de ocorrências'!$S$4:$T$25,2,0),0)</f>
        <v>0</v>
      </c>
      <c r="H70" s="94">
        <f>IFERROR(VLOOKUP(A70,'Quantidade de ocorrências'!$V$4:$W$17,2,0),0)</f>
        <v>0</v>
      </c>
      <c r="I70" s="94">
        <f>IFERROR(VLOOKUP(A70,'Quantidade de ocorrências'!$Y$4:$Z$17,2,0),0)</f>
        <v>0</v>
      </c>
    </row>
    <row r="71" spans="1:9" ht="15.6">
      <c r="A71" s="94" t="s">
        <v>874</v>
      </c>
      <c r="B71" s="94" t="str">
        <f>VLOOKUP(A71,'De Para'!$A$1:$B$301,2,0)</f>
        <v>Criciúma</v>
      </c>
      <c r="C71" s="94">
        <f>IFERROR(VLOOKUP(A71,'Quantidade de ocorrências'!$G$4:$H$34,2,0),0)</f>
        <v>0</v>
      </c>
      <c r="D71" s="2">
        <f>IFERROR(VLOOKUP(A71,'Quantidade de ocorrências'!$J$4:$K$41,2,0),0)</f>
        <v>0</v>
      </c>
      <c r="E71" s="94">
        <f>IFERROR(VLOOKUP(A71,'Quantidade de ocorrências'!$M$4:$N$18,2,0),0)</f>
        <v>0</v>
      </c>
      <c r="F71" s="94">
        <f>IFERROR(VLOOKUP(A71,'Quantidade de ocorrências'!$P$4:$Q$7,2,0),0)</f>
        <v>0</v>
      </c>
      <c r="G71" s="94">
        <f>IFERROR(VLOOKUP(A71,'Quantidade de ocorrências'!$S$4:$T$25,2,0),0)</f>
        <v>0</v>
      </c>
      <c r="H71" s="94">
        <f>IFERROR(VLOOKUP(A71,'Quantidade de ocorrências'!$V$4:$W$17,2,0),0)</f>
        <v>0</v>
      </c>
      <c r="I71" s="94">
        <f>IFERROR(VLOOKUP(A71,'Quantidade de ocorrências'!$Y$4:$Z$17,2,0),0)</f>
        <v>0</v>
      </c>
    </row>
    <row r="72" spans="1:9" ht="15.6">
      <c r="A72" s="94" t="s">
        <v>682</v>
      </c>
      <c r="B72" s="94" t="str">
        <f>VLOOKUP(A72,'De Para'!$A$1:$B$301,2,0)</f>
        <v>Concórdia</v>
      </c>
      <c r="C72" s="94">
        <f>IFERROR(VLOOKUP(A72,'Quantidade de ocorrências'!$G$4:$H$34,2,0),0)</f>
        <v>0</v>
      </c>
      <c r="D72" s="2">
        <f>IFERROR(VLOOKUP(A72,'Quantidade de ocorrências'!$J$4:$K$41,2,0),0)</f>
        <v>0</v>
      </c>
      <c r="E72" s="94">
        <f>IFERROR(VLOOKUP(A72,'Quantidade de ocorrências'!$M$4:$N$18,2,0),0)</f>
        <v>0</v>
      </c>
      <c r="F72" s="94">
        <f>IFERROR(VLOOKUP(A72,'Quantidade de ocorrências'!$P$4:$Q$7,2,0),0)</f>
        <v>0</v>
      </c>
      <c r="G72" s="94">
        <f>IFERROR(VLOOKUP(A72,'Quantidade de ocorrências'!$S$4:$T$25,2,0),0)</f>
        <v>0</v>
      </c>
      <c r="H72" s="94">
        <f>IFERROR(VLOOKUP(A72,'Quantidade de ocorrências'!$V$4:$W$17,2,0),0)</f>
        <v>0</v>
      </c>
      <c r="I72" s="94">
        <f>IFERROR(VLOOKUP(A72,'Quantidade de ocorrências'!$Y$4:$Z$17,2,0),0)</f>
        <v>0</v>
      </c>
    </row>
    <row r="73" spans="1:9" ht="15.6">
      <c r="A73" s="94" t="s">
        <v>700</v>
      </c>
      <c r="B73" s="94" t="str">
        <f>VLOOKUP(A73,'De Para'!$A$1:$B$301,2,0)</f>
        <v>Chapecó</v>
      </c>
      <c r="C73" s="94">
        <f>IFERROR(VLOOKUP(A73,'Quantidade de ocorrências'!$G$4:$H$34,2,0),0)</f>
        <v>0</v>
      </c>
      <c r="D73" s="2">
        <f>IFERROR(VLOOKUP(A73,'Quantidade de ocorrências'!$J$4:$K$41,2,0),0)</f>
        <v>0</v>
      </c>
      <c r="E73" s="94">
        <f>IFERROR(VLOOKUP(A73,'Quantidade de ocorrências'!$M$4:$N$18,2,0),0)</f>
        <v>0</v>
      </c>
      <c r="F73" s="94">
        <f>IFERROR(VLOOKUP(A73,'Quantidade de ocorrências'!$P$4:$Q$7,2,0),0)</f>
        <v>0</v>
      </c>
      <c r="G73" s="94">
        <f>IFERROR(VLOOKUP(A73,'Quantidade de ocorrências'!$S$4:$T$25,2,0),0)</f>
        <v>0</v>
      </c>
      <c r="H73" s="94">
        <f>IFERROR(VLOOKUP(A73,'Quantidade de ocorrências'!$V$4:$W$17,2,0),0)</f>
        <v>0</v>
      </c>
      <c r="I73" s="94">
        <f>IFERROR(VLOOKUP(A73,'Quantidade de ocorrências'!$Y$4:$Z$17,2,0),0)</f>
        <v>0</v>
      </c>
    </row>
    <row r="74" spans="1:9" ht="15.6">
      <c r="A74" s="94" t="s">
        <v>701</v>
      </c>
      <c r="B74" s="94" t="str">
        <f>VLOOKUP(A74,'De Para'!$A$1:$B$301,2,0)</f>
        <v>Chapecó</v>
      </c>
      <c r="C74" s="94">
        <f>IFERROR(VLOOKUP(A74,'Quantidade de ocorrências'!$G$4:$H$34,2,0),0)</f>
        <v>0</v>
      </c>
      <c r="D74" s="2">
        <f>IFERROR(VLOOKUP(A74,'Quantidade de ocorrências'!$J$4:$K$41,2,0),0)</f>
        <v>0</v>
      </c>
      <c r="E74" s="94">
        <f>IFERROR(VLOOKUP(A74,'Quantidade de ocorrências'!$M$4:$N$18,2,0),0)</f>
        <v>1</v>
      </c>
      <c r="F74" s="94">
        <f>IFERROR(VLOOKUP(A74,'Quantidade de ocorrências'!$P$4:$Q$7,2,0),0)</f>
        <v>0</v>
      </c>
      <c r="G74" s="94">
        <f>IFERROR(VLOOKUP(A74,'Quantidade de ocorrências'!$S$4:$T$25,2,0),0)</f>
        <v>0</v>
      </c>
      <c r="H74" s="94">
        <f>IFERROR(VLOOKUP(A74,'Quantidade de ocorrências'!$V$4:$W$17,2,0),0)</f>
        <v>0</v>
      </c>
      <c r="I74" s="94">
        <f>IFERROR(VLOOKUP(A74,'Quantidade de ocorrências'!$Y$4:$Z$17,2,0),0)</f>
        <v>0</v>
      </c>
    </row>
    <row r="75" spans="1:9" ht="15.6">
      <c r="A75" s="94" t="s">
        <v>940</v>
      </c>
      <c r="B75" s="94" t="str">
        <f>VLOOKUP(A75,'De Para'!$A$1:$B$301,2,0)</f>
        <v>Xanxerê</v>
      </c>
      <c r="C75" s="94">
        <f>IFERROR(VLOOKUP(A75,'Quantidade de ocorrências'!$G$4:$H$34,2,0),0)</f>
        <v>0</v>
      </c>
      <c r="D75" s="2">
        <f>IFERROR(VLOOKUP(A75,'Quantidade de ocorrências'!$J$4:$K$41,2,0),0)</f>
        <v>0</v>
      </c>
      <c r="E75" s="94">
        <f>IFERROR(VLOOKUP(A75,'Quantidade de ocorrências'!$M$4:$N$18,2,0),0)</f>
        <v>0</v>
      </c>
      <c r="F75" s="94">
        <f>IFERROR(VLOOKUP(A75,'Quantidade de ocorrências'!$P$4:$Q$7,2,0),0)</f>
        <v>0</v>
      </c>
      <c r="G75" s="94">
        <f>IFERROR(VLOOKUP(A75,'Quantidade de ocorrências'!$S$4:$T$25,2,0),0)</f>
        <v>0</v>
      </c>
      <c r="H75" s="94">
        <f>IFERROR(VLOOKUP(A75,'Quantidade de ocorrências'!$V$4:$W$17,2,0),0)</f>
        <v>0</v>
      </c>
      <c r="I75" s="94">
        <f>IFERROR(VLOOKUP(A75,'Quantidade de ocorrências'!$Y$4:$Z$17,2,0),0)</f>
        <v>0</v>
      </c>
    </row>
    <row r="76" spans="1:9" ht="15.6">
      <c r="A76" s="94" t="s">
        <v>520</v>
      </c>
      <c r="B76" s="94" t="str">
        <f>VLOOKUP(A76,'De Para'!$A$1:$B$301,2,0)</f>
        <v>Campos de Lages</v>
      </c>
      <c r="C76" s="94">
        <f>IFERROR(VLOOKUP(A76,'Quantidade de ocorrências'!$G$4:$H$34,2,0),0)</f>
        <v>0</v>
      </c>
      <c r="D76" s="2">
        <f>IFERROR(VLOOKUP(A76,'Quantidade de ocorrências'!$J$4:$K$41,2,0),0)</f>
        <v>0</v>
      </c>
      <c r="E76" s="94">
        <f>IFERROR(VLOOKUP(A76,'Quantidade de ocorrências'!$M$4:$N$18,2,0),0)</f>
        <v>0</v>
      </c>
      <c r="F76" s="94">
        <f>IFERROR(VLOOKUP(A76,'Quantidade de ocorrências'!$P$4:$Q$7,2,0),0)</f>
        <v>0</v>
      </c>
      <c r="G76" s="94">
        <f>IFERROR(VLOOKUP(A76,'Quantidade de ocorrências'!$S$4:$T$25,2,0),0)</f>
        <v>1</v>
      </c>
      <c r="H76" s="94">
        <f>IFERROR(VLOOKUP(A76,'Quantidade de ocorrências'!$V$4:$W$17,2,0),0)</f>
        <v>0</v>
      </c>
      <c r="I76" s="94">
        <f>IFERROR(VLOOKUP(A76,'Quantidade de ocorrências'!$Y$4:$Z$17,2,0),0)</f>
        <v>0</v>
      </c>
    </row>
    <row r="77" spans="1:9" ht="15.6">
      <c r="A77" s="94" t="s">
        <v>276</v>
      </c>
      <c r="B77" s="94" t="str">
        <f>VLOOKUP(A77,'De Para'!$A$1:$B$301,2,0)</f>
        <v>Joinville</v>
      </c>
      <c r="C77" s="94">
        <f>IFERROR(VLOOKUP(A77,'Quantidade de ocorrências'!$G$4:$H$34,2,0),0)</f>
        <v>0</v>
      </c>
      <c r="D77" s="2">
        <f>IFERROR(VLOOKUP(A77,'Quantidade de ocorrências'!$J$4:$K$41,2,0),0)</f>
        <v>2</v>
      </c>
      <c r="E77" s="94">
        <f>IFERROR(VLOOKUP(A77,'Quantidade de ocorrências'!$M$4:$N$18,2,0),0)</f>
        <v>0</v>
      </c>
      <c r="F77" s="94">
        <f>IFERROR(VLOOKUP(A77,'Quantidade de ocorrências'!$P$4:$Q$7,2,0),0)</f>
        <v>0</v>
      </c>
      <c r="G77" s="94">
        <f>IFERROR(VLOOKUP(A77,'Quantidade de ocorrências'!$S$4:$T$25,2,0),0)</f>
        <v>0</v>
      </c>
      <c r="H77" s="94">
        <f>IFERROR(VLOOKUP(A77,'Quantidade de ocorrências'!$V$4:$W$17,2,0),0)</f>
        <v>0</v>
      </c>
      <c r="I77" s="94">
        <f>IFERROR(VLOOKUP(A77,'Quantidade de ocorrências'!$Y$4:$Z$17,2,0),0)</f>
        <v>0</v>
      </c>
    </row>
    <row r="78" spans="1:9" ht="15.6">
      <c r="A78" s="94" t="s">
        <v>506</v>
      </c>
      <c r="B78" s="94" t="str">
        <f>VLOOKUP(A78,'De Para'!$A$1:$B$301,2,0)</f>
        <v>Criciúma</v>
      </c>
      <c r="C78" s="94">
        <f>IFERROR(VLOOKUP(A78,'Quantidade de ocorrências'!$G$4:$H$34,2,0),0)</f>
        <v>0</v>
      </c>
      <c r="D78" s="2">
        <f>IFERROR(VLOOKUP(A78,'Quantidade de ocorrências'!$J$4:$K$41,2,0),0)</f>
        <v>2</v>
      </c>
      <c r="E78" s="94">
        <f>IFERROR(VLOOKUP(A78,'Quantidade de ocorrências'!$M$4:$N$18,2,0),0)</f>
        <v>0</v>
      </c>
      <c r="F78" s="94">
        <f>IFERROR(VLOOKUP(A78,'Quantidade de ocorrências'!$P$4:$Q$7,2,0),0)</f>
        <v>0</v>
      </c>
      <c r="G78" s="94">
        <f>IFERROR(VLOOKUP(A78,'Quantidade de ocorrências'!$S$4:$T$25,2,0),0)</f>
        <v>1</v>
      </c>
      <c r="H78" s="94">
        <f>IFERROR(VLOOKUP(A78,'Quantidade de ocorrências'!$V$4:$W$17,2,0),0)</f>
        <v>0</v>
      </c>
      <c r="I78" s="94">
        <f>IFERROR(VLOOKUP(A78,'Quantidade de ocorrências'!$Y$4:$Z$17,2,0),0)</f>
        <v>0</v>
      </c>
    </row>
    <row r="79" spans="1:9" ht="15.6">
      <c r="A79" s="94" t="s">
        <v>748</v>
      </c>
      <c r="B79" s="94" t="str">
        <f>VLOOKUP(A79,'De Para'!$A$1:$B$301,2,0)</f>
        <v>Chapecó</v>
      </c>
      <c r="C79" s="94">
        <f>IFERROR(VLOOKUP(A79,'Quantidade de ocorrências'!$G$4:$H$34,2,0),0)</f>
        <v>0</v>
      </c>
      <c r="D79" s="2">
        <f>IFERROR(VLOOKUP(A79,'Quantidade de ocorrências'!$J$4:$K$41,2,0),0)</f>
        <v>0</v>
      </c>
      <c r="E79" s="94">
        <f>IFERROR(VLOOKUP(A79,'Quantidade de ocorrências'!$M$4:$N$18,2,0),0)</f>
        <v>0</v>
      </c>
      <c r="F79" s="94">
        <f>IFERROR(VLOOKUP(A79,'Quantidade de ocorrências'!$P$4:$Q$7,2,0),0)</f>
        <v>0</v>
      </c>
      <c r="G79" s="94">
        <f>IFERROR(VLOOKUP(A79,'Quantidade de ocorrências'!$S$4:$T$25,2,0),0)</f>
        <v>0</v>
      </c>
      <c r="H79" s="94">
        <f>IFERROR(VLOOKUP(A79,'Quantidade de ocorrências'!$V$4:$W$17,2,0),0)</f>
        <v>0</v>
      </c>
      <c r="I79" s="94">
        <f>IFERROR(VLOOKUP(A79,'Quantidade de ocorrências'!$Y$4:$Z$17,2,0),0)</f>
        <v>0</v>
      </c>
    </row>
    <row r="80" spans="1:9" ht="15.6">
      <c r="A80" s="94" t="s">
        <v>749</v>
      </c>
      <c r="B80" s="94" t="str">
        <f>VLOOKUP(A80,'De Para'!$A$1:$B$301,2,0)</f>
        <v>Chapecó</v>
      </c>
      <c r="C80" s="94">
        <f>IFERROR(VLOOKUP(A80,'Quantidade de ocorrências'!$G$4:$H$34,2,0),0)</f>
        <v>0</v>
      </c>
      <c r="D80" s="2">
        <f>IFERROR(VLOOKUP(A80,'Quantidade de ocorrências'!$J$4:$K$41,2,0),0)</f>
        <v>0</v>
      </c>
      <c r="E80" s="94">
        <f>IFERROR(VLOOKUP(A80,'Quantidade de ocorrências'!$M$4:$N$18,2,0),0)</f>
        <v>0</v>
      </c>
      <c r="F80" s="94">
        <f>IFERROR(VLOOKUP(A80,'Quantidade de ocorrências'!$P$4:$Q$7,2,0),0)</f>
        <v>0</v>
      </c>
      <c r="G80" s="94">
        <f>IFERROR(VLOOKUP(A80,'Quantidade de ocorrências'!$S$4:$T$25,2,0),0)</f>
        <v>0</v>
      </c>
      <c r="H80" s="94">
        <f>IFERROR(VLOOKUP(A80,'Quantidade de ocorrências'!$V$4:$W$17,2,0),0)</f>
        <v>0</v>
      </c>
      <c r="I80" s="94">
        <f>IFERROR(VLOOKUP(A80,'Quantidade de ocorrências'!$Y$4:$Z$17,2,0),0)</f>
        <v>0</v>
      </c>
    </row>
    <row r="81" spans="1:9" ht="15.6">
      <c r="A81" s="94" t="s">
        <v>53</v>
      </c>
      <c r="B81" s="94" t="str">
        <f>VLOOKUP(A81,'De Para'!$A$1:$B$301,2,0)</f>
        <v>Curitibanos</v>
      </c>
      <c r="C81" s="94">
        <f>IFERROR(VLOOKUP(A81,'Quantidade de ocorrências'!$G$4:$H$34,2,0),0)</f>
        <v>0</v>
      </c>
      <c r="D81" s="2">
        <f>IFERROR(VLOOKUP(A81,'Quantidade de ocorrências'!$J$4:$K$41,2,0),0)</f>
        <v>0</v>
      </c>
      <c r="E81" s="94">
        <f>IFERROR(VLOOKUP(A81,'Quantidade de ocorrências'!$M$4:$N$18,2,0),0)</f>
        <v>0</v>
      </c>
      <c r="F81" s="94">
        <f>IFERROR(VLOOKUP(A81,'Quantidade de ocorrências'!$P$4:$Q$7,2,0),0)</f>
        <v>0</v>
      </c>
      <c r="G81" s="94">
        <f>IFERROR(VLOOKUP(A81,'Quantidade de ocorrências'!$S$4:$T$25,2,0),0)</f>
        <v>0</v>
      </c>
      <c r="H81" s="94">
        <f>IFERROR(VLOOKUP(A81,'Quantidade de ocorrências'!$V$4:$W$17,2,0),0)</f>
        <v>0</v>
      </c>
      <c r="I81" s="94">
        <f>IFERROR(VLOOKUP(A81,'Quantidade de ocorrências'!$Y$4:$Z$17,2,0),0)</f>
        <v>0</v>
      </c>
    </row>
    <row r="82" spans="1:9" ht="15.6">
      <c r="A82" s="94" t="s">
        <v>534</v>
      </c>
      <c r="B82" s="94" t="str">
        <f>VLOOKUP(A82,'De Para'!$A$1:$B$301,2,0)</f>
        <v>S.Miguel Oeste</v>
      </c>
      <c r="C82" s="94">
        <f>IFERROR(VLOOKUP(A82,'Quantidade de ocorrências'!$G$4:$H$34,2,0),0)</f>
        <v>0</v>
      </c>
      <c r="D82" s="2">
        <f>IFERROR(VLOOKUP(A82,'Quantidade de ocorrências'!$J$4:$K$41,2,0),0)</f>
        <v>0</v>
      </c>
      <c r="E82" s="94">
        <f>IFERROR(VLOOKUP(A82,'Quantidade de ocorrências'!$M$4:$N$18,2,0),0)</f>
        <v>0</v>
      </c>
      <c r="F82" s="94">
        <f>IFERROR(VLOOKUP(A82,'Quantidade de ocorrências'!$P$4:$Q$7,2,0),0)</f>
        <v>0</v>
      </c>
      <c r="G82" s="94">
        <f>IFERROR(VLOOKUP(A82,'Quantidade de ocorrências'!$S$4:$T$25,2,0),0)</f>
        <v>1</v>
      </c>
      <c r="H82" s="94">
        <f>IFERROR(VLOOKUP(A82,'Quantidade de ocorrências'!$V$4:$W$17,2,0),0)</f>
        <v>0</v>
      </c>
      <c r="I82" s="94">
        <f>IFERROR(VLOOKUP(A82,'Quantidade de ocorrências'!$Y$4:$Z$17,2,0),0)</f>
        <v>0</v>
      </c>
    </row>
    <row r="83" spans="1:9" ht="15.6">
      <c r="A83" s="94" t="s">
        <v>712</v>
      </c>
      <c r="B83" s="94" t="str">
        <f>VLOOKUP(A83,'De Para'!$A$1:$B$301,2,0)</f>
        <v>S.Miguel Oeste</v>
      </c>
      <c r="C83" s="94">
        <f>IFERROR(VLOOKUP(A83,'Quantidade de ocorrências'!$G$4:$H$34,2,0),0)</f>
        <v>0</v>
      </c>
      <c r="D83" s="2">
        <f>IFERROR(VLOOKUP(A83,'Quantidade de ocorrências'!$J$4:$K$41,2,0),0)</f>
        <v>0</v>
      </c>
      <c r="E83" s="94">
        <f>IFERROR(VLOOKUP(A83,'Quantidade de ocorrências'!$M$4:$N$18,2,0),0)</f>
        <v>0</v>
      </c>
      <c r="F83" s="94">
        <f>IFERROR(VLOOKUP(A83,'Quantidade de ocorrências'!$P$4:$Q$7,2,0),0)</f>
        <v>0</v>
      </c>
      <c r="G83" s="94">
        <f>IFERROR(VLOOKUP(A83,'Quantidade de ocorrências'!$S$4:$T$25,2,0),0)</f>
        <v>0</v>
      </c>
      <c r="H83" s="94">
        <f>IFERROR(VLOOKUP(A83,'Quantidade de ocorrências'!$V$4:$W$17,2,0),0)</f>
        <v>0</v>
      </c>
      <c r="I83" s="94">
        <f>IFERROR(VLOOKUP(A83,'Quantidade de ocorrências'!$Y$4:$Z$17,2,0),0)</f>
        <v>0</v>
      </c>
    </row>
    <row r="84" spans="1:9" ht="15.6">
      <c r="A84" s="94" t="s">
        <v>123</v>
      </c>
      <c r="B84" s="94" t="str">
        <f>VLOOKUP(A84,'De Para'!$A$1:$B$301,2,0)</f>
        <v>Rio do Sul</v>
      </c>
      <c r="C84" s="94">
        <f>IFERROR(VLOOKUP(A84,'Quantidade de ocorrências'!$G$4:$H$34,2,0),0)</f>
        <v>1</v>
      </c>
      <c r="D84" s="2">
        <f>IFERROR(VLOOKUP(A84,'Quantidade de ocorrências'!$J$4:$K$41,2,0),0)</f>
        <v>1</v>
      </c>
      <c r="E84" s="94">
        <f>IFERROR(VLOOKUP(A84,'Quantidade de ocorrências'!$M$4:$N$18,2,0),0)</f>
        <v>0</v>
      </c>
      <c r="F84" s="94">
        <f>IFERROR(VLOOKUP(A84,'Quantidade de ocorrências'!$P$4:$Q$7,2,0),0)</f>
        <v>0</v>
      </c>
      <c r="G84" s="94">
        <f>IFERROR(VLOOKUP(A84,'Quantidade de ocorrências'!$S$4:$T$25,2,0),0)</f>
        <v>0</v>
      </c>
      <c r="H84" s="94">
        <f>IFERROR(VLOOKUP(A84,'Quantidade de ocorrências'!$V$4:$W$17,2,0),0)</f>
        <v>0</v>
      </c>
      <c r="I84" s="94">
        <f>IFERROR(VLOOKUP(A84,'Quantidade de ocorrências'!$Y$4:$Z$17,2,0),0)</f>
        <v>0</v>
      </c>
    </row>
    <row r="85" spans="1:9" ht="15.6">
      <c r="A85" s="94" t="s">
        <v>310</v>
      </c>
      <c r="B85" s="94" t="str">
        <f>VLOOKUP(A85,'De Para'!$A$1:$B$301,2,0)</f>
        <v>Blumenau</v>
      </c>
      <c r="C85" s="94">
        <f>IFERROR(VLOOKUP(A85,'Quantidade de ocorrências'!$G$4:$H$34,2,0),0)</f>
        <v>0</v>
      </c>
      <c r="D85" s="2">
        <f>IFERROR(VLOOKUP(A85,'Quantidade de ocorrências'!$J$4:$K$41,2,0),0)</f>
        <v>3</v>
      </c>
      <c r="E85" s="94">
        <f>IFERROR(VLOOKUP(A85,'Quantidade de ocorrências'!$M$4:$N$18,2,0),0)</f>
        <v>0</v>
      </c>
      <c r="F85" s="94">
        <f>IFERROR(VLOOKUP(A85,'Quantidade de ocorrências'!$P$4:$Q$7,2,0),0)</f>
        <v>0</v>
      </c>
      <c r="G85" s="94">
        <f>IFERROR(VLOOKUP(A85,'Quantidade de ocorrências'!$S$4:$T$25,2,0),0)</f>
        <v>0</v>
      </c>
      <c r="H85" s="94">
        <f>IFERROR(VLOOKUP(A85,'Quantidade de ocorrências'!$V$4:$W$17,2,0),0)</f>
        <v>0</v>
      </c>
      <c r="I85" s="94">
        <f>IFERROR(VLOOKUP(A85,'Quantidade de ocorrências'!$Y$4:$Z$17,2,0),0)</f>
        <v>0</v>
      </c>
    </row>
    <row r="86" spans="1:9" ht="15.6">
      <c r="A86" s="94" t="s">
        <v>772</v>
      </c>
      <c r="B86" s="94" t="str">
        <f>VLOOKUP(A86,'De Para'!$A$1:$B$301,2,0)</f>
        <v>Xanxerê</v>
      </c>
      <c r="C86" s="94">
        <f>IFERROR(VLOOKUP(A86,'Quantidade de ocorrências'!$G$4:$H$34,2,0),0)</f>
        <v>0</v>
      </c>
      <c r="D86" s="2">
        <f>IFERROR(VLOOKUP(A86,'Quantidade de ocorrências'!$J$4:$K$41,2,0),0)</f>
        <v>0</v>
      </c>
      <c r="E86" s="94">
        <f>IFERROR(VLOOKUP(A86,'Quantidade de ocorrências'!$M$4:$N$18,2,0),0)</f>
        <v>0</v>
      </c>
      <c r="F86" s="94">
        <f>IFERROR(VLOOKUP(A86,'Quantidade de ocorrências'!$P$4:$Q$7,2,0),0)</f>
        <v>0</v>
      </c>
      <c r="G86" s="94">
        <f>IFERROR(VLOOKUP(A86,'Quantidade de ocorrências'!$S$4:$T$25,2,0),0)</f>
        <v>0</v>
      </c>
      <c r="H86" s="94">
        <f>IFERROR(VLOOKUP(A86,'Quantidade de ocorrências'!$V$4:$W$17,2,0),0)</f>
        <v>0</v>
      </c>
      <c r="I86" s="94">
        <f>IFERROR(VLOOKUP(A86,'Quantidade de ocorrências'!$Y$4:$Z$17,2,0),0)</f>
        <v>0</v>
      </c>
    </row>
    <row r="87" spans="1:9" ht="15.6">
      <c r="A87" s="94" t="s">
        <v>857</v>
      </c>
      <c r="B87" s="94" t="str">
        <f>VLOOKUP(A87,'De Para'!$A$1:$B$301,2,0)</f>
        <v>Araranguá</v>
      </c>
      <c r="C87" s="94">
        <f>IFERROR(VLOOKUP(A87,'Quantidade de ocorrências'!$G$4:$H$34,2,0),0)</f>
        <v>0</v>
      </c>
      <c r="D87" s="2">
        <f>IFERROR(VLOOKUP(A87,'Quantidade de ocorrências'!$J$4:$K$41,2,0),0)</f>
        <v>0</v>
      </c>
      <c r="E87" s="94">
        <f>IFERROR(VLOOKUP(A87,'Quantidade de ocorrências'!$M$4:$N$18,2,0),0)</f>
        <v>0</v>
      </c>
      <c r="F87" s="94">
        <f>IFERROR(VLOOKUP(A87,'Quantidade de ocorrências'!$P$4:$Q$7,2,0),0)</f>
        <v>0</v>
      </c>
      <c r="G87" s="94">
        <f>IFERROR(VLOOKUP(A87,'Quantidade de ocorrências'!$S$4:$T$25,2,0),0)</f>
        <v>0</v>
      </c>
      <c r="H87" s="94">
        <f>IFERROR(VLOOKUP(A87,'Quantidade de ocorrências'!$V$4:$W$17,2,0),0)</f>
        <v>0</v>
      </c>
      <c r="I87" s="94">
        <f>IFERROR(VLOOKUP(A87,'Quantidade de ocorrências'!$Y$4:$Z$17,2,0),0)</f>
        <v>0</v>
      </c>
    </row>
    <row r="88" spans="1:9" ht="15.6">
      <c r="A88" s="94" t="s">
        <v>725</v>
      </c>
      <c r="B88" s="94" t="str">
        <f>VLOOKUP(A88,'De Para'!$A$1:$B$301,2,0)</f>
        <v>Joaçaba</v>
      </c>
      <c r="C88" s="94">
        <f>IFERROR(VLOOKUP(A88,'Quantidade de ocorrências'!$G$4:$H$34,2,0),0)</f>
        <v>0</v>
      </c>
      <c r="D88" s="2">
        <f>IFERROR(VLOOKUP(A88,'Quantidade de ocorrências'!$J$4:$K$41,2,0),0)</f>
        <v>0</v>
      </c>
      <c r="E88" s="94">
        <f>IFERROR(VLOOKUP(A88,'Quantidade de ocorrências'!$M$4:$N$18,2,0),0)</f>
        <v>0</v>
      </c>
      <c r="F88" s="94">
        <f>IFERROR(VLOOKUP(A88,'Quantidade de ocorrências'!$P$4:$Q$7,2,0),0)</f>
        <v>0</v>
      </c>
      <c r="G88" s="94">
        <f>IFERROR(VLOOKUP(A88,'Quantidade de ocorrências'!$S$4:$T$25,2,0),0)</f>
        <v>0</v>
      </c>
      <c r="H88" s="94">
        <f>IFERROR(VLOOKUP(A88,'Quantidade de ocorrências'!$V$4:$W$17,2,0),0)</f>
        <v>0</v>
      </c>
      <c r="I88" s="94">
        <f>IFERROR(VLOOKUP(A88,'Quantidade de ocorrências'!$Y$4:$Z$17,2,0),0)</f>
        <v>0</v>
      </c>
    </row>
    <row r="89" spans="1:9" ht="15.6">
      <c r="A89" s="94" t="s">
        <v>773</v>
      </c>
      <c r="B89" s="94" t="str">
        <f>VLOOKUP(A89,'De Para'!$A$1:$B$301,2,0)</f>
        <v>Xanxerê</v>
      </c>
      <c r="C89" s="94">
        <f>IFERROR(VLOOKUP(A89,'Quantidade de ocorrências'!$G$4:$H$34,2,0),0)</f>
        <v>0</v>
      </c>
      <c r="D89" s="2">
        <f>IFERROR(VLOOKUP(A89,'Quantidade de ocorrências'!$J$4:$K$41,2,0),0)</f>
        <v>0</v>
      </c>
      <c r="E89" s="94">
        <f>IFERROR(VLOOKUP(A89,'Quantidade de ocorrências'!$M$4:$N$18,2,0),0)</f>
        <v>0</v>
      </c>
      <c r="F89" s="94">
        <f>IFERROR(VLOOKUP(A89,'Quantidade de ocorrências'!$P$4:$Q$7,2,0),0)</f>
        <v>0</v>
      </c>
      <c r="G89" s="94">
        <f>IFERROR(VLOOKUP(A89,'Quantidade de ocorrências'!$S$4:$T$25,2,0),0)</f>
        <v>0</v>
      </c>
      <c r="H89" s="94">
        <f>IFERROR(VLOOKUP(A89,'Quantidade de ocorrências'!$V$4:$W$17,2,0),0)</f>
        <v>0</v>
      </c>
      <c r="I89" s="94">
        <f>IFERROR(VLOOKUP(A89,'Quantidade de ocorrências'!$Y$4:$Z$17,2,0),0)</f>
        <v>0</v>
      </c>
    </row>
    <row r="90" spans="1:9" ht="15.6">
      <c r="A90" s="94" t="s">
        <v>734</v>
      </c>
      <c r="B90" s="94" t="str">
        <f>VLOOKUP(A90,'De Para'!$A$1:$B$301,2,0)</f>
        <v>Chapecó</v>
      </c>
      <c r="C90" s="94">
        <f>IFERROR(VLOOKUP(A90,'Quantidade de ocorrências'!$G$4:$H$34,2,0),0)</f>
        <v>0</v>
      </c>
      <c r="D90" s="2">
        <f>IFERROR(VLOOKUP(A90,'Quantidade de ocorrências'!$J$4:$K$41,2,0),0)</f>
        <v>0</v>
      </c>
      <c r="E90" s="94">
        <f>IFERROR(VLOOKUP(A90,'Quantidade de ocorrências'!$M$4:$N$18,2,0),0)</f>
        <v>0</v>
      </c>
      <c r="F90" s="94">
        <f>IFERROR(VLOOKUP(A90,'Quantidade de ocorrências'!$P$4:$Q$7,2,0),0)</f>
        <v>0</v>
      </c>
      <c r="G90" s="94">
        <f>IFERROR(VLOOKUP(A90,'Quantidade de ocorrências'!$S$4:$T$25,2,0),0)</f>
        <v>0</v>
      </c>
      <c r="H90" s="94">
        <f>IFERROR(VLOOKUP(A90,'Quantidade de ocorrências'!$V$4:$W$17,2,0),0)</f>
        <v>0</v>
      </c>
      <c r="I90" s="94">
        <f>IFERROR(VLOOKUP(A90,'Quantidade de ocorrências'!$Y$4:$Z$17,2,0),0)</f>
        <v>0</v>
      </c>
    </row>
    <row r="91" spans="1:9" ht="15.6">
      <c r="A91" s="94" t="s">
        <v>510</v>
      </c>
      <c r="B91" s="94" t="str">
        <f>VLOOKUP(A91,'De Para'!$A$1:$B$301,2,0)</f>
        <v>Florianópolis</v>
      </c>
      <c r="C91" s="94">
        <f>IFERROR(VLOOKUP(A91,'Quantidade de ocorrências'!$G$4:$H$34,2,0),0)</f>
        <v>0</v>
      </c>
      <c r="D91" s="2">
        <f>IFERROR(VLOOKUP(A91,'Quantidade de ocorrências'!$J$4:$K$41,2,0),0)</f>
        <v>0</v>
      </c>
      <c r="E91" s="94">
        <f>IFERROR(VLOOKUP(A91,'Quantidade de ocorrências'!$M$4:$N$18,2,0),0)</f>
        <v>0</v>
      </c>
      <c r="F91" s="94">
        <f>IFERROR(VLOOKUP(A91,'Quantidade de ocorrências'!$P$4:$Q$7,2,0),0)</f>
        <v>0</v>
      </c>
      <c r="G91" s="94">
        <f>IFERROR(VLOOKUP(A91,'Quantidade de ocorrências'!$S$4:$T$25,2,0),0)</f>
        <v>1</v>
      </c>
      <c r="H91" s="94">
        <f>IFERROR(VLOOKUP(A91,'Quantidade de ocorrências'!$V$4:$W$17,2,0),0)</f>
        <v>1</v>
      </c>
      <c r="I91" s="94">
        <f>IFERROR(VLOOKUP(A91,'Quantidade de ocorrências'!$Y$4:$Z$17,2,0),0)</f>
        <v>0</v>
      </c>
    </row>
    <row r="92" spans="1:9" ht="15.6">
      <c r="A92" s="94" t="s">
        <v>753</v>
      </c>
      <c r="B92" s="94" t="str">
        <f>VLOOKUP(A92,'De Para'!$A$1:$B$301,2,0)</f>
        <v>Chapecó</v>
      </c>
      <c r="C92" s="94">
        <f>IFERROR(VLOOKUP(A92,'Quantidade de ocorrências'!$G$4:$H$34,2,0),0)</f>
        <v>0</v>
      </c>
      <c r="D92" s="2">
        <f>IFERROR(VLOOKUP(A92,'Quantidade de ocorrências'!$J$4:$K$41,2,0),0)</f>
        <v>0</v>
      </c>
      <c r="E92" s="94">
        <f>IFERROR(VLOOKUP(A92,'Quantidade de ocorrências'!$M$4:$N$18,2,0),0)</f>
        <v>0</v>
      </c>
      <c r="F92" s="94">
        <f>IFERROR(VLOOKUP(A92,'Quantidade de ocorrências'!$P$4:$Q$7,2,0),0)</f>
        <v>0</v>
      </c>
      <c r="G92" s="94">
        <f>IFERROR(VLOOKUP(A92,'Quantidade de ocorrências'!$S$4:$T$25,2,0),0)</f>
        <v>0</v>
      </c>
      <c r="H92" s="94">
        <f>IFERROR(VLOOKUP(A92,'Quantidade de ocorrências'!$V$4:$W$17,2,0),0)</f>
        <v>0</v>
      </c>
      <c r="I92" s="94">
        <f>IFERROR(VLOOKUP(A92,'Quantidade de ocorrências'!$Y$4:$Z$17,2,0),0)</f>
        <v>0</v>
      </c>
    </row>
    <row r="93" spans="1:9" ht="15.6">
      <c r="A93" s="94" t="s">
        <v>875</v>
      </c>
      <c r="B93" s="94" t="str">
        <f>VLOOKUP(A93,'De Para'!$A$1:$B$301,2,0)</f>
        <v>Criciúma</v>
      </c>
      <c r="C93" s="94">
        <f>IFERROR(VLOOKUP(A93,'Quantidade de ocorrências'!$G$4:$H$34,2,0),0)</f>
        <v>0</v>
      </c>
      <c r="D93" s="2">
        <f>IFERROR(VLOOKUP(A93,'Quantidade de ocorrências'!$J$4:$K$41,2,0),0)</f>
        <v>0</v>
      </c>
      <c r="E93" s="94">
        <f>IFERROR(VLOOKUP(A93,'Quantidade de ocorrências'!$M$4:$N$18,2,0),0)</f>
        <v>0</v>
      </c>
      <c r="F93" s="94">
        <f>IFERROR(VLOOKUP(A93,'Quantidade de ocorrências'!$P$4:$Q$7,2,0),0)</f>
        <v>0</v>
      </c>
      <c r="G93" s="94">
        <f>IFERROR(VLOOKUP(A93,'Quantidade de ocorrências'!$S$4:$T$25,2,0),0)</f>
        <v>0</v>
      </c>
      <c r="H93" s="94">
        <f>IFERROR(VLOOKUP(A93,'Quantidade de ocorrências'!$V$4:$W$17,2,0),0)</f>
        <v>0</v>
      </c>
      <c r="I93" s="94">
        <f>IFERROR(VLOOKUP(A93,'Quantidade de ocorrências'!$Y$4:$Z$17,2,0),0)</f>
        <v>0</v>
      </c>
    </row>
    <row r="94" spans="1:9" ht="15.6">
      <c r="A94" s="94" t="s">
        <v>479</v>
      </c>
      <c r="B94" s="94" t="str">
        <f>VLOOKUP(A94,'De Para'!$A$1:$B$301,2,0)</f>
        <v>Joaçaba</v>
      </c>
      <c r="C94" s="94">
        <f>IFERROR(VLOOKUP(A94,'Quantidade de ocorrências'!$G$4:$H$34,2,0),0)</f>
        <v>0</v>
      </c>
      <c r="D94" s="2">
        <f>IFERROR(VLOOKUP(A94,'Quantidade de ocorrências'!$J$4:$K$41,2,0),0)</f>
        <v>0</v>
      </c>
      <c r="E94" s="94">
        <f>IFERROR(VLOOKUP(A94,'Quantidade de ocorrências'!$M$4:$N$18,2,0),0)</f>
        <v>0</v>
      </c>
      <c r="F94" s="94">
        <f>IFERROR(VLOOKUP(A94,'Quantidade de ocorrências'!$P$4:$Q$7,2,0),0)</f>
        <v>1</v>
      </c>
      <c r="G94" s="94">
        <f>IFERROR(VLOOKUP(A94,'Quantidade de ocorrências'!$S$4:$T$25,2,0),0)</f>
        <v>0</v>
      </c>
      <c r="H94" s="94">
        <f>IFERROR(VLOOKUP(A94,'Quantidade de ocorrências'!$V$4:$W$17,2,0),0)</f>
        <v>0</v>
      </c>
      <c r="I94" s="94">
        <f>IFERROR(VLOOKUP(A94,'Quantidade de ocorrências'!$Y$4:$Z$17,2,0),0)</f>
        <v>0</v>
      </c>
    </row>
    <row r="95" spans="1:9" ht="15.6">
      <c r="A95" s="94" t="s">
        <v>784</v>
      </c>
      <c r="B95" s="94" t="str">
        <f>VLOOKUP(A95,'De Para'!$A$1:$B$301,2,0)</f>
        <v>Curitibanos</v>
      </c>
      <c r="C95" s="94">
        <f>IFERROR(VLOOKUP(A95,'Quantidade de ocorrências'!$G$4:$H$34,2,0),0)</f>
        <v>0</v>
      </c>
      <c r="D95" s="2">
        <f>IFERROR(VLOOKUP(A95,'Quantidade de ocorrências'!$J$4:$K$41,2,0),0)</f>
        <v>0</v>
      </c>
      <c r="E95" s="94">
        <f>IFERROR(VLOOKUP(A95,'Quantidade de ocorrências'!$M$4:$N$18,2,0),0)</f>
        <v>0</v>
      </c>
      <c r="F95" s="94">
        <f>IFERROR(VLOOKUP(A95,'Quantidade de ocorrências'!$P$4:$Q$7,2,0),0)</f>
        <v>0</v>
      </c>
      <c r="G95" s="94">
        <f>IFERROR(VLOOKUP(A95,'Quantidade de ocorrências'!$S$4:$T$25,2,0),0)</f>
        <v>0</v>
      </c>
      <c r="H95" s="94">
        <f>IFERROR(VLOOKUP(A95,'Quantidade de ocorrências'!$V$4:$W$17,2,0),0)</f>
        <v>0</v>
      </c>
      <c r="I95" s="94">
        <f>IFERROR(VLOOKUP(A95,'Quantidade de ocorrências'!$Y$4:$Z$17,2,0),0)</f>
        <v>0</v>
      </c>
    </row>
    <row r="96" spans="1:9" ht="15.6">
      <c r="A96" s="94" t="s">
        <v>176</v>
      </c>
      <c r="B96" s="94" t="str">
        <f>VLOOKUP(A96,'De Para'!$A$1:$B$301,2,0)</f>
        <v>Xanxerê</v>
      </c>
      <c r="C96" s="94">
        <f>IFERROR(VLOOKUP(A96,'Quantidade de ocorrências'!$G$4:$H$34,2,0),0)</f>
        <v>1</v>
      </c>
      <c r="D96" s="2">
        <f>IFERROR(VLOOKUP(A96,'Quantidade de ocorrências'!$J$4:$K$41,2,0),0)</f>
        <v>0</v>
      </c>
      <c r="E96" s="94">
        <f>IFERROR(VLOOKUP(A96,'Quantidade de ocorrências'!$M$4:$N$18,2,0),0)</f>
        <v>0</v>
      </c>
      <c r="F96" s="94">
        <f>IFERROR(VLOOKUP(A96,'Quantidade de ocorrências'!$P$4:$Q$7,2,0),0)</f>
        <v>0</v>
      </c>
      <c r="G96" s="94">
        <f>IFERROR(VLOOKUP(A96,'Quantidade de ocorrências'!$S$4:$T$25,2,0),0)</f>
        <v>0</v>
      </c>
      <c r="H96" s="94">
        <f>IFERROR(VLOOKUP(A96,'Quantidade de ocorrências'!$V$4:$W$17,2,0),0)</f>
        <v>0</v>
      </c>
      <c r="I96" s="94">
        <f>IFERROR(VLOOKUP(A96,'Quantidade de ocorrências'!$Y$4:$Z$17,2,0),0)</f>
        <v>0</v>
      </c>
    </row>
    <row r="97" spans="1:9" ht="15.6">
      <c r="A97" s="94" t="s">
        <v>882</v>
      </c>
      <c r="B97" s="94" t="str">
        <f>VLOOKUP(A97,'De Para'!$A$1:$B$301,2,0)</f>
        <v>Tubarão</v>
      </c>
      <c r="C97" s="94">
        <f>IFERROR(VLOOKUP(A97,'Quantidade de ocorrências'!$G$4:$H$34,2,0),0)</f>
        <v>0</v>
      </c>
      <c r="D97" s="2">
        <f>IFERROR(VLOOKUP(A97,'Quantidade de ocorrências'!$J$4:$K$41,2,0),0)</f>
        <v>0</v>
      </c>
      <c r="E97" s="94">
        <f>IFERROR(VLOOKUP(A97,'Quantidade de ocorrências'!$M$4:$N$18,2,0),0)</f>
        <v>0</v>
      </c>
      <c r="F97" s="94">
        <f>IFERROR(VLOOKUP(A97,'Quantidade de ocorrências'!$P$4:$Q$7,2,0),0)</f>
        <v>0</v>
      </c>
      <c r="G97" s="94">
        <f>IFERROR(VLOOKUP(A97,'Quantidade de ocorrências'!$S$4:$T$25,2,0),0)</f>
        <v>0</v>
      </c>
      <c r="H97" s="94">
        <f>IFERROR(VLOOKUP(A97,'Quantidade de ocorrências'!$V$4:$W$17,2,0),0)</f>
        <v>0</v>
      </c>
      <c r="I97" s="94">
        <f>IFERROR(VLOOKUP(A97,'Quantidade de ocorrências'!$Y$4:$Z$17,2,0),0)</f>
        <v>0</v>
      </c>
    </row>
    <row r="98" spans="1:9" ht="15.6">
      <c r="A98" s="94" t="s">
        <v>898</v>
      </c>
      <c r="B98" s="94" t="str">
        <f>VLOOKUP(A98,'De Para'!$A$1:$B$301,2,0)</f>
        <v>Joinville</v>
      </c>
      <c r="C98" s="94">
        <f>IFERROR(VLOOKUP(A98,'Quantidade de ocorrências'!$G$4:$H$34,2,0),0)</f>
        <v>0</v>
      </c>
      <c r="D98" s="2">
        <f>IFERROR(VLOOKUP(A98,'Quantidade de ocorrências'!$J$4:$K$41,2,0),0)</f>
        <v>0</v>
      </c>
      <c r="E98" s="94">
        <f>IFERROR(VLOOKUP(A98,'Quantidade de ocorrências'!$M$4:$N$18,2,0),0)</f>
        <v>0</v>
      </c>
      <c r="F98" s="94">
        <f>IFERROR(VLOOKUP(A98,'Quantidade de ocorrências'!$P$4:$Q$7,2,0),0)</f>
        <v>0</v>
      </c>
      <c r="G98" s="94">
        <f>IFERROR(VLOOKUP(A98,'Quantidade de ocorrências'!$S$4:$T$25,2,0),0)</f>
        <v>0</v>
      </c>
      <c r="H98" s="94">
        <f>IFERROR(VLOOKUP(A98,'Quantidade de ocorrências'!$V$4:$W$17,2,0),0)</f>
        <v>0</v>
      </c>
      <c r="I98" s="94">
        <f>IFERROR(VLOOKUP(A98,'Quantidade de ocorrências'!$Y$4:$Z$17,2,0),0)</f>
        <v>0</v>
      </c>
    </row>
    <row r="99" spans="1:9" ht="15.6">
      <c r="A99" s="94" t="s">
        <v>810</v>
      </c>
      <c r="B99" s="94" t="str">
        <f>VLOOKUP(A99,'De Para'!$A$1:$B$301,2,0)</f>
        <v>Blumenau</v>
      </c>
      <c r="C99" s="94">
        <f>IFERROR(VLOOKUP(A99,'Quantidade de ocorrências'!$G$4:$H$34,2,0),0)</f>
        <v>0</v>
      </c>
      <c r="D99" s="2">
        <f>IFERROR(VLOOKUP(A99,'Quantidade de ocorrências'!$J$4:$K$41,2,0),0)</f>
        <v>0</v>
      </c>
      <c r="E99" s="94">
        <f>IFERROR(VLOOKUP(A99,'Quantidade de ocorrências'!$M$4:$N$18,2,0),0)</f>
        <v>0</v>
      </c>
      <c r="F99" s="94">
        <f>IFERROR(VLOOKUP(A99,'Quantidade de ocorrências'!$P$4:$Q$7,2,0),0)</f>
        <v>0</v>
      </c>
      <c r="G99" s="94">
        <f>IFERROR(VLOOKUP(A99,'Quantidade de ocorrências'!$S$4:$T$25,2,0),0)</f>
        <v>0</v>
      </c>
      <c r="H99" s="94">
        <f>IFERROR(VLOOKUP(A99,'Quantidade de ocorrências'!$V$4:$W$17,2,0),0)</f>
        <v>0</v>
      </c>
      <c r="I99" s="94">
        <f>IFERROR(VLOOKUP(A99,'Quantidade de ocorrências'!$Y$4:$Z$17,2,0),0)</f>
        <v>0</v>
      </c>
    </row>
    <row r="100" spans="1:9" ht="15.6">
      <c r="A100" s="94" t="s">
        <v>846</v>
      </c>
      <c r="B100" s="94" t="str">
        <f>VLOOKUP(A100,'De Para'!$A$1:$B$301,2,0)</f>
        <v>Florianópolis</v>
      </c>
      <c r="C100" s="94">
        <f>IFERROR(VLOOKUP(A100,'Quantidade de ocorrências'!$G$4:$H$34,2,0),0)</f>
        <v>0</v>
      </c>
      <c r="D100" s="2">
        <f>IFERROR(VLOOKUP(A100,'Quantidade de ocorrências'!$J$4:$K$41,2,0),0)</f>
        <v>0</v>
      </c>
      <c r="E100" s="94">
        <f>IFERROR(VLOOKUP(A100,'Quantidade de ocorrências'!$M$4:$N$18,2,0),0)</f>
        <v>0</v>
      </c>
      <c r="F100" s="94">
        <f>IFERROR(VLOOKUP(A100,'Quantidade de ocorrências'!$P$4:$Q$7,2,0),0)</f>
        <v>0</v>
      </c>
      <c r="G100" s="94">
        <f>IFERROR(VLOOKUP(A100,'Quantidade de ocorrências'!$S$4:$T$25,2,0),0)</f>
        <v>0</v>
      </c>
      <c r="H100" s="94">
        <f>IFERROR(VLOOKUP(A100,'Quantidade de ocorrências'!$V$4:$W$17,2,0),0)</f>
        <v>0</v>
      </c>
      <c r="I100" s="94">
        <f>IFERROR(VLOOKUP(A100,'Quantidade de ocorrências'!$Y$4:$Z$17,2,0),0)</f>
        <v>0</v>
      </c>
    </row>
    <row r="101" spans="1:9" ht="15.6">
      <c r="A101" s="94" t="s">
        <v>869</v>
      </c>
      <c r="B101" s="94" t="str">
        <f>VLOOKUP(A101,'De Para'!$A$1:$B$301,2,0)</f>
        <v>Tubarão</v>
      </c>
      <c r="C101" s="94">
        <f>IFERROR(VLOOKUP(A101,'Quantidade de ocorrências'!$G$4:$H$34,2,0),0)</f>
        <v>0</v>
      </c>
      <c r="D101" s="2">
        <f>IFERROR(VLOOKUP(A101,'Quantidade de ocorrências'!$J$4:$K$41,2,0),0)</f>
        <v>0</v>
      </c>
      <c r="E101" s="94">
        <f>IFERROR(VLOOKUP(A101,'Quantidade de ocorrências'!$M$4:$N$18,2,0),0)</f>
        <v>0</v>
      </c>
      <c r="F101" s="94">
        <f>IFERROR(VLOOKUP(A101,'Quantidade de ocorrências'!$P$4:$Q$7,2,0),0)</f>
        <v>0</v>
      </c>
      <c r="G101" s="94">
        <f>IFERROR(VLOOKUP(A101,'Quantidade de ocorrências'!$S$4:$T$25,2,0),0)</f>
        <v>0</v>
      </c>
      <c r="H101" s="94">
        <f>IFERROR(VLOOKUP(A101,'Quantidade de ocorrências'!$V$4:$W$17,2,0),0)</f>
        <v>0</v>
      </c>
      <c r="I101" s="94">
        <f>IFERROR(VLOOKUP(A101,'Quantidade de ocorrências'!$Y$4:$Z$17,2,0),0)</f>
        <v>0</v>
      </c>
    </row>
    <row r="102" spans="1:9" ht="15.6">
      <c r="A102" s="94" t="s">
        <v>888</v>
      </c>
      <c r="B102" s="94" t="str">
        <f>VLOOKUP(A102,'De Para'!$A$1:$B$301,2,0)</f>
        <v>Tubarão</v>
      </c>
      <c r="C102" s="94">
        <f>IFERROR(VLOOKUP(A102,'Quantidade de ocorrências'!$G$4:$H$34,2,0),0)</f>
        <v>0</v>
      </c>
      <c r="D102" s="2">
        <f>IFERROR(VLOOKUP(A102,'Quantidade de ocorrências'!$J$4:$K$41,2,0),0)</f>
        <v>0</v>
      </c>
      <c r="E102" s="94">
        <f>IFERROR(VLOOKUP(A102,'Quantidade de ocorrências'!$M$4:$N$18,2,0),0)</f>
        <v>0</v>
      </c>
      <c r="F102" s="94">
        <f>IFERROR(VLOOKUP(A102,'Quantidade de ocorrências'!$P$4:$Q$7,2,0),0)</f>
        <v>0</v>
      </c>
      <c r="G102" s="94">
        <f>IFERROR(VLOOKUP(A102,'Quantidade de ocorrências'!$S$4:$T$25,2,0),0)</f>
        <v>0</v>
      </c>
      <c r="H102" s="94">
        <f>IFERROR(VLOOKUP(A102,'Quantidade de ocorrências'!$V$4:$W$17,2,0),0)</f>
        <v>0</v>
      </c>
      <c r="I102" s="94">
        <f>IFERROR(VLOOKUP(A102,'Quantidade de ocorrências'!$Y$4:$Z$17,2,0),0)</f>
        <v>0</v>
      </c>
    </row>
    <row r="103" spans="1:9" ht="15.6">
      <c r="A103" s="94" t="s">
        <v>816</v>
      </c>
      <c r="B103" s="94" t="str">
        <f>VLOOKUP(A103,'De Para'!$A$1:$B$301,2,0)</f>
        <v>Blumenau</v>
      </c>
      <c r="C103" s="94">
        <f>IFERROR(VLOOKUP(A103,'Quantidade de ocorrências'!$G$4:$H$34,2,0),0)</f>
        <v>0</v>
      </c>
      <c r="D103" s="2">
        <f>IFERROR(VLOOKUP(A103,'Quantidade de ocorrências'!$J$4:$K$41,2,0),0)</f>
        <v>0</v>
      </c>
      <c r="E103" s="94">
        <f>IFERROR(VLOOKUP(A103,'Quantidade de ocorrências'!$M$4:$N$18,2,0),0)</f>
        <v>0</v>
      </c>
      <c r="F103" s="94">
        <f>IFERROR(VLOOKUP(A103,'Quantidade de ocorrências'!$P$4:$Q$7,2,0),0)</f>
        <v>0</v>
      </c>
      <c r="G103" s="94">
        <f>IFERROR(VLOOKUP(A103,'Quantidade de ocorrências'!$S$4:$T$25,2,0),0)</f>
        <v>0</v>
      </c>
      <c r="H103" s="94">
        <f>IFERROR(VLOOKUP(A103,'Quantidade de ocorrências'!$V$4:$W$17,2,0),0)</f>
        <v>0</v>
      </c>
      <c r="I103" s="94">
        <f>IFERROR(VLOOKUP(A103,'Quantidade de ocorrências'!$Y$4:$Z$17,2,0),0)</f>
        <v>0</v>
      </c>
    </row>
    <row r="104" spans="1:9" ht="15.6">
      <c r="A104" s="94" t="s">
        <v>764</v>
      </c>
      <c r="B104" s="94" t="str">
        <f>VLOOKUP(A104,'De Para'!$A$1:$B$301,2,0)</f>
        <v>S.Miguel Oeste</v>
      </c>
      <c r="C104" s="94">
        <f>IFERROR(VLOOKUP(A104,'Quantidade de ocorrências'!$G$4:$H$34,2,0),0)</f>
        <v>0</v>
      </c>
      <c r="D104" s="2">
        <f>IFERROR(VLOOKUP(A104,'Quantidade de ocorrências'!$J$4:$K$41,2,0),0)</f>
        <v>0</v>
      </c>
      <c r="E104" s="94">
        <f>IFERROR(VLOOKUP(A104,'Quantidade de ocorrências'!$M$4:$N$18,2,0),0)</f>
        <v>0</v>
      </c>
      <c r="F104" s="94">
        <f>IFERROR(VLOOKUP(A104,'Quantidade de ocorrências'!$P$4:$Q$7,2,0),0)</f>
        <v>0</v>
      </c>
      <c r="G104" s="94">
        <f>IFERROR(VLOOKUP(A104,'Quantidade de ocorrências'!$S$4:$T$25,2,0),0)</f>
        <v>0</v>
      </c>
      <c r="H104" s="94">
        <f>IFERROR(VLOOKUP(A104,'Quantidade de ocorrências'!$V$4:$W$17,2,0),0)</f>
        <v>0</v>
      </c>
      <c r="I104" s="94">
        <f>IFERROR(VLOOKUP(A104,'Quantidade de ocorrências'!$Y$4:$Z$17,2,0),0)</f>
        <v>0</v>
      </c>
    </row>
    <row r="105" spans="1:9" ht="15.6">
      <c r="A105" s="94" t="s">
        <v>235</v>
      </c>
      <c r="B105" s="94" t="str">
        <f>VLOOKUP(A105,'De Para'!$A$1:$B$301,2,0)</f>
        <v>Joinville</v>
      </c>
      <c r="C105" s="94">
        <f>IFERROR(VLOOKUP(A105,'Quantidade de ocorrências'!$G$4:$H$34,2,0),0)</f>
        <v>0</v>
      </c>
      <c r="D105" s="2">
        <f>IFERROR(VLOOKUP(A105,'Quantidade de ocorrências'!$J$4:$K$41,2,0),0)</f>
        <v>2</v>
      </c>
      <c r="E105" s="94">
        <f>IFERROR(VLOOKUP(A105,'Quantidade de ocorrências'!$M$4:$N$18,2,0),0)</f>
        <v>0</v>
      </c>
      <c r="F105" s="94">
        <f>IFERROR(VLOOKUP(A105,'Quantidade de ocorrências'!$P$4:$Q$7,2,0),0)</f>
        <v>0</v>
      </c>
      <c r="G105" s="94">
        <f>IFERROR(VLOOKUP(A105,'Quantidade de ocorrências'!$S$4:$T$25,2,0),0)</f>
        <v>0</v>
      </c>
      <c r="H105" s="94">
        <f>IFERROR(VLOOKUP(A105,'Quantidade de ocorrências'!$V$4:$W$17,2,0),0)</f>
        <v>0</v>
      </c>
      <c r="I105" s="94">
        <f>IFERROR(VLOOKUP(A105,'Quantidade de ocorrências'!$Y$4:$Z$17,2,0),0)</f>
        <v>1</v>
      </c>
    </row>
    <row r="106" spans="1:9" ht="15.6">
      <c r="A106" s="94" t="s">
        <v>714</v>
      </c>
      <c r="B106" s="94" t="str">
        <f>VLOOKUP(A106,'De Para'!$A$1:$B$301,2,0)</f>
        <v>S.Miguel Oeste</v>
      </c>
      <c r="C106" s="94">
        <f>IFERROR(VLOOKUP(A106,'Quantidade de ocorrências'!$G$4:$H$34,2,0),0)</f>
        <v>0</v>
      </c>
      <c r="D106" s="2">
        <f>IFERROR(VLOOKUP(A106,'Quantidade de ocorrências'!$J$4:$K$41,2,0),0)</f>
        <v>0</v>
      </c>
      <c r="E106" s="94">
        <f>IFERROR(VLOOKUP(A106,'Quantidade de ocorrências'!$M$4:$N$18,2,0),0)</f>
        <v>0</v>
      </c>
      <c r="F106" s="94">
        <f>IFERROR(VLOOKUP(A106,'Quantidade de ocorrências'!$P$4:$Q$7,2,0),0)</f>
        <v>0</v>
      </c>
      <c r="G106" s="94">
        <f>IFERROR(VLOOKUP(A106,'Quantidade de ocorrências'!$S$4:$T$25,2,0),0)</f>
        <v>0</v>
      </c>
      <c r="H106" s="94">
        <f>IFERROR(VLOOKUP(A106,'Quantidade de ocorrências'!$V$4:$W$17,2,0),0)</f>
        <v>0</v>
      </c>
      <c r="I106" s="94">
        <f>IFERROR(VLOOKUP(A106,'Quantidade de ocorrências'!$Y$4:$Z$17,2,0),0)</f>
        <v>0</v>
      </c>
    </row>
    <row r="107" spans="1:9" ht="15.6">
      <c r="A107" s="94" t="s">
        <v>937</v>
      </c>
      <c r="B107" s="94" t="str">
        <f>VLOOKUP(A107,'De Para'!$A$1:$B$301,2,0)</f>
        <v>Chapecó</v>
      </c>
      <c r="C107" s="94">
        <f>IFERROR(VLOOKUP(A107,'Quantidade de ocorrências'!$G$4:$H$34,2,0),0)</f>
        <v>0</v>
      </c>
      <c r="D107" s="2">
        <f>IFERROR(VLOOKUP(A107,'Quantidade de ocorrências'!$J$4:$K$41,2,0),0)</f>
        <v>0</v>
      </c>
      <c r="E107" s="94">
        <f>IFERROR(VLOOKUP(A107,'Quantidade de ocorrências'!$M$4:$N$18,2,0),0)</f>
        <v>0</v>
      </c>
      <c r="F107" s="94">
        <f>IFERROR(VLOOKUP(A107,'Quantidade de ocorrências'!$P$4:$Q$7,2,0),0)</f>
        <v>0</v>
      </c>
      <c r="G107" s="94">
        <f>IFERROR(VLOOKUP(A107,'Quantidade de ocorrências'!$S$4:$T$25,2,0),0)</f>
        <v>0</v>
      </c>
      <c r="H107" s="94">
        <f>IFERROR(VLOOKUP(A107,'Quantidade de ocorrências'!$V$4:$W$17,2,0),0)</f>
        <v>0</v>
      </c>
      <c r="I107" s="94">
        <f>IFERROR(VLOOKUP(A107,'Quantidade de ocorrências'!$Y$4:$Z$17,2,0),0)</f>
        <v>0</v>
      </c>
    </row>
    <row r="108" spans="1:9" ht="15.6">
      <c r="A108" s="94" t="s">
        <v>943</v>
      </c>
      <c r="B108" s="94" t="str">
        <f>VLOOKUP(A108,'De Para'!$A$1:$B$301,2,0)</f>
        <v>Joaçaba</v>
      </c>
      <c r="C108" s="94">
        <f>IFERROR(VLOOKUP(A108,'Quantidade de ocorrências'!$G$4:$H$34,2,0),0)</f>
        <v>0</v>
      </c>
      <c r="D108" s="2">
        <f>IFERROR(VLOOKUP(A108,'Quantidade de ocorrências'!$J$4:$K$41,2,0),0)</f>
        <v>0</v>
      </c>
      <c r="E108" s="94">
        <f>IFERROR(VLOOKUP(A108,'Quantidade de ocorrências'!$M$4:$N$18,2,0),0)</f>
        <v>0</v>
      </c>
      <c r="F108" s="94">
        <f>IFERROR(VLOOKUP(A108,'Quantidade de ocorrências'!$P$4:$Q$7,2,0),0)</f>
        <v>0</v>
      </c>
      <c r="G108" s="94">
        <f>IFERROR(VLOOKUP(A108,'Quantidade de ocorrências'!$S$4:$T$25,2,0),0)</f>
        <v>0</v>
      </c>
      <c r="H108" s="94">
        <f>IFERROR(VLOOKUP(A108,'Quantidade de ocorrências'!$V$4:$W$17,2,0),0)</f>
        <v>0</v>
      </c>
      <c r="I108" s="94">
        <f>IFERROR(VLOOKUP(A108,'Quantidade de ocorrências'!$Y$4:$Z$17,2,0),0)</f>
        <v>0</v>
      </c>
    </row>
    <row r="109" spans="1:9" ht="15.6">
      <c r="A109" s="94" t="s">
        <v>944</v>
      </c>
      <c r="B109" s="94" t="str">
        <f>VLOOKUP(A109,'De Para'!$A$1:$B$301,2,0)</f>
        <v>Joaçaba</v>
      </c>
      <c r="C109" s="94">
        <f>IFERROR(VLOOKUP(A109,'Quantidade de ocorrências'!$G$4:$H$34,2,0),0)</f>
        <v>0</v>
      </c>
      <c r="D109" s="2">
        <f>IFERROR(VLOOKUP(A109,'Quantidade de ocorrências'!$J$4:$K$41,2,0),0)</f>
        <v>0</v>
      </c>
      <c r="E109" s="94">
        <f>IFERROR(VLOOKUP(A109,'Quantidade de ocorrências'!$M$4:$N$18,2,0),0)</f>
        <v>0</v>
      </c>
      <c r="F109" s="94">
        <f>IFERROR(VLOOKUP(A109,'Quantidade de ocorrências'!$P$4:$Q$7,2,0),0)</f>
        <v>0</v>
      </c>
      <c r="G109" s="94">
        <f>IFERROR(VLOOKUP(A109,'Quantidade de ocorrências'!$S$4:$T$25,2,0),0)</f>
        <v>0</v>
      </c>
      <c r="H109" s="94">
        <f>IFERROR(VLOOKUP(A109,'Quantidade de ocorrências'!$V$4:$W$17,2,0),0)</f>
        <v>0</v>
      </c>
      <c r="I109" s="94">
        <f>IFERROR(VLOOKUP(A109,'Quantidade de ocorrências'!$Y$4:$Z$17,2,0),0)</f>
        <v>0</v>
      </c>
    </row>
    <row r="110" spans="1:9" ht="15.6">
      <c r="A110" s="94" t="s">
        <v>727</v>
      </c>
      <c r="B110" s="94" t="str">
        <f>VLOOKUP(A110,'De Para'!$A$1:$B$301,2,0)</f>
        <v>Joaçaba</v>
      </c>
      <c r="C110" s="94">
        <f>IFERROR(VLOOKUP(A110,'Quantidade de ocorrências'!$G$4:$H$34,2,0),0)</f>
        <v>0</v>
      </c>
      <c r="D110" s="2">
        <f>IFERROR(VLOOKUP(A110,'Quantidade de ocorrências'!$J$4:$K$41,2,0),0)</f>
        <v>0</v>
      </c>
      <c r="E110" s="94">
        <f>IFERROR(VLOOKUP(A110,'Quantidade de ocorrências'!$M$4:$N$18,2,0),0)</f>
        <v>0</v>
      </c>
      <c r="F110" s="94">
        <f>IFERROR(VLOOKUP(A110,'Quantidade de ocorrências'!$P$4:$Q$7,2,0),0)</f>
        <v>0</v>
      </c>
      <c r="G110" s="94">
        <f>IFERROR(VLOOKUP(A110,'Quantidade de ocorrências'!$S$4:$T$25,2,0),0)</f>
        <v>0</v>
      </c>
      <c r="H110" s="94">
        <f>IFERROR(VLOOKUP(A110,'Quantidade de ocorrências'!$V$4:$W$17,2,0),0)</f>
        <v>0</v>
      </c>
      <c r="I110" s="94">
        <f>IFERROR(VLOOKUP(A110,'Quantidade de ocorrências'!$Y$4:$Z$17,2,0),0)</f>
        <v>0</v>
      </c>
    </row>
    <row r="111" spans="1:9" ht="15.6">
      <c r="A111" s="94" t="s">
        <v>820</v>
      </c>
      <c r="B111" s="94" t="str">
        <f>VLOOKUP(A111,'De Para'!$A$1:$B$301,2,0)</f>
        <v>Rio do Sul</v>
      </c>
      <c r="C111" s="94">
        <f>IFERROR(VLOOKUP(A111,'Quantidade de ocorrências'!$G$4:$H$34,2,0),0)</f>
        <v>0</v>
      </c>
      <c r="D111" s="2">
        <f>IFERROR(VLOOKUP(A111,'Quantidade de ocorrências'!$J$4:$K$41,2,0),0)</f>
        <v>0</v>
      </c>
      <c r="E111" s="94">
        <f>IFERROR(VLOOKUP(A111,'Quantidade de ocorrências'!$M$4:$N$18,2,0),0)</f>
        <v>0</v>
      </c>
      <c r="F111" s="94">
        <f>IFERROR(VLOOKUP(A111,'Quantidade de ocorrências'!$P$4:$Q$7,2,0),0)</f>
        <v>0</v>
      </c>
      <c r="G111" s="94">
        <f>IFERROR(VLOOKUP(A111,'Quantidade de ocorrências'!$S$4:$T$25,2,0),0)</f>
        <v>0</v>
      </c>
      <c r="H111" s="94">
        <f>IFERROR(VLOOKUP(A111,'Quantidade de ocorrências'!$V$4:$W$17,2,0),0)</f>
        <v>0</v>
      </c>
      <c r="I111" s="94">
        <f>IFERROR(VLOOKUP(A111,'Quantidade de ocorrências'!$Y$4:$Z$17,2,0),0)</f>
        <v>0</v>
      </c>
    </row>
    <row r="112" spans="1:9" ht="15.6">
      <c r="A112" s="94" t="s">
        <v>196</v>
      </c>
      <c r="B112" s="94" t="str">
        <f>VLOOKUP(A112,'De Para'!$A$1:$B$301,2,0)</f>
        <v>Criciúma</v>
      </c>
      <c r="C112" s="94">
        <f>IFERROR(VLOOKUP(A112,'Quantidade de ocorrências'!$G$4:$H$34,2,0),0)</f>
        <v>0</v>
      </c>
      <c r="D112" s="2">
        <f>IFERROR(VLOOKUP(A112,'Quantidade de ocorrências'!$J$4:$K$41,2,0),0)</f>
        <v>1</v>
      </c>
      <c r="E112" s="94">
        <f>IFERROR(VLOOKUP(A112,'Quantidade de ocorrências'!$M$4:$N$18,2,0),0)</f>
        <v>1</v>
      </c>
      <c r="F112" s="94">
        <f>IFERROR(VLOOKUP(A112,'Quantidade de ocorrências'!$P$4:$Q$7,2,0),0)</f>
        <v>0</v>
      </c>
      <c r="G112" s="94">
        <f>IFERROR(VLOOKUP(A112,'Quantidade de ocorrências'!$S$4:$T$25,2,0),0)</f>
        <v>0</v>
      </c>
      <c r="H112" s="94">
        <f>IFERROR(VLOOKUP(A112,'Quantidade de ocorrências'!$V$4:$W$17,2,0),0)</f>
        <v>0</v>
      </c>
      <c r="I112" s="94">
        <f>IFERROR(VLOOKUP(A112,'Quantidade de ocorrências'!$Y$4:$Z$17,2,0),0)</f>
        <v>0</v>
      </c>
    </row>
    <row r="113" spans="1:9" ht="15.6">
      <c r="A113" s="94" t="s">
        <v>811</v>
      </c>
      <c r="B113" s="94" t="str">
        <f>VLOOKUP(A113,'De Para'!$A$1:$B$301,2,0)</f>
        <v>Itajaí</v>
      </c>
      <c r="C113" s="94">
        <f>IFERROR(VLOOKUP(A113,'Quantidade de ocorrências'!$G$4:$H$34,2,0),0)</f>
        <v>0</v>
      </c>
      <c r="D113" s="2">
        <f>IFERROR(VLOOKUP(A113,'Quantidade de ocorrências'!$J$4:$K$41,2,0),0)</f>
        <v>0</v>
      </c>
      <c r="E113" s="94">
        <f>IFERROR(VLOOKUP(A113,'Quantidade de ocorrências'!$M$4:$N$18,2,0),0)</f>
        <v>0</v>
      </c>
      <c r="F113" s="94">
        <f>IFERROR(VLOOKUP(A113,'Quantidade de ocorrências'!$P$4:$Q$7,2,0),0)</f>
        <v>0</v>
      </c>
      <c r="G113" s="94">
        <f>IFERROR(VLOOKUP(A113,'Quantidade de ocorrências'!$S$4:$T$25,2,0),0)</f>
        <v>0</v>
      </c>
      <c r="H113" s="94">
        <f>IFERROR(VLOOKUP(A113,'Quantidade de ocorrências'!$V$4:$W$17,2,0),0)</f>
        <v>0</v>
      </c>
      <c r="I113" s="94">
        <f>IFERROR(VLOOKUP(A113,'Quantidade de ocorrências'!$Y$4:$Z$17,2,0),0)</f>
        <v>0</v>
      </c>
    </row>
    <row r="114" spans="1:9" ht="15.6">
      <c r="A114" s="94" t="s">
        <v>883</v>
      </c>
      <c r="B114" s="94" t="str">
        <f>VLOOKUP(A114,'De Para'!$A$1:$B$301,2,0)</f>
        <v>Tubarão</v>
      </c>
      <c r="C114" s="94">
        <f>IFERROR(VLOOKUP(A114,'Quantidade de ocorrências'!$G$4:$H$34,2,0),0)</f>
        <v>0</v>
      </c>
      <c r="D114" s="2">
        <f>IFERROR(VLOOKUP(A114,'Quantidade de ocorrências'!$J$4:$K$41,2,0),0)</f>
        <v>0</v>
      </c>
      <c r="E114" s="94">
        <f>IFERROR(VLOOKUP(A114,'Quantidade de ocorrências'!$M$4:$N$18,2,0),0)</f>
        <v>0</v>
      </c>
      <c r="F114" s="94">
        <f>IFERROR(VLOOKUP(A114,'Quantidade de ocorrências'!$P$4:$Q$7,2,0),0)</f>
        <v>0</v>
      </c>
      <c r="G114" s="94">
        <f>IFERROR(VLOOKUP(A114,'Quantidade de ocorrências'!$S$4:$T$25,2,0),0)</f>
        <v>0</v>
      </c>
      <c r="H114" s="94">
        <f>IFERROR(VLOOKUP(A114,'Quantidade de ocorrências'!$V$4:$W$17,2,0),0)</f>
        <v>0</v>
      </c>
      <c r="I114" s="94">
        <f>IFERROR(VLOOKUP(A114,'Quantidade de ocorrências'!$Y$4:$Z$17,2,0),0)</f>
        <v>0</v>
      </c>
    </row>
    <row r="115" spans="1:9" ht="15.6">
      <c r="A115" s="94" t="s">
        <v>884</v>
      </c>
      <c r="B115" s="94" t="str">
        <f>VLOOKUP(A115,'De Para'!$A$1:$B$301,2,0)</f>
        <v>Tubarão</v>
      </c>
      <c r="C115" s="94">
        <f>IFERROR(VLOOKUP(A115,'Quantidade de ocorrências'!$G$4:$H$34,2,0),0)</f>
        <v>0</v>
      </c>
      <c r="D115" s="2">
        <f>IFERROR(VLOOKUP(A115,'Quantidade de ocorrências'!$J$4:$K$41,2,0),0)</f>
        <v>0</v>
      </c>
      <c r="E115" s="94">
        <f>IFERROR(VLOOKUP(A115,'Quantidade de ocorrências'!$M$4:$N$18,2,0),0)</f>
        <v>0</v>
      </c>
      <c r="F115" s="94">
        <f>IFERROR(VLOOKUP(A115,'Quantidade de ocorrências'!$P$4:$Q$7,2,0),0)</f>
        <v>0</v>
      </c>
      <c r="G115" s="94">
        <f>IFERROR(VLOOKUP(A115,'Quantidade de ocorrências'!$S$4:$T$25,2,0),0)</f>
        <v>0</v>
      </c>
      <c r="H115" s="94">
        <f>IFERROR(VLOOKUP(A115,'Quantidade de ocorrências'!$V$4:$W$17,2,0),0)</f>
        <v>0</v>
      </c>
      <c r="I115" s="94">
        <f>IFERROR(VLOOKUP(A115,'Quantidade de ocorrências'!$Y$4:$Z$17,2,0),0)</f>
        <v>0</v>
      </c>
    </row>
    <row r="116" spans="1:9" ht="15.6">
      <c r="A116" s="94" t="s">
        <v>831</v>
      </c>
      <c r="B116" s="94" t="str">
        <f>VLOOKUP(A116,'De Para'!$A$1:$B$301,2,0)</f>
        <v>Ituporanga</v>
      </c>
      <c r="C116" s="94">
        <f>IFERROR(VLOOKUP(A116,'Quantidade de ocorrências'!$G$4:$H$34,2,0),0)</f>
        <v>0</v>
      </c>
      <c r="D116" s="2">
        <f>IFERROR(VLOOKUP(A116,'Quantidade de ocorrências'!$J$4:$K$41,2,0),0)</f>
        <v>0</v>
      </c>
      <c r="E116" s="94">
        <f>IFERROR(VLOOKUP(A116,'Quantidade de ocorrências'!$M$4:$N$18,2,0),0)</f>
        <v>0</v>
      </c>
      <c r="F116" s="94">
        <f>IFERROR(VLOOKUP(A116,'Quantidade de ocorrências'!$P$4:$Q$7,2,0),0)</f>
        <v>0</v>
      </c>
      <c r="G116" s="94">
        <f>IFERROR(VLOOKUP(A116,'Quantidade de ocorrências'!$S$4:$T$25,2,0),0)</f>
        <v>0</v>
      </c>
      <c r="H116" s="94">
        <f>IFERROR(VLOOKUP(A116,'Quantidade de ocorrências'!$V$4:$W$17,2,0),0)</f>
        <v>0</v>
      </c>
      <c r="I116" s="94">
        <f>IFERROR(VLOOKUP(A116,'Quantidade de ocorrências'!$Y$4:$Z$17,2,0),0)</f>
        <v>0</v>
      </c>
    </row>
    <row r="117" spans="1:9" ht="15.6">
      <c r="A117" s="94" t="s">
        <v>840</v>
      </c>
      <c r="B117" s="94" t="str">
        <f>VLOOKUP(A117,'De Para'!$A$1:$B$301,2,0)</f>
        <v>Blumenau</v>
      </c>
      <c r="C117" s="94">
        <f>IFERROR(VLOOKUP(A117,'Quantidade de ocorrências'!$G$4:$H$34,2,0),0)</f>
        <v>0</v>
      </c>
      <c r="D117" s="2">
        <f>IFERROR(VLOOKUP(A117,'Quantidade de ocorrências'!$J$4:$K$41,2,0),0)</f>
        <v>0</v>
      </c>
      <c r="E117" s="94">
        <f>IFERROR(VLOOKUP(A117,'Quantidade de ocorrências'!$M$4:$N$18,2,0),0)</f>
        <v>0</v>
      </c>
      <c r="F117" s="94">
        <f>IFERROR(VLOOKUP(A117,'Quantidade de ocorrências'!$P$4:$Q$7,2,0),0)</f>
        <v>0</v>
      </c>
      <c r="G117" s="94">
        <f>IFERROR(VLOOKUP(A117,'Quantidade de ocorrências'!$S$4:$T$25,2,0),0)</f>
        <v>0</v>
      </c>
      <c r="H117" s="94">
        <f>IFERROR(VLOOKUP(A117,'Quantidade de ocorrências'!$V$4:$W$17,2,0),0)</f>
        <v>0</v>
      </c>
      <c r="I117" s="94">
        <f>IFERROR(VLOOKUP(A117,'Quantidade de ocorrências'!$Y$4:$Z$17,2,0),0)</f>
        <v>0</v>
      </c>
    </row>
    <row r="118" spans="1:9" ht="15.6">
      <c r="A118" s="94" t="s">
        <v>804</v>
      </c>
      <c r="B118" s="94" t="str">
        <f>VLOOKUP(A118,'De Para'!$A$1:$B$301,2,0)</f>
        <v>Joaçaba</v>
      </c>
      <c r="C118" s="94">
        <f>IFERROR(VLOOKUP(A118,'Quantidade de ocorrências'!$G$4:$H$34,2,0),0)</f>
        <v>0</v>
      </c>
      <c r="D118" s="2">
        <f>IFERROR(VLOOKUP(A118,'Quantidade de ocorrências'!$J$4:$K$41,2,0),0)</f>
        <v>0</v>
      </c>
      <c r="E118" s="94">
        <f>IFERROR(VLOOKUP(A118,'Quantidade de ocorrências'!$M$4:$N$18,2,0),0)</f>
        <v>0</v>
      </c>
      <c r="F118" s="94">
        <f>IFERROR(VLOOKUP(A118,'Quantidade de ocorrências'!$P$4:$Q$7,2,0),0)</f>
        <v>0</v>
      </c>
      <c r="G118" s="94">
        <f>IFERROR(VLOOKUP(A118,'Quantidade de ocorrências'!$S$4:$T$25,2,0),0)</f>
        <v>0</v>
      </c>
      <c r="H118" s="94">
        <f>IFERROR(VLOOKUP(A118,'Quantidade de ocorrências'!$V$4:$W$17,2,0),0)</f>
        <v>0</v>
      </c>
      <c r="I118" s="94">
        <f>IFERROR(VLOOKUP(A118,'Quantidade de ocorrências'!$Y$4:$Z$17,2,0),0)</f>
        <v>0</v>
      </c>
    </row>
    <row r="119" spans="1:9" ht="15.6">
      <c r="A119" s="94" t="s">
        <v>707</v>
      </c>
      <c r="B119" s="94" t="str">
        <f>VLOOKUP(A119,'De Para'!$A$1:$B$301,2,0)</f>
        <v>Concórdia</v>
      </c>
      <c r="C119" s="94">
        <f>IFERROR(VLOOKUP(A119,'Quantidade de ocorrências'!$G$4:$H$34,2,0),0)</f>
        <v>0</v>
      </c>
      <c r="D119" s="2">
        <f>IFERROR(VLOOKUP(A119,'Quantidade de ocorrências'!$J$4:$K$41,2,0),0)</f>
        <v>0</v>
      </c>
      <c r="E119" s="94">
        <f>IFERROR(VLOOKUP(A119,'Quantidade de ocorrências'!$M$4:$N$18,2,0),0)</f>
        <v>0</v>
      </c>
      <c r="F119" s="94">
        <f>IFERROR(VLOOKUP(A119,'Quantidade de ocorrências'!$P$4:$Q$7,2,0),0)</f>
        <v>0</v>
      </c>
      <c r="G119" s="94">
        <f>IFERROR(VLOOKUP(A119,'Quantidade de ocorrências'!$S$4:$T$25,2,0),0)</f>
        <v>0</v>
      </c>
      <c r="H119" s="94">
        <f>IFERROR(VLOOKUP(A119,'Quantidade de ocorrências'!$V$4:$W$17,2,0),0)</f>
        <v>0</v>
      </c>
      <c r="I119" s="94">
        <f>IFERROR(VLOOKUP(A119,'Quantidade de ocorrências'!$Y$4:$Z$17,2,0),0)</f>
        <v>0</v>
      </c>
    </row>
    <row r="120" spans="1:9" ht="15.6">
      <c r="A120" s="94" t="s">
        <v>718</v>
      </c>
      <c r="B120" s="94" t="str">
        <f>VLOOKUP(A120,'De Para'!$A$1:$B$301,2,0)</f>
        <v>S.Miguel Oeste</v>
      </c>
      <c r="C120" s="94">
        <f>IFERROR(VLOOKUP(A120,'Quantidade de ocorrências'!$G$4:$H$34,2,0),0)</f>
        <v>0</v>
      </c>
      <c r="D120" s="2">
        <f>IFERROR(VLOOKUP(A120,'Quantidade de ocorrências'!$J$4:$K$41,2,0),0)</f>
        <v>0</v>
      </c>
      <c r="E120" s="94">
        <f>IFERROR(VLOOKUP(A120,'Quantidade de ocorrências'!$M$4:$N$18,2,0),0)</f>
        <v>0</v>
      </c>
      <c r="F120" s="94">
        <f>IFERROR(VLOOKUP(A120,'Quantidade de ocorrências'!$P$4:$Q$7,2,0),0)</f>
        <v>0</v>
      </c>
      <c r="G120" s="94">
        <f>IFERROR(VLOOKUP(A120,'Quantidade de ocorrências'!$S$4:$T$25,2,0),0)</f>
        <v>0</v>
      </c>
      <c r="H120" s="94">
        <f>IFERROR(VLOOKUP(A120,'Quantidade de ocorrências'!$V$4:$W$17,2,0),0)</f>
        <v>0</v>
      </c>
      <c r="I120" s="94">
        <f>IFERROR(VLOOKUP(A120,'Quantidade de ocorrências'!$Y$4:$Z$17,2,0),0)</f>
        <v>0</v>
      </c>
    </row>
    <row r="121" spans="1:9" ht="15.6">
      <c r="A121" s="94" t="s">
        <v>59</v>
      </c>
      <c r="B121" s="94" t="str">
        <f>VLOOKUP(A121,'De Para'!$A$1:$B$301,2,0)</f>
        <v>Xanxerê</v>
      </c>
      <c r="C121" s="94">
        <f>IFERROR(VLOOKUP(A121,'Quantidade de ocorrências'!$G$4:$H$34,2,0),0)</f>
        <v>2</v>
      </c>
      <c r="D121" s="2">
        <f>IFERROR(VLOOKUP(A121,'Quantidade de ocorrências'!$J$4:$K$41,2,0),0)</f>
        <v>0</v>
      </c>
      <c r="E121" s="94">
        <f>IFERROR(VLOOKUP(A121,'Quantidade de ocorrências'!$M$4:$N$18,2,0),0)</f>
        <v>0</v>
      </c>
      <c r="F121" s="94">
        <f>IFERROR(VLOOKUP(A121,'Quantidade de ocorrências'!$P$4:$Q$7,2,0),0)</f>
        <v>0</v>
      </c>
      <c r="G121" s="94">
        <f>IFERROR(VLOOKUP(A121,'Quantidade de ocorrências'!$S$4:$T$25,2,0),0)</f>
        <v>0</v>
      </c>
      <c r="H121" s="94">
        <f>IFERROR(VLOOKUP(A121,'Quantidade de ocorrências'!$V$4:$W$17,2,0),0)</f>
        <v>0</v>
      </c>
      <c r="I121" s="94">
        <f>IFERROR(VLOOKUP(A121,'Quantidade de ocorrências'!$Y$4:$Z$17,2,0),0)</f>
        <v>0</v>
      </c>
    </row>
    <row r="122" spans="1:9" ht="15.6">
      <c r="A122" s="94" t="s">
        <v>945</v>
      </c>
      <c r="B122" s="94" t="str">
        <f>VLOOKUP(A122,'De Para'!$A$1:$B$301,2,0)</f>
        <v>Concórdia</v>
      </c>
      <c r="C122" s="94">
        <f>IFERROR(VLOOKUP(A122,'Quantidade de ocorrências'!$G$4:$H$34,2,0),0)</f>
        <v>0</v>
      </c>
      <c r="D122" s="2">
        <f>IFERROR(VLOOKUP(A122,'Quantidade de ocorrências'!$J$4:$K$41,2,0),0)</f>
        <v>0</v>
      </c>
      <c r="E122" s="94">
        <f>IFERROR(VLOOKUP(A122,'Quantidade de ocorrências'!$M$4:$N$18,2,0),0)</f>
        <v>0</v>
      </c>
      <c r="F122" s="94">
        <f>IFERROR(VLOOKUP(A122,'Quantidade de ocorrências'!$P$4:$Q$7,2,0),0)</f>
        <v>0</v>
      </c>
      <c r="G122" s="94">
        <f>IFERROR(VLOOKUP(A122,'Quantidade de ocorrências'!$S$4:$T$25,2,0),0)</f>
        <v>0</v>
      </c>
      <c r="H122" s="94">
        <f>IFERROR(VLOOKUP(A122,'Quantidade de ocorrências'!$V$4:$W$17,2,0),0)</f>
        <v>0</v>
      </c>
      <c r="I122" s="94">
        <f>IFERROR(VLOOKUP(A122,'Quantidade de ocorrências'!$Y$4:$Z$17,2,0),0)</f>
        <v>0</v>
      </c>
    </row>
    <row r="123" spans="1:9" ht="15.6">
      <c r="A123" s="94" t="s">
        <v>735</v>
      </c>
      <c r="B123" s="94" t="str">
        <f>VLOOKUP(A123,'De Para'!$A$1:$B$301,2,0)</f>
        <v>Chapecó</v>
      </c>
      <c r="C123" s="94">
        <f>IFERROR(VLOOKUP(A123,'Quantidade de ocorrências'!$G$4:$H$34,2,0),0)</f>
        <v>0</v>
      </c>
      <c r="D123" s="2">
        <f>IFERROR(VLOOKUP(A123,'Quantidade de ocorrências'!$J$4:$K$41,2,0),0)</f>
        <v>0</v>
      </c>
      <c r="E123" s="94">
        <f>IFERROR(VLOOKUP(A123,'Quantidade de ocorrências'!$M$4:$N$18,2,0),0)</f>
        <v>0</v>
      </c>
      <c r="F123" s="94">
        <f>IFERROR(VLOOKUP(A123,'Quantidade de ocorrências'!$P$4:$Q$7,2,0),0)</f>
        <v>0</v>
      </c>
      <c r="G123" s="94">
        <f>IFERROR(VLOOKUP(A123,'Quantidade de ocorrências'!$S$4:$T$25,2,0),0)</f>
        <v>0</v>
      </c>
      <c r="H123" s="94">
        <f>IFERROR(VLOOKUP(A123,'Quantidade de ocorrências'!$V$4:$W$17,2,0),0)</f>
        <v>0</v>
      </c>
      <c r="I123" s="94">
        <f>IFERROR(VLOOKUP(A123,'Quantidade de ocorrências'!$Y$4:$Z$17,2,0),0)</f>
        <v>0</v>
      </c>
    </row>
    <row r="124" spans="1:9" ht="15.6">
      <c r="A124" s="94" t="s">
        <v>708</v>
      </c>
      <c r="B124" s="94" t="str">
        <f>VLOOKUP(A124,'De Para'!$A$1:$B$301,2,0)</f>
        <v>Concórdia</v>
      </c>
      <c r="C124" s="94">
        <f>IFERROR(VLOOKUP(A124,'Quantidade de ocorrências'!$G$4:$H$34,2,0),0)</f>
        <v>0</v>
      </c>
      <c r="D124" s="2">
        <f>IFERROR(VLOOKUP(A124,'Quantidade de ocorrências'!$J$4:$K$41,2,0),0)</f>
        <v>0</v>
      </c>
      <c r="E124" s="94">
        <f>IFERROR(VLOOKUP(A124,'Quantidade de ocorrências'!$M$4:$N$18,2,0),0)</f>
        <v>0</v>
      </c>
      <c r="F124" s="94">
        <f>IFERROR(VLOOKUP(A124,'Quantidade de ocorrências'!$P$4:$Q$7,2,0),0)</f>
        <v>0</v>
      </c>
      <c r="G124" s="94">
        <f>IFERROR(VLOOKUP(A124,'Quantidade de ocorrências'!$S$4:$T$25,2,0),0)</f>
        <v>0</v>
      </c>
      <c r="H124" s="94">
        <f>IFERROR(VLOOKUP(A124,'Quantidade de ocorrências'!$V$4:$W$17,2,0),0)</f>
        <v>0</v>
      </c>
      <c r="I124" s="94">
        <f>IFERROR(VLOOKUP(A124,'Quantidade de ocorrências'!$Y$4:$Z$17,2,0),0)</f>
        <v>0</v>
      </c>
    </row>
    <row r="125" spans="1:9" ht="15.6">
      <c r="A125" s="94" t="s">
        <v>754</v>
      </c>
      <c r="B125" s="94" t="str">
        <f>VLOOKUP(A125,'De Para'!$A$1:$B$301,2,0)</f>
        <v>Chapecó</v>
      </c>
      <c r="C125" s="94">
        <f>IFERROR(VLOOKUP(A125,'Quantidade de ocorrências'!$G$4:$H$34,2,0),0)</f>
        <v>0</v>
      </c>
      <c r="D125" s="2">
        <f>IFERROR(VLOOKUP(A125,'Quantidade de ocorrências'!$J$4:$K$41,2,0),0)</f>
        <v>0</v>
      </c>
      <c r="E125" s="94">
        <f>IFERROR(VLOOKUP(A125,'Quantidade de ocorrências'!$M$4:$N$18,2,0),0)</f>
        <v>0</v>
      </c>
      <c r="F125" s="94">
        <f>IFERROR(VLOOKUP(A125,'Quantidade de ocorrências'!$P$4:$Q$7,2,0),0)</f>
        <v>0</v>
      </c>
      <c r="G125" s="94">
        <f>IFERROR(VLOOKUP(A125,'Quantidade de ocorrências'!$S$4:$T$25,2,0),0)</f>
        <v>0</v>
      </c>
      <c r="H125" s="94">
        <f>IFERROR(VLOOKUP(A125,'Quantidade de ocorrências'!$V$4:$W$17,2,0),0)</f>
        <v>0</v>
      </c>
      <c r="I125" s="94">
        <f>IFERROR(VLOOKUP(A125,'Quantidade de ocorrências'!$Y$4:$Z$17,2,0),0)</f>
        <v>0</v>
      </c>
    </row>
    <row r="126" spans="1:9" ht="15.6">
      <c r="A126" s="94" t="s">
        <v>44</v>
      </c>
      <c r="B126" s="94" t="str">
        <f>VLOOKUP(A126,'De Para'!$A$1:$B$301,2,0)</f>
        <v>Canoinhas</v>
      </c>
      <c r="C126" s="94">
        <f>IFERROR(VLOOKUP(A126,'Quantidade de ocorrências'!$G$4:$H$34,2,0),0)</f>
        <v>1</v>
      </c>
      <c r="D126" s="2">
        <f>IFERROR(VLOOKUP(A126,'Quantidade de ocorrências'!$J$4:$K$41,2,0),0)</f>
        <v>2</v>
      </c>
      <c r="E126" s="94">
        <f>IFERROR(VLOOKUP(A126,'Quantidade de ocorrências'!$M$4:$N$18,2,0),0)</f>
        <v>0</v>
      </c>
      <c r="F126" s="94">
        <f>IFERROR(VLOOKUP(A126,'Quantidade de ocorrências'!$P$4:$Q$7,2,0),0)</f>
        <v>0</v>
      </c>
      <c r="G126" s="94">
        <f>IFERROR(VLOOKUP(A126,'Quantidade de ocorrências'!$S$4:$T$25,2,0),0)</f>
        <v>0</v>
      </c>
      <c r="H126" s="94">
        <f>IFERROR(VLOOKUP(A126,'Quantidade de ocorrências'!$V$4:$W$17,2,0),0)</f>
        <v>0</v>
      </c>
      <c r="I126" s="94">
        <f>IFERROR(VLOOKUP(A126,'Quantidade de ocorrências'!$Y$4:$Z$17,2,0),0)</f>
        <v>0</v>
      </c>
    </row>
    <row r="127" spans="1:9" ht="15.6">
      <c r="A127" s="94" t="s">
        <v>769</v>
      </c>
      <c r="B127" s="94" t="str">
        <f>VLOOKUP(A127,'De Para'!$A$1:$B$301,2,0)</f>
        <v>Concórdia</v>
      </c>
      <c r="C127" s="94">
        <f>IFERROR(VLOOKUP(A127,'Quantidade de ocorrências'!$G$4:$H$34,2,0),0)</f>
        <v>0</v>
      </c>
      <c r="D127" s="2">
        <f>IFERROR(VLOOKUP(A127,'Quantidade de ocorrências'!$J$4:$K$41,2,0),0)</f>
        <v>0</v>
      </c>
      <c r="E127" s="94">
        <f>IFERROR(VLOOKUP(A127,'Quantidade de ocorrências'!$M$4:$N$18,2,0),0)</f>
        <v>0</v>
      </c>
      <c r="F127" s="94">
        <f>IFERROR(VLOOKUP(A127,'Quantidade de ocorrências'!$P$4:$Q$7,2,0),0)</f>
        <v>0</v>
      </c>
      <c r="G127" s="94">
        <f>IFERROR(VLOOKUP(A127,'Quantidade de ocorrências'!$S$4:$T$25,2,0),0)</f>
        <v>0</v>
      </c>
      <c r="H127" s="94">
        <f>IFERROR(VLOOKUP(A127,'Quantidade de ocorrências'!$V$4:$W$17,2,0),0)</f>
        <v>0</v>
      </c>
      <c r="I127" s="94">
        <f>IFERROR(VLOOKUP(A127,'Quantidade de ocorrências'!$Y$4:$Z$17,2,0),0)</f>
        <v>0</v>
      </c>
    </row>
    <row r="128" spans="1:9" ht="15.6">
      <c r="A128" s="94" t="s">
        <v>801</v>
      </c>
      <c r="B128" s="94" t="str">
        <f>VLOOKUP(A128,'De Para'!$A$1:$B$301,2,0)</f>
        <v>Canoinhas</v>
      </c>
      <c r="C128" s="94">
        <f>IFERROR(VLOOKUP(A128,'Quantidade de ocorrências'!$G$4:$H$34,2,0),0)</f>
        <v>0</v>
      </c>
      <c r="D128" s="2">
        <f>IFERROR(VLOOKUP(A128,'Quantidade de ocorrências'!$J$4:$K$41,2,0),0)</f>
        <v>0</v>
      </c>
      <c r="E128" s="94">
        <f>IFERROR(VLOOKUP(A128,'Quantidade de ocorrências'!$M$4:$N$18,2,0),0)</f>
        <v>0</v>
      </c>
      <c r="F128" s="94">
        <f>IFERROR(VLOOKUP(A128,'Quantidade de ocorrências'!$P$4:$Q$7,2,0),0)</f>
        <v>0</v>
      </c>
      <c r="G128" s="94">
        <f>IFERROR(VLOOKUP(A128,'Quantidade de ocorrências'!$S$4:$T$25,2,0),0)</f>
        <v>0</v>
      </c>
      <c r="H128" s="94">
        <f>IFERROR(VLOOKUP(A128,'Quantidade de ocorrências'!$V$4:$W$17,2,0),0)</f>
        <v>0</v>
      </c>
      <c r="I128" s="94">
        <f>IFERROR(VLOOKUP(A128,'Quantidade de ocorrências'!$Y$4:$Z$17,2,0),0)</f>
        <v>0</v>
      </c>
    </row>
    <row r="129" spans="1:9" ht="15.6">
      <c r="A129" s="94" t="s">
        <v>29</v>
      </c>
      <c r="B129" s="94" t="str">
        <f>VLOOKUP(A129,'De Para'!$A$1:$B$301,2,0)</f>
        <v>Itajaí</v>
      </c>
      <c r="C129" s="94">
        <f>IFERROR(VLOOKUP(A129,'Quantidade de ocorrências'!$G$4:$H$34,2,0),0)</f>
        <v>0</v>
      </c>
      <c r="D129" s="2">
        <f>IFERROR(VLOOKUP(A129,'Quantidade de ocorrências'!$J$4:$K$41,2,0),0)</f>
        <v>0</v>
      </c>
      <c r="E129" s="94">
        <f>IFERROR(VLOOKUP(A129,'Quantidade de ocorrências'!$M$4:$N$18,2,0),0)</f>
        <v>0</v>
      </c>
      <c r="F129" s="94">
        <f>IFERROR(VLOOKUP(A129,'Quantidade de ocorrências'!$P$4:$Q$7,2,0),0)</f>
        <v>0</v>
      </c>
      <c r="G129" s="94">
        <f>IFERROR(VLOOKUP(A129,'Quantidade de ocorrências'!$S$4:$T$25,2,0),0)</f>
        <v>0</v>
      </c>
      <c r="H129" s="94">
        <f>IFERROR(VLOOKUP(A129,'Quantidade de ocorrências'!$V$4:$W$17,2,0),0)</f>
        <v>0</v>
      </c>
      <c r="I129" s="94">
        <f>IFERROR(VLOOKUP(A129,'Quantidade de ocorrências'!$Y$4:$Z$17,2,0),0)</f>
        <v>0</v>
      </c>
    </row>
    <row r="130" spans="1:9" ht="15.6">
      <c r="A130" s="94" t="s">
        <v>827</v>
      </c>
      <c r="B130" s="94" t="str">
        <f>VLOOKUP(A130,'De Para'!$A$1:$B$301,2,0)</f>
        <v>Itajaí</v>
      </c>
      <c r="C130" s="94">
        <f>IFERROR(VLOOKUP(A130,'Quantidade de ocorrências'!$G$4:$H$34,2,0),0)</f>
        <v>0</v>
      </c>
      <c r="D130" s="2">
        <f>IFERROR(VLOOKUP(A130,'Quantidade de ocorrências'!$J$4:$K$41,2,0),0)</f>
        <v>0</v>
      </c>
      <c r="E130" s="94">
        <f>IFERROR(VLOOKUP(A130,'Quantidade de ocorrências'!$M$4:$N$18,2,0),0)</f>
        <v>0</v>
      </c>
      <c r="F130" s="94">
        <f>IFERROR(VLOOKUP(A130,'Quantidade de ocorrências'!$P$4:$Q$7,2,0),0)</f>
        <v>0</v>
      </c>
      <c r="G130" s="94">
        <f>IFERROR(VLOOKUP(A130,'Quantidade de ocorrências'!$S$4:$T$25,2,0),0)</f>
        <v>0</v>
      </c>
      <c r="H130" s="94">
        <f>IFERROR(VLOOKUP(A130,'Quantidade de ocorrências'!$V$4:$W$17,2,0),0)</f>
        <v>0</v>
      </c>
      <c r="I130" s="94">
        <f>IFERROR(VLOOKUP(A130,'Quantidade de ocorrências'!$Y$4:$Z$17,2,0),0)</f>
        <v>0</v>
      </c>
    </row>
    <row r="131" spans="1:9" ht="15.6">
      <c r="A131" s="94" t="s">
        <v>364</v>
      </c>
      <c r="B131" s="94" t="str">
        <f>VLOOKUP(A131,'De Para'!$A$1:$B$301,2,0)</f>
        <v>S.Miguel Oeste</v>
      </c>
      <c r="C131" s="94">
        <f>IFERROR(VLOOKUP(A131,'Quantidade de ocorrências'!$G$4:$H$34,2,0),0)</f>
        <v>0</v>
      </c>
      <c r="D131" s="2">
        <f>IFERROR(VLOOKUP(A131,'Quantidade de ocorrências'!$J$4:$K$41,2,0),0)</f>
        <v>2</v>
      </c>
      <c r="E131" s="94">
        <f>IFERROR(VLOOKUP(A131,'Quantidade de ocorrências'!$M$4:$N$18,2,0),0)</f>
        <v>0</v>
      </c>
      <c r="F131" s="94">
        <f>IFERROR(VLOOKUP(A131,'Quantidade de ocorrências'!$P$4:$Q$7,2,0),0)</f>
        <v>0</v>
      </c>
      <c r="G131" s="94">
        <f>IFERROR(VLOOKUP(A131,'Quantidade de ocorrências'!$S$4:$T$25,2,0),0)</f>
        <v>0</v>
      </c>
      <c r="H131" s="94">
        <f>IFERROR(VLOOKUP(A131,'Quantidade de ocorrências'!$V$4:$W$17,2,0),0)</f>
        <v>0</v>
      </c>
      <c r="I131" s="94">
        <f>IFERROR(VLOOKUP(A131,'Quantidade de ocorrências'!$Y$4:$Z$17,2,0),0)</f>
        <v>0</v>
      </c>
    </row>
    <row r="132" spans="1:9" ht="15.6">
      <c r="A132" s="94" t="s">
        <v>899</v>
      </c>
      <c r="B132" s="94" t="str">
        <f>VLOOKUP(A132,'De Para'!$A$1:$B$301,2,0)</f>
        <v>Joinville</v>
      </c>
      <c r="C132" s="94">
        <f>IFERROR(VLOOKUP(A132,'Quantidade de ocorrências'!$G$4:$H$34,2,0),0)</f>
        <v>0</v>
      </c>
      <c r="D132" s="2">
        <f>IFERROR(VLOOKUP(A132,'Quantidade de ocorrências'!$J$4:$K$41,2,0),0)</f>
        <v>0</v>
      </c>
      <c r="E132" s="94">
        <f>IFERROR(VLOOKUP(A132,'Quantidade de ocorrências'!$M$4:$N$18,2,0),0)</f>
        <v>0</v>
      </c>
      <c r="F132" s="94">
        <f>IFERROR(VLOOKUP(A132,'Quantidade de ocorrências'!$P$4:$Q$7,2,0),0)</f>
        <v>0</v>
      </c>
      <c r="G132" s="94">
        <f>IFERROR(VLOOKUP(A132,'Quantidade de ocorrências'!$S$4:$T$25,2,0),0)</f>
        <v>0</v>
      </c>
      <c r="H132" s="94">
        <f>IFERROR(VLOOKUP(A132,'Quantidade de ocorrências'!$V$4:$W$17,2,0),0)</f>
        <v>0</v>
      </c>
      <c r="I132" s="94">
        <f>IFERROR(VLOOKUP(A132,'Quantidade de ocorrências'!$Y$4:$Z$17,2,0),0)</f>
        <v>0</v>
      </c>
    </row>
    <row r="133" spans="1:9" ht="15.6">
      <c r="A133" s="94" t="s">
        <v>106</v>
      </c>
      <c r="B133" s="94" t="str">
        <f>VLOOKUP(A133,'De Para'!$A$1:$B$301,2,0)</f>
        <v>Ituporanga</v>
      </c>
      <c r="C133" s="94">
        <f>IFERROR(VLOOKUP(A133,'Quantidade de ocorrências'!$G$4:$H$34,2,0),0)</f>
        <v>1</v>
      </c>
      <c r="D133" s="2">
        <f>IFERROR(VLOOKUP(A133,'Quantidade de ocorrências'!$J$4:$K$41,2,0),0)</f>
        <v>0</v>
      </c>
      <c r="E133" s="94">
        <f>IFERROR(VLOOKUP(A133,'Quantidade de ocorrências'!$M$4:$N$18,2,0),0)</f>
        <v>1</v>
      </c>
      <c r="F133" s="94">
        <f>IFERROR(VLOOKUP(A133,'Quantidade de ocorrências'!$P$4:$Q$7,2,0),0)</f>
        <v>0</v>
      </c>
      <c r="G133" s="94">
        <f>IFERROR(VLOOKUP(A133,'Quantidade de ocorrências'!$S$4:$T$25,2,0),0)</f>
        <v>0</v>
      </c>
      <c r="H133" s="94">
        <f>IFERROR(VLOOKUP(A133,'Quantidade de ocorrências'!$V$4:$W$17,2,0),0)</f>
        <v>0</v>
      </c>
      <c r="I133" s="94">
        <f>IFERROR(VLOOKUP(A133,'Quantidade de ocorrências'!$Y$4:$Z$17,2,0),0)</f>
        <v>0</v>
      </c>
    </row>
    <row r="134" spans="1:9" ht="15.6">
      <c r="A134" s="94" t="s">
        <v>728</v>
      </c>
      <c r="B134" s="94" t="str">
        <f>VLOOKUP(A134,'De Para'!$A$1:$B$301,2,0)</f>
        <v>Joaçaba</v>
      </c>
      <c r="C134" s="94">
        <f>IFERROR(VLOOKUP(A134,'Quantidade de ocorrências'!$G$4:$H$34,2,0),0)</f>
        <v>0</v>
      </c>
      <c r="D134" s="2">
        <f>IFERROR(VLOOKUP(A134,'Quantidade de ocorrências'!$J$4:$K$41,2,0),0)</f>
        <v>0</v>
      </c>
      <c r="E134" s="94">
        <f>IFERROR(VLOOKUP(A134,'Quantidade de ocorrências'!$M$4:$N$18,2,0),0)</f>
        <v>0</v>
      </c>
      <c r="F134" s="94">
        <f>IFERROR(VLOOKUP(A134,'Quantidade de ocorrências'!$P$4:$Q$7,2,0),0)</f>
        <v>0</v>
      </c>
      <c r="G134" s="94">
        <f>IFERROR(VLOOKUP(A134,'Quantidade de ocorrências'!$S$4:$T$25,2,0),0)</f>
        <v>0</v>
      </c>
      <c r="H134" s="94">
        <f>IFERROR(VLOOKUP(A134,'Quantidade de ocorrências'!$V$4:$W$17,2,0),0)</f>
        <v>0</v>
      </c>
      <c r="I134" s="94">
        <f>IFERROR(VLOOKUP(A134,'Quantidade de ocorrências'!$Y$4:$Z$17,2,0),0)</f>
        <v>0</v>
      </c>
    </row>
    <row r="135" spans="1:9" ht="15.6">
      <c r="A135" s="94" t="s">
        <v>367</v>
      </c>
      <c r="B135" s="94" t="str">
        <f>VLOOKUP(A135,'De Para'!$A$1:$B$301,2,0)</f>
        <v>Araranguá</v>
      </c>
      <c r="C135" s="94">
        <f>IFERROR(VLOOKUP(A135,'Quantidade de ocorrências'!$G$4:$H$34,2,0),0)</f>
        <v>0</v>
      </c>
      <c r="D135" s="2">
        <f>IFERROR(VLOOKUP(A135,'Quantidade de ocorrências'!$J$4:$K$41,2,0),0)</f>
        <v>1</v>
      </c>
      <c r="E135" s="94">
        <f>IFERROR(VLOOKUP(A135,'Quantidade de ocorrências'!$M$4:$N$18,2,0),0)</f>
        <v>0</v>
      </c>
      <c r="F135" s="94">
        <f>IFERROR(VLOOKUP(A135,'Quantidade de ocorrências'!$P$4:$Q$7,2,0),0)</f>
        <v>0</v>
      </c>
      <c r="G135" s="94">
        <f>IFERROR(VLOOKUP(A135,'Quantidade de ocorrências'!$S$4:$T$25,2,0),0)</f>
        <v>0</v>
      </c>
      <c r="H135" s="94">
        <f>IFERROR(VLOOKUP(A135,'Quantidade de ocorrências'!$V$4:$W$17,2,0),0)</f>
        <v>0</v>
      </c>
      <c r="I135" s="94">
        <f>IFERROR(VLOOKUP(A135,'Quantidade de ocorrências'!$Y$4:$Z$17,2,0),0)</f>
        <v>0</v>
      </c>
    </row>
    <row r="136" spans="1:9" ht="15.6">
      <c r="A136" s="94" t="s">
        <v>889</v>
      </c>
      <c r="B136" s="94" t="str">
        <f>VLOOKUP(A136,'De Para'!$A$1:$B$301,2,0)</f>
        <v>Tubarão</v>
      </c>
      <c r="C136" s="94">
        <f>IFERROR(VLOOKUP(A136,'Quantidade de ocorrências'!$G$4:$H$34,2,0),0)</f>
        <v>0</v>
      </c>
      <c r="D136" s="2">
        <f>IFERROR(VLOOKUP(A136,'Quantidade de ocorrências'!$J$4:$K$41,2,0),0)</f>
        <v>0</v>
      </c>
      <c r="E136" s="94">
        <f>IFERROR(VLOOKUP(A136,'Quantidade de ocorrências'!$M$4:$N$18,2,0),0)</f>
        <v>0</v>
      </c>
      <c r="F136" s="94">
        <f>IFERROR(VLOOKUP(A136,'Quantidade de ocorrências'!$P$4:$Q$7,2,0),0)</f>
        <v>0</v>
      </c>
      <c r="G136" s="94">
        <f>IFERROR(VLOOKUP(A136,'Quantidade de ocorrências'!$S$4:$T$25,2,0),0)</f>
        <v>0</v>
      </c>
      <c r="H136" s="94">
        <f>IFERROR(VLOOKUP(A136,'Quantidade de ocorrências'!$V$4:$W$17,2,0),0)</f>
        <v>0</v>
      </c>
      <c r="I136" s="94">
        <f>IFERROR(VLOOKUP(A136,'Quantidade de ocorrências'!$Y$4:$Z$17,2,0),0)</f>
        <v>0</v>
      </c>
    </row>
    <row r="137" spans="1:9" ht="15.6">
      <c r="A137" s="94" t="s">
        <v>895</v>
      </c>
      <c r="B137" s="94" t="str">
        <f>VLOOKUP(A137,'De Para'!$A$1:$B$301,2,0)</f>
        <v>Joinville</v>
      </c>
      <c r="C137" s="94">
        <f>IFERROR(VLOOKUP(A137,'Quantidade de ocorrências'!$G$4:$H$34,2,0),0)</f>
        <v>0</v>
      </c>
      <c r="D137" s="2">
        <f>IFERROR(VLOOKUP(A137,'Quantidade de ocorrências'!$J$4:$K$41,2,0),0)</f>
        <v>2</v>
      </c>
      <c r="E137" s="94">
        <f>IFERROR(VLOOKUP(A137,'Quantidade de ocorrências'!$M$4:$N$18,2,0),0)</f>
        <v>0</v>
      </c>
      <c r="F137" s="94">
        <f>IFERROR(VLOOKUP(A137,'Quantidade de ocorrências'!$P$4:$Q$7,2,0),0)</f>
        <v>0</v>
      </c>
      <c r="G137" s="94">
        <f>IFERROR(VLOOKUP(A137,'Quantidade de ocorrências'!$S$4:$T$25,2,0),0)</f>
        <v>0</v>
      </c>
      <c r="H137" s="94">
        <f>IFERROR(VLOOKUP(A137,'Quantidade de ocorrências'!$V$4:$W$17,2,0),0)</f>
        <v>0</v>
      </c>
      <c r="I137" s="94">
        <f>IFERROR(VLOOKUP(A137,'Quantidade de ocorrências'!$Y$4:$Z$17,2,0),0)</f>
        <v>0</v>
      </c>
    </row>
    <row r="138" spans="1:9" ht="15.6">
      <c r="A138" s="94" t="s">
        <v>755</v>
      </c>
      <c r="B138" s="94" t="str">
        <f>VLOOKUP(A138,'De Para'!$A$1:$B$301,2,0)</f>
        <v>Chapecó</v>
      </c>
      <c r="C138" s="94">
        <f>IFERROR(VLOOKUP(A138,'Quantidade de ocorrências'!$G$4:$H$34,2,0),0)</f>
        <v>0</v>
      </c>
      <c r="D138" s="2">
        <f>IFERROR(VLOOKUP(A138,'Quantidade de ocorrências'!$J$4:$K$41,2,0),0)</f>
        <v>0</v>
      </c>
      <c r="E138" s="94">
        <f>IFERROR(VLOOKUP(A138,'Quantidade de ocorrências'!$M$4:$N$18,2,0),0)</f>
        <v>0</v>
      </c>
      <c r="F138" s="94">
        <f>IFERROR(VLOOKUP(A138,'Quantidade de ocorrências'!$P$4:$Q$7,2,0),0)</f>
        <v>0</v>
      </c>
      <c r="G138" s="94">
        <f>IFERROR(VLOOKUP(A138,'Quantidade de ocorrências'!$S$4:$T$25,2,0),0)</f>
        <v>0</v>
      </c>
      <c r="H138" s="94">
        <f>IFERROR(VLOOKUP(A138,'Quantidade de ocorrências'!$V$4:$W$17,2,0),0)</f>
        <v>0</v>
      </c>
      <c r="I138" s="94">
        <f>IFERROR(VLOOKUP(A138,'Quantidade de ocorrências'!$Y$4:$Z$17,2,0),0)</f>
        <v>0</v>
      </c>
    </row>
    <row r="139" spans="1:9" ht="15.6">
      <c r="A139" s="94" t="s">
        <v>683</v>
      </c>
      <c r="B139" s="94" t="str">
        <f>VLOOKUP(A139,'De Para'!$A$1:$B$301,2,0)</f>
        <v>Joaçaba</v>
      </c>
      <c r="C139" s="94">
        <f>IFERROR(VLOOKUP(A139,'Quantidade de ocorrências'!$G$4:$H$34,2,0),0)</f>
        <v>0</v>
      </c>
      <c r="D139" s="2">
        <f>IFERROR(VLOOKUP(A139,'Quantidade de ocorrências'!$J$4:$K$41,2,0),0)</f>
        <v>0</v>
      </c>
      <c r="E139" s="94">
        <f>IFERROR(VLOOKUP(A139,'Quantidade de ocorrências'!$M$4:$N$18,2,0),0)</f>
        <v>0</v>
      </c>
      <c r="F139" s="94">
        <f>IFERROR(VLOOKUP(A139,'Quantidade de ocorrências'!$P$4:$Q$7,2,0),0)</f>
        <v>0</v>
      </c>
      <c r="G139" s="94">
        <f>IFERROR(VLOOKUP(A139,'Quantidade de ocorrências'!$S$4:$T$25,2,0),0)</f>
        <v>0</v>
      </c>
      <c r="H139" s="94">
        <f>IFERROR(VLOOKUP(A139,'Quantidade de ocorrências'!$V$4:$W$17,2,0),0)</f>
        <v>0</v>
      </c>
      <c r="I139" s="94">
        <f>IFERROR(VLOOKUP(A139,'Quantidade de ocorrências'!$Y$4:$Z$17,2,0),0)</f>
        <v>0</v>
      </c>
    </row>
    <row r="140" spans="1:9" ht="15.6">
      <c r="A140" s="94" t="s">
        <v>502</v>
      </c>
      <c r="B140" s="94" t="str">
        <f>VLOOKUP(A140,'De Para'!$A$1:$B$301,2,0)</f>
        <v>Joinville</v>
      </c>
      <c r="C140" s="94">
        <f>IFERROR(VLOOKUP(A140,'Quantidade de ocorrências'!$G$4:$H$34,2,0),0)</f>
        <v>0</v>
      </c>
      <c r="D140" s="2">
        <f>IFERROR(VLOOKUP(A140,'Quantidade de ocorrências'!$J$4:$K$41,2,0),0)</f>
        <v>0</v>
      </c>
      <c r="E140" s="94">
        <f>IFERROR(VLOOKUP(A140,'Quantidade de ocorrências'!$M$4:$N$18,2,0),0)</f>
        <v>0</v>
      </c>
      <c r="F140" s="94">
        <f>IFERROR(VLOOKUP(A140,'Quantidade de ocorrências'!$P$4:$Q$7,2,0),0)</f>
        <v>0</v>
      </c>
      <c r="G140" s="94">
        <f>IFERROR(VLOOKUP(A140,'Quantidade de ocorrências'!$S$4:$T$25,2,0),0)</f>
        <v>1</v>
      </c>
      <c r="H140" s="94">
        <f>IFERROR(VLOOKUP(A140,'Quantidade de ocorrências'!$V$4:$W$17,2,0),0)</f>
        <v>0</v>
      </c>
      <c r="I140" s="94">
        <f>IFERROR(VLOOKUP(A140,'Quantidade de ocorrências'!$Y$4:$Z$17,2,0),0)</f>
        <v>0</v>
      </c>
    </row>
    <row r="141" spans="1:9" ht="15.6">
      <c r="A141" s="94" t="s">
        <v>432</v>
      </c>
      <c r="B141" s="94" t="str">
        <f>VLOOKUP(A141,'De Para'!$A$1:$B$301,2,0)</f>
        <v>Rio do Sul</v>
      </c>
      <c r="C141" s="94">
        <f>IFERROR(VLOOKUP(A141,'Quantidade de ocorrências'!$G$4:$H$34,2,0),0)</f>
        <v>0</v>
      </c>
      <c r="D141" s="2">
        <f>IFERROR(VLOOKUP(A141,'Quantidade de ocorrências'!$J$4:$K$41,2,0),0)</f>
        <v>0</v>
      </c>
      <c r="E141" s="94">
        <f>IFERROR(VLOOKUP(A141,'Quantidade de ocorrências'!$M$4:$N$18,2,0),0)</f>
        <v>0</v>
      </c>
      <c r="F141" s="94">
        <f>IFERROR(VLOOKUP(A141,'Quantidade de ocorrências'!$P$4:$Q$7,2,0),0)</f>
        <v>0</v>
      </c>
      <c r="G141" s="94">
        <v>3</v>
      </c>
      <c r="H141" s="94">
        <f>IFERROR(VLOOKUP(A141,'Quantidade de ocorrências'!$V$4:$W$17,2,0),0)</f>
        <v>0</v>
      </c>
      <c r="I141" s="94">
        <f>IFERROR(VLOOKUP(A141,'Quantidade de ocorrências'!$Y$4:$Z$17,2,0),0)</f>
        <v>0</v>
      </c>
    </row>
    <row r="142" spans="1:9" ht="15.6">
      <c r="A142" s="94" t="s">
        <v>759</v>
      </c>
      <c r="B142" s="94" t="str">
        <f>VLOOKUP(A142,'De Para'!$A$1:$B$301,2,0)</f>
        <v>Xanxerê</v>
      </c>
      <c r="C142" s="94">
        <f>IFERROR(VLOOKUP(A142,'Quantidade de ocorrências'!$G$4:$H$34,2,0),0)</f>
        <v>0</v>
      </c>
      <c r="D142" s="2">
        <f>IFERROR(VLOOKUP(A142,'Quantidade de ocorrências'!$J$4:$K$41,2,0),0)</f>
        <v>0</v>
      </c>
      <c r="E142" s="94">
        <f>IFERROR(VLOOKUP(A142,'Quantidade de ocorrências'!$M$4:$N$18,2,0),0)</f>
        <v>0</v>
      </c>
      <c r="F142" s="94">
        <f>IFERROR(VLOOKUP(A142,'Quantidade de ocorrências'!$P$4:$Q$7,2,0),0)</f>
        <v>0</v>
      </c>
      <c r="G142" s="94">
        <f>IFERROR(VLOOKUP(A142,'Quantidade de ocorrências'!$S$4:$T$25,2,0),0)</f>
        <v>0</v>
      </c>
      <c r="H142" s="94">
        <f>IFERROR(VLOOKUP(A142,'Quantidade de ocorrências'!$V$4:$W$17,2,0),0)</f>
        <v>0</v>
      </c>
      <c r="I142" s="94">
        <f>IFERROR(VLOOKUP(A142,'Quantidade de ocorrências'!$Y$4:$Z$17,2,0),0)</f>
        <v>0</v>
      </c>
    </row>
    <row r="143" spans="1:9" ht="15.6">
      <c r="A143" s="94" t="s">
        <v>605</v>
      </c>
      <c r="B143" s="94" t="str">
        <f>VLOOKUP(A143,'De Para'!$A$1:$B$301,2,0)</f>
        <v>Joaçaba</v>
      </c>
      <c r="C143" s="94">
        <f>IFERROR(VLOOKUP(A143,'Quantidade de ocorrências'!$G$4:$H$34,2,0),0)</f>
        <v>0</v>
      </c>
      <c r="D143" s="2">
        <f>IFERROR(VLOOKUP(A143,'Quantidade de ocorrências'!$J$4:$K$41,2,0),0)</f>
        <v>0</v>
      </c>
      <c r="E143" s="94">
        <f>IFERROR(VLOOKUP(A143,'Quantidade de ocorrências'!$M$4:$N$18,2,0),0)</f>
        <v>0</v>
      </c>
      <c r="F143" s="94">
        <f>IFERROR(VLOOKUP(A143,'Quantidade de ocorrências'!$P$4:$Q$7,2,0),0)</f>
        <v>0</v>
      </c>
      <c r="G143" s="94">
        <f>IFERROR(VLOOKUP(A143,'Quantidade de ocorrências'!$S$4:$T$25,2,0),0)</f>
        <v>0</v>
      </c>
      <c r="H143" s="94">
        <f>IFERROR(VLOOKUP(A143,'Quantidade de ocorrências'!$V$4:$W$17,2,0),0)</f>
        <v>1</v>
      </c>
      <c r="I143" s="94">
        <f>IFERROR(VLOOKUP(A143,'Quantidade de ocorrências'!$Y$4:$Z$17,2,0),0)</f>
        <v>0</v>
      </c>
    </row>
    <row r="144" spans="1:9" ht="15.6">
      <c r="A144" s="94" t="s">
        <v>515</v>
      </c>
      <c r="B144" s="94" t="str">
        <f>VLOOKUP(A144,'De Para'!$A$1:$B$301,2,0)</f>
        <v>Campos de Lages</v>
      </c>
      <c r="C144" s="94">
        <f>IFERROR(VLOOKUP(A144,'Quantidade de ocorrências'!$G$4:$H$34,2,0),0)</f>
        <v>0</v>
      </c>
      <c r="D144" s="2">
        <f>IFERROR(VLOOKUP(A144,'Quantidade de ocorrências'!$J$4:$K$41,2,0),0)</f>
        <v>0</v>
      </c>
      <c r="E144" s="94">
        <f>IFERROR(VLOOKUP(A144,'Quantidade de ocorrências'!$M$4:$N$18,2,0),0)</f>
        <v>0</v>
      </c>
      <c r="F144" s="94">
        <f>IFERROR(VLOOKUP(A144,'Quantidade de ocorrências'!$P$4:$Q$7,2,0),0)</f>
        <v>0</v>
      </c>
      <c r="G144" s="94">
        <f>IFERROR(VLOOKUP(A144,'Quantidade de ocorrências'!$S$4:$T$25,2,0),0)</f>
        <v>9</v>
      </c>
      <c r="H144" s="94">
        <f>IFERROR(VLOOKUP(A144,'Quantidade de ocorrências'!$V$4:$W$17,2,0),0)</f>
        <v>0</v>
      </c>
      <c r="I144" s="94">
        <f>IFERROR(VLOOKUP(A144,'Quantidade de ocorrências'!$Y$4:$Z$17,2,0),0)</f>
        <v>0</v>
      </c>
    </row>
    <row r="145" spans="1:9" ht="15.6">
      <c r="A145" s="94" t="s">
        <v>881</v>
      </c>
      <c r="B145" s="94" t="str">
        <f>VLOOKUP(A145,'De Para'!$A$1:$B$301,2,0)</f>
        <v>Tubarão</v>
      </c>
      <c r="C145" s="94">
        <f>IFERROR(VLOOKUP(A145,'Quantidade de ocorrências'!$G$4:$H$34,2,0),0)</f>
        <v>0</v>
      </c>
      <c r="D145" s="2">
        <f>IFERROR(VLOOKUP(A145,'Quantidade de ocorrências'!$J$4:$K$41,2,0),0)</f>
        <v>0</v>
      </c>
      <c r="E145" s="94">
        <f>IFERROR(VLOOKUP(A145,'Quantidade de ocorrências'!$M$4:$N$18,2,0),0)</f>
        <v>0</v>
      </c>
      <c r="F145" s="94">
        <f>IFERROR(VLOOKUP(A145,'Quantidade de ocorrências'!$P$4:$Q$7,2,0),0)</f>
        <v>0</v>
      </c>
      <c r="G145" s="94">
        <f>IFERROR(VLOOKUP(A145,'Quantidade de ocorrências'!$S$4:$T$25,2,0),0)</f>
        <v>0</v>
      </c>
      <c r="H145" s="94">
        <f>IFERROR(VLOOKUP(A145,'Quantidade de ocorrências'!$V$4:$W$17,2,0),0)</f>
        <v>0</v>
      </c>
      <c r="I145" s="94">
        <f>IFERROR(VLOOKUP(A145,'Quantidade de ocorrências'!$Y$4:$Z$17,2,0),0)</f>
        <v>0</v>
      </c>
    </row>
    <row r="146" spans="1:9" ht="15.6">
      <c r="A146" s="94" t="s">
        <v>941</v>
      </c>
      <c r="B146" s="94" t="str">
        <f>VLOOKUP(A146,'De Para'!$A$1:$B$301,2,0)</f>
        <v>Xanxerê</v>
      </c>
      <c r="C146" s="94">
        <f>IFERROR(VLOOKUP(A146,'Quantidade de ocorrências'!$G$4:$H$34,2,0),0)</f>
        <v>0</v>
      </c>
      <c r="D146" s="2">
        <f>IFERROR(VLOOKUP(A146,'Quantidade de ocorrências'!$J$4:$K$41,2,0),0)</f>
        <v>0</v>
      </c>
      <c r="E146" s="94">
        <f>IFERROR(VLOOKUP(A146,'Quantidade de ocorrências'!$M$4:$N$18,2,0),0)</f>
        <v>0</v>
      </c>
      <c r="F146" s="94">
        <f>IFERROR(VLOOKUP(A146,'Quantidade de ocorrências'!$P$4:$Q$7,2,0),0)</f>
        <v>0</v>
      </c>
      <c r="G146" s="94">
        <f>IFERROR(VLOOKUP(A146,'Quantidade de ocorrências'!$S$4:$T$25,2,0),0)</f>
        <v>0</v>
      </c>
      <c r="H146" s="94">
        <f>IFERROR(VLOOKUP(A146,'Quantidade de ocorrências'!$V$4:$W$17,2,0),0)</f>
        <v>0</v>
      </c>
      <c r="I146" s="94">
        <f>IFERROR(VLOOKUP(A146,'Quantidade de ocorrências'!$Y$4:$Z$17,2,0),0)</f>
        <v>0</v>
      </c>
    </row>
    <row r="147" spans="1:9" ht="15.6">
      <c r="A147" s="94" t="s">
        <v>126</v>
      </c>
      <c r="B147" s="94" t="str">
        <f>VLOOKUP(A147,'De Para'!$A$1:$B$301,2,0)</f>
        <v>Rio do Sul</v>
      </c>
      <c r="C147" s="94">
        <f>IFERROR(VLOOKUP(A147,'Quantidade de ocorrências'!$G$4:$H$34,2,0),0)</f>
        <v>2</v>
      </c>
      <c r="D147" s="2">
        <f>IFERROR(VLOOKUP(A147,'Quantidade de ocorrências'!$J$4:$K$41,2,0),0)</f>
        <v>0</v>
      </c>
      <c r="E147" s="94">
        <f>IFERROR(VLOOKUP(A147,'Quantidade de ocorrências'!$M$4:$N$18,2,0),0)</f>
        <v>2</v>
      </c>
      <c r="F147" s="94">
        <f>IFERROR(VLOOKUP(A147,'Quantidade de ocorrências'!$P$4:$Q$7,2,0),0)</f>
        <v>0</v>
      </c>
      <c r="G147" s="94">
        <f>IFERROR(VLOOKUP(A147,'Quantidade de ocorrências'!$S$4:$T$25,2,0),0)</f>
        <v>1</v>
      </c>
      <c r="H147" s="94">
        <f>IFERROR(VLOOKUP(A147,'Quantidade de ocorrências'!$V$4:$W$17,2,0),0)</f>
        <v>0</v>
      </c>
      <c r="I147" s="94">
        <f>IFERROR(VLOOKUP(A147,'Quantidade de ocorrências'!$Y$4:$Z$17,2,0),0)</f>
        <v>0</v>
      </c>
    </row>
    <row r="148" spans="1:9" ht="15.6">
      <c r="A148" s="94" t="s">
        <v>499</v>
      </c>
      <c r="B148" s="94" t="str">
        <f>VLOOKUP(A148,'De Para'!$A$1:$B$301,2,0)</f>
        <v>Criciúma</v>
      </c>
      <c r="C148" s="94">
        <f>IFERROR(VLOOKUP(A148,'Quantidade de ocorrências'!$G$4:$H$34,2,0),0)</f>
        <v>0</v>
      </c>
      <c r="D148" s="2">
        <f>IFERROR(VLOOKUP(A148,'Quantidade de ocorrências'!$J$4:$K$41,2,0),0)</f>
        <v>0</v>
      </c>
      <c r="E148" s="94">
        <f>IFERROR(VLOOKUP(A148,'Quantidade de ocorrências'!$M$4:$N$18,2,0),0)</f>
        <v>0</v>
      </c>
      <c r="F148" s="94">
        <f>IFERROR(VLOOKUP(A148,'Quantidade de ocorrências'!$P$4:$Q$7,2,0),0)</f>
        <v>0</v>
      </c>
      <c r="G148" s="94">
        <f>IFERROR(VLOOKUP(A148,'Quantidade de ocorrências'!$S$4:$T$25,2,0),0)</f>
        <v>1</v>
      </c>
      <c r="H148" s="94">
        <f>IFERROR(VLOOKUP(A148,'Quantidade de ocorrências'!$V$4:$W$17,2,0),0)</f>
        <v>0</v>
      </c>
      <c r="I148" s="94">
        <f>IFERROR(VLOOKUP(A148,'Quantidade de ocorrências'!$Y$4:$Z$17,2,0),0)</f>
        <v>0</v>
      </c>
    </row>
    <row r="149" spans="1:9" ht="15.6">
      <c r="A149" s="94" t="s">
        <v>429</v>
      </c>
      <c r="B149" s="94" t="str">
        <f>VLOOKUP(A149,'De Para'!$A$1:$B$301,2,0)</f>
        <v>Joaçaba</v>
      </c>
      <c r="C149" s="94">
        <f>IFERROR(VLOOKUP(A149,'Quantidade de ocorrências'!$G$4:$H$34,2,0),0)</f>
        <v>0</v>
      </c>
      <c r="D149" s="2">
        <f>IFERROR(VLOOKUP(A149,'Quantidade de ocorrências'!$J$4:$K$41,2,0),0)</f>
        <v>0</v>
      </c>
      <c r="E149" s="94">
        <f>IFERROR(VLOOKUP(A149,'Quantidade de ocorrências'!$M$4:$N$18,2,0),0)</f>
        <v>0</v>
      </c>
      <c r="F149" s="94">
        <f>IFERROR(VLOOKUP(A149,'Quantidade de ocorrências'!$P$4:$Q$7,2,0),0)</f>
        <v>0</v>
      </c>
      <c r="G149" s="94">
        <f>IFERROR(VLOOKUP(A149,'Quantidade de ocorrências'!$S$4:$T$25,2,0),0)</f>
        <v>0</v>
      </c>
      <c r="H149" s="94">
        <f>IFERROR(VLOOKUP(A149,'Quantidade de ocorrências'!$V$4:$W$17,2,0),0)</f>
        <v>0</v>
      </c>
      <c r="I149" s="94">
        <f>IFERROR(VLOOKUP(A149,'Quantidade de ocorrências'!$Y$4:$Z$17,2,0),0)</f>
        <v>0</v>
      </c>
    </row>
    <row r="150" spans="1:9" ht="15.6">
      <c r="A150" s="94" t="s">
        <v>832</v>
      </c>
      <c r="B150" s="94" t="str">
        <f>VLOOKUP(A150,'De Para'!$A$1:$B$301,2,0)</f>
        <v>Tijucas</v>
      </c>
      <c r="C150" s="94">
        <f>IFERROR(VLOOKUP(A150,'Quantidade de ocorrências'!$G$4:$H$34,2,0),0)</f>
        <v>0</v>
      </c>
      <c r="D150" s="2">
        <f>IFERROR(VLOOKUP(A150,'Quantidade de ocorrências'!$J$4:$K$41,2,0),0)</f>
        <v>0</v>
      </c>
      <c r="E150" s="94">
        <f>IFERROR(VLOOKUP(A150,'Quantidade de ocorrências'!$M$4:$N$18,2,0),0)</f>
        <v>0</v>
      </c>
      <c r="F150" s="94">
        <f>IFERROR(VLOOKUP(A150,'Quantidade de ocorrências'!$P$4:$Q$7,2,0),0)</f>
        <v>0</v>
      </c>
      <c r="G150" s="94">
        <f>IFERROR(VLOOKUP(A150,'Quantidade de ocorrências'!$S$4:$T$25,2,0),0)</f>
        <v>0</v>
      </c>
      <c r="H150" s="94">
        <f>IFERROR(VLOOKUP(A150,'Quantidade de ocorrências'!$V$4:$W$17,2,0),0)</f>
        <v>0</v>
      </c>
      <c r="I150" s="94">
        <f>IFERROR(VLOOKUP(A150,'Quantidade de ocorrências'!$Y$4:$Z$17,2,0),0)</f>
        <v>0</v>
      </c>
    </row>
    <row r="151" spans="1:9" ht="15.6">
      <c r="A151" s="94" t="s">
        <v>650</v>
      </c>
      <c r="B151" s="94" t="str">
        <f>VLOOKUP(A151,'De Para'!$A$1:$B$301,2,0)</f>
        <v>Concórdia</v>
      </c>
      <c r="C151" s="94">
        <f>IFERROR(VLOOKUP(A151,'Quantidade de ocorrências'!$G$4:$H$34,2,0),0)</f>
        <v>0</v>
      </c>
      <c r="D151" s="2">
        <f>IFERROR(VLOOKUP(A151,'Quantidade de ocorrências'!$J$4:$K$41,2,0),0)</f>
        <v>0</v>
      </c>
      <c r="E151" s="94">
        <f>IFERROR(VLOOKUP(A151,'Quantidade de ocorrências'!$M$4:$N$18,2,0),0)</f>
        <v>0</v>
      </c>
      <c r="F151" s="94">
        <f>IFERROR(VLOOKUP(A151,'Quantidade de ocorrências'!$P$4:$Q$7,2,0),0)</f>
        <v>0</v>
      </c>
      <c r="G151" s="94">
        <f>IFERROR(VLOOKUP(A151,'Quantidade de ocorrências'!$S$4:$T$25,2,0),0)</f>
        <v>0</v>
      </c>
      <c r="H151" s="94">
        <f>IFERROR(VLOOKUP(A151,'Quantidade de ocorrências'!$V$4:$W$17,2,0),0)</f>
        <v>0</v>
      </c>
      <c r="I151" s="94">
        <f>IFERROR(VLOOKUP(A151,'Quantidade de ocorrências'!$Y$4:$Z$17,2,0),0)</f>
        <v>1</v>
      </c>
    </row>
    <row r="152" spans="1:9" ht="15.6">
      <c r="A152" s="94" t="s">
        <v>112</v>
      </c>
      <c r="B152" s="94" t="str">
        <f>VLOOKUP(A152,'De Para'!$A$1:$B$301,2,0)</f>
        <v>Rio do Sul</v>
      </c>
      <c r="C152" s="94">
        <f>IFERROR(VLOOKUP(A152,'Quantidade de ocorrências'!$G$4:$H$34,2,0),0)</f>
        <v>1</v>
      </c>
      <c r="D152" s="2">
        <f>IFERROR(VLOOKUP(A152,'Quantidade de ocorrências'!$J$4:$K$41,2,0),0)</f>
        <v>0</v>
      </c>
      <c r="E152" s="94">
        <f>IFERROR(VLOOKUP(A152,'Quantidade de ocorrências'!$M$4:$N$18,2,0),0)</f>
        <v>1</v>
      </c>
      <c r="F152" s="94">
        <f>IFERROR(VLOOKUP(A152,'Quantidade de ocorrências'!$P$4:$Q$7,2,0),0)</f>
        <v>0</v>
      </c>
      <c r="G152" s="94">
        <f>IFERROR(VLOOKUP(A152,'Quantidade de ocorrências'!$S$4:$T$25,2,0),0)</f>
        <v>1</v>
      </c>
      <c r="H152" s="94">
        <f>IFERROR(VLOOKUP(A152,'Quantidade de ocorrências'!$V$4:$W$17,2,0),0)</f>
        <v>0</v>
      </c>
      <c r="I152" s="94">
        <f>IFERROR(VLOOKUP(A152,'Quantidade de ocorrências'!$Y$4:$Z$17,2,0),0)</f>
        <v>0</v>
      </c>
    </row>
    <row r="153" spans="1:9" ht="15.6">
      <c r="A153" s="94" t="s">
        <v>812</v>
      </c>
      <c r="B153" s="94" t="str">
        <f>VLOOKUP(A153,'De Para'!$A$1:$B$301,2,0)</f>
        <v>Blumenau</v>
      </c>
      <c r="C153" s="94">
        <f>IFERROR(VLOOKUP(A153,'Quantidade de ocorrências'!$G$4:$H$34,2,0),0)</f>
        <v>0</v>
      </c>
      <c r="D153" s="2">
        <f>IFERROR(VLOOKUP(A153,'Quantidade de ocorrências'!$J$4:$K$41,2,0),0)</f>
        <v>0</v>
      </c>
      <c r="E153" s="94">
        <f>IFERROR(VLOOKUP(A153,'Quantidade de ocorrências'!$M$4:$N$18,2,0),0)</f>
        <v>0</v>
      </c>
      <c r="F153" s="94">
        <f>IFERROR(VLOOKUP(A153,'Quantidade de ocorrências'!$P$4:$Q$7,2,0),0)</f>
        <v>0</v>
      </c>
      <c r="G153" s="94">
        <f>IFERROR(VLOOKUP(A153,'Quantidade de ocorrências'!$S$4:$T$25,2,0),0)</f>
        <v>0</v>
      </c>
      <c r="H153" s="94">
        <f>IFERROR(VLOOKUP(A153,'Quantidade de ocorrências'!$V$4:$W$17,2,0),0)</f>
        <v>0</v>
      </c>
      <c r="I153" s="94">
        <f>IFERROR(VLOOKUP(A153,'Quantidade de ocorrências'!$Y$4:$Z$17,2,0),0)</f>
        <v>0</v>
      </c>
    </row>
    <row r="154" spans="1:9" ht="15.6">
      <c r="A154" s="94" t="s">
        <v>729</v>
      </c>
      <c r="B154" s="94" t="str">
        <f>VLOOKUP(A154,'De Para'!$A$1:$B$301,2,0)</f>
        <v>Joaçaba</v>
      </c>
      <c r="C154" s="94">
        <f>IFERROR(VLOOKUP(A154,'Quantidade de ocorrências'!$G$4:$H$34,2,0),0)</f>
        <v>0</v>
      </c>
      <c r="D154" s="2">
        <f>IFERROR(VLOOKUP(A154,'Quantidade de ocorrências'!$J$4:$K$41,2,0),0)</f>
        <v>0</v>
      </c>
      <c r="E154" s="94">
        <f>IFERROR(VLOOKUP(A154,'Quantidade de ocorrências'!$M$4:$N$18,2,0),0)</f>
        <v>0</v>
      </c>
      <c r="F154" s="94">
        <f>IFERROR(VLOOKUP(A154,'Quantidade de ocorrências'!$P$4:$Q$7,2,0),0)</f>
        <v>0</v>
      </c>
      <c r="G154" s="94">
        <f>IFERROR(VLOOKUP(A154,'Quantidade de ocorrências'!$S$4:$T$25,2,0),0)</f>
        <v>0</v>
      </c>
      <c r="H154" s="94">
        <f>IFERROR(VLOOKUP(A154,'Quantidade de ocorrências'!$V$4:$W$17,2,0),0)</f>
        <v>0</v>
      </c>
      <c r="I154" s="94">
        <f>IFERROR(VLOOKUP(A154,'Quantidade de ocorrências'!$Y$4:$Z$17,2,0),0)</f>
        <v>0</v>
      </c>
    </row>
    <row r="155" spans="1:9" ht="15.6">
      <c r="A155" s="94" t="s">
        <v>797</v>
      </c>
      <c r="B155" s="94" t="str">
        <f>VLOOKUP(A155,'De Para'!$A$1:$B$301,2,0)</f>
        <v>Joaçaba</v>
      </c>
      <c r="C155" s="94">
        <f>IFERROR(VLOOKUP(A155,'Quantidade de ocorrências'!$G$4:$H$34,2,0),0)</f>
        <v>0</v>
      </c>
      <c r="D155" s="2">
        <f>IFERROR(VLOOKUP(A155,'Quantidade de ocorrências'!$J$4:$K$41,2,0),0)</f>
        <v>0</v>
      </c>
      <c r="E155" s="94">
        <f>IFERROR(VLOOKUP(A155,'Quantidade de ocorrências'!$M$4:$N$18,2,0),0)</f>
        <v>0</v>
      </c>
      <c r="F155" s="94">
        <f>IFERROR(VLOOKUP(A155,'Quantidade de ocorrências'!$P$4:$Q$7,2,0),0)</f>
        <v>0</v>
      </c>
      <c r="G155" s="94">
        <f>IFERROR(VLOOKUP(A155,'Quantidade de ocorrências'!$S$4:$T$25,2,0),0)</f>
        <v>0</v>
      </c>
      <c r="H155" s="94">
        <f>IFERROR(VLOOKUP(A155,'Quantidade de ocorrências'!$V$4:$W$17,2,0),0)</f>
        <v>0</v>
      </c>
      <c r="I155" s="94">
        <f>IFERROR(VLOOKUP(A155,'Quantidade de ocorrências'!$Y$4:$Z$17,2,0),0)</f>
        <v>0</v>
      </c>
    </row>
    <row r="156" spans="1:9" ht="15.6">
      <c r="A156" s="94" t="s">
        <v>28</v>
      </c>
      <c r="B156" s="94" t="str">
        <f>VLOOKUP(A156,'De Para'!$A$1:$B$301,2,0)</f>
        <v>Canoinhas</v>
      </c>
      <c r="C156" s="94">
        <f>IFERROR(VLOOKUP(A156,'Quantidade de ocorrências'!$G$4:$H$34,2,0),0)</f>
        <v>2</v>
      </c>
      <c r="D156" s="2">
        <f>IFERROR(VLOOKUP(A156,'Quantidade de ocorrências'!$J$4:$K$41,2,0),0)</f>
        <v>3</v>
      </c>
      <c r="E156" s="94">
        <f>IFERROR(VLOOKUP(A156,'Quantidade de ocorrências'!$M$4:$N$18,2,0),0)</f>
        <v>0</v>
      </c>
      <c r="F156" s="94">
        <f>IFERROR(VLOOKUP(A156,'Quantidade de ocorrências'!$P$4:$Q$7,2,0),0)</f>
        <v>0</v>
      </c>
      <c r="G156" s="94">
        <f>IFERROR(VLOOKUP(A156,'Quantidade de ocorrências'!$S$4:$T$25,2,0),0)</f>
        <v>0</v>
      </c>
      <c r="H156" s="94">
        <f>IFERROR(VLOOKUP(A156,'Quantidade de ocorrências'!$V$4:$W$17,2,0),0)</f>
        <v>0</v>
      </c>
      <c r="I156" s="94">
        <f>IFERROR(VLOOKUP(A156,'Quantidade de ocorrências'!$Y$4:$Z$17,2,0),0)</f>
        <v>1</v>
      </c>
    </row>
    <row r="157" spans="1:9" ht="15.6">
      <c r="A157" s="94" t="s">
        <v>817</v>
      </c>
      <c r="B157" s="94" t="str">
        <f>VLOOKUP(A157,'De Para'!$A$1:$B$301,2,0)</f>
        <v>Tijucas</v>
      </c>
      <c r="C157" s="94">
        <f>IFERROR(VLOOKUP(A157,'Quantidade de ocorrências'!$G$4:$H$34,2,0),0)</f>
        <v>0</v>
      </c>
      <c r="D157" s="2">
        <f>IFERROR(VLOOKUP(A157,'Quantidade de ocorrências'!$J$4:$K$41,2,0),0)</f>
        <v>0</v>
      </c>
      <c r="E157" s="94">
        <f>IFERROR(VLOOKUP(A157,'Quantidade de ocorrências'!$M$4:$N$18,2,0),0)</f>
        <v>0</v>
      </c>
      <c r="F157" s="94">
        <f>IFERROR(VLOOKUP(A157,'Quantidade de ocorrências'!$P$4:$Q$7,2,0),0)</f>
        <v>0</v>
      </c>
      <c r="G157" s="94">
        <f>IFERROR(VLOOKUP(A157,'Quantidade de ocorrências'!$S$4:$T$25,2,0),0)</f>
        <v>0</v>
      </c>
      <c r="H157" s="94">
        <f>IFERROR(VLOOKUP(A157,'Quantidade de ocorrências'!$V$4:$W$17,2,0),0)</f>
        <v>0</v>
      </c>
      <c r="I157" s="94">
        <f>IFERROR(VLOOKUP(A157,'Quantidade de ocorrências'!$Y$4:$Z$17,2,0),0)</f>
        <v>0</v>
      </c>
    </row>
    <row r="158" spans="1:9" ht="15.6">
      <c r="A158" s="94" t="s">
        <v>799</v>
      </c>
      <c r="B158" s="94" t="str">
        <f>VLOOKUP(A158,'De Para'!$A$1:$B$301,2,0)</f>
        <v>Canoinhas</v>
      </c>
      <c r="C158" s="94">
        <f>IFERROR(VLOOKUP(A158,'Quantidade de ocorrências'!$G$4:$H$34,2,0),0)</f>
        <v>0</v>
      </c>
      <c r="D158" s="2">
        <f>IFERROR(VLOOKUP(A158,'Quantidade de ocorrências'!$J$4:$K$41,2,0),0)</f>
        <v>0</v>
      </c>
      <c r="E158" s="94">
        <f>IFERROR(VLOOKUP(A158,'Quantidade de ocorrências'!$M$4:$N$18,2,0),0)</f>
        <v>0</v>
      </c>
      <c r="F158" s="94">
        <f>IFERROR(VLOOKUP(A158,'Quantidade de ocorrências'!$P$4:$Q$7,2,0),0)</f>
        <v>0</v>
      </c>
      <c r="G158" s="94">
        <f>IFERROR(VLOOKUP(A158,'Quantidade de ocorrências'!$S$4:$T$25,2,0),0)</f>
        <v>0</v>
      </c>
      <c r="H158" s="94">
        <f>IFERROR(VLOOKUP(A158,'Quantidade de ocorrências'!$V$4:$W$17,2,0),0)</f>
        <v>0</v>
      </c>
      <c r="I158" s="94">
        <f>IFERROR(VLOOKUP(A158,'Quantidade de ocorrências'!$Y$4:$Z$17,2,0),0)</f>
        <v>0</v>
      </c>
    </row>
    <row r="159" spans="1:9" ht="15.6">
      <c r="A159" s="94" t="s">
        <v>858</v>
      </c>
      <c r="B159" s="94" t="str">
        <f>VLOOKUP(A159,'De Para'!$A$1:$B$301,2,0)</f>
        <v>Araranguá</v>
      </c>
      <c r="C159" s="94">
        <f>IFERROR(VLOOKUP(A159,'Quantidade de ocorrências'!$G$4:$H$34,2,0),0)</f>
        <v>0</v>
      </c>
      <c r="D159" s="2">
        <f>IFERROR(VLOOKUP(A159,'Quantidade de ocorrências'!$J$4:$K$41,2,0),0)</f>
        <v>0</v>
      </c>
      <c r="E159" s="94">
        <f>IFERROR(VLOOKUP(A159,'Quantidade de ocorrências'!$M$4:$N$18,2,0),0)</f>
        <v>0</v>
      </c>
      <c r="F159" s="94">
        <f>IFERROR(VLOOKUP(A159,'Quantidade de ocorrências'!$P$4:$Q$7,2,0),0)</f>
        <v>0</v>
      </c>
      <c r="G159" s="94">
        <f>IFERROR(VLOOKUP(A159,'Quantidade de ocorrências'!$S$4:$T$25,2,0),0)</f>
        <v>0</v>
      </c>
      <c r="H159" s="94">
        <f>IFERROR(VLOOKUP(A159,'Quantidade de ocorrências'!$V$4:$W$17,2,0),0)</f>
        <v>0</v>
      </c>
      <c r="I159" s="94">
        <f>IFERROR(VLOOKUP(A159,'Quantidade de ocorrências'!$Y$4:$Z$17,2,0),0)</f>
        <v>0</v>
      </c>
    </row>
    <row r="160" spans="1:9" ht="15.6">
      <c r="A160" s="94" t="s">
        <v>401</v>
      </c>
      <c r="B160" s="94" t="str">
        <f>VLOOKUP(A160,'De Para'!$A$1:$B$301,2,0)</f>
        <v>Chapecó</v>
      </c>
      <c r="C160" s="94">
        <f>IFERROR(VLOOKUP(A160,'Quantidade de ocorrências'!$G$4:$H$34,2,0),0)</f>
        <v>0</v>
      </c>
      <c r="D160" s="2">
        <f>IFERROR(VLOOKUP(A160,'Quantidade de ocorrências'!$J$4:$K$41,2,0),0)</f>
        <v>0</v>
      </c>
      <c r="E160" s="94">
        <f>IFERROR(VLOOKUP(A160,'Quantidade de ocorrências'!$M$4:$N$18,2,0),0)</f>
        <v>2</v>
      </c>
      <c r="F160" s="94">
        <f>IFERROR(VLOOKUP(A160,'Quantidade de ocorrências'!$P$4:$Q$7,2,0),0)</f>
        <v>0</v>
      </c>
      <c r="G160" s="94">
        <f>IFERROR(VLOOKUP(A160,'Quantidade de ocorrências'!$S$4:$T$25,2,0),0)</f>
        <v>0</v>
      </c>
      <c r="H160" s="94">
        <f>IFERROR(VLOOKUP(A160,'Quantidade de ocorrências'!$V$4:$W$17,2,0),0)</f>
        <v>0</v>
      </c>
      <c r="I160" s="94">
        <f>IFERROR(VLOOKUP(A160,'Quantidade de ocorrências'!$Y$4:$Z$17,2,0),0)</f>
        <v>0</v>
      </c>
    </row>
    <row r="161" spans="1:9" ht="15.6">
      <c r="A161" s="94" t="s">
        <v>774</v>
      </c>
      <c r="B161" s="94" t="str">
        <f>VLOOKUP(A161,'De Para'!$A$1:$B$301,2,0)</f>
        <v>Xanxerê</v>
      </c>
      <c r="C161" s="94">
        <f>IFERROR(VLOOKUP(A161,'Quantidade de ocorrências'!$G$4:$H$34,2,0),0)</f>
        <v>0</v>
      </c>
      <c r="D161" s="2">
        <f>IFERROR(VLOOKUP(A161,'Quantidade de ocorrências'!$J$4:$K$41,2,0),0)</f>
        <v>0</v>
      </c>
      <c r="E161" s="94">
        <f>IFERROR(VLOOKUP(A161,'Quantidade de ocorrências'!$M$4:$N$18,2,0),0)</f>
        <v>0</v>
      </c>
      <c r="F161" s="94">
        <f>IFERROR(VLOOKUP(A161,'Quantidade de ocorrências'!$P$4:$Q$7,2,0),0)</f>
        <v>0</v>
      </c>
      <c r="G161" s="94">
        <f>IFERROR(VLOOKUP(A161,'Quantidade de ocorrências'!$S$4:$T$25,2,0),0)</f>
        <v>0</v>
      </c>
      <c r="H161" s="94">
        <f>IFERROR(VLOOKUP(A161,'Quantidade de ocorrências'!$V$4:$W$17,2,0),0)</f>
        <v>0</v>
      </c>
      <c r="I161" s="94">
        <f>IFERROR(VLOOKUP(A161,'Quantidade de ocorrências'!$Y$4:$Z$17,2,0),0)</f>
        <v>0</v>
      </c>
    </row>
    <row r="162" spans="1:9" ht="15.6">
      <c r="A162" s="94" t="s">
        <v>896</v>
      </c>
      <c r="B162" s="94" t="str">
        <f>VLOOKUP(A162,'De Para'!$A$1:$B$301,2,0)</f>
        <v>Joinville</v>
      </c>
      <c r="C162" s="94">
        <f>IFERROR(VLOOKUP(A162,'Quantidade de ocorrências'!$G$4:$H$34,2,0),0)</f>
        <v>0</v>
      </c>
      <c r="D162" s="2">
        <f>IFERROR(VLOOKUP(A162,'Quantidade de ocorrências'!$J$4:$K$41,2,0),0)</f>
        <v>0</v>
      </c>
      <c r="E162" s="94">
        <f>IFERROR(VLOOKUP(A162,'Quantidade de ocorrências'!$M$4:$N$18,2,0),0)</f>
        <v>0</v>
      </c>
      <c r="F162" s="94">
        <f>IFERROR(VLOOKUP(A162,'Quantidade de ocorrências'!$P$4:$Q$7,2,0),0)</f>
        <v>0</v>
      </c>
      <c r="G162" s="94">
        <f>IFERROR(VLOOKUP(A162,'Quantidade de ocorrências'!$S$4:$T$25,2,0),0)</f>
        <v>0</v>
      </c>
      <c r="H162" s="94">
        <f>IFERROR(VLOOKUP(A162,'Quantidade de ocorrências'!$V$4:$W$17,2,0),0)</f>
        <v>0</v>
      </c>
      <c r="I162" s="94">
        <f>IFERROR(VLOOKUP(A162,'Quantidade de ocorrências'!$Y$4:$Z$17,2,0),0)</f>
        <v>0</v>
      </c>
    </row>
    <row r="163" spans="1:9" ht="15.6">
      <c r="A163" s="94" t="s">
        <v>798</v>
      </c>
      <c r="B163" s="94" t="str">
        <f>VLOOKUP(A163,'De Para'!$A$1:$B$301,2,0)</f>
        <v>Joaçaba</v>
      </c>
      <c r="C163" s="94">
        <f>IFERROR(VLOOKUP(A163,'Quantidade de ocorrências'!$G$4:$H$34,2,0),0)</f>
        <v>0</v>
      </c>
      <c r="D163" s="2">
        <f>IFERROR(VLOOKUP(A163,'Quantidade de ocorrências'!$J$4:$K$41,2,0),0)</f>
        <v>0</v>
      </c>
      <c r="E163" s="94">
        <f>IFERROR(VLOOKUP(A163,'Quantidade de ocorrências'!$M$4:$N$18,2,0),0)</f>
        <v>0</v>
      </c>
      <c r="F163" s="94">
        <f>IFERROR(VLOOKUP(A163,'Quantidade de ocorrências'!$P$4:$Q$7,2,0),0)</f>
        <v>0</v>
      </c>
      <c r="G163" s="94">
        <f>IFERROR(VLOOKUP(A163,'Quantidade de ocorrências'!$S$4:$T$25,2,0),0)</f>
        <v>0</v>
      </c>
      <c r="H163" s="94">
        <f>IFERROR(VLOOKUP(A163,'Quantidade de ocorrências'!$V$4:$W$17,2,0),0)</f>
        <v>0</v>
      </c>
      <c r="I163" s="94">
        <f>IFERROR(VLOOKUP(A163,'Quantidade de ocorrências'!$Y$4:$Z$17,2,0),0)</f>
        <v>0</v>
      </c>
    </row>
    <row r="164" spans="1:9" ht="15.6">
      <c r="A164" s="94" t="s">
        <v>859</v>
      </c>
      <c r="B164" s="94" t="str">
        <f>VLOOKUP(A164,'De Para'!$A$1:$B$301,2,0)</f>
        <v>Araranguá</v>
      </c>
      <c r="C164" s="94">
        <f>IFERROR(VLOOKUP(A164,'Quantidade de ocorrências'!$G$4:$H$34,2,0),0)</f>
        <v>0</v>
      </c>
      <c r="D164" s="2">
        <f>IFERROR(VLOOKUP(A164,'Quantidade de ocorrências'!$J$4:$K$41,2,0),0)</f>
        <v>0</v>
      </c>
      <c r="E164" s="94">
        <f>IFERROR(VLOOKUP(A164,'Quantidade de ocorrências'!$M$4:$N$18,2,0),0)</f>
        <v>0</v>
      </c>
      <c r="F164" s="94">
        <f>IFERROR(VLOOKUP(A164,'Quantidade de ocorrências'!$P$4:$Q$7,2,0),0)</f>
        <v>0</v>
      </c>
      <c r="G164" s="94">
        <f>IFERROR(VLOOKUP(A164,'Quantidade de ocorrências'!$S$4:$T$25,2,0),0)</f>
        <v>0</v>
      </c>
      <c r="H164" s="94">
        <f>IFERROR(VLOOKUP(A164,'Quantidade de ocorrências'!$V$4:$W$17,2,0),0)</f>
        <v>0</v>
      </c>
      <c r="I164" s="94">
        <f>IFERROR(VLOOKUP(A164,'Quantidade de ocorrências'!$Y$4:$Z$17,2,0),0)</f>
        <v>0</v>
      </c>
    </row>
    <row r="165" spans="1:9" ht="15.6">
      <c r="A165" s="94" t="s">
        <v>836</v>
      </c>
      <c r="B165" s="94" t="str">
        <f>VLOOKUP(A165,'De Para'!$A$1:$B$301,2,0)</f>
        <v>Rio do Sul</v>
      </c>
      <c r="C165" s="94">
        <f>IFERROR(VLOOKUP(A165,'Quantidade de ocorrências'!$G$4:$H$34,2,0),0)</f>
        <v>0</v>
      </c>
      <c r="D165" s="2">
        <f>IFERROR(VLOOKUP(A165,'Quantidade de ocorrências'!$J$4:$K$41,2,0),0)</f>
        <v>0</v>
      </c>
      <c r="E165" s="94">
        <f>IFERROR(VLOOKUP(A165,'Quantidade de ocorrências'!$M$4:$N$18,2,0),0)</f>
        <v>0</v>
      </c>
      <c r="F165" s="94">
        <f>IFERROR(VLOOKUP(A165,'Quantidade de ocorrências'!$P$4:$Q$7,2,0),0)</f>
        <v>0</v>
      </c>
      <c r="G165" s="94">
        <f>IFERROR(VLOOKUP(A165,'Quantidade de ocorrências'!$S$4:$T$25,2,0),0)</f>
        <v>0</v>
      </c>
      <c r="H165" s="94">
        <f>IFERROR(VLOOKUP(A165,'Quantidade de ocorrências'!$V$4:$W$17,2,0),0)</f>
        <v>0</v>
      </c>
      <c r="I165" s="94">
        <f>IFERROR(VLOOKUP(A165,'Quantidade de ocorrências'!$Y$4:$Z$17,2,0),0)</f>
        <v>0</v>
      </c>
    </row>
    <row r="166" spans="1:9" ht="15.6">
      <c r="A166" s="94" t="s">
        <v>736</v>
      </c>
      <c r="B166" s="94" t="str">
        <f>VLOOKUP(A166,'De Para'!$A$1:$B$301,2,0)</f>
        <v>Chapecó</v>
      </c>
      <c r="C166" s="94">
        <f>IFERROR(VLOOKUP(A166,'Quantidade de ocorrências'!$G$4:$H$34,2,0),0)</f>
        <v>0</v>
      </c>
      <c r="D166" s="2">
        <f>IFERROR(VLOOKUP(A166,'Quantidade de ocorrências'!$J$4:$K$41,2,0),0)</f>
        <v>0</v>
      </c>
      <c r="E166" s="94">
        <f>IFERROR(VLOOKUP(A166,'Quantidade de ocorrências'!$M$4:$N$18,2,0),0)</f>
        <v>1</v>
      </c>
      <c r="F166" s="94">
        <f>IFERROR(VLOOKUP(A166,'Quantidade de ocorrências'!$P$4:$Q$7,2,0),0)</f>
        <v>0</v>
      </c>
      <c r="G166" s="94">
        <f>IFERROR(VLOOKUP(A166,'Quantidade de ocorrências'!$S$4:$T$25,2,0),0)</f>
        <v>0</v>
      </c>
      <c r="H166" s="94">
        <f>IFERROR(VLOOKUP(A166,'Quantidade de ocorrências'!$V$4:$W$17,2,0),0)</f>
        <v>0</v>
      </c>
      <c r="I166" s="94">
        <f>IFERROR(VLOOKUP(A166,'Quantidade de ocorrências'!$Y$4:$Z$17,2,0),0)</f>
        <v>0</v>
      </c>
    </row>
    <row r="167" spans="1:9" ht="15.6">
      <c r="A167" s="94" t="s">
        <v>936</v>
      </c>
      <c r="B167" s="94" t="str">
        <f>VLOOKUP(A167,'De Para'!$A$1:$B$301,2,0)</f>
        <v>S.Miguel Oeste</v>
      </c>
      <c r="C167" s="94">
        <f>IFERROR(VLOOKUP(A167,'Quantidade de ocorrências'!$G$4:$H$34,2,0),0)</f>
        <v>0</v>
      </c>
      <c r="D167" s="2">
        <f>IFERROR(VLOOKUP(A167,'Quantidade de ocorrências'!$J$4:$K$41,2,0),0)</f>
        <v>0</v>
      </c>
      <c r="E167" s="94">
        <f>IFERROR(VLOOKUP(A167,'Quantidade de ocorrências'!$M$4:$N$18,2,0),0)</f>
        <v>0</v>
      </c>
      <c r="F167" s="94">
        <f>IFERROR(VLOOKUP(A167,'Quantidade de ocorrências'!$P$4:$Q$7,2,0),0)</f>
        <v>0</v>
      </c>
      <c r="G167" s="94">
        <f>IFERROR(VLOOKUP(A167,'Quantidade de ocorrências'!$S$4:$T$25,2,0),0)</f>
        <v>0</v>
      </c>
      <c r="H167" s="94">
        <f>IFERROR(VLOOKUP(A167,'Quantidade de ocorrências'!$V$4:$W$17,2,0),0)</f>
        <v>0</v>
      </c>
      <c r="I167" s="94">
        <f>IFERROR(VLOOKUP(A167,'Quantidade de ocorrências'!$Y$4:$Z$17,2,0),0)</f>
        <v>0</v>
      </c>
    </row>
    <row r="168" spans="1:9" ht="15.6">
      <c r="A168" s="94" t="s">
        <v>782</v>
      </c>
      <c r="B168" s="94" t="str">
        <f>VLOOKUP(A168,'De Para'!$A$1:$B$301,2,0)</f>
        <v>Curitibanos</v>
      </c>
      <c r="C168" s="94">
        <f>IFERROR(VLOOKUP(A168,'Quantidade de ocorrências'!$G$4:$H$34,2,0),0)</f>
        <v>0</v>
      </c>
      <c r="D168" s="2">
        <f>IFERROR(VLOOKUP(A168,'Quantidade de ocorrências'!$J$4:$K$41,2,0),0)</f>
        <v>0</v>
      </c>
      <c r="E168" s="94">
        <f>IFERROR(VLOOKUP(A168,'Quantidade de ocorrências'!$M$4:$N$18,2,0),0)</f>
        <v>0</v>
      </c>
      <c r="F168" s="94">
        <f>IFERROR(VLOOKUP(A168,'Quantidade de ocorrências'!$P$4:$Q$7,2,0),0)</f>
        <v>0</v>
      </c>
      <c r="G168" s="94">
        <f>IFERROR(VLOOKUP(A168,'Quantidade de ocorrências'!$S$4:$T$25,2,0),0)</f>
        <v>0</v>
      </c>
      <c r="H168" s="94">
        <f>IFERROR(VLOOKUP(A168,'Quantidade de ocorrências'!$V$4:$W$17,2,0),0)</f>
        <v>0</v>
      </c>
      <c r="I168" s="94">
        <f>IFERROR(VLOOKUP(A168,'Quantidade de ocorrências'!$Y$4:$Z$17,2,0),0)</f>
        <v>0</v>
      </c>
    </row>
    <row r="169" spans="1:9" ht="15.6">
      <c r="A169" s="94" t="s">
        <v>599</v>
      </c>
      <c r="B169" s="94" t="str">
        <f>VLOOKUP(A169,'De Para'!$A$1:$B$301,2,0)</f>
        <v>Canoinhas</v>
      </c>
      <c r="C169" s="94">
        <f>IFERROR(VLOOKUP(A169,'Quantidade de ocorrências'!$G$4:$H$34,2,0),0)</f>
        <v>0</v>
      </c>
      <c r="D169" s="2">
        <f>IFERROR(VLOOKUP(A169,'Quantidade de ocorrências'!$J$4:$K$41,2,0),0)</f>
        <v>1</v>
      </c>
      <c r="E169" s="94">
        <f>IFERROR(VLOOKUP(A169,'Quantidade de ocorrências'!$M$4:$N$18,2,0),0)</f>
        <v>0</v>
      </c>
      <c r="F169" s="94">
        <f>IFERROR(VLOOKUP(A169,'Quantidade de ocorrências'!$P$4:$Q$7,2,0),0)</f>
        <v>0</v>
      </c>
      <c r="G169" s="94">
        <f>IFERROR(VLOOKUP(A169,'Quantidade de ocorrências'!$S$4:$T$25,2,0),0)</f>
        <v>0</v>
      </c>
      <c r="H169" s="94">
        <f>IFERROR(VLOOKUP(A169,'Quantidade de ocorrências'!$V$4:$W$17,2,0),0)</f>
        <v>1</v>
      </c>
      <c r="I169" s="94">
        <f>IFERROR(VLOOKUP(A169,'Quantidade de ocorrências'!$Y$4:$Z$17,2,0),0)</f>
        <v>0</v>
      </c>
    </row>
    <row r="170" spans="1:9" ht="15.6">
      <c r="A170" s="94" t="s">
        <v>198</v>
      </c>
      <c r="B170" s="94" t="str">
        <f>VLOOKUP(A170,'De Para'!$A$1:$B$301,2,0)</f>
        <v>Criciúma</v>
      </c>
      <c r="C170" s="94">
        <f>IFERROR(VLOOKUP(A170,'Quantidade de ocorrências'!$G$4:$H$34,2,0),0)</f>
        <v>0</v>
      </c>
      <c r="D170" s="2">
        <f>IFERROR(VLOOKUP(A170,'Quantidade de ocorrências'!$J$4:$K$41,2,0),0)</f>
        <v>1</v>
      </c>
      <c r="E170" s="94">
        <f>IFERROR(VLOOKUP(A170,'Quantidade de ocorrências'!$M$4:$N$18,2,0),0)</f>
        <v>0</v>
      </c>
      <c r="F170" s="94">
        <f>IFERROR(VLOOKUP(A170,'Quantidade de ocorrências'!$P$4:$Q$7,2,0),0)</f>
        <v>0</v>
      </c>
      <c r="G170" s="94">
        <f>IFERROR(VLOOKUP(A170,'Quantidade de ocorrências'!$S$4:$T$25,2,0),0)</f>
        <v>0</v>
      </c>
      <c r="H170" s="94">
        <f>IFERROR(VLOOKUP(A170,'Quantidade de ocorrências'!$V$4:$W$17,2,0),0)</f>
        <v>0</v>
      </c>
      <c r="I170" s="94">
        <f>IFERROR(VLOOKUP(A170,'Quantidade de ocorrências'!$Y$4:$Z$17,2,0),0)</f>
        <v>1</v>
      </c>
    </row>
    <row r="171" spans="1:9" ht="15.6">
      <c r="A171" s="94" t="s">
        <v>860</v>
      </c>
      <c r="B171" s="94" t="str">
        <f>VLOOKUP(A171,'De Para'!$A$1:$B$301,2,0)</f>
        <v>Araranguá</v>
      </c>
      <c r="C171" s="94">
        <f>IFERROR(VLOOKUP(A171,'Quantidade de ocorrências'!$G$4:$H$34,2,0),0)</f>
        <v>0</v>
      </c>
      <c r="D171" s="2">
        <f>IFERROR(VLOOKUP(A171,'Quantidade de ocorrências'!$J$4:$K$41,2,0),0)</f>
        <v>0</v>
      </c>
      <c r="E171" s="94">
        <f>IFERROR(VLOOKUP(A171,'Quantidade de ocorrências'!$M$4:$N$18,2,0),0)</f>
        <v>0</v>
      </c>
      <c r="F171" s="94">
        <f>IFERROR(VLOOKUP(A171,'Quantidade de ocorrências'!$P$4:$Q$7,2,0),0)</f>
        <v>0</v>
      </c>
      <c r="G171" s="94">
        <f>IFERROR(VLOOKUP(A171,'Quantidade de ocorrências'!$S$4:$T$25,2,0),0)</f>
        <v>0</v>
      </c>
      <c r="H171" s="94">
        <f>IFERROR(VLOOKUP(A171,'Quantidade de ocorrências'!$V$4:$W$17,2,0),0)</f>
        <v>0</v>
      </c>
      <c r="I171" s="94">
        <f>IFERROR(VLOOKUP(A171,'Quantidade de ocorrências'!$Y$4:$Z$17,2,0),0)</f>
        <v>0</v>
      </c>
    </row>
    <row r="172" spans="1:9" ht="15.6">
      <c r="A172" s="94" t="s">
        <v>828</v>
      </c>
      <c r="B172" s="94" t="str">
        <f>VLOOKUP(A172,'De Para'!$A$1:$B$301,2,0)</f>
        <v>Itajaí</v>
      </c>
      <c r="C172" s="94">
        <f>IFERROR(VLOOKUP(A172,'Quantidade de ocorrências'!$G$4:$H$34,2,0),0)</f>
        <v>0</v>
      </c>
      <c r="D172" s="2">
        <f>IFERROR(VLOOKUP(A172,'Quantidade de ocorrências'!$J$4:$K$41,2,0),0)</f>
        <v>0</v>
      </c>
      <c r="E172" s="94">
        <f>IFERROR(VLOOKUP(A172,'Quantidade de ocorrências'!$M$4:$N$18,2,0),0)</f>
        <v>0</v>
      </c>
      <c r="F172" s="94">
        <f>IFERROR(VLOOKUP(A172,'Quantidade de ocorrências'!$P$4:$Q$7,2,0),0)</f>
        <v>0</v>
      </c>
      <c r="G172" s="94">
        <f>IFERROR(VLOOKUP(A172,'Quantidade de ocorrências'!$S$4:$T$25,2,0),0)</f>
        <v>0</v>
      </c>
      <c r="H172" s="94">
        <f>IFERROR(VLOOKUP(A172,'Quantidade de ocorrências'!$V$4:$W$17,2,0),0)</f>
        <v>0</v>
      </c>
      <c r="I172" s="94">
        <f>IFERROR(VLOOKUP(A172,'Quantidade de ocorrências'!$Y$4:$Z$17,2,0),0)</f>
        <v>0</v>
      </c>
    </row>
    <row r="173" spans="1:9" ht="15.6">
      <c r="A173" s="94" t="s">
        <v>703</v>
      </c>
      <c r="B173" s="94" t="str">
        <f>VLOOKUP(A173,'De Para'!$A$1:$B$301,2,0)</f>
        <v>Chapecó</v>
      </c>
      <c r="C173" s="94">
        <f>IFERROR(VLOOKUP(A173,'Quantidade de ocorrências'!$G$4:$H$34,2,0),0)</f>
        <v>0</v>
      </c>
      <c r="D173" s="2">
        <f>IFERROR(VLOOKUP(A173,'Quantidade de ocorrências'!$J$4:$K$41,2,0),0)</f>
        <v>0</v>
      </c>
      <c r="E173" s="94">
        <f>IFERROR(VLOOKUP(A173,'Quantidade de ocorrências'!$M$4:$N$18,2,0),0)</f>
        <v>0</v>
      </c>
      <c r="F173" s="94">
        <f>IFERROR(VLOOKUP(A173,'Quantidade de ocorrências'!$P$4:$Q$7,2,0),0)</f>
        <v>0</v>
      </c>
      <c r="G173" s="94">
        <f>IFERROR(VLOOKUP(A173,'Quantidade de ocorrências'!$S$4:$T$25,2,0),0)</f>
        <v>0</v>
      </c>
      <c r="H173" s="94">
        <f>IFERROR(VLOOKUP(A173,'Quantidade de ocorrências'!$V$4:$W$17,2,0),0)</f>
        <v>0</v>
      </c>
      <c r="I173" s="94">
        <f>IFERROR(VLOOKUP(A173,'Quantidade de ocorrências'!$Y$4:$Z$17,2,0),0)</f>
        <v>0</v>
      </c>
    </row>
    <row r="174" spans="1:9" ht="15.6">
      <c r="A174" s="94" t="s">
        <v>704</v>
      </c>
      <c r="B174" s="94" t="str">
        <f>VLOOKUP(A174,'De Para'!$A$1:$B$301,2,0)</f>
        <v>Chapecó</v>
      </c>
      <c r="C174" s="94">
        <f>IFERROR(VLOOKUP(A174,'Quantidade de ocorrências'!$G$4:$H$34,2,0),0)</f>
        <v>0</v>
      </c>
      <c r="D174" s="2">
        <f>IFERROR(VLOOKUP(A174,'Quantidade de ocorrências'!$J$4:$K$41,2,0),0)</f>
        <v>0</v>
      </c>
      <c r="E174" s="94">
        <f>IFERROR(VLOOKUP(A174,'Quantidade de ocorrências'!$M$4:$N$18,2,0),0)</f>
        <v>0</v>
      </c>
      <c r="F174" s="94">
        <f>IFERROR(VLOOKUP(A174,'Quantidade de ocorrências'!$P$4:$Q$7,2,0),0)</f>
        <v>0</v>
      </c>
      <c r="G174" s="94">
        <f>IFERROR(VLOOKUP(A174,'Quantidade de ocorrências'!$S$4:$T$25,2,0),0)</f>
        <v>0</v>
      </c>
      <c r="H174" s="94">
        <f>IFERROR(VLOOKUP(A174,'Quantidade de ocorrências'!$V$4:$W$17,2,0),0)</f>
        <v>0</v>
      </c>
      <c r="I174" s="94">
        <f>IFERROR(VLOOKUP(A174,'Quantidade de ocorrências'!$Y$4:$Z$17,2,0),0)</f>
        <v>0</v>
      </c>
    </row>
    <row r="175" spans="1:9" ht="15.6">
      <c r="A175" s="94" t="s">
        <v>818</v>
      </c>
      <c r="B175" s="94" t="str">
        <f>VLOOKUP(A175,'De Para'!$A$1:$B$301,2,0)</f>
        <v>Tijucas</v>
      </c>
      <c r="C175" s="94">
        <f>IFERROR(VLOOKUP(A175,'Quantidade de ocorrências'!$G$4:$H$34,2,0),0)</f>
        <v>0</v>
      </c>
      <c r="D175" s="2">
        <f>IFERROR(VLOOKUP(A175,'Quantidade de ocorrências'!$J$4:$K$41,2,0),0)</f>
        <v>0</v>
      </c>
      <c r="E175" s="94">
        <f>IFERROR(VLOOKUP(A175,'Quantidade de ocorrências'!$M$4:$N$18,2,0),0)</f>
        <v>0</v>
      </c>
      <c r="F175" s="94">
        <f>IFERROR(VLOOKUP(A175,'Quantidade de ocorrências'!$P$4:$Q$7,2,0),0)</f>
        <v>0</v>
      </c>
      <c r="G175" s="94">
        <f>IFERROR(VLOOKUP(A175,'Quantidade de ocorrências'!$S$4:$T$25,2,0),0)</f>
        <v>0</v>
      </c>
      <c r="H175" s="94">
        <f>IFERROR(VLOOKUP(A175,'Quantidade de ocorrências'!$V$4:$W$17,2,0),0)</f>
        <v>0</v>
      </c>
      <c r="I175" s="94">
        <f>IFERROR(VLOOKUP(A175,'Quantidade de ocorrências'!$Y$4:$Z$17,2,0),0)</f>
        <v>0</v>
      </c>
    </row>
    <row r="176" spans="1:9" ht="15.6">
      <c r="A176" s="94" t="s">
        <v>586</v>
      </c>
      <c r="B176" s="94" t="str">
        <f>VLOOKUP(A176,'De Para'!$A$1:$B$301,2,0)</f>
        <v>Criciúma</v>
      </c>
      <c r="C176" s="94">
        <f>IFERROR(VLOOKUP(A176,'Quantidade de ocorrências'!$G$4:$H$34,2,0),0)</f>
        <v>0</v>
      </c>
      <c r="D176" s="2">
        <f>IFERROR(VLOOKUP(A176,'Quantidade de ocorrências'!$J$4:$K$41,2,0),0)</f>
        <v>0</v>
      </c>
      <c r="E176" s="94">
        <f>IFERROR(VLOOKUP(A176,'Quantidade de ocorrências'!$M$4:$N$18,2,0),0)</f>
        <v>0</v>
      </c>
      <c r="F176" s="94">
        <f>IFERROR(VLOOKUP(A176,'Quantidade de ocorrências'!$P$4:$Q$7,2,0),0)</f>
        <v>0</v>
      </c>
      <c r="G176" s="94">
        <f>IFERROR(VLOOKUP(A176,'Quantidade de ocorrências'!$S$4:$T$25,2,0),0)</f>
        <v>0</v>
      </c>
      <c r="H176" s="94">
        <f>IFERROR(VLOOKUP(A176,'Quantidade de ocorrências'!$V$4:$W$17,2,0),0)</f>
        <v>1</v>
      </c>
      <c r="I176" s="94">
        <f>IFERROR(VLOOKUP(A176,'Quantidade de ocorrências'!$Y$4:$Z$17,2,0),0)</f>
        <v>1</v>
      </c>
    </row>
    <row r="177" spans="1:9" ht="15.6">
      <c r="A177" s="94" t="s">
        <v>760</v>
      </c>
      <c r="B177" s="94" t="str">
        <f>VLOOKUP(A177,'De Para'!$A$1:$B$301,2,0)</f>
        <v>Chapecó</v>
      </c>
      <c r="C177" s="94">
        <f>IFERROR(VLOOKUP(A177,'Quantidade de ocorrências'!$G$4:$H$34,2,0),0)</f>
        <v>0</v>
      </c>
      <c r="D177" s="2">
        <f>IFERROR(VLOOKUP(A177,'Quantidade de ocorrências'!$J$4:$K$41,2,0),0)</f>
        <v>0</v>
      </c>
      <c r="E177" s="94">
        <f>IFERROR(VLOOKUP(A177,'Quantidade de ocorrências'!$M$4:$N$18,2,0),0)</f>
        <v>0</v>
      </c>
      <c r="F177" s="94">
        <f>IFERROR(VLOOKUP(A177,'Quantidade de ocorrências'!$P$4:$Q$7,2,0),0)</f>
        <v>0</v>
      </c>
      <c r="G177" s="94">
        <f>IFERROR(VLOOKUP(A177,'Quantidade de ocorrências'!$S$4:$T$25,2,0),0)</f>
        <v>0</v>
      </c>
      <c r="H177" s="94">
        <f>IFERROR(VLOOKUP(A177,'Quantidade de ocorrências'!$V$4:$W$17,2,0),0)</f>
        <v>0</v>
      </c>
      <c r="I177" s="94">
        <f>IFERROR(VLOOKUP(A177,'Quantidade de ocorrências'!$Y$4:$Z$17,2,0),0)</f>
        <v>0</v>
      </c>
    </row>
    <row r="178" spans="1:9" ht="15.6">
      <c r="A178" s="94" t="s">
        <v>877</v>
      </c>
      <c r="B178" s="94" t="str">
        <f>VLOOKUP(A178,'De Para'!$A$1:$B$301,2,0)</f>
        <v>Tubarão</v>
      </c>
      <c r="C178" s="94">
        <f>IFERROR(VLOOKUP(A178,'Quantidade de ocorrências'!$G$4:$H$34,2,0),0)</f>
        <v>0</v>
      </c>
      <c r="D178" s="2">
        <f>IFERROR(VLOOKUP(A178,'Quantidade de ocorrências'!$J$4:$K$41,2,0),0)</f>
        <v>0</v>
      </c>
      <c r="E178" s="94">
        <f>IFERROR(VLOOKUP(A178,'Quantidade de ocorrências'!$M$4:$N$18,2,0),0)</f>
        <v>0</v>
      </c>
      <c r="F178" s="94">
        <f>IFERROR(VLOOKUP(A178,'Quantidade de ocorrências'!$P$4:$Q$7,2,0),0)</f>
        <v>0</v>
      </c>
      <c r="G178" s="94">
        <f>IFERROR(VLOOKUP(A178,'Quantidade de ocorrências'!$S$4:$T$25,2,0),0)</f>
        <v>0</v>
      </c>
      <c r="H178" s="94">
        <f>IFERROR(VLOOKUP(A178,'Quantidade de ocorrências'!$V$4:$W$17,2,0),0)</f>
        <v>0</v>
      </c>
      <c r="I178" s="94">
        <f>IFERROR(VLOOKUP(A178,'Quantidade de ocorrências'!$Y$4:$Z$17,2,0),0)</f>
        <v>0</v>
      </c>
    </row>
    <row r="179" spans="1:9" ht="15.6">
      <c r="A179" s="94" t="s">
        <v>542</v>
      </c>
      <c r="B179" s="94" t="str">
        <f>VLOOKUP(A179,'De Para'!$A$1:$B$301,2,0)</f>
        <v>Campos de Lages</v>
      </c>
      <c r="C179" s="94">
        <f>IFERROR(VLOOKUP(A179,'Quantidade de ocorrências'!$G$4:$H$34,2,0),0)</f>
        <v>0</v>
      </c>
      <c r="D179" s="2">
        <f>IFERROR(VLOOKUP(A179,'Quantidade de ocorrências'!$J$4:$K$41,2,0),0)</f>
        <v>0</v>
      </c>
      <c r="E179" s="94">
        <f>IFERROR(VLOOKUP(A179,'Quantidade de ocorrências'!$M$4:$N$18,2,0),0)</f>
        <v>0</v>
      </c>
      <c r="F179" s="94">
        <f>IFERROR(VLOOKUP(A179,'Quantidade de ocorrências'!$P$4:$Q$7,2,0),0)</f>
        <v>0</v>
      </c>
      <c r="G179" s="94">
        <f>IFERROR(VLOOKUP(A179,'Quantidade de ocorrências'!$S$4:$T$25,2,0),0)</f>
        <v>1</v>
      </c>
      <c r="H179" s="94">
        <f>IFERROR(VLOOKUP(A179,'Quantidade de ocorrências'!$V$4:$W$17,2,0),0)</f>
        <v>0</v>
      </c>
      <c r="I179" s="94">
        <f>IFERROR(VLOOKUP(A179,'Quantidade de ocorrências'!$Y$4:$Z$17,2,0),0)</f>
        <v>0</v>
      </c>
    </row>
    <row r="180" spans="1:9" ht="15.6">
      <c r="A180" s="94" t="s">
        <v>730</v>
      </c>
      <c r="B180" s="94" t="str">
        <f>VLOOKUP(A180,'De Para'!$A$1:$B$301,2,0)</f>
        <v>Joaçaba</v>
      </c>
      <c r="C180" s="94">
        <f>IFERROR(VLOOKUP(A180,'Quantidade de ocorrências'!$G$4:$H$34,2,0),0)</f>
        <v>0</v>
      </c>
      <c r="D180" s="2">
        <f>IFERROR(VLOOKUP(A180,'Quantidade de ocorrências'!$J$4:$K$41,2,0),0)</f>
        <v>0</v>
      </c>
      <c r="E180" s="94">
        <f>IFERROR(VLOOKUP(A180,'Quantidade de ocorrências'!$M$4:$N$18,2,0),0)</f>
        <v>0</v>
      </c>
      <c r="F180" s="94">
        <f>IFERROR(VLOOKUP(A180,'Quantidade de ocorrências'!$P$4:$Q$7,2,0),0)</f>
        <v>0</v>
      </c>
      <c r="G180" s="94">
        <f>IFERROR(VLOOKUP(A180,'Quantidade de ocorrências'!$S$4:$T$25,2,0),0)</f>
        <v>0</v>
      </c>
      <c r="H180" s="94">
        <f>IFERROR(VLOOKUP(A180,'Quantidade de ocorrências'!$V$4:$W$17,2,0),0)</f>
        <v>0</v>
      </c>
      <c r="I180" s="94">
        <f>IFERROR(VLOOKUP(A180,'Quantidade de ocorrências'!$Y$4:$Z$17,2,0),0)</f>
        <v>0</v>
      </c>
    </row>
    <row r="181" spans="1:9" ht="15.6">
      <c r="A181" s="94" t="s">
        <v>775</v>
      </c>
      <c r="B181" s="94" t="str">
        <f>VLOOKUP(A181,'De Para'!$A$1:$B$301,2,0)</f>
        <v>Xanxerê</v>
      </c>
      <c r="C181" s="94">
        <f>IFERROR(VLOOKUP(A181,'Quantidade de ocorrências'!$G$4:$H$34,2,0),0)</f>
        <v>0</v>
      </c>
      <c r="D181" s="2">
        <f>IFERROR(VLOOKUP(A181,'Quantidade de ocorrências'!$J$4:$K$41,2,0),0)</f>
        <v>0</v>
      </c>
      <c r="E181" s="94">
        <f>IFERROR(VLOOKUP(A181,'Quantidade de ocorrências'!$M$4:$N$18,2,0),0)</f>
        <v>0</v>
      </c>
      <c r="F181" s="94">
        <f>IFERROR(VLOOKUP(A181,'Quantidade de ocorrências'!$P$4:$Q$7,2,0),0)</f>
        <v>0</v>
      </c>
      <c r="G181" s="94">
        <f>IFERROR(VLOOKUP(A181,'Quantidade de ocorrências'!$S$4:$T$25,2,0),0)</f>
        <v>0</v>
      </c>
      <c r="H181" s="94">
        <f>IFERROR(VLOOKUP(A181,'Quantidade de ocorrências'!$V$4:$W$17,2,0),0)</f>
        <v>0</v>
      </c>
      <c r="I181" s="94">
        <f>IFERROR(VLOOKUP(A181,'Quantidade de ocorrências'!$Y$4:$Z$17,2,0),0)</f>
        <v>0</v>
      </c>
    </row>
    <row r="182" spans="1:9" ht="15.6">
      <c r="A182" s="94" t="s">
        <v>770</v>
      </c>
      <c r="B182" s="94" t="str">
        <f>VLOOKUP(A182,'De Para'!$A$1:$B$301,2,0)</f>
        <v>Concórdia</v>
      </c>
      <c r="C182" s="94">
        <f>IFERROR(VLOOKUP(A182,'Quantidade de ocorrências'!$G$4:$H$34,2,0),0)</f>
        <v>0</v>
      </c>
      <c r="D182" s="2">
        <f>IFERROR(VLOOKUP(A182,'Quantidade de ocorrências'!$J$4:$K$41,2,0),0)</f>
        <v>0</v>
      </c>
      <c r="E182" s="94">
        <f>IFERROR(VLOOKUP(A182,'Quantidade de ocorrências'!$M$4:$N$18,2,0),0)</f>
        <v>0</v>
      </c>
      <c r="F182" s="94">
        <f>IFERROR(VLOOKUP(A182,'Quantidade de ocorrências'!$P$4:$Q$7,2,0),0)</f>
        <v>0</v>
      </c>
      <c r="G182" s="94">
        <f>IFERROR(VLOOKUP(A182,'Quantidade de ocorrências'!$S$4:$T$25,2,0),0)</f>
        <v>0</v>
      </c>
      <c r="H182" s="94">
        <f>IFERROR(VLOOKUP(A182,'Quantidade de ocorrências'!$V$4:$W$17,2,0),0)</f>
        <v>0</v>
      </c>
      <c r="I182" s="94">
        <f>IFERROR(VLOOKUP(A182,'Quantidade de ocorrências'!$Y$4:$Z$17,2,0),0)</f>
        <v>0</v>
      </c>
    </row>
    <row r="183" spans="1:9" ht="15.6">
      <c r="A183" s="94" t="s">
        <v>789</v>
      </c>
      <c r="B183" s="94" t="str">
        <f>VLOOKUP(A183,'De Para'!$A$1:$B$301,2,0)</f>
        <v>Campos de Lages</v>
      </c>
      <c r="C183" s="94">
        <f>IFERROR(VLOOKUP(A183,'Quantidade de ocorrências'!$G$4:$H$34,2,0),0)</f>
        <v>0</v>
      </c>
      <c r="D183" s="2">
        <f>IFERROR(VLOOKUP(A183,'Quantidade de ocorrências'!$J$4:$K$41,2,0),0)</f>
        <v>0</v>
      </c>
      <c r="E183" s="94">
        <f>IFERROR(VLOOKUP(A183,'Quantidade de ocorrências'!$M$4:$N$18,2,0),0)</f>
        <v>0</v>
      </c>
      <c r="F183" s="94">
        <f>IFERROR(VLOOKUP(A183,'Quantidade de ocorrências'!$P$4:$Q$7,2,0),0)</f>
        <v>0</v>
      </c>
      <c r="G183" s="94">
        <f>IFERROR(VLOOKUP(A183,'Quantidade de ocorrências'!$S$4:$T$25,2,0),0)</f>
        <v>0</v>
      </c>
      <c r="H183" s="94">
        <f>IFERROR(VLOOKUP(A183,'Quantidade de ocorrências'!$V$4:$W$17,2,0),0)</f>
        <v>0</v>
      </c>
      <c r="I183" s="94">
        <f>IFERROR(VLOOKUP(A183,'Quantidade de ocorrências'!$Y$4:$Z$17,2,0),0)</f>
        <v>0</v>
      </c>
    </row>
    <row r="184" spans="1:9" ht="15.6">
      <c r="A184" s="94" t="s">
        <v>847</v>
      </c>
      <c r="B184" s="94" t="str">
        <f>VLOOKUP(A184,'De Para'!$A$1:$B$301,2,0)</f>
        <v>Florianópolis</v>
      </c>
      <c r="C184" s="94">
        <f>IFERROR(VLOOKUP(A184,'Quantidade de ocorrências'!$G$4:$H$34,2,0),0)</f>
        <v>0</v>
      </c>
      <c r="D184" s="2">
        <f>IFERROR(VLOOKUP(A184,'Quantidade de ocorrências'!$J$4:$K$41,2,0),0)</f>
        <v>0</v>
      </c>
      <c r="E184" s="94">
        <f>IFERROR(VLOOKUP(A184,'Quantidade de ocorrências'!$M$4:$N$18,2,0),0)</f>
        <v>0</v>
      </c>
      <c r="F184" s="94">
        <f>IFERROR(VLOOKUP(A184,'Quantidade de ocorrências'!$P$4:$Q$7,2,0),0)</f>
        <v>0</v>
      </c>
      <c r="G184" s="94">
        <f>IFERROR(VLOOKUP(A184,'Quantidade de ocorrências'!$S$4:$T$25,2,0),0)</f>
        <v>0</v>
      </c>
      <c r="H184" s="94">
        <f>IFERROR(VLOOKUP(A184,'Quantidade de ocorrências'!$V$4:$W$17,2,0),0)</f>
        <v>0</v>
      </c>
      <c r="I184" s="94">
        <f>IFERROR(VLOOKUP(A184,'Quantidade de ocorrências'!$Y$4:$Z$17,2,0),0)</f>
        <v>0</v>
      </c>
    </row>
    <row r="185" spans="1:9" ht="15.6">
      <c r="A185" s="94" t="s">
        <v>715</v>
      </c>
      <c r="B185" s="94" t="str">
        <f>VLOOKUP(A185,'De Para'!$A$1:$B$301,2,0)</f>
        <v>S.Miguel Oeste</v>
      </c>
      <c r="C185" s="94">
        <f>IFERROR(VLOOKUP(A185,'Quantidade de ocorrências'!$G$4:$H$34,2,0),0)</f>
        <v>0</v>
      </c>
      <c r="D185" s="2">
        <f>IFERROR(VLOOKUP(A185,'Quantidade de ocorrências'!$J$4:$K$41,2,0),0)</f>
        <v>0</v>
      </c>
      <c r="E185" s="94">
        <f>IFERROR(VLOOKUP(A185,'Quantidade de ocorrências'!$M$4:$N$18,2,0),0)</f>
        <v>0</v>
      </c>
      <c r="F185" s="94">
        <f>IFERROR(VLOOKUP(A185,'Quantidade de ocorrências'!$P$4:$Q$7,2,0),0)</f>
        <v>0</v>
      </c>
      <c r="G185" s="94">
        <f>IFERROR(VLOOKUP(A185,'Quantidade de ocorrências'!$S$4:$T$25,2,0),0)</f>
        <v>0</v>
      </c>
      <c r="H185" s="94">
        <f>IFERROR(VLOOKUP(A185,'Quantidade de ocorrências'!$V$4:$W$17,2,0),0)</f>
        <v>0</v>
      </c>
      <c r="I185" s="94">
        <f>IFERROR(VLOOKUP(A185,'Quantidade de ocorrências'!$Y$4:$Z$17,2,0),0)</f>
        <v>0</v>
      </c>
    </row>
    <row r="186" spans="1:9" ht="15.6">
      <c r="A186" s="94" t="s">
        <v>790</v>
      </c>
      <c r="B186" s="94" t="str">
        <f>VLOOKUP(A186,'De Para'!$A$1:$B$301,2,0)</f>
        <v>Campos de Lages</v>
      </c>
      <c r="C186" s="94">
        <f>IFERROR(VLOOKUP(A186,'Quantidade de ocorrências'!$G$4:$H$34,2,0),0)</f>
        <v>0</v>
      </c>
      <c r="D186" s="2">
        <f>IFERROR(VLOOKUP(A186,'Quantidade de ocorrências'!$J$4:$K$41,2,0),0)</f>
        <v>0</v>
      </c>
      <c r="E186" s="94">
        <f>IFERROR(VLOOKUP(A186,'Quantidade de ocorrências'!$M$4:$N$18,2,0),0)</f>
        <v>0</v>
      </c>
      <c r="F186" s="94">
        <f>IFERROR(VLOOKUP(A186,'Quantidade de ocorrências'!$P$4:$Q$7,2,0),0)</f>
        <v>0</v>
      </c>
      <c r="G186" s="94">
        <f>IFERROR(VLOOKUP(A186,'Quantidade de ocorrências'!$S$4:$T$25,2,0),0)</f>
        <v>0</v>
      </c>
      <c r="H186" s="94">
        <f>IFERROR(VLOOKUP(A186,'Quantidade de ocorrências'!$V$4:$W$17,2,0),0)</f>
        <v>0</v>
      </c>
      <c r="I186" s="94">
        <f>IFERROR(VLOOKUP(A186,'Quantidade de ocorrências'!$Y$4:$Z$17,2,0),0)</f>
        <v>0</v>
      </c>
    </row>
    <row r="187" spans="1:9" ht="15.6">
      <c r="A187" s="94" t="s">
        <v>745</v>
      </c>
      <c r="B187" s="94" t="str">
        <f>VLOOKUP(A187,'De Para'!$A$1:$B$301,2,0)</f>
        <v>Chapecó</v>
      </c>
      <c r="C187" s="94">
        <f>IFERROR(VLOOKUP(A187,'Quantidade de ocorrências'!$G$4:$H$34,2,0),0)</f>
        <v>0</v>
      </c>
      <c r="D187" s="2">
        <f>IFERROR(VLOOKUP(A187,'Quantidade de ocorrências'!$J$4:$K$41,2,0),0)</f>
        <v>0</v>
      </c>
      <c r="E187" s="94">
        <f>IFERROR(VLOOKUP(A187,'Quantidade de ocorrências'!$M$4:$N$18,2,0),0)</f>
        <v>0</v>
      </c>
      <c r="F187" s="94">
        <f>IFERROR(VLOOKUP(A187,'Quantidade de ocorrências'!$P$4:$Q$7,2,0),0)</f>
        <v>0</v>
      </c>
      <c r="G187" s="94">
        <f>IFERROR(VLOOKUP(A187,'Quantidade de ocorrências'!$S$4:$T$25,2,0),0)</f>
        <v>0</v>
      </c>
      <c r="H187" s="94">
        <f>IFERROR(VLOOKUP(A187,'Quantidade de ocorrências'!$V$4:$W$17,2,0),0)</f>
        <v>0</v>
      </c>
      <c r="I187" s="94">
        <f>IFERROR(VLOOKUP(A187,'Quantidade de ocorrências'!$Y$4:$Z$17,2,0),0)</f>
        <v>0</v>
      </c>
    </row>
    <row r="188" spans="1:9" ht="15.6">
      <c r="A188" s="94" t="s">
        <v>262</v>
      </c>
      <c r="B188" s="94" t="str">
        <f>VLOOKUP(A188,'De Para'!$A$1:$B$301,2,0)</f>
        <v>Canoinhas</v>
      </c>
      <c r="C188" s="94">
        <f>IFERROR(VLOOKUP(A188,'Quantidade de ocorrências'!$G$4:$H$34,2,0),0)</f>
        <v>0</v>
      </c>
      <c r="D188" s="2">
        <f>IFERROR(VLOOKUP(A188,'Quantidade de ocorrências'!$J$4:$K$41,2,0),0)</f>
        <v>3</v>
      </c>
      <c r="E188" s="94">
        <f>IFERROR(VLOOKUP(A188,'Quantidade de ocorrências'!$M$4:$N$18,2,0),0)</f>
        <v>0</v>
      </c>
      <c r="F188" s="94">
        <f>IFERROR(VLOOKUP(A188,'Quantidade de ocorrências'!$P$4:$Q$7,2,0),0)</f>
        <v>0</v>
      </c>
      <c r="G188" s="94">
        <f>IFERROR(VLOOKUP(A188,'Quantidade de ocorrências'!$S$4:$T$25,2,0),0)</f>
        <v>0</v>
      </c>
      <c r="H188" s="94">
        <f>IFERROR(VLOOKUP(A188,'Quantidade de ocorrências'!$V$4:$W$17,2,0),0)</f>
        <v>1</v>
      </c>
      <c r="I188" s="94">
        <f>IFERROR(VLOOKUP(A188,'Quantidade de ocorrências'!$Y$4:$Z$17,2,0),0)</f>
        <v>0</v>
      </c>
    </row>
    <row r="189" spans="1:9" ht="15.6">
      <c r="A189" s="94" t="s">
        <v>765</v>
      </c>
      <c r="B189" s="94" t="str">
        <f>VLOOKUP(A189,'De Para'!$A$1:$B$301,2,0)</f>
        <v>S.Miguel Oeste</v>
      </c>
      <c r="C189" s="94">
        <f>IFERROR(VLOOKUP(A189,'Quantidade de ocorrências'!$G$4:$H$34,2,0),0)</f>
        <v>0</v>
      </c>
      <c r="D189" s="2">
        <f>IFERROR(VLOOKUP(A189,'Quantidade de ocorrências'!$J$4:$K$41,2,0),0)</f>
        <v>0</v>
      </c>
      <c r="E189" s="94">
        <f>IFERROR(VLOOKUP(A189,'Quantidade de ocorrências'!$M$4:$N$18,2,0),0)</f>
        <v>0</v>
      </c>
      <c r="F189" s="94">
        <f>IFERROR(VLOOKUP(A189,'Quantidade de ocorrências'!$P$4:$Q$7,2,0),0)</f>
        <v>0</v>
      </c>
      <c r="G189" s="94">
        <f>IFERROR(VLOOKUP(A189,'Quantidade de ocorrências'!$S$4:$T$25,2,0),0)</f>
        <v>0</v>
      </c>
      <c r="H189" s="94">
        <f>IFERROR(VLOOKUP(A189,'Quantidade de ocorrências'!$V$4:$W$17,2,0),0)</f>
        <v>0</v>
      </c>
      <c r="I189" s="94">
        <f>IFERROR(VLOOKUP(A189,'Quantidade de ocorrências'!$Y$4:$Z$17,2,0),0)</f>
        <v>0</v>
      </c>
    </row>
    <row r="190" spans="1:9" ht="15.6">
      <c r="A190" s="94" t="s">
        <v>861</v>
      </c>
      <c r="B190" s="94" t="str">
        <f>VLOOKUP(A190,'De Para'!$A$1:$B$301,2,0)</f>
        <v>Araranguá</v>
      </c>
      <c r="C190" s="94">
        <f>IFERROR(VLOOKUP(A190,'Quantidade de ocorrências'!$G$4:$H$34,2,0),0)</f>
        <v>0</v>
      </c>
      <c r="D190" s="2">
        <f>IFERROR(VLOOKUP(A190,'Quantidade de ocorrências'!$J$4:$K$41,2,0),0)</f>
        <v>1</v>
      </c>
      <c r="E190" s="94">
        <f>IFERROR(VLOOKUP(A190,'Quantidade de ocorrências'!$M$4:$N$18,2,0),0)</f>
        <v>0</v>
      </c>
      <c r="F190" s="94">
        <f>IFERROR(VLOOKUP(A190,'Quantidade de ocorrências'!$P$4:$Q$7,2,0),0)</f>
        <v>0</v>
      </c>
      <c r="G190" s="94">
        <f>IFERROR(VLOOKUP(A190,'Quantidade de ocorrências'!$S$4:$T$25,2,0),0)</f>
        <v>0</v>
      </c>
      <c r="H190" s="94">
        <f>IFERROR(VLOOKUP(A190,'Quantidade de ocorrências'!$V$4:$W$17,2,0),0)</f>
        <v>0</v>
      </c>
      <c r="I190" s="94">
        <f>IFERROR(VLOOKUP(A190,'Quantidade de ocorrências'!$Y$4:$Z$17,2,0),0)</f>
        <v>0</v>
      </c>
    </row>
    <row r="191" spans="1:9" ht="15.6">
      <c r="A191" s="94" t="s">
        <v>776</v>
      </c>
      <c r="B191" s="94" t="str">
        <f>VLOOKUP(A191,'De Para'!$A$1:$B$301,2,0)</f>
        <v>Xanxerê</v>
      </c>
      <c r="C191" s="94">
        <f>IFERROR(VLOOKUP(A191,'Quantidade de ocorrências'!$G$4:$H$34,2,0),0)</f>
        <v>0</v>
      </c>
      <c r="D191" s="2">
        <f>IFERROR(VLOOKUP(A191,'Quantidade de ocorrências'!$J$4:$K$41,2,0),0)</f>
        <v>0</v>
      </c>
      <c r="E191" s="94">
        <f>IFERROR(VLOOKUP(A191,'Quantidade de ocorrências'!$M$4:$N$18,2,0),0)</f>
        <v>0</v>
      </c>
      <c r="F191" s="94">
        <f>IFERROR(VLOOKUP(A191,'Quantidade de ocorrências'!$P$4:$Q$7,2,0),0)</f>
        <v>0</v>
      </c>
      <c r="G191" s="94">
        <f>IFERROR(VLOOKUP(A191,'Quantidade de ocorrências'!$S$4:$T$25,2,0),0)</f>
        <v>0</v>
      </c>
      <c r="H191" s="94">
        <f>IFERROR(VLOOKUP(A191,'Quantidade de ocorrências'!$V$4:$W$17,2,0),0)</f>
        <v>0</v>
      </c>
      <c r="I191" s="94">
        <f>IFERROR(VLOOKUP(A191,'Quantidade de ocorrências'!$Y$4:$Z$17,2,0),0)</f>
        <v>0</v>
      </c>
    </row>
    <row r="192" spans="1:9" ht="15.6">
      <c r="A192" s="94" t="s">
        <v>885</v>
      </c>
      <c r="B192" s="94" t="str">
        <f>VLOOKUP(A192,'De Para'!$A$1:$B$301,2,0)</f>
        <v>Florianópolis</v>
      </c>
      <c r="C192" s="94">
        <f>IFERROR(VLOOKUP(A192,'Quantidade de ocorrências'!$G$4:$H$34,2,0),0)</f>
        <v>0</v>
      </c>
      <c r="D192" s="2">
        <f>IFERROR(VLOOKUP(A192,'Quantidade de ocorrências'!$J$4:$K$41,2,0),0)</f>
        <v>0</v>
      </c>
      <c r="E192" s="94">
        <f>IFERROR(VLOOKUP(A192,'Quantidade de ocorrências'!$M$4:$N$18,2,0),0)</f>
        <v>0</v>
      </c>
      <c r="F192" s="94">
        <f>IFERROR(VLOOKUP(A192,'Quantidade de ocorrências'!$P$4:$Q$7,2,0),0)</f>
        <v>0</v>
      </c>
      <c r="G192" s="94">
        <f>IFERROR(VLOOKUP(A192,'Quantidade de ocorrências'!$S$4:$T$25,2,0),0)</f>
        <v>0</v>
      </c>
      <c r="H192" s="94">
        <f>IFERROR(VLOOKUP(A192,'Quantidade de ocorrências'!$V$4:$W$17,2,0),0)</f>
        <v>0</v>
      </c>
      <c r="I192" s="94">
        <f>IFERROR(VLOOKUP(A192,'Quantidade de ocorrências'!$Y$4:$Z$17,2,0),0)</f>
        <v>0</v>
      </c>
    </row>
    <row r="193" spans="1:9" ht="15.6">
      <c r="A193" s="94" t="s">
        <v>890</v>
      </c>
      <c r="B193" s="94" t="str">
        <f>VLOOKUP(A193,'De Para'!$A$1:$B$301,2,0)</f>
        <v>Tubarão</v>
      </c>
      <c r="C193" s="94">
        <f>IFERROR(VLOOKUP(A193,'Quantidade de ocorrências'!$G$4:$H$34,2,0),0)</f>
        <v>0</v>
      </c>
      <c r="D193" s="2">
        <f>IFERROR(VLOOKUP(A193,'Quantidade de ocorrências'!$J$4:$K$41,2,0),0)</f>
        <v>0</v>
      </c>
      <c r="E193" s="94">
        <f>IFERROR(VLOOKUP(A193,'Quantidade de ocorrências'!$M$4:$N$18,2,0),0)</f>
        <v>0</v>
      </c>
      <c r="F193" s="94">
        <f>IFERROR(VLOOKUP(A193,'Quantidade de ocorrências'!$P$4:$Q$7,2,0),0)</f>
        <v>0</v>
      </c>
      <c r="G193" s="94">
        <f>IFERROR(VLOOKUP(A193,'Quantidade de ocorrências'!$S$4:$T$25,2,0),0)</f>
        <v>0</v>
      </c>
      <c r="H193" s="94">
        <f>IFERROR(VLOOKUP(A193,'Quantidade de ocorrências'!$V$4:$W$17,2,0),0)</f>
        <v>0</v>
      </c>
      <c r="I193" s="94">
        <f>IFERROR(VLOOKUP(A193,'Quantidade de ocorrências'!$Y$4:$Z$17,2,0),0)</f>
        <v>0</v>
      </c>
    </row>
    <row r="194" spans="1:9" ht="15.6">
      <c r="A194" s="94" t="s">
        <v>571</v>
      </c>
      <c r="B194" s="94" t="str">
        <f>VLOOKUP(A194,'De Para'!$A$1:$B$301,2,0)</f>
        <v>Itajaí</v>
      </c>
      <c r="C194" s="94">
        <f>IFERROR(VLOOKUP(A194,'Quantidade de ocorrências'!$G$4:$H$34,2,0),0)</f>
        <v>0</v>
      </c>
      <c r="D194" s="2">
        <f>IFERROR(VLOOKUP(A194,'Quantidade de ocorrências'!$J$4:$K$41,2,0),0)</f>
        <v>0</v>
      </c>
      <c r="E194" s="94">
        <f>IFERROR(VLOOKUP(A194,'Quantidade de ocorrências'!$M$4:$N$18,2,0),0)</f>
        <v>0</v>
      </c>
      <c r="F194" s="94">
        <f>IFERROR(VLOOKUP(A194,'Quantidade de ocorrências'!$P$4:$Q$7,2,0),0)</f>
        <v>0</v>
      </c>
      <c r="G194" s="94">
        <f>IFERROR(VLOOKUP(A194,'Quantidade de ocorrências'!$S$4:$T$25,2,0),0)</f>
        <v>0</v>
      </c>
      <c r="H194" s="94">
        <f>IFERROR(VLOOKUP(A194,'Quantidade de ocorrências'!$V$4:$W$17,2,0),0)</f>
        <v>1</v>
      </c>
      <c r="I194" s="94">
        <f>IFERROR(VLOOKUP(A194,'Quantidade de ocorrências'!$Y$4:$Z$17,2,0),0)</f>
        <v>1</v>
      </c>
    </row>
    <row r="195" spans="1:9" ht="15.6">
      <c r="A195" s="94" t="s">
        <v>709</v>
      </c>
      <c r="B195" s="94" t="str">
        <f>VLOOKUP(A195,'De Para'!$A$1:$B$301,2,0)</f>
        <v>Concórdia</v>
      </c>
      <c r="C195" s="94">
        <f>IFERROR(VLOOKUP(A195,'Quantidade de ocorrências'!$G$4:$H$34,2,0),0)</f>
        <v>0</v>
      </c>
      <c r="D195" s="2">
        <f>IFERROR(VLOOKUP(A195,'Quantidade de ocorrências'!$J$4:$K$41,2,0),0)</f>
        <v>0</v>
      </c>
      <c r="E195" s="94">
        <f>IFERROR(VLOOKUP(A195,'Quantidade de ocorrências'!$M$4:$N$18,2,0),0)</f>
        <v>0</v>
      </c>
      <c r="F195" s="94">
        <f>IFERROR(VLOOKUP(A195,'Quantidade de ocorrências'!$P$4:$Q$7,2,0),0)</f>
        <v>0</v>
      </c>
      <c r="G195" s="94">
        <f>IFERROR(VLOOKUP(A195,'Quantidade de ocorrências'!$S$4:$T$25,2,0),0)</f>
        <v>0</v>
      </c>
      <c r="H195" s="94">
        <f>IFERROR(VLOOKUP(A195,'Quantidade de ocorrências'!$V$4:$W$17,2,0),0)</f>
        <v>0</v>
      </c>
      <c r="I195" s="94">
        <f>IFERROR(VLOOKUP(A195,'Quantidade de ocorrências'!$Y$4:$Z$17,2,0),0)</f>
        <v>0</v>
      </c>
    </row>
    <row r="196" spans="1:9" ht="15.6">
      <c r="A196" s="94" t="s">
        <v>886</v>
      </c>
      <c r="B196" s="94" t="str">
        <f>VLOOKUP(A196,'De Para'!$A$1:$B$301,2,0)</f>
        <v>Tubarão</v>
      </c>
      <c r="C196" s="94">
        <f>IFERROR(VLOOKUP(A196,'Quantidade de ocorrências'!$G$4:$H$34,2,0),0)</f>
        <v>0</v>
      </c>
      <c r="D196" s="2">
        <f>IFERROR(VLOOKUP(A196,'Quantidade de ocorrências'!$J$4:$K$41,2,0),0)</f>
        <v>0</v>
      </c>
      <c r="E196" s="94">
        <f>IFERROR(VLOOKUP(A196,'Quantidade de ocorrências'!$M$4:$N$18,2,0),0)</f>
        <v>0</v>
      </c>
      <c r="F196" s="94">
        <f>IFERROR(VLOOKUP(A196,'Quantidade de ocorrências'!$P$4:$Q$7,2,0),0)</f>
        <v>1</v>
      </c>
      <c r="G196" s="94">
        <f>IFERROR(VLOOKUP(A196,'Quantidade de ocorrências'!$S$4:$T$25,2,0),0)</f>
        <v>0</v>
      </c>
      <c r="H196" s="94">
        <f>IFERROR(VLOOKUP(A196,'Quantidade de ocorrências'!$V$4:$W$17,2,0),0)</f>
        <v>0</v>
      </c>
      <c r="I196" s="94">
        <f>IFERROR(VLOOKUP(A196,'Quantidade de ocorrências'!$Y$4:$Z$17,2,0),0)</f>
        <v>0</v>
      </c>
    </row>
    <row r="197" spans="1:9" ht="15.6">
      <c r="A197" s="94" t="s">
        <v>833</v>
      </c>
      <c r="B197" s="94" t="str">
        <f>VLOOKUP(A197,'De Para'!$A$1:$B$301,2,0)</f>
        <v>Ituporanga</v>
      </c>
      <c r="C197" s="94">
        <f>IFERROR(VLOOKUP(A197,'Quantidade de ocorrências'!$G$4:$H$34,2,0),0)</f>
        <v>0</v>
      </c>
      <c r="D197" s="2">
        <f>IFERROR(VLOOKUP(A197,'Quantidade de ocorrências'!$J$4:$K$41,2,0),0)</f>
        <v>1</v>
      </c>
      <c r="E197" s="94">
        <f>IFERROR(VLOOKUP(A197,'Quantidade de ocorrências'!$M$4:$N$18,2,0),0)</f>
        <v>0</v>
      </c>
      <c r="F197" s="94">
        <f>IFERROR(VLOOKUP(A197,'Quantidade de ocorrências'!$P$4:$Q$7,2,0),0)</f>
        <v>0</v>
      </c>
      <c r="G197" s="94">
        <f>IFERROR(VLOOKUP(A197,'Quantidade de ocorrências'!$S$4:$T$25,2,0),0)</f>
        <v>0</v>
      </c>
      <c r="H197" s="94">
        <f>IFERROR(VLOOKUP(A197,'Quantidade de ocorrências'!$V$4:$W$17,2,0),0)</f>
        <v>0</v>
      </c>
      <c r="I197" s="94">
        <f>IFERROR(VLOOKUP(A197,'Quantidade de ocorrências'!$Y$4:$Z$17,2,0),0)</f>
        <v>0</v>
      </c>
    </row>
    <row r="198" spans="1:9" ht="15.6">
      <c r="A198" s="94" t="s">
        <v>494</v>
      </c>
      <c r="B198" s="94" t="str">
        <f>VLOOKUP(A198,'De Para'!$A$1:$B$301,2,0)</f>
        <v>Chapecó</v>
      </c>
      <c r="C198" s="94">
        <f>IFERROR(VLOOKUP(A198,'Quantidade de ocorrências'!$G$4:$H$34,2,0),0)</f>
        <v>0</v>
      </c>
      <c r="D198" s="2">
        <f>IFERROR(VLOOKUP(A198,'Quantidade de ocorrências'!$J$4:$K$41,2,0),0)</f>
        <v>0</v>
      </c>
      <c r="E198" s="94">
        <f>IFERROR(VLOOKUP(A198,'Quantidade de ocorrências'!$M$4:$N$18,2,0),0)</f>
        <v>0</v>
      </c>
      <c r="F198" s="94">
        <f>IFERROR(VLOOKUP(A198,'Quantidade de ocorrências'!$P$4:$Q$7,2,0),0)</f>
        <v>0</v>
      </c>
      <c r="G198" s="94">
        <f>IFERROR(VLOOKUP(A198,'Quantidade de ocorrências'!$S$4:$T$25,2,0),0)</f>
        <v>1</v>
      </c>
      <c r="H198" s="94">
        <f>IFERROR(VLOOKUP(A198,'Quantidade de ocorrências'!$V$4:$W$17,2,0),0)</f>
        <v>0</v>
      </c>
      <c r="I198" s="94">
        <f>IFERROR(VLOOKUP(A198,'Quantidade de ocorrências'!$Y$4:$Z$17,2,0),0)</f>
        <v>0</v>
      </c>
    </row>
    <row r="199" spans="1:9" ht="15.6">
      <c r="A199" s="94" t="s">
        <v>805</v>
      </c>
      <c r="B199" s="94" t="str">
        <f>VLOOKUP(A199,'De Para'!$A$1:$B$301,2,0)</f>
        <v>Joaçaba</v>
      </c>
      <c r="C199" s="94">
        <f>IFERROR(VLOOKUP(A199,'Quantidade de ocorrências'!$G$4:$H$34,2,0),0)</f>
        <v>0</v>
      </c>
      <c r="D199" s="2">
        <f>IFERROR(VLOOKUP(A199,'Quantidade de ocorrências'!$J$4:$K$41,2,0),0)</f>
        <v>0</v>
      </c>
      <c r="E199" s="94">
        <f>IFERROR(VLOOKUP(A199,'Quantidade de ocorrências'!$M$4:$N$18,2,0),0)</f>
        <v>0</v>
      </c>
      <c r="F199" s="94">
        <f>IFERROR(VLOOKUP(A199,'Quantidade de ocorrências'!$P$4:$Q$7,2,0),0)</f>
        <v>0</v>
      </c>
      <c r="G199" s="94">
        <f>IFERROR(VLOOKUP(A199,'Quantidade de ocorrências'!$S$4:$T$25,2,0),0)</f>
        <v>0</v>
      </c>
      <c r="H199" s="94">
        <f>IFERROR(VLOOKUP(A199,'Quantidade de ocorrências'!$V$4:$W$17,2,0),0)</f>
        <v>0</v>
      </c>
      <c r="I199" s="94">
        <f>IFERROR(VLOOKUP(A199,'Quantidade de ocorrências'!$Y$4:$Z$17,2,0),0)</f>
        <v>0</v>
      </c>
    </row>
    <row r="200" spans="1:9" ht="15.6">
      <c r="A200" s="94" t="s">
        <v>710</v>
      </c>
      <c r="B200" s="94" t="str">
        <f>VLOOKUP(A200,'De Para'!$A$1:$B$301,2,0)</f>
        <v>Concórdia</v>
      </c>
      <c r="C200" s="94">
        <f>IFERROR(VLOOKUP(A200,'Quantidade de ocorrências'!$G$4:$H$34,2,0),0)</f>
        <v>0</v>
      </c>
      <c r="D200" s="2">
        <f>IFERROR(VLOOKUP(A200,'Quantidade de ocorrências'!$J$4:$K$41,2,0),0)</f>
        <v>0</v>
      </c>
      <c r="E200" s="94">
        <f>IFERROR(VLOOKUP(A200,'Quantidade de ocorrências'!$M$4:$N$18,2,0),0)</f>
        <v>0</v>
      </c>
      <c r="F200" s="94">
        <f>IFERROR(VLOOKUP(A200,'Quantidade de ocorrências'!$P$4:$Q$7,2,0),0)</f>
        <v>0</v>
      </c>
      <c r="G200" s="94">
        <f>IFERROR(VLOOKUP(A200,'Quantidade de ocorrências'!$S$4:$T$25,2,0),0)</f>
        <v>0</v>
      </c>
      <c r="H200" s="94">
        <f>IFERROR(VLOOKUP(A200,'Quantidade de ocorrências'!$V$4:$W$17,2,0),0)</f>
        <v>0</v>
      </c>
      <c r="I200" s="94">
        <f>IFERROR(VLOOKUP(A200,'Quantidade de ocorrências'!$Y$4:$Z$17,2,0),0)</f>
        <v>0</v>
      </c>
    </row>
    <row r="201" spans="1:9" ht="15.6">
      <c r="A201" s="94" t="s">
        <v>705</v>
      </c>
      <c r="B201" s="94" t="str">
        <f>VLOOKUP(A201,'De Para'!$A$1:$B$301,2,0)</f>
        <v>Chapecó</v>
      </c>
      <c r="C201" s="94">
        <f>IFERROR(VLOOKUP(A201,'Quantidade de ocorrências'!$G$4:$H$34,2,0),0)</f>
        <v>0</v>
      </c>
      <c r="D201" s="2">
        <f>IFERROR(VLOOKUP(A201,'Quantidade de ocorrências'!$J$4:$K$41,2,0),0)</f>
        <v>0</v>
      </c>
      <c r="E201" s="94">
        <f>IFERROR(VLOOKUP(A201,'Quantidade de ocorrências'!$M$4:$N$18,2,0),0)</f>
        <v>0</v>
      </c>
      <c r="F201" s="94">
        <f>IFERROR(VLOOKUP(A201,'Quantidade de ocorrências'!$P$4:$Q$7,2,0),0)</f>
        <v>0</v>
      </c>
      <c r="G201" s="94">
        <f>IFERROR(VLOOKUP(A201,'Quantidade de ocorrências'!$S$4:$T$25,2,0),0)</f>
        <v>0</v>
      </c>
      <c r="H201" s="94">
        <f>IFERROR(VLOOKUP(A201,'Quantidade de ocorrências'!$V$4:$W$17,2,0),0)</f>
        <v>0</v>
      </c>
      <c r="I201" s="94">
        <f>IFERROR(VLOOKUP(A201,'Quantidade de ocorrências'!$Y$4:$Z$17,2,0),0)</f>
        <v>0</v>
      </c>
    </row>
    <row r="202" spans="1:9" ht="15.6">
      <c r="A202" s="94" t="s">
        <v>813</v>
      </c>
      <c r="B202" s="94" t="str">
        <f>VLOOKUP(A202,'De Para'!$A$1:$B$301,2,0)</f>
        <v>Blumenau</v>
      </c>
      <c r="C202" s="94">
        <f>IFERROR(VLOOKUP(A202,'Quantidade de ocorrências'!$G$4:$H$34,2,0),0)</f>
        <v>0</v>
      </c>
      <c r="D202" s="2">
        <f>IFERROR(VLOOKUP(A202,'Quantidade de ocorrências'!$J$4:$K$41,2,0),0)</f>
        <v>0</v>
      </c>
      <c r="E202" s="94">
        <f>IFERROR(VLOOKUP(A202,'Quantidade de ocorrências'!$M$4:$N$18,2,0),0)</f>
        <v>0</v>
      </c>
      <c r="F202" s="94">
        <f>IFERROR(VLOOKUP(A202,'Quantidade de ocorrências'!$P$4:$Q$7,2,0),0)</f>
        <v>0</v>
      </c>
      <c r="G202" s="94">
        <f>IFERROR(VLOOKUP(A202,'Quantidade de ocorrências'!$S$4:$T$25,2,0),0)</f>
        <v>0</v>
      </c>
      <c r="H202" s="94">
        <f>IFERROR(VLOOKUP(A202,'Quantidade de ocorrências'!$V$4:$W$17,2,0),0)</f>
        <v>0</v>
      </c>
      <c r="I202" s="94">
        <f>IFERROR(VLOOKUP(A202,'Quantidade de ocorrências'!$Y$4:$Z$17,2,0),0)</f>
        <v>0</v>
      </c>
    </row>
    <row r="203" spans="1:9" ht="15.6">
      <c r="A203" s="94" t="s">
        <v>947</v>
      </c>
      <c r="B203" s="94" t="str">
        <f>VLOOKUP(A203,'De Para'!$A$1:$B$301,2,0)</f>
        <v>Curitibanos</v>
      </c>
      <c r="C203" s="94">
        <f>IFERROR(VLOOKUP(A203,'Quantidade de ocorrências'!$G$4:$H$34,2,0),0)</f>
        <v>0</v>
      </c>
      <c r="D203" s="2">
        <f>IFERROR(VLOOKUP(A203,'Quantidade de ocorrências'!$J$4:$K$41,2,0),0)</f>
        <v>0</v>
      </c>
      <c r="E203" s="94">
        <f>IFERROR(VLOOKUP(A203,'Quantidade de ocorrências'!$M$4:$N$18,2,0),0)</f>
        <v>0</v>
      </c>
      <c r="F203" s="94">
        <f>IFERROR(VLOOKUP(A203,'Quantidade de ocorrências'!$P$4:$Q$7,2,0),0)</f>
        <v>0</v>
      </c>
      <c r="G203" s="94">
        <f>IFERROR(VLOOKUP(A203,'Quantidade de ocorrências'!$S$4:$T$25,2,0),0)</f>
        <v>0</v>
      </c>
      <c r="H203" s="94">
        <f>IFERROR(VLOOKUP(A203,'Quantidade de ocorrências'!$V$4:$W$17,2,0),0)</f>
        <v>0</v>
      </c>
      <c r="I203" s="94">
        <f>IFERROR(VLOOKUP(A203,'Quantidade de ocorrências'!$Y$4:$Z$17,2,0),0)</f>
        <v>0</v>
      </c>
    </row>
    <row r="204" spans="1:9" ht="15.6">
      <c r="A204" s="94" t="s">
        <v>473</v>
      </c>
      <c r="B204" s="94" t="str">
        <f>VLOOKUP(A204,'De Para'!$A$1:$B$301,2,0)</f>
        <v>Curitibanos</v>
      </c>
      <c r="C204" s="94">
        <f>IFERROR(VLOOKUP(A204,'Quantidade de ocorrências'!$G$4:$H$34,2,0),0)</f>
        <v>0</v>
      </c>
      <c r="D204" s="2">
        <f>IFERROR(VLOOKUP(A204,'Quantidade de ocorrências'!$J$4:$K$41,2,0),0)</f>
        <v>0</v>
      </c>
      <c r="E204" s="94">
        <f>IFERROR(VLOOKUP(A204,'Quantidade de ocorrências'!$M$4:$N$18,2,0),0)</f>
        <v>0</v>
      </c>
      <c r="F204" s="94">
        <f>IFERROR(VLOOKUP(A204,'Quantidade de ocorrências'!$P$4:$Q$7,2,0),0)</f>
        <v>1</v>
      </c>
      <c r="G204" s="94">
        <f>IFERROR(VLOOKUP(A204,'Quantidade de ocorrências'!$S$4:$T$25,2,0),0)</f>
        <v>0</v>
      </c>
      <c r="H204" s="94">
        <f>IFERROR(VLOOKUP(A204,'Quantidade de ocorrências'!$V$4:$W$17,2,0),0)</f>
        <v>0</v>
      </c>
      <c r="I204" s="94">
        <f>IFERROR(VLOOKUP(A204,'Quantidade de ocorrências'!$Y$4:$Z$17,2,0),0)</f>
        <v>0</v>
      </c>
    </row>
    <row r="205" spans="1:9" ht="15.6">
      <c r="A205" s="94" t="s">
        <v>380</v>
      </c>
      <c r="B205" s="94" t="str">
        <f>VLOOKUP(A205,'De Para'!$A$1:$B$301,2,0)</f>
        <v>Xanxerê</v>
      </c>
      <c r="C205" s="94">
        <f>IFERROR(VLOOKUP(A205,'Quantidade de ocorrências'!$G$4:$H$34,2,0),0)</f>
        <v>0</v>
      </c>
      <c r="D205" s="2">
        <f>IFERROR(VLOOKUP(A205,'Quantidade de ocorrências'!$J$4:$K$41,2,0),0)</f>
        <v>0</v>
      </c>
      <c r="E205" s="94">
        <f>IFERROR(VLOOKUP(A205,'Quantidade de ocorrências'!$M$4:$N$18,2,0),0)</f>
        <v>0</v>
      </c>
      <c r="F205" s="94">
        <f>IFERROR(VLOOKUP(A205,'Quantidade de ocorrências'!$P$4:$Q$7,2,0),0)</f>
        <v>0</v>
      </c>
      <c r="G205" s="94">
        <f>IFERROR(VLOOKUP(A205,'Quantidade de ocorrências'!$S$4:$T$25,2,0),0)</f>
        <v>0</v>
      </c>
      <c r="H205" s="94">
        <f>IFERROR(VLOOKUP(A205,'Quantidade de ocorrências'!$V$4:$W$17,2,0),0)</f>
        <v>0</v>
      </c>
      <c r="I205" s="94">
        <f>IFERROR(VLOOKUP(A205,'Quantidade de ocorrências'!$Y$4:$Z$17,2,0),0)</f>
        <v>0</v>
      </c>
    </row>
    <row r="206" spans="1:9" ht="15.6">
      <c r="A206" s="94" t="s">
        <v>562</v>
      </c>
      <c r="B206" s="94" t="str">
        <f>VLOOKUP(A206,'De Para'!$A$1:$B$301,2,0)</f>
        <v>Itajaí</v>
      </c>
      <c r="C206" s="94">
        <f>IFERROR(VLOOKUP(A206,'Quantidade de ocorrências'!$G$4:$H$34,2,0),0)</f>
        <v>0</v>
      </c>
      <c r="D206" s="2">
        <f>IFERROR(VLOOKUP(A206,'Quantidade de ocorrências'!$J$4:$K$41,2,0),0)</f>
        <v>0</v>
      </c>
      <c r="E206" s="94">
        <f>IFERROR(VLOOKUP(A206,'Quantidade de ocorrências'!$M$4:$N$18,2,0),0)</f>
        <v>0</v>
      </c>
      <c r="F206" s="94">
        <f>IFERROR(VLOOKUP(A206,'Quantidade de ocorrências'!$P$4:$Q$7,2,0),0)</f>
        <v>0</v>
      </c>
      <c r="G206" s="94">
        <f>IFERROR(VLOOKUP(A206,'Quantidade de ocorrências'!$S$4:$T$25,2,0),0)</f>
        <v>0</v>
      </c>
      <c r="H206" s="94">
        <f>IFERROR(VLOOKUP(A206,'Quantidade de ocorrências'!$V$4:$W$17,2,0),0)</f>
        <v>1</v>
      </c>
      <c r="I206" s="94">
        <f>IFERROR(VLOOKUP(A206,'Quantidade de ocorrências'!$Y$4:$Z$17,2,0),0)</f>
        <v>0</v>
      </c>
    </row>
    <row r="207" spans="1:9" ht="15.6">
      <c r="A207" s="94" t="s">
        <v>23</v>
      </c>
      <c r="B207" s="94" t="str">
        <f>VLOOKUP(A207,'De Para'!$A$1:$B$301,2,0)</f>
        <v>Canoinhas</v>
      </c>
      <c r="C207" s="94">
        <f>IFERROR(VLOOKUP(A207,'Quantidade de ocorrências'!$G$4:$H$34,2,0),0)</f>
        <v>2</v>
      </c>
      <c r="D207" s="2">
        <f>IFERROR(VLOOKUP(A207,'Quantidade de ocorrências'!$J$4:$K$41,2,0),0)</f>
        <v>2</v>
      </c>
      <c r="E207" s="94">
        <f>IFERROR(VLOOKUP(A207,'Quantidade de ocorrências'!$M$4:$N$18,2,0),0)</f>
        <v>0</v>
      </c>
      <c r="F207" s="94">
        <f>IFERROR(VLOOKUP(A207,'Quantidade de ocorrências'!$P$4:$Q$7,2,0),0)</f>
        <v>0</v>
      </c>
      <c r="G207" s="94">
        <f>IFERROR(VLOOKUP(A207,'Quantidade de ocorrências'!$S$4:$T$25,2,0),0)</f>
        <v>0</v>
      </c>
      <c r="H207" s="94">
        <f>IFERROR(VLOOKUP(A207,'Quantidade de ocorrências'!$V$4:$W$17,2,0),0)</f>
        <v>0</v>
      </c>
      <c r="I207" s="94">
        <f>IFERROR(VLOOKUP(A207,'Quantidade de ocorrências'!$Y$4:$Z$17,2,0),0)</f>
        <v>0</v>
      </c>
    </row>
    <row r="208" spans="1:9" ht="15.6">
      <c r="A208" s="94" t="s">
        <v>837</v>
      </c>
      <c r="B208" s="94" t="str">
        <f>VLOOKUP(A208,'De Para'!$A$1:$B$301,2,0)</f>
        <v>Rio do Sul</v>
      </c>
      <c r="C208" s="94">
        <f>IFERROR(VLOOKUP(A208,'Quantidade de ocorrências'!$G$4:$H$34,2,0),0)</f>
        <v>0</v>
      </c>
      <c r="D208" s="2">
        <f>IFERROR(VLOOKUP(A208,'Quantidade de ocorrências'!$J$4:$K$41,2,0),0)</f>
        <v>0</v>
      </c>
      <c r="E208" s="94">
        <f>IFERROR(VLOOKUP(A208,'Quantidade de ocorrências'!$M$4:$N$18,2,0),0)</f>
        <v>0</v>
      </c>
      <c r="F208" s="94">
        <f>IFERROR(VLOOKUP(A208,'Quantidade de ocorrências'!$P$4:$Q$7,2,0),0)</f>
        <v>0</v>
      </c>
      <c r="G208" s="94">
        <f>IFERROR(VLOOKUP(A208,'Quantidade de ocorrências'!$S$4:$T$25,2,0),0)</f>
        <v>0</v>
      </c>
      <c r="H208" s="94">
        <f>IFERROR(VLOOKUP(A208,'Quantidade de ocorrências'!$V$4:$W$17,2,0),0)</f>
        <v>0</v>
      </c>
      <c r="I208" s="94">
        <f>IFERROR(VLOOKUP(A208,'Quantidade de ocorrências'!$Y$4:$Z$17,2,0),0)</f>
        <v>0</v>
      </c>
    </row>
    <row r="209" spans="1:9" ht="15.6">
      <c r="A209" s="94" t="s">
        <v>862</v>
      </c>
      <c r="B209" s="94" t="str">
        <f>VLOOKUP(A209,'De Para'!$A$1:$B$301,2,0)</f>
        <v>Araranguá</v>
      </c>
      <c r="C209" s="94">
        <f>IFERROR(VLOOKUP(A209,'Quantidade de ocorrências'!$G$4:$H$34,2,0),0)</f>
        <v>0</v>
      </c>
      <c r="D209" s="2">
        <f>IFERROR(VLOOKUP(A209,'Quantidade de ocorrências'!$J$4:$K$41,2,0),0)</f>
        <v>0</v>
      </c>
      <c r="E209" s="94">
        <f>IFERROR(VLOOKUP(A209,'Quantidade de ocorrências'!$M$4:$N$18,2,0),0)</f>
        <v>0</v>
      </c>
      <c r="F209" s="94">
        <f>IFERROR(VLOOKUP(A209,'Quantidade de ocorrências'!$P$4:$Q$7,2,0),0)</f>
        <v>0</v>
      </c>
      <c r="G209" s="94">
        <f>IFERROR(VLOOKUP(A209,'Quantidade de ocorrências'!$S$4:$T$25,2,0),0)</f>
        <v>0</v>
      </c>
      <c r="H209" s="94">
        <f>IFERROR(VLOOKUP(A209,'Quantidade de ocorrências'!$V$4:$W$17,2,0),0)</f>
        <v>0</v>
      </c>
      <c r="I209" s="94">
        <f>IFERROR(VLOOKUP(A209,'Quantidade de ocorrências'!$Y$4:$Z$17,2,0),0)</f>
        <v>0</v>
      </c>
    </row>
    <row r="210" spans="1:9" ht="15.6">
      <c r="A210" s="94" t="s">
        <v>711</v>
      </c>
      <c r="B210" s="94" t="str">
        <f>VLOOKUP(A210,'De Para'!$A$1:$B$301,2,0)</f>
        <v>Concórdia</v>
      </c>
      <c r="C210" s="94">
        <f>IFERROR(VLOOKUP(A210,'Quantidade de ocorrências'!$G$4:$H$34,2,0),0)</f>
        <v>0</v>
      </c>
      <c r="D210" s="2">
        <f>IFERROR(VLOOKUP(A210,'Quantidade de ocorrências'!$J$4:$K$41,2,0),0)</f>
        <v>0</v>
      </c>
      <c r="E210" s="94">
        <f>IFERROR(VLOOKUP(A210,'Quantidade de ocorrências'!$M$4:$N$18,2,0),0)</f>
        <v>0</v>
      </c>
      <c r="F210" s="94">
        <f>IFERROR(VLOOKUP(A210,'Quantidade de ocorrências'!$P$4:$Q$7,2,0),0)</f>
        <v>0</v>
      </c>
      <c r="G210" s="94">
        <f>IFERROR(VLOOKUP(A210,'Quantidade de ocorrências'!$S$4:$T$25,2,0),0)</f>
        <v>0</v>
      </c>
      <c r="H210" s="94">
        <f>IFERROR(VLOOKUP(A210,'Quantidade de ocorrências'!$V$4:$W$17,2,0),0)</f>
        <v>0</v>
      </c>
      <c r="I210" s="94">
        <f>IFERROR(VLOOKUP(A210,'Quantidade de ocorrências'!$Y$4:$Z$17,2,0),0)</f>
        <v>0</v>
      </c>
    </row>
    <row r="211" spans="1:9" ht="15.6">
      <c r="A211" s="94" t="s">
        <v>454</v>
      </c>
      <c r="B211" s="94" t="str">
        <f>VLOOKUP(A211,'De Para'!$A$1:$B$301,2,0)</f>
        <v>Rio do Sul</v>
      </c>
      <c r="C211" s="94">
        <f>IFERROR(VLOOKUP(A211,'Quantidade de ocorrências'!$G$4:$H$34,2,0),0)</f>
        <v>0</v>
      </c>
      <c r="D211" s="2">
        <f>IFERROR(VLOOKUP(A211,'Quantidade de ocorrências'!$J$4:$K$41,2,0),0)</f>
        <v>1</v>
      </c>
      <c r="E211" s="94">
        <f>IFERROR(VLOOKUP(A211,'Quantidade de ocorrências'!$M$4:$N$18,2,0),0)</f>
        <v>1</v>
      </c>
      <c r="F211" s="94">
        <f>IFERROR(VLOOKUP(A211,'Quantidade de ocorrências'!$P$4:$Q$7,2,0),0)</f>
        <v>0</v>
      </c>
      <c r="G211" s="94">
        <f>IFERROR(VLOOKUP(A211,'Quantidade de ocorrências'!$S$4:$T$25,2,0),0)</f>
        <v>0</v>
      </c>
      <c r="H211" s="94">
        <f>IFERROR(VLOOKUP(A211,'Quantidade de ocorrências'!$V$4:$W$17,2,0),0)</f>
        <v>0</v>
      </c>
      <c r="I211" s="94">
        <f>IFERROR(VLOOKUP(A211,'Quantidade de ocorrências'!$Y$4:$Z$17,2,0),0)</f>
        <v>0</v>
      </c>
    </row>
    <row r="212" spans="1:9" ht="15.6">
      <c r="A212" s="94" t="s">
        <v>823</v>
      </c>
      <c r="B212" s="94" t="str">
        <f>VLOOKUP(A212,'De Para'!$A$1:$B$301,2,0)</f>
        <v>Rio do Sul</v>
      </c>
      <c r="C212" s="94">
        <f>IFERROR(VLOOKUP(A212,'Quantidade de ocorrências'!$G$4:$H$34,2,0),0)</f>
        <v>0</v>
      </c>
      <c r="D212" s="2">
        <f>IFERROR(VLOOKUP(A212,'Quantidade de ocorrências'!$J$4:$K$41,2,0),0)</f>
        <v>0</v>
      </c>
      <c r="E212" s="94">
        <f>IFERROR(VLOOKUP(A212,'Quantidade de ocorrências'!$M$4:$N$18,2,0),0)</f>
        <v>0</v>
      </c>
      <c r="F212" s="94">
        <f>IFERROR(VLOOKUP(A212,'Quantidade de ocorrências'!$P$4:$Q$7,2,0),0)</f>
        <v>0</v>
      </c>
      <c r="G212" s="94">
        <f>IFERROR(VLOOKUP(A212,'Quantidade de ocorrências'!$S$4:$T$25,2,0),0)</f>
        <v>0</v>
      </c>
      <c r="H212" s="94">
        <f>IFERROR(VLOOKUP(A212,'Quantidade de ocorrências'!$V$4:$W$17,2,0),0)</f>
        <v>0</v>
      </c>
      <c r="I212" s="94">
        <f>IFERROR(VLOOKUP(A212,'Quantidade de ocorrências'!$Y$4:$Z$17,2,0),0)</f>
        <v>0</v>
      </c>
    </row>
    <row r="213" spans="1:9" ht="15.6">
      <c r="A213" s="94" t="s">
        <v>716</v>
      </c>
      <c r="B213" s="94" t="str">
        <f>VLOOKUP(A213,'De Para'!$A$1:$B$301,2,0)</f>
        <v>S.Miguel Oeste</v>
      </c>
      <c r="C213" s="94">
        <f>IFERROR(VLOOKUP(A213,'Quantidade de ocorrências'!$G$4:$H$34,2,0),0)</f>
        <v>0</v>
      </c>
      <c r="D213" s="2">
        <f>IFERROR(VLOOKUP(A213,'Quantidade de ocorrências'!$J$4:$K$41,2,0),0)</f>
        <v>0</v>
      </c>
      <c r="E213" s="94">
        <f>IFERROR(VLOOKUP(A213,'Quantidade de ocorrências'!$M$4:$N$18,2,0),0)</f>
        <v>0</v>
      </c>
      <c r="F213" s="94">
        <f>IFERROR(VLOOKUP(A213,'Quantidade de ocorrências'!$P$4:$Q$7,2,0),0)</f>
        <v>0</v>
      </c>
      <c r="G213" s="94">
        <f>IFERROR(VLOOKUP(A213,'Quantidade de ocorrências'!$S$4:$T$25,2,0),0)</f>
        <v>0</v>
      </c>
      <c r="H213" s="94">
        <f>IFERROR(VLOOKUP(A213,'Quantidade de ocorrências'!$V$4:$W$17,2,0),0)</f>
        <v>0</v>
      </c>
      <c r="I213" s="94">
        <f>IFERROR(VLOOKUP(A213,'Quantidade de ocorrências'!$Y$4:$Z$17,2,0),0)</f>
        <v>0</v>
      </c>
    </row>
    <row r="214" spans="1:9" ht="15.6">
      <c r="A214" s="94" t="s">
        <v>436</v>
      </c>
      <c r="B214" s="94" t="str">
        <f>VLOOKUP(A214,'De Para'!$A$1:$B$301,2,0)</f>
        <v>Chapecó</v>
      </c>
      <c r="C214" s="94">
        <f>IFERROR(VLOOKUP(A214,'Quantidade de ocorrências'!$G$4:$H$34,2,0),0)</f>
        <v>0</v>
      </c>
      <c r="D214" s="2">
        <f>IFERROR(VLOOKUP(A214,'Quantidade de ocorrências'!$J$4:$K$41,2,0),0)</f>
        <v>0</v>
      </c>
      <c r="E214" s="94">
        <f>IFERROR(VLOOKUP(A214,'Quantidade de ocorrências'!$M$4:$N$18,2,0),0)</f>
        <v>0</v>
      </c>
      <c r="F214" s="94">
        <f>IFERROR(VLOOKUP(A214,'Quantidade de ocorrências'!$P$4:$Q$7,2,0),0)</f>
        <v>0</v>
      </c>
      <c r="G214" s="94">
        <f>IFERROR(VLOOKUP(A214,'Quantidade de ocorrências'!$S$4:$T$25,2,0),0)</f>
        <v>0</v>
      </c>
      <c r="H214" s="94">
        <f>IFERROR(VLOOKUP(A214,'Quantidade de ocorrências'!$V$4:$W$17,2,0),0)</f>
        <v>0</v>
      </c>
      <c r="I214" s="94">
        <f>IFERROR(VLOOKUP(A214,'Quantidade de ocorrências'!$Y$4:$Z$17,2,0),0)</f>
        <v>0</v>
      </c>
    </row>
    <row r="215" spans="1:9" ht="15.6">
      <c r="A215" s="94" t="s">
        <v>848</v>
      </c>
      <c r="B215" s="94" t="str">
        <f>VLOOKUP(A215,'De Para'!$A$1:$B$301,2,0)</f>
        <v>Tabuleiro</v>
      </c>
      <c r="C215" s="94">
        <f>IFERROR(VLOOKUP(A215,'Quantidade de ocorrências'!$G$4:$H$34,2,0),0)</f>
        <v>0</v>
      </c>
      <c r="D215" s="2">
        <f>IFERROR(VLOOKUP(A215,'Quantidade de ocorrências'!$J$4:$K$41,2,0),0)</f>
        <v>0</v>
      </c>
      <c r="E215" s="94">
        <f>IFERROR(VLOOKUP(A215,'Quantidade de ocorrências'!$M$4:$N$18,2,0),0)</f>
        <v>0</v>
      </c>
      <c r="F215" s="94">
        <f>IFERROR(VLOOKUP(A215,'Quantidade de ocorrências'!$P$4:$Q$7,2,0),0)</f>
        <v>0</v>
      </c>
      <c r="G215" s="94">
        <f>IFERROR(VLOOKUP(A215,'Quantidade de ocorrências'!$S$4:$T$25,2,0),0)</f>
        <v>0</v>
      </c>
      <c r="H215" s="94">
        <f>IFERROR(VLOOKUP(A215,'Quantidade de ocorrências'!$V$4:$W$17,2,0),0)</f>
        <v>0</v>
      </c>
      <c r="I215" s="94">
        <f>IFERROR(VLOOKUP(A215,'Quantidade de ocorrências'!$Y$4:$Z$17,2,0),0)</f>
        <v>0</v>
      </c>
    </row>
    <row r="216" spans="1:9" ht="15.6">
      <c r="A216" s="94" t="s">
        <v>87</v>
      </c>
      <c r="B216" s="94" t="str">
        <f>VLOOKUP(A216,'De Para'!$A$1:$B$301,2,0)</f>
        <v>Joaçaba</v>
      </c>
      <c r="C216" s="94">
        <f>IFERROR(VLOOKUP(A216,'Quantidade de ocorrências'!$G$4:$H$34,2,0),0)</f>
        <v>1</v>
      </c>
      <c r="D216" s="2">
        <f>IFERROR(VLOOKUP(A216,'Quantidade de ocorrências'!$J$4:$K$41,2,0),0)</f>
        <v>0</v>
      </c>
      <c r="E216" s="94">
        <f>IFERROR(VLOOKUP(A216,'Quantidade de ocorrências'!$M$4:$N$18,2,0),0)</f>
        <v>0</v>
      </c>
      <c r="F216" s="94">
        <f>IFERROR(VLOOKUP(A216,'Quantidade de ocorrências'!$P$4:$Q$7,2,0),0)</f>
        <v>0</v>
      </c>
      <c r="G216" s="94">
        <f>IFERROR(VLOOKUP(A216,'Quantidade de ocorrências'!$S$4:$T$25,2,0),0)</f>
        <v>0</v>
      </c>
      <c r="H216" s="94">
        <f>IFERROR(VLOOKUP(A216,'Quantidade de ocorrências'!$V$4:$W$17,2,0),0)</f>
        <v>0</v>
      </c>
      <c r="I216" s="94">
        <f>IFERROR(VLOOKUP(A216,'Quantidade de ocorrências'!$Y$4:$Z$17,2,0),0)</f>
        <v>0</v>
      </c>
    </row>
    <row r="217" spans="1:9" ht="15.6">
      <c r="A217" s="94" t="s">
        <v>115</v>
      </c>
      <c r="B217" s="94" t="str">
        <f>VLOOKUP(A217,'De Para'!$A$1:$B$301,2,0)</f>
        <v>Rio do Sul</v>
      </c>
      <c r="C217" s="94">
        <f>IFERROR(VLOOKUP(A217,'Quantidade de ocorrências'!$G$4:$H$34,2,0),0)</f>
        <v>1</v>
      </c>
      <c r="D217" s="2">
        <f>IFERROR(VLOOKUP(A217,'Quantidade de ocorrências'!$J$4:$K$41,2,0),0)</f>
        <v>1</v>
      </c>
      <c r="E217" s="94">
        <f>IFERROR(VLOOKUP(A217,'Quantidade de ocorrências'!$M$4:$N$18,2,0),0)</f>
        <v>0</v>
      </c>
      <c r="F217" s="94">
        <f>IFERROR(VLOOKUP(A217,'Quantidade de ocorrências'!$P$4:$Q$7,2,0),0)</f>
        <v>0</v>
      </c>
      <c r="G217" s="94">
        <f>IFERROR(VLOOKUP(A217,'Quantidade de ocorrências'!$S$4:$T$25,2,0),0)</f>
        <v>0</v>
      </c>
      <c r="H217" s="94">
        <f>IFERROR(VLOOKUP(A217,'Quantidade de ocorrências'!$V$4:$W$17,2,0),0)</f>
        <v>0</v>
      </c>
      <c r="I217" s="94">
        <f>IFERROR(VLOOKUP(A217,'Quantidade de ocorrências'!$Y$4:$Z$17,2,0),0)</f>
        <v>0</v>
      </c>
    </row>
    <row r="218" spans="1:9" ht="15.6">
      <c r="A218" s="94" t="s">
        <v>117</v>
      </c>
      <c r="B218" s="94" t="str">
        <f>VLOOKUP(A218,'De Para'!$A$1:$B$301,2,0)</f>
        <v>Rio do Sul</v>
      </c>
      <c r="C218" s="94">
        <f>IFERROR(VLOOKUP(A218,'Quantidade de ocorrências'!$G$4:$H$34,2,0),0)</f>
        <v>1</v>
      </c>
      <c r="D218" s="2">
        <f>IFERROR(VLOOKUP(A218,'Quantidade de ocorrências'!$J$4:$K$41,2,0),0)</f>
        <v>0</v>
      </c>
      <c r="E218" s="94">
        <f>IFERROR(VLOOKUP(A218,'Quantidade de ocorrências'!$M$4:$N$18,2,0),0)</f>
        <v>2</v>
      </c>
      <c r="F218" s="94">
        <f>IFERROR(VLOOKUP(A218,'Quantidade de ocorrências'!$P$4:$Q$7,2,0),0)</f>
        <v>0</v>
      </c>
      <c r="G218" s="94">
        <f>IFERROR(VLOOKUP(A218,'Quantidade de ocorrências'!$S$4:$T$25,2,0),0)</f>
        <v>2</v>
      </c>
      <c r="H218" s="94">
        <f>IFERROR(VLOOKUP(A218,'Quantidade de ocorrências'!$V$4:$W$17,2,0),0)</f>
        <v>0</v>
      </c>
      <c r="I218" s="94">
        <f>IFERROR(VLOOKUP(A218,'Quantidade de ocorrências'!$Y$4:$Z$17,2,0),0)</f>
        <v>0</v>
      </c>
    </row>
    <row r="219" spans="1:9" ht="15.6">
      <c r="A219" s="94" t="s">
        <v>101</v>
      </c>
      <c r="B219" s="94" t="str">
        <f>VLOOKUP(A219,'De Para'!$A$1:$B$301,2,0)</f>
        <v>Rio do Sul</v>
      </c>
      <c r="C219" s="94">
        <f>IFERROR(VLOOKUP(A219,'Quantidade de ocorrências'!$G$4:$H$34,2,0),0)</f>
        <v>2</v>
      </c>
      <c r="D219" s="2">
        <f>IFERROR(VLOOKUP(A219,'Quantidade de ocorrências'!$J$4:$K$41,2,0),0)</f>
        <v>0</v>
      </c>
      <c r="E219" s="94">
        <f>IFERROR(VLOOKUP(A219,'Quantidade de ocorrências'!$M$4:$N$18,2,0),0)</f>
        <v>3</v>
      </c>
      <c r="F219" s="94">
        <f>IFERROR(VLOOKUP(A219,'Quantidade de ocorrências'!$P$4:$Q$7,2,0),0)</f>
        <v>0</v>
      </c>
      <c r="G219" s="94">
        <v>3</v>
      </c>
      <c r="H219" s="94">
        <f>IFERROR(VLOOKUP(A219,'Quantidade de ocorrências'!$V$4:$W$17,2,0),0)</f>
        <v>1</v>
      </c>
      <c r="I219" s="94">
        <f>IFERROR(VLOOKUP(A219,'Quantidade de ocorrências'!$Y$4:$Z$17,2,0),0)</f>
        <v>0</v>
      </c>
    </row>
    <row r="220" spans="1:9" ht="15.6">
      <c r="A220" s="94" t="s">
        <v>243</v>
      </c>
      <c r="B220" s="94" t="str">
        <f>VLOOKUP(A220,'De Para'!$A$1:$B$301,2,0)</f>
        <v>Blumenau</v>
      </c>
      <c r="C220" s="94">
        <f>IFERROR(VLOOKUP(A220,'Quantidade de ocorrências'!$G$4:$H$34,2,0),0)</f>
        <v>0</v>
      </c>
      <c r="D220" s="2">
        <f>IFERROR(VLOOKUP(A220,'Quantidade de ocorrências'!$J$4:$K$41,2,0),0)</f>
        <v>4</v>
      </c>
      <c r="E220" s="94">
        <f>IFERROR(VLOOKUP(A220,'Quantidade de ocorrências'!$M$4:$N$18,2,0),0)</f>
        <v>0</v>
      </c>
      <c r="F220" s="94">
        <f>IFERROR(VLOOKUP(A220,'Quantidade de ocorrências'!$P$4:$Q$7,2,0),0)</f>
        <v>0</v>
      </c>
      <c r="G220" s="94">
        <f>IFERROR(VLOOKUP(A220,'Quantidade de ocorrências'!$S$4:$T$25,2,0),0)</f>
        <v>0</v>
      </c>
      <c r="H220" s="94">
        <f>IFERROR(VLOOKUP(A220,'Quantidade de ocorrências'!$V$4:$W$17,2,0),0)</f>
        <v>0</v>
      </c>
      <c r="I220" s="94">
        <f>IFERROR(VLOOKUP(A220,'Quantidade de ocorrências'!$Y$4:$Z$17,2,0),0)</f>
        <v>0</v>
      </c>
    </row>
    <row r="221" spans="1:9" ht="15.6">
      <c r="A221" s="94" t="s">
        <v>870</v>
      </c>
      <c r="B221" s="94" t="str">
        <f>VLOOKUP(A221,'De Para'!$A$1:$B$301,2,0)</f>
        <v>Tubarão</v>
      </c>
      <c r="C221" s="94">
        <f>IFERROR(VLOOKUP(A221,'Quantidade de ocorrências'!$G$4:$H$34,2,0),0)</f>
        <v>0</v>
      </c>
      <c r="D221" s="2">
        <f>IFERROR(VLOOKUP(A221,'Quantidade de ocorrências'!$J$4:$K$41,2,0),0)</f>
        <v>0</v>
      </c>
      <c r="E221" s="94">
        <f>IFERROR(VLOOKUP(A221,'Quantidade de ocorrências'!$M$4:$N$18,2,0),0)</f>
        <v>0</v>
      </c>
      <c r="F221" s="94">
        <f>IFERROR(VLOOKUP(A221,'Quantidade de ocorrências'!$P$4:$Q$7,2,0),0)</f>
        <v>0</v>
      </c>
      <c r="G221" s="94">
        <f>IFERROR(VLOOKUP(A221,'Quantidade de ocorrências'!$S$4:$T$25,2,0),0)</f>
        <v>0</v>
      </c>
      <c r="H221" s="94">
        <f>IFERROR(VLOOKUP(A221,'Quantidade de ocorrências'!$V$4:$W$17,2,0),0)</f>
        <v>0</v>
      </c>
      <c r="I221" s="94">
        <f>IFERROR(VLOOKUP(A221,'Quantidade de ocorrências'!$Y$4:$Z$17,2,0),0)</f>
        <v>0</v>
      </c>
    </row>
    <row r="222" spans="1:9" ht="15.6">
      <c r="A222" s="94" t="s">
        <v>155</v>
      </c>
      <c r="B222" s="94" t="str">
        <f>VLOOKUP(A222,'De Para'!$A$1:$B$301,2,0)</f>
        <v>S.Bento do Sul</v>
      </c>
      <c r="C222" s="94">
        <f>IFERROR(VLOOKUP(A222,'Quantidade de ocorrências'!$G$4:$H$34,2,0),0)</f>
        <v>1</v>
      </c>
      <c r="D222" s="2">
        <f>IFERROR(VLOOKUP(A222,'Quantidade de ocorrências'!$J$4:$K$41,2,0),0)</f>
        <v>3</v>
      </c>
      <c r="E222" s="94">
        <f>IFERROR(VLOOKUP(A222,'Quantidade de ocorrências'!$M$4:$N$18,2,0),0)</f>
        <v>0</v>
      </c>
      <c r="F222" s="94">
        <f>IFERROR(VLOOKUP(A222,'Quantidade de ocorrências'!$P$4:$Q$7,2,0),0)</f>
        <v>0</v>
      </c>
      <c r="G222" s="94">
        <f>IFERROR(VLOOKUP(A222,'Quantidade de ocorrências'!$S$4:$T$25,2,0),0)</f>
        <v>0</v>
      </c>
      <c r="H222" s="94">
        <f>IFERROR(VLOOKUP(A222,'Quantidade de ocorrências'!$V$4:$W$17,2,0),0)</f>
        <v>0</v>
      </c>
      <c r="I222" s="94">
        <f>IFERROR(VLOOKUP(A222,'Quantidade de ocorrências'!$Y$4:$Z$17,2,0),0)</f>
        <v>1</v>
      </c>
    </row>
    <row r="223" spans="1:9" ht="15.6">
      <c r="A223" s="94" t="s">
        <v>792</v>
      </c>
      <c r="B223" s="94" t="str">
        <f>VLOOKUP(A223,'De Para'!$A$1:$B$301,2,0)</f>
        <v>Campos de Lages</v>
      </c>
      <c r="C223" s="94">
        <f>IFERROR(VLOOKUP(A223,'Quantidade de ocorrências'!$G$4:$H$34,2,0),0)</f>
        <v>0</v>
      </c>
      <c r="D223" s="2">
        <f>IFERROR(VLOOKUP(A223,'Quantidade de ocorrências'!$J$4:$K$41,2,0),0)</f>
        <v>0</v>
      </c>
      <c r="E223" s="94">
        <f>IFERROR(VLOOKUP(A223,'Quantidade de ocorrências'!$M$4:$N$18,2,0),0)</f>
        <v>0</v>
      </c>
      <c r="F223" s="94">
        <f>IFERROR(VLOOKUP(A223,'Quantidade de ocorrências'!$P$4:$Q$7,2,0),0)</f>
        <v>0</v>
      </c>
      <c r="G223" s="94">
        <f>IFERROR(VLOOKUP(A223,'Quantidade de ocorrências'!$S$4:$T$25,2,0),0)</f>
        <v>0</v>
      </c>
      <c r="H223" s="94">
        <f>IFERROR(VLOOKUP(A223,'Quantidade de ocorrências'!$V$4:$W$17,2,0),0)</f>
        <v>0</v>
      </c>
      <c r="I223" s="94">
        <f>IFERROR(VLOOKUP(A223,'Quantidade de ocorrências'!$Y$4:$Z$17,2,0),0)</f>
        <v>0</v>
      </c>
    </row>
    <row r="224" spans="1:9" ht="15.6">
      <c r="A224" s="94" t="s">
        <v>751</v>
      </c>
      <c r="B224" s="94" t="str">
        <f>VLOOKUP(A224,'De Para'!$A$1:$B$301,2,0)</f>
        <v>S.Miguel Oeste</v>
      </c>
      <c r="C224" s="94">
        <f>IFERROR(VLOOKUP(A224,'Quantidade de ocorrências'!$G$4:$H$34,2,0),0)</f>
        <v>0</v>
      </c>
      <c r="D224" s="2">
        <f>IFERROR(VLOOKUP(A224,'Quantidade de ocorrências'!$J$4:$K$41,2,0),0)</f>
        <v>0</v>
      </c>
      <c r="E224" s="94">
        <f>IFERROR(VLOOKUP(A224,'Quantidade de ocorrências'!$M$4:$N$18,2,0),0)</f>
        <v>0</v>
      </c>
      <c r="F224" s="94">
        <f>IFERROR(VLOOKUP(A224,'Quantidade de ocorrências'!$P$4:$Q$7,2,0),0)</f>
        <v>0</v>
      </c>
      <c r="G224" s="94">
        <f>IFERROR(VLOOKUP(A224,'Quantidade de ocorrências'!$S$4:$T$25,2,0),0)</f>
        <v>0</v>
      </c>
      <c r="H224" s="94">
        <f>IFERROR(VLOOKUP(A224,'Quantidade de ocorrências'!$V$4:$W$17,2,0),0)</f>
        <v>0</v>
      </c>
      <c r="I224" s="94">
        <f>IFERROR(VLOOKUP(A224,'Quantidade de ocorrências'!$Y$4:$Z$17,2,0),0)</f>
        <v>0</v>
      </c>
    </row>
    <row r="225" spans="1:9" ht="15.6">
      <c r="A225" s="94" t="s">
        <v>252</v>
      </c>
      <c r="B225" s="94" t="str">
        <f>VLOOKUP(A225,'De Para'!$A$1:$B$301,2,0)</f>
        <v>Blumenau</v>
      </c>
      <c r="C225" s="94">
        <f>IFERROR(VLOOKUP(A225,'Quantidade de ocorrências'!$G$4:$H$34,2,0),0)</f>
        <v>0</v>
      </c>
      <c r="D225" s="2">
        <f>IFERROR(VLOOKUP(A225,'Quantidade de ocorrências'!$J$4:$K$41,2,0),0)</f>
        <v>1</v>
      </c>
      <c r="E225" s="94">
        <f>IFERROR(VLOOKUP(A225,'Quantidade de ocorrências'!$M$4:$N$18,2,0),0)</f>
        <v>0</v>
      </c>
      <c r="F225" s="94">
        <f>IFERROR(VLOOKUP(A225,'Quantidade de ocorrências'!$P$4:$Q$7,2,0),0)</f>
        <v>0</v>
      </c>
      <c r="G225" s="94">
        <f>IFERROR(VLOOKUP(A225,'Quantidade de ocorrências'!$S$4:$T$25,2,0),0)</f>
        <v>0</v>
      </c>
      <c r="H225" s="94">
        <f>IFERROR(VLOOKUP(A225,'Quantidade de ocorrências'!$V$4:$W$17,2,0),0)</f>
        <v>0</v>
      </c>
      <c r="I225" s="94">
        <f>IFERROR(VLOOKUP(A225,'Quantidade de ocorrências'!$Y$4:$Z$17,2,0),0)</f>
        <v>0</v>
      </c>
    </row>
    <row r="226" spans="1:9" ht="15.6">
      <c r="A226" s="94" t="s">
        <v>737</v>
      </c>
      <c r="B226" s="94" t="str">
        <f>VLOOKUP(A226,'De Para'!$A$1:$B$301,2,0)</f>
        <v>S.Miguel Oeste</v>
      </c>
      <c r="C226" s="94">
        <f>IFERROR(VLOOKUP(A226,'Quantidade de ocorrências'!$G$4:$H$34,2,0),0)</f>
        <v>0</v>
      </c>
      <c r="D226" s="2">
        <f>IFERROR(VLOOKUP(A226,'Quantidade de ocorrências'!$J$4:$K$41,2,0),0)</f>
        <v>0</v>
      </c>
      <c r="E226" s="94">
        <f>IFERROR(VLOOKUP(A226,'Quantidade de ocorrências'!$M$4:$N$18,2,0),0)</f>
        <v>0</v>
      </c>
      <c r="F226" s="94">
        <f>IFERROR(VLOOKUP(A226,'Quantidade de ocorrências'!$P$4:$Q$7,2,0),0)</f>
        <v>0</v>
      </c>
      <c r="G226" s="94">
        <f>IFERROR(VLOOKUP(A226,'Quantidade de ocorrências'!$S$4:$T$25,2,0),0)</f>
        <v>0</v>
      </c>
      <c r="H226" s="94">
        <f>IFERROR(VLOOKUP(A226,'Quantidade de ocorrências'!$V$4:$W$17,2,0),0)</f>
        <v>0</v>
      </c>
      <c r="I226" s="94">
        <f>IFERROR(VLOOKUP(A226,'Quantidade de ocorrências'!$Y$4:$Z$17,2,0),0)</f>
        <v>0</v>
      </c>
    </row>
    <row r="227" spans="1:9" ht="15.6">
      <c r="A227" s="94" t="s">
        <v>838</v>
      </c>
      <c r="B227" s="94" t="str">
        <f>VLOOKUP(A227,'De Para'!$A$1:$B$301,2,0)</f>
        <v>Rio do Sul</v>
      </c>
      <c r="C227" s="94">
        <f>IFERROR(VLOOKUP(A227,'Quantidade de ocorrências'!$G$4:$H$34,2,0),0)</f>
        <v>0</v>
      </c>
      <c r="D227" s="2">
        <f>IFERROR(VLOOKUP(A227,'Quantidade de ocorrências'!$J$4:$K$41,2,0),0)</f>
        <v>0</v>
      </c>
      <c r="E227" s="94">
        <f>IFERROR(VLOOKUP(A227,'Quantidade de ocorrências'!$M$4:$N$18,2,0),0)</f>
        <v>0</v>
      </c>
      <c r="F227" s="94">
        <f>IFERROR(VLOOKUP(A227,'Quantidade de ocorrências'!$P$4:$Q$7,2,0),0)</f>
        <v>0</v>
      </c>
      <c r="G227" s="94">
        <f>IFERROR(VLOOKUP(A227,'Quantidade de ocorrências'!$S$4:$T$25,2,0),0)</f>
        <v>0</v>
      </c>
      <c r="H227" s="94">
        <f>IFERROR(VLOOKUP(A227,'Quantidade de ocorrências'!$V$4:$W$17,2,0),0)</f>
        <v>0</v>
      </c>
      <c r="I227" s="94">
        <f>IFERROR(VLOOKUP(A227,'Quantidade de ocorrências'!$Y$4:$Z$17,2,0),0)</f>
        <v>0</v>
      </c>
    </row>
    <row r="228" spans="1:9" ht="15.6">
      <c r="A228" s="94" t="s">
        <v>738</v>
      </c>
      <c r="B228" s="94" t="str">
        <f>VLOOKUP(A228,'De Para'!$A$1:$B$301,2,0)</f>
        <v>Chapecó</v>
      </c>
      <c r="C228" s="94">
        <f>IFERROR(VLOOKUP(A228,'Quantidade de ocorrências'!$G$4:$H$34,2,0),0)</f>
        <v>0</v>
      </c>
      <c r="D228" s="2">
        <f>IFERROR(VLOOKUP(A228,'Quantidade de ocorrências'!$J$4:$K$41,2,0),0)</f>
        <v>0</v>
      </c>
      <c r="E228" s="94">
        <f>IFERROR(VLOOKUP(A228,'Quantidade de ocorrências'!$M$4:$N$18,2,0),0)</f>
        <v>0</v>
      </c>
      <c r="F228" s="94">
        <f>IFERROR(VLOOKUP(A228,'Quantidade de ocorrências'!$P$4:$Q$7,2,0),0)</f>
        <v>0</v>
      </c>
      <c r="G228" s="94">
        <f>IFERROR(VLOOKUP(A228,'Quantidade de ocorrências'!$S$4:$T$25,2,0),0)</f>
        <v>0</v>
      </c>
      <c r="H228" s="94">
        <f>IFERROR(VLOOKUP(A228,'Quantidade de ocorrências'!$V$4:$W$17,2,0),0)</f>
        <v>0</v>
      </c>
      <c r="I228" s="94">
        <f>IFERROR(VLOOKUP(A228,'Quantidade de ocorrências'!$Y$4:$Z$17,2,0),0)</f>
        <v>0</v>
      </c>
    </row>
    <row r="229" spans="1:9" ht="15.6">
      <c r="A229" s="94" t="s">
        <v>806</v>
      </c>
      <c r="B229" s="94" t="str">
        <f>VLOOKUP(A229,'De Para'!$A$1:$B$301,2,0)</f>
        <v>Joaçaba</v>
      </c>
      <c r="C229" s="94">
        <f>IFERROR(VLOOKUP(A229,'Quantidade de ocorrências'!$G$4:$H$34,2,0),0)</f>
        <v>0</v>
      </c>
      <c r="D229" s="2">
        <f>IFERROR(VLOOKUP(A229,'Quantidade de ocorrências'!$J$4:$K$41,2,0),0)</f>
        <v>0</v>
      </c>
      <c r="E229" s="94">
        <f>IFERROR(VLOOKUP(A229,'Quantidade de ocorrências'!$M$4:$N$18,2,0),0)</f>
        <v>0</v>
      </c>
      <c r="F229" s="94">
        <f>IFERROR(VLOOKUP(A229,'Quantidade de ocorrências'!$P$4:$Q$7,2,0),0)</f>
        <v>0</v>
      </c>
      <c r="G229" s="94">
        <f>IFERROR(VLOOKUP(A229,'Quantidade de ocorrências'!$S$4:$T$25,2,0),0)</f>
        <v>0</v>
      </c>
      <c r="H229" s="94">
        <f>IFERROR(VLOOKUP(A229,'Quantidade de ocorrências'!$V$4:$W$17,2,0),0)</f>
        <v>0</v>
      </c>
      <c r="I229" s="94">
        <f>IFERROR(VLOOKUP(A229,'Quantidade de ocorrências'!$Y$4:$Z$17,2,0),0)</f>
        <v>0</v>
      </c>
    </row>
    <row r="230" spans="1:9" ht="15.6">
      <c r="A230" s="94" t="s">
        <v>891</v>
      </c>
      <c r="B230" s="94" t="str">
        <f>VLOOKUP(A230,'De Para'!$A$1:$B$301,2,0)</f>
        <v>Tubarão</v>
      </c>
      <c r="C230" s="94">
        <f>IFERROR(VLOOKUP(A230,'Quantidade de ocorrências'!$G$4:$H$34,2,0),0)</f>
        <v>0</v>
      </c>
      <c r="D230" s="2">
        <f>IFERROR(VLOOKUP(A230,'Quantidade de ocorrências'!$J$4:$K$41,2,0),0)</f>
        <v>0</v>
      </c>
      <c r="E230" s="94">
        <f>IFERROR(VLOOKUP(A230,'Quantidade de ocorrências'!$M$4:$N$18,2,0),0)</f>
        <v>0</v>
      </c>
      <c r="F230" s="94">
        <f>IFERROR(VLOOKUP(A230,'Quantidade de ocorrências'!$P$4:$Q$7,2,0),0)</f>
        <v>0</v>
      </c>
      <c r="G230" s="94">
        <f>IFERROR(VLOOKUP(A230,'Quantidade de ocorrências'!$S$4:$T$25,2,0),0)</f>
        <v>0</v>
      </c>
      <c r="H230" s="94">
        <f>IFERROR(VLOOKUP(A230,'Quantidade de ocorrências'!$V$4:$W$17,2,0),0)</f>
        <v>0</v>
      </c>
      <c r="I230" s="94">
        <f>IFERROR(VLOOKUP(A230,'Quantidade de ocorrências'!$Y$4:$Z$17,2,0),0)</f>
        <v>0</v>
      </c>
    </row>
    <row r="231" spans="1:9" ht="15.6">
      <c r="A231" s="94" t="s">
        <v>66</v>
      </c>
      <c r="B231" s="94" t="str">
        <f>VLOOKUP(A231,'De Para'!$A$1:$B$301,2,0)</f>
        <v>Curitibanos</v>
      </c>
      <c r="C231" s="94">
        <f>IFERROR(VLOOKUP(A231,'Quantidade de ocorrências'!$G$4:$H$34,2,0),0)</f>
        <v>3</v>
      </c>
      <c r="D231" s="2">
        <f>IFERROR(VLOOKUP(A231,'Quantidade de ocorrências'!$J$4:$K$41,2,0),0)</f>
        <v>0</v>
      </c>
      <c r="E231" s="94">
        <f>IFERROR(VLOOKUP(A231,'Quantidade de ocorrências'!$M$4:$N$18,2,0),0)</f>
        <v>0</v>
      </c>
      <c r="F231" s="94">
        <f>IFERROR(VLOOKUP(A231,'Quantidade de ocorrências'!$P$4:$Q$7,2,0),0)</f>
        <v>0</v>
      </c>
      <c r="G231" s="94">
        <f>IFERROR(VLOOKUP(A231,'Quantidade de ocorrências'!$S$4:$T$25,2,0),0)</f>
        <v>0</v>
      </c>
      <c r="H231" s="94">
        <f>IFERROR(VLOOKUP(A231,'Quantidade de ocorrências'!$V$4:$W$17,2,0),0)</f>
        <v>0</v>
      </c>
      <c r="I231" s="94">
        <f>IFERROR(VLOOKUP(A231,'Quantidade de ocorrências'!$Y$4:$Z$17,2,0),0)</f>
        <v>0</v>
      </c>
    </row>
    <row r="232" spans="1:9" ht="15.6">
      <c r="A232" s="94" t="s">
        <v>719</v>
      </c>
      <c r="B232" s="94" t="str">
        <f>VLOOKUP(A232,'De Para'!$A$1:$B$301,2,0)</f>
        <v>S.Miguel Oeste</v>
      </c>
      <c r="C232" s="94">
        <f>IFERROR(VLOOKUP(A232,'Quantidade de ocorrências'!$G$4:$H$34,2,0),0)</f>
        <v>0</v>
      </c>
      <c r="D232" s="2">
        <f>IFERROR(VLOOKUP(A232,'Quantidade de ocorrências'!$J$4:$K$41,2,0),0)</f>
        <v>0</v>
      </c>
      <c r="E232" s="94">
        <f>IFERROR(VLOOKUP(A232,'Quantidade de ocorrências'!$M$4:$N$18,2,0),0)</f>
        <v>0</v>
      </c>
      <c r="F232" s="94">
        <f>IFERROR(VLOOKUP(A232,'Quantidade de ocorrências'!$P$4:$Q$7,2,0),0)</f>
        <v>0</v>
      </c>
      <c r="G232" s="94">
        <f>IFERROR(VLOOKUP(A232,'Quantidade de ocorrências'!$S$4:$T$25,2,0),0)</f>
        <v>0</v>
      </c>
      <c r="H232" s="94">
        <f>IFERROR(VLOOKUP(A232,'Quantidade de ocorrências'!$V$4:$W$17,2,0),0)</f>
        <v>0</v>
      </c>
      <c r="I232" s="94">
        <f>IFERROR(VLOOKUP(A232,'Quantidade de ocorrências'!$Y$4:$Z$17,2,0),0)</f>
        <v>0</v>
      </c>
    </row>
    <row r="233" spans="1:9" ht="15.6">
      <c r="A233" s="94" t="s">
        <v>871</v>
      </c>
      <c r="B233" s="94" t="str">
        <f>VLOOKUP(A233,'De Para'!$A$1:$B$301,2,0)</f>
        <v>Tubarão</v>
      </c>
      <c r="C233" s="94">
        <f>IFERROR(VLOOKUP(A233,'Quantidade de ocorrências'!$G$4:$H$34,2,0),0)</f>
        <v>0</v>
      </c>
      <c r="D233" s="2">
        <f>IFERROR(VLOOKUP(A233,'Quantidade de ocorrências'!$J$4:$K$41,2,0),0)</f>
        <v>0</v>
      </c>
      <c r="E233" s="94">
        <f>IFERROR(VLOOKUP(A233,'Quantidade de ocorrências'!$M$4:$N$18,2,0),0)</f>
        <v>0</v>
      </c>
      <c r="F233" s="94">
        <f>IFERROR(VLOOKUP(A233,'Quantidade de ocorrências'!$P$4:$Q$7,2,0),0)</f>
        <v>0</v>
      </c>
      <c r="G233" s="94">
        <f>IFERROR(VLOOKUP(A233,'Quantidade de ocorrências'!$S$4:$T$25,2,0),0)</f>
        <v>0</v>
      </c>
      <c r="H233" s="94">
        <f>IFERROR(VLOOKUP(A233,'Quantidade de ocorrências'!$V$4:$W$17,2,0),0)</f>
        <v>0</v>
      </c>
      <c r="I233" s="94">
        <f>IFERROR(VLOOKUP(A233,'Quantidade de ocorrências'!$Y$4:$Z$17,2,0),0)</f>
        <v>0</v>
      </c>
    </row>
    <row r="234" spans="1:9" ht="15.6">
      <c r="A234" s="94" t="s">
        <v>863</v>
      </c>
      <c r="B234" s="94" t="str">
        <f>VLOOKUP(A234,'De Para'!$A$1:$B$301,2,0)</f>
        <v>Araranguá</v>
      </c>
      <c r="C234" s="94">
        <f>IFERROR(VLOOKUP(A234,'Quantidade de ocorrências'!$G$4:$H$34,2,0),0)</f>
        <v>0</v>
      </c>
      <c r="D234" s="2">
        <f>IFERROR(VLOOKUP(A234,'Quantidade de ocorrências'!$J$4:$K$41,2,0),0)</f>
        <v>2</v>
      </c>
      <c r="E234" s="94">
        <f>IFERROR(VLOOKUP(A234,'Quantidade de ocorrências'!$M$4:$N$18,2,0),0)</f>
        <v>0</v>
      </c>
      <c r="F234" s="94">
        <f>IFERROR(VLOOKUP(A234,'Quantidade de ocorrências'!$P$4:$Q$7,2,0),0)</f>
        <v>0</v>
      </c>
      <c r="G234" s="94">
        <f>IFERROR(VLOOKUP(A234,'Quantidade de ocorrências'!$S$4:$T$25,2,0),0)</f>
        <v>0</v>
      </c>
      <c r="H234" s="94">
        <f>IFERROR(VLOOKUP(A234,'Quantidade de ocorrências'!$V$4:$W$17,2,0),0)</f>
        <v>0</v>
      </c>
      <c r="I234" s="94">
        <f>IFERROR(VLOOKUP(A234,'Quantidade de ocorrências'!$Y$4:$Z$17,2,0),0)</f>
        <v>0</v>
      </c>
    </row>
    <row r="235" spans="1:9" ht="15.6">
      <c r="A235" s="94" t="s">
        <v>327</v>
      </c>
      <c r="B235" s="94" t="str">
        <f>VLOOKUP(A235,'De Para'!$A$1:$B$301,2,0)</f>
        <v>Canoinhas</v>
      </c>
      <c r="C235" s="94">
        <f>IFERROR(VLOOKUP(A235,'Quantidade de ocorrências'!$G$4:$H$34,2,0),0)</f>
        <v>0</v>
      </c>
      <c r="D235" s="2">
        <f>IFERROR(VLOOKUP(A235,'Quantidade de ocorrências'!$J$4:$K$41,2,0),0)</f>
        <v>1</v>
      </c>
      <c r="E235" s="94">
        <f>IFERROR(VLOOKUP(A235,'Quantidade de ocorrências'!$M$4:$N$18,2,0),0)</f>
        <v>0</v>
      </c>
      <c r="F235" s="94">
        <f>IFERROR(VLOOKUP(A235,'Quantidade de ocorrências'!$P$4:$Q$7,2,0),0)</f>
        <v>0</v>
      </c>
      <c r="G235" s="94">
        <f>IFERROR(VLOOKUP(A235,'Quantidade de ocorrências'!$S$4:$T$25,2,0),0)</f>
        <v>0</v>
      </c>
      <c r="H235" s="94">
        <f>IFERROR(VLOOKUP(A235,'Quantidade de ocorrências'!$V$4:$W$17,2,0),0)</f>
        <v>0</v>
      </c>
      <c r="I235" s="94">
        <f>IFERROR(VLOOKUP(A235,'Quantidade de ocorrências'!$Y$4:$Z$17,2,0),0)</f>
        <v>0</v>
      </c>
    </row>
    <row r="236" spans="1:9" ht="15.6">
      <c r="A236" s="94" t="s">
        <v>739</v>
      </c>
      <c r="B236" s="94" t="str">
        <f>VLOOKUP(A236,'De Para'!$A$1:$B$301,2,0)</f>
        <v>Chapecó</v>
      </c>
      <c r="C236" s="94">
        <f>IFERROR(VLOOKUP(A236,'Quantidade de ocorrências'!$G$4:$H$34,2,0),0)</f>
        <v>0</v>
      </c>
      <c r="D236" s="2">
        <f>IFERROR(VLOOKUP(A236,'Quantidade de ocorrências'!$J$4:$K$41,2,0),0)</f>
        <v>0</v>
      </c>
      <c r="E236" s="94">
        <f>IFERROR(VLOOKUP(A236,'Quantidade de ocorrências'!$M$4:$N$18,2,0),0)</f>
        <v>0</v>
      </c>
      <c r="F236" s="94">
        <f>IFERROR(VLOOKUP(A236,'Quantidade de ocorrências'!$P$4:$Q$7,2,0),0)</f>
        <v>0</v>
      </c>
      <c r="G236" s="94">
        <f>IFERROR(VLOOKUP(A236,'Quantidade de ocorrências'!$S$4:$T$25,2,0),0)</f>
        <v>0</v>
      </c>
      <c r="H236" s="94">
        <f>IFERROR(VLOOKUP(A236,'Quantidade de ocorrências'!$V$4:$W$17,2,0),0)</f>
        <v>0</v>
      </c>
      <c r="I236" s="94">
        <f>IFERROR(VLOOKUP(A236,'Quantidade de ocorrências'!$Y$4:$Z$17,2,0),0)</f>
        <v>0</v>
      </c>
    </row>
    <row r="237" spans="1:9" ht="15.6">
      <c r="A237" s="94" t="s">
        <v>756</v>
      </c>
      <c r="B237" s="94" t="str">
        <f>VLOOKUP(A237,'De Para'!$A$1:$B$301,2,0)</f>
        <v>Chapecó</v>
      </c>
      <c r="C237" s="94">
        <f>IFERROR(VLOOKUP(A237,'Quantidade de ocorrências'!$G$4:$H$34,2,0),0)</f>
        <v>0</v>
      </c>
      <c r="D237" s="2">
        <f>IFERROR(VLOOKUP(A237,'Quantidade de ocorrências'!$J$4:$K$41,2,0),0)</f>
        <v>0</v>
      </c>
      <c r="E237" s="94">
        <f>IFERROR(VLOOKUP(A237,'Quantidade de ocorrências'!$M$4:$N$18,2,0),0)</f>
        <v>0</v>
      </c>
      <c r="F237" s="94">
        <f>IFERROR(VLOOKUP(A237,'Quantidade de ocorrências'!$P$4:$Q$7,2,0),0)</f>
        <v>0</v>
      </c>
      <c r="G237" s="94">
        <f>IFERROR(VLOOKUP(A237,'Quantidade de ocorrências'!$S$4:$T$25,2,0),0)</f>
        <v>0</v>
      </c>
      <c r="H237" s="94">
        <f>IFERROR(VLOOKUP(A237,'Quantidade de ocorrências'!$V$4:$W$17,2,0),0)</f>
        <v>0</v>
      </c>
      <c r="I237" s="94">
        <f>IFERROR(VLOOKUP(A237,'Quantidade de ocorrências'!$Y$4:$Z$17,2,0),0)</f>
        <v>0</v>
      </c>
    </row>
    <row r="238" spans="1:9" ht="15.6">
      <c r="A238" s="94" t="s">
        <v>849</v>
      </c>
      <c r="B238" s="94" t="str">
        <f>VLOOKUP(A238,'De Para'!$A$1:$B$301,2,0)</f>
        <v>Florianópolis</v>
      </c>
      <c r="C238" s="94">
        <f>IFERROR(VLOOKUP(A238,'Quantidade de ocorrências'!$G$4:$H$34,2,0),0)</f>
        <v>0</v>
      </c>
      <c r="D238" s="2">
        <f>IFERROR(VLOOKUP(A238,'Quantidade de ocorrências'!$J$4:$K$41,2,0),0)</f>
        <v>0</v>
      </c>
      <c r="E238" s="94">
        <f>IFERROR(VLOOKUP(A238,'Quantidade de ocorrências'!$M$4:$N$18,2,0),0)</f>
        <v>0</v>
      </c>
      <c r="F238" s="94">
        <f>IFERROR(VLOOKUP(A238,'Quantidade de ocorrências'!$P$4:$Q$7,2,0),0)</f>
        <v>0</v>
      </c>
      <c r="G238" s="94">
        <f>IFERROR(VLOOKUP(A238,'Quantidade de ocorrências'!$S$4:$T$25,2,0),0)</f>
        <v>0</v>
      </c>
      <c r="H238" s="94">
        <f>IFERROR(VLOOKUP(A238,'Quantidade de ocorrências'!$V$4:$W$17,2,0),0)</f>
        <v>0</v>
      </c>
      <c r="I238" s="94">
        <f>IFERROR(VLOOKUP(A238,'Quantidade de ocorrências'!$Y$4:$Z$17,2,0),0)</f>
        <v>0</v>
      </c>
    </row>
    <row r="239" spans="1:9" ht="15.6">
      <c r="A239" s="94" t="s">
        <v>360</v>
      </c>
      <c r="B239" s="94" t="str">
        <f>VLOOKUP(A239,'De Para'!$A$1:$B$301,2,0)</f>
        <v>S.Bento do Sul</v>
      </c>
      <c r="C239" s="94">
        <f>IFERROR(VLOOKUP(A239,'Quantidade de ocorrências'!$G$4:$H$34,2,0),0)</f>
        <v>0</v>
      </c>
      <c r="D239" s="2">
        <f>IFERROR(VLOOKUP(A239,'Quantidade de ocorrências'!$J$4:$K$41,2,0),0)</f>
        <v>4</v>
      </c>
      <c r="E239" s="94">
        <f>IFERROR(VLOOKUP(A239,'Quantidade de ocorrências'!$M$4:$N$18,2,0),0)</f>
        <v>0</v>
      </c>
      <c r="F239" s="94">
        <f>IFERROR(VLOOKUP(A239,'Quantidade de ocorrências'!$P$4:$Q$7,2,0),0)</f>
        <v>0</v>
      </c>
      <c r="G239" s="94">
        <f>IFERROR(VLOOKUP(A239,'Quantidade de ocorrências'!$S$4:$T$25,2,0),0)</f>
        <v>0</v>
      </c>
      <c r="H239" s="94">
        <f>IFERROR(VLOOKUP(A239,'Quantidade de ocorrências'!$V$4:$W$17,2,0),0)</f>
        <v>0</v>
      </c>
      <c r="I239" s="94">
        <f>IFERROR(VLOOKUP(A239,'Quantidade de ocorrências'!$Y$4:$Z$17,2,0),0)</f>
        <v>0</v>
      </c>
    </row>
    <row r="240" spans="1:9" ht="15.6">
      <c r="A240" s="94" t="s">
        <v>777</v>
      </c>
      <c r="B240" s="94" t="str">
        <f>VLOOKUP(A240,'De Para'!$A$1:$B$301,2,0)</f>
        <v>Chapecó</v>
      </c>
      <c r="C240" s="94">
        <f>IFERROR(VLOOKUP(A240,'Quantidade de ocorrências'!$G$4:$H$34,2,0),0)</f>
        <v>0</v>
      </c>
      <c r="D240" s="2">
        <f>IFERROR(VLOOKUP(A240,'Quantidade de ocorrências'!$J$4:$K$41,2,0),0)</f>
        <v>0</v>
      </c>
      <c r="E240" s="94">
        <f>IFERROR(VLOOKUP(A240,'Quantidade de ocorrências'!$M$4:$N$18,2,0),0)</f>
        <v>0</v>
      </c>
      <c r="F240" s="94">
        <f>IFERROR(VLOOKUP(A240,'Quantidade de ocorrências'!$P$4:$Q$7,2,0),0)</f>
        <v>0</v>
      </c>
      <c r="G240" s="94">
        <f>IFERROR(VLOOKUP(A240,'Quantidade de ocorrências'!$S$4:$T$25,2,0),0)</f>
        <v>0</v>
      </c>
      <c r="H240" s="94">
        <f>IFERROR(VLOOKUP(A240,'Quantidade de ocorrências'!$V$4:$W$17,2,0),0)</f>
        <v>0</v>
      </c>
      <c r="I240" s="94">
        <f>IFERROR(VLOOKUP(A240,'Quantidade de ocorrências'!$Y$4:$Z$17,2,0),0)</f>
        <v>0</v>
      </c>
    </row>
    <row r="241" spans="1:9" ht="15.6">
      <c r="A241" s="94" t="s">
        <v>850</v>
      </c>
      <c r="B241" s="94" t="str">
        <f>VLOOKUP(A241,'De Para'!$A$1:$B$301,2,0)</f>
        <v>Tabuleiro</v>
      </c>
      <c r="C241" s="94">
        <f>IFERROR(VLOOKUP(A241,'Quantidade de ocorrências'!$G$4:$H$34,2,0),0)</f>
        <v>0</v>
      </c>
      <c r="D241" s="2">
        <f>IFERROR(VLOOKUP(A241,'Quantidade de ocorrências'!$J$4:$K$41,2,0),0)</f>
        <v>0</v>
      </c>
      <c r="E241" s="94">
        <f>IFERROR(VLOOKUP(A241,'Quantidade de ocorrências'!$M$4:$N$18,2,0),0)</f>
        <v>0</v>
      </c>
      <c r="F241" s="94">
        <f>IFERROR(VLOOKUP(A241,'Quantidade de ocorrências'!$P$4:$Q$7,2,0),0)</f>
        <v>0</v>
      </c>
      <c r="G241" s="94">
        <f>IFERROR(VLOOKUP(A241,'Quantidade de ocorrências'!$S$4:$T$25,2,0),0)</f>
        <v>0</v>
      </c>
      <c r="H241" s="94">
        <f>IFERROR(VLOOKUP(A241,'Quantidade de ocorrências'!$V$4:$W$17,2,0),0)</f>
        <v>0</v>
      </c>
      <c r="I241" s="94">
        <f>IFERROR(VLOOKUP(A241,'Quantidade de ocorrências'!$Y$4:$Z$17,2,0),0)</f>
        <v>0</v>
      </c>
    </row>
    <row r="242" spans="1:9" ht="15.6">
      <c r="A242" s="94" t="s">
        <v>752</v>
      </c>
      <c r="B242" s="94" t="str">
        <f>VLOOKUP(A242,'De Para'!$A$1:$B$301,2,0)</f>
        <v>Chapecó</v>
      </c>
      <c r="C242" s="94">
        <f>IFERROR(VLOOKUP(A242,'Quantidade de ocorrências'!$G$4:$H$34,2,0),0)</f>
        <v>0</v>
      </c>
      <c r="D242" s="2">
        <f>IFERROR(VLOOKUP(A242,'Quantidade de ocorrências'!$J$4:$K$41,2,0),0)</f>
        <v>0</v>
      </c>
      <c r="E242" s="94">
        <f>IFERROR(VLOOKUP(A242,'Quantidade de ocorrências'!$M$4:$N$18,2,0),0)</f>
        <v>0</v>
      </c>
      <c r="F242" s="94">
        <f>IFERROR(VLOOKUP(A242,'Quantidade de ocorrências'!$P$4:$Q$7,2,0),0)</f>
        <v>0</v>
      </c>
      <c r="G242" s="94">
        <f>IFERROR(VLOOKUP(A242,'Quantidade de ocorrências'!$S$4:$T$25,2,0),0)</f>
        <v>0</v>
      </c>
      <c r="H242" s="94">
        <f>IFERROR(VLOOKUP(A242,'Quantidade de ocorrências'!$V$4:$W$17,2,0),0)</f>
        <v>0</v>
      </c>
      <c r="I242" s="94">
        <f>IFERROR(VLOOKUP(A242,'Quantidade de ocorrências'!$Y$4:$Z$17,2,0),0)</f>
        <v>0</v>
      </c>
    </row>
    <row r="243" spans="1:9" ht="15.6">
      <c r="A243" s="94" t="s">
        <v>948</v>
      </c>
      <c r="B243" s="94" t="str">
        <f>VLOOKUP(A243,'De Para'!$A$1:$B$301,2,0)</f>
        <v>Curitibanos</v>
      </c>
      <c r="C243" s="94">
        <f>IFERROR(VLOOKUP(A243,'Quantidade de ocorrências'!$G$4:$H$34,2,0),0)</f>
        <v>0</v>
      </c>
      <c r="D243" s="2">
        <f>IFERROR(VLOOKUP(A243,'Quantidade de ocorrências'!$J$4:$K$41,2,0),0)</f>
        <v>0</v>
      </c>
      <c r="E243" s="94">
        <f>IFERROR(VLOOKUP(A243,'Quantidade de ocorrências'!$M$4:$N$18,2,0),0)</f>
        <v>0</v>
      </c>
      <c r="F243" s="94">
        <f>IFERROR(VLOOKUP(A243,'Quantidade de ocorrências'!$P$4:$Q$7,2,0),0)</f>
        <v>0</v>
      </c>
      <c r="G243" s="94">
        <f>IFERROR(VLOOKUP(A243,'Quantidade de ocorrências'!$S$4:$T$25,2,0),0)</f>
        <v>0</v>
      </c>
      <c r="H243" s="94">
        <f>IFERROR(VLOOKUP(A243,'Quantidade de ocorrências'!$V$4:$W$17,2,0),0)</f>
        <v>0</v>
      </c>
      <c r="I243" s="94">
        <f>IFERROR(VLOOKUP(A243,'Quantidade de ocorrências'!$Y$4:$Z$17,2,0),0)</f>
        <v>0</v>
      </c>
    </row>
    <row r="244" spans="1:9" ht="15.6">
      <c r="A244" s="94" t="s">
        <v>778</v>
      </c>
      <c r="B244" s="94" t="str">
        <f>VLOOKUP(A244,'De Para'!$A$1:$B$301,2,0)</f>
        <v>Xanxerê</v>
      </c>
      <c r="C244" s="94">
        <f>IFERROR(VLOOKUP(A244,'Quantidade de ocorrências'!$G$4:$H$34,2,0),0)</f>
        <v>0</v>
      </c>
      <c r="D244" s="2">
        <f>IFERROR(VLOOKUP(A244,'Quantidade de ocorrências'!$J$4:$K$41,2,0),0)</f>
        <v>0</v>
      </c>
      <c r="E244" s="94">
        <f>IFERROR(VLOOKUP(A244,'Quantidade de ocorrências'!$M$4:$N$18,2,0),0)</f>
        <v>0</v>
      </c>
      <c r="F244" s="94">
        <f>IFERROR(VLOOKUP(A244,'Quantidade de ocorrências'!$P$4:$Q$7,2,0),0)</f>
        <v>0</v>
      </c>
      <c r="G244" s="94">
        <f>IFERROR(VLOOKUP(A244,'Quantidade de ocorrências'!$S$4:$T$25,2,0),0)</f>
        <v>0</v>
      </c>
      <c r="H244" s="94">
        <f>IFERROR(VLOOKUP(A244,'Quantidade de ocorrências'!$V$4:$W$17,2,0),0)</f>
        <v>0</v>
      </c>
      <c r="I244" s="94">
        <f>IFERROR(VLOOKUP(A244,'Quantidade de ocorrências'!$Y$4:$Z$17,2,0),0)</f>
        <v>0</v>
      </c>
    </row>
    <row r="245" spans="1:9" ht="15.6">
      <c r="A245" s="94" t="s">
        <v>900</v>
      </c>
      <c r="B245" s="94" t="str">
        <f>VLOOKUP(A245,'De Para'!$A$1:$B$301,2,0)</f>
        <v>Joinville</v>
      </c>
      <c r="C245" s="94">
        <f>IFERROR(VLOOKUP(A245,'Quantidade de ocorrências'!$G$4:$H$34,2,0),0)</f>
        <v>0</v>
      </c>
      <c r="D245" s="2">
        <f>IFERROR(VLOOKUP(A245,'Quantidade de ocorrências'!$J$4:$K$41,2,0),0)</f>
        <v>0</v>
      </c>
      <c r="E245" s="94">
        <f>IFERROR(VLOOKUP(A245,'Quantidade de ocorrências'!$M$4:$N$18,2,0),0)</f>
        <v>0</v>
      </c>
      <c r="F245" s="94">
        <f>IFERROR(VLOOKUP(A245,'Quantidade de ocorrências'!$P$4:$Q$7,2,0),0)</f>
        <v>0</v>
      </c>
      <c r="G245" s="94">
        <f>IFERROR(VLOOKUP(A245,'Quantidade de ocorrências'!$S$4:$T$25,2,0),0)</f>
        <v>0</v>
      </c>
      <c r="H245" s="94">
        <f>IFERROR(VLOOKUP(A245,'Quantidade de ocorrências'!$V$4:$W$17,2,0),0)</f>
        <v>0</v>
      </c>
      <c r="I245" s="94">
        <f>IFERROR(VLOOKUP(A245,'Quantidade de ocorrências'!$Y$4:$Z$17,2,0),0)</f>
        <v>0</v>
      </c>
    </row>
    <row r="246" spans="1:9" ht="15.6">
      <c r="A246" s="94" t="s">
        <v>819</v>
      </c>
      <c r="B246" s="94" t="str">
        <f>VLOOKUP(A246,'De Para'!$A$1:$B$301,2,0)</f>
        <v>Tijucas</v>
      </c>
      <c r="C246" s="94">
        <f>IFERROR(VLOOKUP(A246,'Quantidade de ocorrências'!$G$4:$H$34,2,0),0)</f>
        <v>0</v>
      </c>
      <c r="D246" s="2">
        <f>IFERROR(VLOOKUP(A246,'Quantidade de ocorrências'!$J$4:$K$41,2,0),0)</f>
        <v>0</v>
      </c>
      <c r="E246" s="94">
        <f>IFERROR(VLOOKUP(A246,'Quantidade de ocorrências'!$M$4:$N$18,2,0),0)</f>
        <v>0</v>
      </c>
      <c r="F246" s="94">
        <f>IFERROR(VLOOKUP(A246,'Quantidade de ocorrências'!$P$4:$Q$7,2,0),0)</f>
        <v>0</v>
      </c>
      <c r="G246" s="94">
        <f>IFERROR(VLOOKUP(A246,'Quantidade de ocorrências'!$S$4:$T$25,2,0),0)</f>
        <v>0</v>
      </c>
      <c r="H246" s="94">
        <f>IFERROR(VLOOKUP(A246,'Quantidade de ocorrências'!$V$4:$W$17,2,0),0)</f>
        <v>0</v>
      </c>
      <c r="I246" s="94">
        <f>IFERROR(VLOOKUP(A246,'Quantidade de ocorrências'!$Y$4:$Z$17,2,0),0)</f>
        <v>0</v>
      </c>
    </row>
    <row r="247" spans="1:9" ht="15.6">
      <c r="A247" s="94" t="s">
        <v>901</v>
      </c>
      <c r="B247" s="94" t="str">
        <f>VLOOKUP(A247,'De Para'!$A$1:$B$301,2,0)</f>
        <v>Itajaí</v>
      </c>
      <c r="C247" s="94">
        <f>IFERROR(VLOOKUP(A247,'Quantidade de ocorrências'!$G$4:$H$34,2,0),0)</f>
        <v>0</v>
      </c>
      <c r="D247" s="2">
        <f>IFERROR(VLOOKUP(A247,'Quantidade de ocorrências'!$J$4:$K$41,2,0),0)</f>
        <v>0</v>
      </c>
      <c r="E247" s="94">
        <f>IFERROR(VLOOKUP(A247,'Quantidade de ocorrências'!$M$4:$N$18,2,0),0)</f>
        <v>0</v>
      </c>
      <c r="F247" s="94">
        <f>IFERROR(VLOOKUP(A247,'Quantidade de ocorrências'!$P$4:$Q$7,2,0),0)</f>
        <v>0</v>
      </c>
      <c r="G247" s="94">
        <f>IFERROR(VLOOKUP(A247,'Quantidade de ocorrências'!$S$4:$T$25,2,0),0)</f>
        <v>0</v>
      </c>
      <c r="H247" s="94">
        <f>IFERROR(VLOOKUP(A247,'Quantidade de ocorrências'!$V$4:$W$17,2,0),0)</f>
        <v>0</v>
      </c>
      <c r="I247" s="94">
        <f>IFERROR(VLOOKUP(A247,'Quantidade de ocorrências'!$Y$4:$Z$17,2,0),0)</f>
        <v>0</v>
      </c>
    </row>
    <row r="248" spans="1:9" ht="15.6">
      <c r="A248" s="94" t="s">
        <v>720</v>
      </c>
      <c r="B248" s="94" t="str">
        <f>VLOOKUP(A248,'De Para'!$A$1:$B$301,2,0)</f>
        <v>S.Miguel Oeste</v>
      </c>
      <c r="C248" s="94">
        <f>IFERROR(VLOOKUP(A248,'Quantidade de ocorrências'!$G$4:$H$34,2,0),0)</f>
        <v>0</v>
      </c>
      <c r="D248" s="2">
        <f>IFERROR(VLOOKUP(A248,'Quantidade de ocorrências'!$J$4:$K$41,2,0),0)</f>
        <v>0</v>
      </c>
      <c r="E248" s="94">
        <f>IFERROR(VLOOKUP(A248,'Quantidade de ocorrências'!$M$4:$N$18,2,0),0)</f>
        <v>0</v>
      </c>
      <c r="F248" s="94">
        <f>IFERROR(VLOOKUP(A248,'Quantidade de ocorrências'!$P$4:$Q$7,2,0),0)</f>
        <v>0</v>
      </c>
      <c r="G248" s="94">
        <f>IFERROR(VLOOKUP(A248,'Quantidade de ocorrências'!$S$4:$T$25,2,0),0)</f>
        <v>0</v>
      </c>
      <c r="H248" s="94">
        <f>IFERROR(VLOOKUP(A248,'Quantidade de ocorrências'!$V$4:$W$17,2,0),0)</f>
        <v>0</v>
      </c>
      <c r="I248" s="94">
        <f>IFERROR(VLOOKUP(A248,'Quantidade de ocorrências'!$Y$4:$Z$17,2,0),0)</f>
        <v>0</v>
      </c>
    </row>
    <row r="249" spans="1:9" ht="15.6">
      <c r="A249" s="94" t="s">
        <v>864</v>
      </c>
      <c r="B249" s="94" t="str">
        <f>VLOOKUP(A249,'De Para'!$A$1:$B$301,2,0)</f>
        <v>Araranguá</v>
      </c>
      <c r="C249" s="94">
        <f>IFERROR(VLOOKUP(A249,'Quantidade de ocorrências'!$G$4:$H$34,2,0),0)</f>
        <v>0</v>
      </c>
      <c r="D249" s="2">
        <f>IFERROR(VLOOKUP(A249,'Quantidade de ocorrências'!$J$4:$K$41,2,0),0)</f>
        <v>0</v>
      </c>
      <c r="E249" s="94">
        <f>IFERROR(VLOOKUP(A249,'Quantidade de ocorrências'!$M$4:$N$18,2,0),0)</f>
        <v>0</v>
      </c>
      <c r="F249" s="94">
        <f>IFERROR(VLOOKUP(A249,'Quantidade de ocorrências'!$P$4:$Q$7,2,0),0)</f>
        <v>0</v>
      </c>
      <c r="G249" s="94">
        <f>IFERROR(VLOOKUP(A249,'Quantidade de ocorrências'!$S$4:$T$25,2,0),0)</f>
        <v>0</v>
      </c>
      <c r="H249" s="94">
        <f>IFERROR(VLOOKUP(A249,'Quantidade de ocorrências'!$V$4:$W$17,2,0),0)</f>
        <v>0</v>
      </c>
      <c r="I249" s="94">
        <f>IFERROR(VLOOKUP(A249,'Quantidade de ocorrências'!$Y$4:$Z$17,2,0),0)</f>
        <v>0</v>
      </c>
    </row>
    <row r="250" spans="1:9" ht="15.6">
      <c r="A250" s="94" t="s">
        <v>55</v>
      </c>
      <c r="B250" s="94" t="str">
        <f>VLOOKUP(A250,'De Para'!$A$1:$B$301,2,0)</f>
        <v>Campos de Lages</v>
      </c>
      <c r="C250" s="94">
        <f>IFERROR(VLOOKUP(A250,'Quantidade de ocorrências'!$G$4:$H$34,2,0),0)</f>
        <v>1</v>
      </c>
      <c r="D250" s="2">
        <f>IFERROR(VLOOKUP(A250,'Quantidade de ocorrências'!$J$4:$K$41,2,0),0)</f>
        <v>0</v>
      </c>
      <c r="E250" s="94">
        <f>IFERROR(VLOOKUP(A250,'Quantidade de ocorrências'!$M$4:$N$18,2,0),0)</f>
        <v>0</v>
      </c>
      <c r="F250" s="94">
        <f>IFERROR(VLOOKUP(A250,'Quantidade de ocorrências'!$P$4:$Q$7,2,0),0)</f>
        <v>0</v>
      </c>
      <c r="G250" s="94">
        <f>IFERROR(VLOOKUP(A250,'Quantidade de ocorrências'!$S$4:$T$25,2,0),0)</f>
        <v>0</v>
      </c>
      <c r="H250" s="94">
        <f>IFERROR(VLOOKUP(A250,'Quantidade de ocorrências'!$V$4:$W$17,2,0),0)</f>
        <v>0</v>
      </c>
      <c r="I250" s="94">
        <f>IFERROR(VLOOKUP(A250,'Quantidade de ocorrências'!$Y$4:$Z$17,2,0),0)</f>
        <v>0</v>
      </c>
    </row>
    <row r="251" spans="1:9" ht="15.6">
      <c r="A251" s="94" t="s">
        <v>851</v>
      </c>
      <c r="B251" s="94" t="str">
        <f>VLOOKUP(A251,'De Para'!$A$1:$B$301,2,0)</f>
        <v>Florianópolis</v>
      </c>
      <c r="C251" s="94">
        <f>IFERROR(VLOOKUP(A251,'Quantidade de ocorrências'!$G$4:$H$34,2,0),0)</f>
        <v>0</v>
      </c>
      <c r="D251" s="2">
        <f>IFERROR(VLOOKUP(A251,'Quantidade de ocorrências'!$J$4:$K$41,2,0),0)</f>
        <v>0</v>
      </c>
      <c r="E251" s="94">
        <f>IFERROR(VLOOKUP(A251,'Quantidade de ocorrências'!$M$4:$N$18,2,0),0)</f>
        <v>0</v>
      </c>
      <c r="F251" s="94">
        <f>IFERROR(VLOOKUP(A251,'Quantidade de ocorrências'!$P$4:$Q$7,2,0),0)</f>
        <v>0</v>
      </c>
      <c r="G251" s="94">
        <f>IFERROR(VLOOKUP(A251,'Quantidade de ocorrências'!$S$4:$T$25,2,0),0)</f>
        <v>0</v>
      </c>
      <c r="H251" s="94">
        <f>IFERROR(VLOOKUP(A251,'Quantidade de ocorrências'!$V$4:$W$17,2,0),0)</f>
        <v>0</v>
      </c>
      <c r="I251" s="94">
        <f>IFERROR(VLOOKUP(A251,'Quantidade de ocorrências'!$Y$4:$Z$17,2,0),0)</f>
        <v>0</v>
      </c>
    </row>
    <row r="252" spans="1:9" ht="15.6">
      <c r="A252" s="94" t="s">
        <v>717</v>
      </c>
      <c r="B252" s="94" t="str">
        <f>VLOOKUP(A252,'De Para'!$A$1:$B$301,2,0)</f>
        <v>S.Miguel Oeste</v>
      </c>
      <c r="C252" s="94">
        <f>IFERROR(VLOOKUP(A252,'Quantidade de ocorrências'!$G$4:$H$34,2,0),0)</f>
        <v>0</v>
      </c>
      <c r="D252" s="2">
        <f>IFERROR(VLOOKUP(A252,'Quantidade de ocorrências'!$J$4:$K$41,2,0),0)</f>
        <v>0</v>
      </c>
      <c r="E252" s="94">
        <f>IFERROR(VLOOKUP(A252,'Quantidade de ocorrências'!$M$4:$N$18,2,0),0)</f>
        <v>0</v>
      </c>
      <c r="F252" s="94">
        <f>IFERROR(VLOOKUP(A252,'Quantidade de ocorrências'!$P$4:$Q$7,2,0),0)</f>
        <v>0</v>
      </c>
      <c r="G252" s="94">
        <f>IFERROR(VLOOKUP(A252,'Quantidade de ocorrências'!$S$4:$T$25,2,0),0)</f>
        <v>0</v>
      </c>
      <c r="H252" s="94">
        <f>IFERROR(VLOOKUP(A252,'Quantidade de ocorrências'!$V$4:$W$17,2,0),0)</f>
        <v>0</v>
      </c>
      <c r="I252" s="94">
        <f>IFERROR(VLOOKUP(A252,'Quantidade de ocorrências'!$Y$4:$Z$17,2,0),0)</f>
        <v>0</v>
      </c>
    </row>
    <row r="253" spans="1:9" ht="15.6">
      <c r="A253" s="94" t="s">
        <v>791</v>
      </c>
      <c r="B253" s="94" t="str">
        <f>VLOOKUP(A253,'De Para'!$A$1:$B$301,2,0)</f>
        <v>Campos de Lages</v>
      </c>
      <c r="C253" s="94">
        <f>IFERROR(VLOOKUP(A253,'Quantidade de ocorrências'!$G$4:$H$34,2,0),0)</f>
        <v>0</v>
      </c>
      <c r="D253" s="2">
        <f>IFERROR(VLOOKUP(A253,'Quantidade de ocorrências'!$J$4:$K$41,2,0),0)</f>
        <v>0</v>
      </c>
      <c r="E253" s="94">
        <f>IFERROR(VLOOKUP(A253,'Quantidade de ocorrências'!$M$4:$N$18,2,0),0)</f>
        <v>0</v>
      </c>
      <c r="F253" s="94">
        <f>IFERROR(VLOOKUP(A253,'Quantidade de ocorrências'!$P$4:$Q$7,2,0),0)</f>
        <v>0</v>
      </c>
      <c r="G253" s="94">
        <f>IFERROR(VLOOKUP(A253,'Quantidade de ocorrências'!$S$4:$T$25,2,0),0)</f>
        <v>0</v>
      </c>
      <c r="H253" s="94">
        <f>IFERROR(VLOOKUP(A253,'Quantidade de ocorrências'!$V$4:$W$17,2,0),0)</f>
        <v>0</v>
      </c>
      <c r="I253" s="94">
        <f>IFERROR(VLOOKUP(A253,'Quantidade de ocorrências'!$Y$4:$Z$17,2,0),0)</f>
        <v>0</v>
      </c>
    </row>
    <row r="254" spans="1:9" ht="15.6">
      <c r="A254" s="94" t="s">
        <v>758</v>
      </c>
      <c r="B254" s="94" t="str">
        <f>VLOOKUP(A254,'De Para'!$A$1:$B$301,2,0)</f>
        <v>Chapecó</v>
      </c>
      <c r="C254" s="94">
        <f>IFERROR(VLOOKUP(A254,'Quantidade de ocorrências'!$G$4:$H$34,2,0),0)</f>
        <v>0</v>
      </c>
      <c r="D254" s="2">
        <f>IFERROR(VLOOKUP(A254,'Quantidade de ocorrências'!$J$4:$K$41,2,0),0)</f>
        <v>0</v>
      </c>
      <c r="E254" s="94">
        <f>IFERROR(VLOOKUP(A254,'Quantidade de ocorrências'!$M$4:$N$18,2,0),0)</f>
        <v>0</v>
      </c>
      <c r="F254" s="94">
        <f>IFERROR(VLOOKUP(A254,'Quantidade de ocorrências'!$P$4:$Q$7,2,0),0)</f>
        <v>0</v>
      </c>
      <c r="G254" s="94">
        <f>IFERROR(VLOOKUP(A254,'Quantidade de ocorrências'!$S$4:$T$25,2,0),0)</f>
        <v>0</v>
      </c>
      <c r="H254" s="94">
        <f>IFERROR(VLOOKUP(A254,'Quantidade de ocorrências'!$V$4:$W$17,2,0),0)</f>
        <v>0</v>
      </c>
      <c r="I254" s="94">
        <f>IFERROR(VLOOKUP(A254,'Quantidade de ocorrências'!$Y$4:$Z$17,2,0),0)</f>
        <v>0</v>
      </c>
    </row>
    <row r="255" spans="1:9" ht="15.6">
      <c r="A255" s="94" t="s">
        <v>872</v>
      </c>
      <c r="B255" s="94" t="str">
        <f>VLOOKUP(A255,'De Para'!$A$1:$B$301,2,0)</f>
        <v>Tubarão</v>
      </c>
      <c r="C255" s="94">
        <f>IFERROR(VLOOKUP(A255,'Quantidade de ocorrências'!$G$4:$H$34,2,0),0)</f>
        <v>0</v>
      </c>
      <c r="D255" s="2">
        <f>IFERROR(VLOOKUP(A255,'Quantidade de ocorrências'!$J$4:$K$41,2,0),0)</f>
        <v>0</v>
      </c>
      <c r="E255" s="94">
        <f>IFERROR(VLOOKUP(A255,'Quantidade de ocorrências'!$M$4:$N$18,2,0),0)</f>
        <v>0</v>
      </c>
      <c r="F255" s="94">
        <f>IFERROR(VLOOKUP(A255,'Quantidade de ocorrências'!$P$4:$Q$7,2,0),0)</f>
        <v>0</v>
      </c>
      <c r="G255" s="94">
        <f>IFERROR(VLOOKUP(A255,'Quantidade de ocorrências'!$S$4:$T$25,2,0),0)</f>
        <v>0</v>
      </c>
      <c r="H255" s="94">
        <f>IFERROR(VLOOKUP(A255,'Quantidade de ocorrências'!$V$4:$W$17,2,0),0)</f>
        <v>0</v>
      </c>
      <c r="I255" s="94">
        <f>IFERROR(VLOOKUP(A255,'Quantidade de ocorrências'!$Y$4:$Z$17,2,0),0)</f>
        <v>0</v>
      </c>
    </row>
    <row r="256" spans="1:9" ht="15.6">
      <c r="A256" s="94" t="s">
        <v>873</v>
      </c>
      <c r="B256" s="94" t="str">
        <f>VLOOKUP(A256,'De Para'!$A$1:$B$301,2,0)</f>
        <v>Tubarão</v>
      </c>
      <c r="C256" s="94">
        <f>IFERROR(VLOOKUP(A256,'Quantidade de ocorrências'!$G$4:$H$34,2,0),0)</f>
        <v>0</v>
      </c>
      <c r="D256" s="2">
        <f>IFERROR(VLOOKUP(A256,'Quantidade de ocorrências'!$J$4:$K$41,2,0),0)</f>
        <v>0</v>
      </c>
      <c r="E256" s="94">
        <f>IFERROR(VLOOKUP(A256,'Quantidade de ocorrências'!$M$4:$N$18,2,0),0)</f>
        <v>0</v>
      </c>
      <c r="F256" s="94">
        <f>IFERROR(VLOOKUP(A256,'Quantidade de ocorrências'!$P$4:$Q$7,2,0),0)</f>
        <v>0</v>
      </c>
      <c r="G256" s="94">
        <f>IFERROR(VLOOKUP(A256,'Quantidade de ocorrências'!$S$4:$T$25,2,0),0)</f>
        <v>0</v>
      </c>
      <c r="H256" s="94">
        <f>IFERROR(VLOOKUP(A256,'Quantidade de ocorrências'!$V$4:$W$17,2,0),0)</f>
        <v>0</v>
      </c>
      <c r="I256" s="94">
        <f>IFERROR(VLOOKUP(A256,'Quantidade de ocorrências'!$Y$4:$Z$17,2,0),0)</f>
        <v>0</v>
      </c>
    </row>
    <row r="257" spans="1:9" ht="15.6">
      <c r="A257" s="94" t="s">
        <v>938</v>
      </c>
      <c r="B257" s="94" t="str">
        <f>VLOOKUP(A257,'De Para'!$A$1:$B$301,2,0)</f>
        <v>Chapecó</v>
      </c>
      <c r="C257" s="94">
        <f>IFERROR(VLOOKUP(A257,'Quantidade de ocorrências'!$G$4:$H$34,2,0),0)</f>
        <v>0</v>
      </c>
      <c r="D257" s="2">
        <f>IFERROR(VLOOKUP(A257,'Quantidade de ocorrências'!$J$4:$K$41,2,0),0)</f>
        <v>0</v>
      </c>
      <c r="E257" s="94">
        <f>IFERROR(VLOOKUP(A257,'Quantidade de ocorrências'!$M$4:$N$18,2,0),0)</f>
        <v>0</v>
      </c>
      <c r="F257" s="94">
        <f>IFERROR(VLOOKUP(A257,'Quantidade de ocorrências'!$P$4:$Q$7,2,0),0)</f>
        <v>0</v>
      </c>
      <c r="G257" s="94">
        <f>IFERROR(VLOOKUP(A257,'Quantidade de ocorrências'!$S$4:$T$25,2,0),0)</f>
        <v>0</v>
      </c>
      <c r="H257" s="94">
        <f>IFERROR(VLOOKUP(A257,'Quantidade de ocorrências'!$V$4:$W$17,2,0),0)</f>
        <v>0</v>
      </c>
      <c r="I257" s="94">
        <f>IFERROR(VLOOKUP(A257,'Quantidade de ocorrências'!$Y$4:$Z$17,2,0),0)</f>
        <v>0</v>
      </c>
    </row>
    <row r="258" spans="1:9" ht="15.6">
      <c r="A258" s="94" t="s">
        <v>443</v>
      </c>
      <c r="B258" s="94" t="str">
        <f>VLOOKUP(A258,'De Para'!$A$1:$B$301,2,0)</f>
        <v>S.Miguel Oeste</v>
      </c>
      <c r="C258" s="94">
        <f>IFERROR(VLOOKUP(A258,'Quantidade de ocorrências'!$G$4:$H$34,2,0),0)</f>
        <v>0</v>
      </c>
      <c r="D258" s="2">
        <f>IFERROR(VLOOKUP(A258,'Quantidade de ocorrências'!$J$4:$K$41,2,0),0)</f>
        <v>0</v>
      </c>
      <c r="E258" s="94">
        <f>IFERROR(VLOOKUP(A258,'Quantidade de ocorrências'!$M$4:$N$18,2,0),0)</f>
        <v>0</v>
      </c>
      <c r="F258" s="94">
        <f>IFERROR(VLOOKUP(A258,'Quantidade de ocorrências'!$P$4:$Q$7,2,0),0)</f>
        <v>0</v>
      </c>
      <c r="G258" s="94">
        <f>IFERROR(VLOOKUP(A258,'Quantidade de ocorrências'!$S$4:$T$25,2,0),0)</f>
        <v>1</v>
      </c>
      <c r="H258" s="94">
        <f>IFERROR(VLOOKUP(A258,'Quantidade de ocorrências'!$V$4:$W$17,2,0),0)</f>
        <v>0</v>
      </c>
      <c r="I258" s="94">
        <f>IFERROR(VLOOKUP(A258,'Quantidade de ocorrências'!$Y$4:$Z$17,2,0),0)</f>
        <v>0</v>
      </c>
    </row>
    <row r="259" spans="1:9" ht="15.6">
      <c r="A259" s="94" t="s">
        <v>852</v>
      </c>
      <c r="B259" s="94" t="str">
        <f>VLOOKUP(A259,'De Para'!$A$1:$B$301,2,0)</f>
        <v>Florianópolis</v>
      </c>
      <c r="C259" s="94">
        <f>IFERROR(VLOOKUP(A259,'Quantidade de ocorrências'!$G$4:$H$34,2,0),0)</f>
        <v>0</v>
      </c>
      <c r="D259" s="2">
        <f>IFERROR(VLOOKUP(A259,'Quantidade de ocorrências'!$J$4:$K$41,2,0),0)</f>
        <v>0</v>
      </c>
      <c r="E259" s="94">
        <f>IFERROR(VLOOKUP(A259,'Quantidade de ocorrências'!$M$4:$N$18,2,0),0)</f>
        <v>0</v>
      </c>
      <c r="F259" s="94">
        <f>IFERROR(VLOOKUP(A259,'Quantidade de ocorrências'!$P$4:$Q$7,2,0),0)</f>
        <v>0</v>
      </c>
      <c r="G259" s="94">
        <f>IFERROR(VLOOKUP(A259,'Quantidade de ocorrências'!$S$4:$T$25,2,0),0)</f>
        <v>0</v>
      </c>
      <c r="H259" s="94">
        <f>IFERROR(VLOOKUP(A259,'Quantidade de ocorrências'!$V$4:$W$17,2,0),0)</f>
        <v>0</v>
      </c>
      <c r="I259" s="94">
        <f>IFERROR(VLOOKUP(A259,'Quantidade de ocorrências'!$Y$4:$Z$17,2,0),0)</f>
        <v>0</v>
      </c>
    </row>
    <row r="260" spans="1:9" ht="15.6">
      <c r="A260" s="94" t="s">
        <v>416</v>
      </c>
      <c r="B260" s="94" t="str">
        <f>VLOOKUP(A260,'De Para'!$A$1:$B$301,2,0)</f>
        <v>Chapecó</v>
      </c>
      <c r="C260" s="94">
        <f>IFERROR(VLOOKUP(A260,'Quantidade de ocorrências'!$G$4:$H$34,2,0),0)</f>
        <v>0</v>
      </c>
      <c r="D260" s="2">
        <f>IFERROR(VLOOKUP(A260,'Quantidade de ocorrências'!$J$4:$K$41,2,0),0)</f>
        <v>0</v>
      </c>
      <c r="E260" s="94">
        <f>IFERROR(VLOOKUP(A260,'Quantidade de ocorrências'!$M$4:$N$18,2,0),0)</f>
        <v>2</v>
      </c>
      <c r="F260" s="94">
        <f>IFERROR(VLOOKUP(A260,'Quantidade de ocorrências'!$P$4:$Q$7,2,0),0)</f>
        <v>0</v>
      </c>
      <c r="G260" s="94">
        <f>IFERROR(VLOOKUP(A260,'Quantidade de ocorrências'!$S$4:$T$25,2,0),0)</f>
        <v>0</v>
      </c>
      <c r="H260" s="94">
        <f>IFERROR(VLOOKUP(A260,'Quantidade de ocorrências'!$V$4:$W$17,2,0),0)</f>
        <v>0</v>
      </c>
      <c r="I260" s="94">
        <f>IFERROR(VLOOKUP(A260,'Quantidade de ocorrências'!$Y$4:$Z$17,2,0),0)</f>
        <v>0</v>
      </c>
    </row>
    <row r="261" spans="1:9" ht="15.6">
      <c r="A261" s="94" t="s">
        <v>897</v>
      </c>
      <c r="B261" s="94" t="str">
        <f>VLOOKUP(A261,'De Para'!$A$1:$B$301,2,0)</f>
        <v>Joinville</v>
      </c>
      <c r="C261" s="94">
        <f>IFERROR(VLOOKUP(A261,'Quantidade de ocorrências'!$G$4:$H$34,2,0),0)</f>
        <v>0</v>
      </c>
      <c r="D261" s="2">
        <f>IFERROR(VLOOKUP(A261,'Quantidade de ocorrências'!$J$4:$K$41,2,0),0)</f>
        <v>0</v>
      </c>
      <c r="E261" s="94">
        <f>IFERROR(VLOOKUP(A261,'Quantidade de ocorrências'!$M$4:$N$18,2,0),0)</f>
        <v>0</v>
      </c>
      <c r="F261" s="94">
        <f>IFERROR(VLOOKUP(A261,'Quantidade de ocorrências'!$P$4:$Q$7,2,0),0)</f>
        <v>0</v>
      </c>
      <c r="G261" s="94">
        <f>IFERROR(VLOOKUP(A261,'Quantidade de ocorrências'!$S$4:$T$25,2,0),0)</f>
        <v>0</v>
      </c>
      <c r="H261" s="94">
        <f>IFERROR(VLOOKUP(A261,'Quantidade de ocorrências'!$V$4:$W$17,2,0),0)</f>
        <v>0</v>
      </c>
      <c r="I261" s="94">
        <f>IFERROR(VLOOKUP(A261,'Quantidade de ocorrências'!$Y$4:$Z$17,2,0),0)</f>
        <v>0</v>
      </c>
    </row>
    <row r="262" spans="1:9" ht="15.6">
      <c r="A262" s="94" t="s">
        <v>766</v>
      </c>
      <c r="B262" s="94" t="str">
        <f>VLOOKUP(A262,'De Para'!$A$1:$B$301,2,0)</f>
        <v>Concórdia</v>
      </c>
      <c r="C262" s="94">
        <f>IFERROR(VLOOKUP(A262,'Quantidade de ocorrências'!$G$4:$H$34,2,0),0)</f>
        <v>0</v>
      </c>
      <c r="D262" s="2">
        <f>IFERROR(VLOOKUP(A262,'Quantidade de ocorrências'!$J$4:$K$41,2,0),0)</f>
        <v>0</v>
      </c>
      <c r="E262" s="94">
        <f>IFERROR(VLOOKUP(A262,'Quantidade de ocorrências'!$M$4:$N$18,2,0),0)</f>
        <v>0</v>
      </c>
      <c r="F262" s="94">
        <f>IFERROR(VLOOKUP(A262,'Quantidade de ocorrências'!$P$4:$Q$7,2,0),0)</f>
        <v>0</v>
      </c>
      <c r="G262" s="94">
        <f>IFERROR(VLOOKUP(A262,'Quantidade de ocorrências'!$S$4:$T$25,2,0),0)</f>
        <v>0</v>
      </c>
      <c r="H262" s="94">
        <f>IFERROR(VLOOKUP(A262,'Quantidade de ocorrências'!$V$4:$W$17,2,0),0)</f>
        <v>0</v>
      </c>
      <c r="I262" s="94">
        <f>IFERROR(VLOOKUP(A262,'Quantidade de ocorrências'!$Y$4:$Z$17,2,0),0)</f>
        <v>0</v>
      </c>
    </row>
    <row r="263" spans="1:9" ht="15.6">
      <c r="A263" s="94" t="s">
        <v>742</v>
      </c>
      <c r="B263" s="94" t="str">
        <f>VLOOKUP(A263,'De Para'!$A$1:$B$301,2,0)</f>
        <v>Chapecó</v>
      </c>
      <c r="C263" s="94">
        <f>IFERROR(VLOOKUP(A263,'Quantidade de ocorrências'!$G$4:$H$34,2,0),0)</f>
        <v>0</v>
      </c>
      <c r="D263" s="2">
        <f>IFERROR(VLOOKUP(A263,'Quantidade de ocorrências'!$J$4:$K$41,2,0),0)</f>
        <v>0</v>
      </c>
      <c r="E263" s="94">
        <f>IFERROR(VLOOKUP(A263,'Quantidade de ocorrências'!$M$4:$N$18,2,0),0)</f>
        <v>0</v>
      </c>
      <c r="F263" s="94">
        <f>IFERROR(VLOOKUP(A263,'Quantidade de ocorrências'!$P$4:$Q$7,2,0),0)</f>
        <v>0</v>
      </c>
      <c r="G263" s="94">
        <f>IFERROR(VLOOKUP(A263,'Quantidade de ocorrências'!$S$4:$T$25,2,0),0)</f>
        <v>0</v>
      </c>
      <c r="H263" s="94">
        <f>IFERROR(VLOOKUP(A263,'Quantidade de ocorrências'!$V$4:$W$17,2,0),0)</f>
        <v>0</v>
      </c>
      <c r="I263" s="94">
        <f>IFERROR(VLOOKUP(A263,'Quantidade de ocorrências'!$Y$4:$Z$17,2,0),0)</f>
        <v>0</v>
      </c>
    </row>
    <row r="264" spans="1:9" ht="15.6">
      <c r="A264" s="94" t="s">
        <v>878</v>
      </c>
      <c r="B264" s="94" t="str">
        <f>VLOOKUP(A264,'De Para'!$A$1:$B$301,2,0)</f>
        <v>Criciúma</v>
      </c>
      <c r="C264" s="94">
        <f>IFERROR(VLOOKUP(A264,'Quantidade de ocorrências'!$G$4:$H$34,2,0),0)</f>
        <v>0</v>
      </c>
      <c r="D264" s="2">
        <f>IFERROR(VLOOKUP(A264,'Quantidade de ocorrências'!$J$4:$K$41,2,0),0)</f>
        <v>0</v>
      </c>
      <c r="E264" s="94">
        <f>IFERROR(VLOOKUP(A264,'Quantidade de ocorrências'!$M$4:$N$18,2,0),0)</f>
        <v>0</v>
      </c>
      <c r="F264" s="94">
        <f>IFERROR(VLOOKUP(A264,'Quantidade de ocorrências'!$P$4:$Q$7,2,0),0)</f>
        <v>0</v>
      </c>
      <c r="G264" s="94">
        <f>IFERROR(VLOOKUP(A264,'Quantidade de ocorrências'!$S$4:$T$25,2,0),0)</f>
        <v>0</v>
      </c>
      <c r="H264" s="94">
        <f>IFERROR(VLOOKUP(A264,'Quantidade de ocorrências'!$V$4:$W$17,2,0),0)</f>
        <v>0</v>
      </c>
      <c r="I264" s="94">
        <f>IFERROR(VLOOKUP(A264,'Quantidade de ocorrências'!$Y$4:$Z$17,2,0),0)</f>
        <v>0</v>
      </c>
    </row>
    <row r="265" spans="1:9" ht="15.6">
      <c r="A265" s="94" t="s">
        <v>216</v>
      </c>
      <c r="B265" s="94" t="str">
        <f>VLOOKUP(A265,'De Para'!$A$1:$B$301,2,0)</f>
        <v>Araranguá</v>
      </c>
      <c r="C265" s="94">
        <f>IFERROR(VLOOKUP(A265,'Quantidade de ocorrências'!$G$4:$H$34,2,0),0)</f>
        <v>0</v>
      </c>
      <c r="D265" s="2">
        <f>IFERROR(VLOOKUP(A265,'Quantidade de ocorrências'!$J$4:$K$41,2,0),0)</f>
        <v>1</v>
      </c>
      <c r="E265" s="94">
        <f>IFERROR(VLOOKUP(A265,'Quantidade de ocorrências'!$M$4:$N$18,2,0),0)</f>
        <v>0</v>
      </c>
      <c r="F265" s="94">
        <f>IFERROR(VLOOKUP(A265,'Quantidade de ocorrências'!$P$4:$Q$7,2,0),0)</f>
        <v>0</v>
      </c>
      <c r="G265" s="94">
        <f>IFERROR(VLOOKUP(A265,'Quantidade de ocorrências'!$S$4:$T$25,2,0),0)</f>
        <v>0</v>
      </c>
      <c r="H265" s="94">
        <f>IFERROR(VLOOKUP(A265,'Quantidade de ocorrências'!$V$4:$W$17,2,0),0)</f>
        <v>0</v>
      </c>
      <c r="I265" s="94">
        <f>IFERROR(VLOOKUP(A265,'Quantidade de ocorrências'!$Y$4:$Z$17,2,0),0)</f>
        <v>0</v>
      </c>
    </row>
    <row r="266" spans="1:9" ht="15.6">
      <c r="A266" s="94" t="s">
        <v>743</v>
      </c>
      <c r="B266" s="94" t="str">
        <f>VLOOKUP(A266,'De Para'!$A$1:$B$301,2,0)</f>
        <v>Chapecó</v>
      </c>
      <c r="C266" s="94">
        <f>IFERROR(VLOOKUP(A266,'Quantidade de ocorrências'!$G$4:$H$34,2,0),0)</f>
        <v>0</v>
      </c>
      <c r="D266" s="2">
        <f>IFERROR(VLOOKUP(A266,'Quantidade de ocorrências'!$J$4:$K$41,2,0),0)</f>
        <v>0</v>
      </c>
      <c r="E266" s="94">
        <f>IFERROR(VLOOKUP(A266,'Quantidade de ocorrências'!$M$4:$N$18,2,0),0)</f>
        <v>0</v>
      </c>
      <c r="F266" s="94">
        <f>IFERROR(VLOOKUP(A266,'Quantidade de ocorrências'!$P$4:$Q$7,2,0),0)</f>
        <v>0</v>
      </c>
      <c r="G266" s="94">
        <f>IFERROR(VLOOKUP(A266,'Quantidade de ocorrências'!$S$4:$T$25,2,0),0)</f>
        <v>0</v>
      </c>
      <c r="H266" s="94">
        <f>IFERROR(VLOOKUP(A266,'Quantidade de ocorrências'!$V$4:$W$17,2,0),0)</f>
        <v>0</v>
      </c>
      <c r="I266" s="94">
        <f>IFERROR(VLOOKUP(A266,'Quantidade de ocorrências'!$Y$4:$Z$17,2,0),0)</f>
        <v>0</v>
      </c>
    </row>
    <row r="267" spans="1:9" ht="15.6">
      <c r="A267" s="94" t="s">
        <v>120</v>
      </c>
      <c r="B267" s="94" t="str">
        <f>VLOOKUP(A267,'De Para'!$A$1:$B$301,2,0)</f>
        <v>Rio do Sul</v>
      </c>
      <c r="C267" s="94">
        <f>IFERROR(VLOOKUP(A267,'Quantidade de ocorrências'!$G$4:$H$34,2,0),0)</f>
        <v>2</v>
      </c>
      <c r="D267" s="2">
        <f>IFERROR(VLOOKUP(A267,'Quantidade de ocorrências'!$J$4:$K$41,2,0),0)</f>
        <v>0</v>
      </c>
      <c r="E267" s="94">
        <f>IFERROR(VLOOKUP(A267,'Quantidade de ocorrências'!$M$4:$N$18,2,0),0)</f>
        <v>2</v>
      </c>
      <c r="F267" s="94">
        <f>IFERROR(VLOOKUP(A267,'Quantidade de ocorrências'!$P$4:$Q$7,2,0),0)</f>
        <v>0</v>
      </c>
      <c r="G267" s="94">
        <f>IFERROR(VLOOKUP(A267,'Quantidade de ocorrências'!$S$4:$T$25,2,0),0)</f>
        <v>0</v>
      </c>
      <c r="H267" s="94">
        <f>IFERROR(VLOOKUP(A267,'Quantidade de ocorrências'!$V$4:$W$17,2,0),0)</f>
        <v>0</v>
      </c>
      <c r="I267" s="94">
        <f>IFERROR(VLOOKUP(A267,'Quantidade de ocorrências'!$Y$4:$Z$17,2,0),0)</f>
        <v>0</v>
      </c>
    </row>
    <row r="268" spans="1:9" ht="15.6">
      <c r="A268" s="94" t="s">
        <v>807</v>
      </c>
      <c r="B268" s="94" t="str">
        <f>VLOOKUP(A268,'De Para'!$A$1:$B$301,2,0)</f>
        <v>Joaçaba</v>
      </c>
      <c r="C268" s="94">
        <f>IFERROR(VLOOKUP(A268,'Quantidade de ocorrências'!$G$4:$H$34,2,0),0)</f>
        <v>0</v>
      </c>
      <c r="D268" s="2">
        <f>IFERROR(VLOOKUP(A268,'Quantidade de ocorrências'!$J$4:$K$41,2,0),0)</f>
        <v>0</v>
      </c>
      <c r="E268" s="94">
        <f>IFERROR(VLOOKUP(A268,'Quantidade de ocorrências'!$M$4:$N$18,2,0),0)</f>
        <v>0</v>
      </c>
      <c r="F268" s="94">
        <f>IFERROR(VLOOKUP(A268,'Quantidade de ocorrências'!$P$4:$Q$7,2,0),0)</f>
        <v>0</v>
      </c>
      <c r="G268" s="94">
        <f>IFERROR(VLOOKUP(A268,'Quantidade de ocorrências'!$S$4:$T$25,2,0),0)</f>
        <v>0</v>
      </c>
      <c r="H268" s="94">
        <f>IFERROR(VLOOKUP(A268,'Quantidade de ocorrências'!$V$4:$W$17,2,0),0)</f>
        <v>0</v>
      </c>
      <c r="I268" s="94">
        <f>IFERROR(VLOOKUP(A268,'Quantidade de ocorrências'!$Y$4:$Z$17,2,0),0)</f>
        <v>0</v>
      </c>
    </row>
    <row r="269" spans="1:9" ht="15.6">
      <c r="A269" s="94" t="s">
        <v>744</v>
      </c>
      <c r="B269" s="94" t="str">
        <f>VLOOKUP(A269,'De Para'!$A$1:$B$301,2,0)</f>
        <v>Chapecó</v>
      </c>
      <c r="C269" s="94">
        <f>IFERROR(VLOOKUP(A269,'Quantidade de ocorrências'!$G$4:$H$34,2,0),0)</f>
        <v>0</v>
      </c>
      <c r="D269" s="2">
        <f>IFERROR(VLOOKUP(A269,'Quantidade de ocorrências'!$J$4:$K$41,2,0),0)</f>
        <v>0</v>
      </c>
      <c r="E269" s="94">
        <f>IFERROR(VLOOKUP(A269,'Quantidade de ocorrências'!$M$4:$N$18,2,0),0)</f>
        <v>0</v>
      </c>
      <c r="F269" s="94">
        <f>IFERROR(VLOOKUP(A269,'Quantidade de ocorrências'!$P$4:$Q$7,2,0),0)</f>
        <v>0</v>
      </c>
      <c r="G269" s="94">
        <f>IFERROR(VLOOKUP(A269,'Quantidade de ocorrências'!$S$4:$T$25,2,0),0)</f>
        <v>0</v>
      </c>
      <c r="H269" s="94">
        <f>IFERROR(VLOOKUP(A269,'Quantidade de ocorrências'!$V$4:$W$17,2,0),0)</f>
        <v>0</v>
      </c>
      <c r="I269" s="94">
        <f>IFERROR(VLOOKUP(A269,'Quantidade de ocorrências'!$Y$4:$Z$17,2,0),0)</f>
        <v>0</v>
      </c>
    </row>
    <row r="270" spans="1:9" ht="15.6">
      <c r="A270" s="94" t="s">
        <v>685</v>
      </c>
      <c r="B270" s="94" t="str">
        <f>VLOOKUP(A270,'De Para'!$A$1:$B$301,2,0)</f>
        <v>Tijucas</v>
      </c>
      <c r="C270" s="94">
        <f>IFERROR(VLOOKUP(A270,'Quantidade de ocorrências'!$G$4:$H$34,2,0),0)</f>
        <v>0</v>
      </c>
      <c r="D270" s="2">
        <f>IFERROR(VLOOKUP(A270,'Quantidade de ocorrências'!$J$4:$K$41,2,0),0)</f>
        <v>0</v>
      </c>
      <c r="E270" s="94">
        <f>IFERROR(VLOOKUP(A270,'Quantidade de ocorrências'!$M$4:$N$18,2,0),0)</f>
        <v>0</v>
      </c>
      <c r="F270" s="94">
        <f>IFERROR(VLOOKUP(A270,'Quantidade de ocorrências'!$P$4:$Q$7,2,0),0)</f>
        <v>0</v>
      </c>
      <c r="G270" s="94">
        <f>IFERROR(VLOOKUP(A270,'Quantidade de ocorrências'!$S$4:$T$25,2,0),0)</f>
        <v>0</v>
      </c>
      <c r="H270" s="94">
        <f>IFERROR(VLOOKUP(A270,'Quantidade de ocorrências'!$V$4:$W$17,2,0),0)</f>
        <v>0</v>
      </c>
      <c r="I270" s="94">
        <f>IFERROR(VLOOKUP(A270,'Quantidade de ocorrências'!$Y$4:$Z$17,2,0),0)</f>
        <v>0</v>
      </c>
    </row>
    <row r="271" spans="1:9" ht="15.6">
      <c r="A271" s="94" t="s">
        <v>865</v>
      </c>
      <c r="B271" s="94" t="str">
        <f>VLOOKUP(A271,'De Para'!$A$1:$B$301,2,0)</f>
        <v>Araranguá</v>
      </c>
      <c r="C271" s="94">
        <f>IFERROR(VLOOKUP(A271,'Quantidade de ocorrências'!$G$4:$H$34,2,0),0)</f>
        <v>0</v>
      </c>
      <c r="D271" s="2">
        <f>IFERROR(VLOOKUP(A271,'Quantidade de ocorrências'!$J$4:$K$41,2,0),0)</f>
        <v>0</v>
      </c>
      <c r="E271" s="94">
        <f>IFERROR(VLOOKUP(A271,'Quantidade de ocorrências'!$M$4:$N$18,2,0),0)</f>
        <v>0</v>
      </c>
      <c r="F271" s="94">
        <f>IFERROR(VLOOKUP(A271,'Quantidade de ocorrências'!$P$4:$Q$7,2,0),0)</f>
        <v>0</v>
      </c>
      <c r="G271" s="94">
        <f>IFERROR(VLOOKUP(A271,'Quantidade de ocorrências'!$S$4:$T$25,2,0),0)</f>
        <v>0</v>
      </c>
      <c r="H271" s="94">
        <f>IFERROR(VLOOKUP(A271,'Quantidade de ocorrências'!$V$4:$W$17,2,0),0)</f>
        <v>0</v>
      </c>
      <c r="I271" s="94">
        <f>IFERROR(VLOOKUP(A271,'Quantidade de ocorrências'!$Y$4:$Z$17,2,0),0)</f>
        <v>0</v>
      </c>
    </row>
    <row r="272" spans="1:9" ht="15.6">
      <c r="A272" s="94" t="s">
        <v>278</v>
      </c>
      <c r="B272" s="94" t="str">
        <f>VLOOKUP(A272,'De Para'!$A$1:$B$301,2,0)</f>
        <v>Blumenau</v>
      </c>
      <c r="C272" s="94">
        <f>IFERROR(VLOOKUP(A272,'Quantidade de ocorrências'!$G$4:$H$34,2,0),0)</f>
        <v>0</v>
      </c>
      <c r="D272" s="2">
        <f>IFERROR(VLOOKUP(A272,'Quantidade de ocorrências'!$J$4:$K$41,2,0),0)</f>
        <v>2</v>
      </c>
      <c r="E272" s="94">
        <f>IFERROR(VLOOKUP(A272,'Quantidade de ocorrências'!$M$4:$N$18,2,0),0)</f>
        <v>0</v>
      </c>
      <c r="F272" s="94">
        <f>IFERROR(VLOOKUP(A272,'Quantidade de ocorrências'!$P$4:$Q$7,2,0),0)</f>
        <v>0</v>
      </c>
      <c r="G272" s="94">
        <f>IFERROR(VLOOKUP(A272,'Quantidade de ocorrências'!$S$4:$T$25,2,0),0)</f>
        <v>0</v>
      </c>
      <c r="H272" s="94">
        <f>IFERROR(VLOOKUP(A272,'Quantidade de ocorrências'!$V$4:$W$17,2,0),0)</f>
        <v>0</v>
      </c>
      <c r="I272" s="94">
        <f>IFERROR(VLOOKUP(A272,'Quantidade de ocorrências'!$Y$4:$Z$17,2,0),0)</f>
        <v>0</v>
      </c>
    </row>
    <row r="273" spans="1:9" ht="15.6">
      <c r="A273" s="94" t="s">
        <v>273</v>
      </c>
      <c r="B273" s="94" t="str">
        <f>VLOOKUP(A273,'De Para'!$A$1:$B$301,2,0)</f>
        <v>Canoinhas</v>
      </c>
      <c r="C273" s="94">
        <f>IFERROR(VLOOKUP(A273,'Quantidade de ocorrências'!$G$4:$H$34,2,0),0)</f>
        <v>0</v>
      </c>
      <c r="D273" s="2">
        <f>IFERROR(VLOOKUP(A273,'Quantidade de ocorrências'!$J$4:$K$41,2,0),0)</f>
        <v>1</v>
      </c>
      <c r="E273" s="94">
        <f>IFERROR(VLOOKUP(A273,'Quantidade de ocorrências'!$M$4:$N$18,2,0),0)</f>
        <v>0</v>
      </c>
      <c r="F273" s="94">
        <f>IFERROR(VLOOKUP(A273,'Quantidade de ocorrências'!$P$4:$Q$7,2,0),0)</f>
        <v>0</v>
      </c>
      <c r="G273" s="94">
        <f>IFERROR(VLOOKUP(A273,'Quantidade de ocorrências'!$S$4:$T$25,2,0),0)</f>
        <v>0</v>
      </c>
      <c r="H273" s="94">
        <f>IFERROR(VLOOKUP(A273,'Quantidade de ocorrências'!$V$4:$W$17,2,0),0)</f>
        <v>1</v>
      </c>
      <c r="I273" s="94">
        <f>IFERROR(VLOOKUP(A273,'Quantidade de ocorrências'!$Y$4:$Z$17,2,0),0)</f>
        <v>0</v>
      </c>
    </row>
    <row r="274" spans="1:9" ht="14.4">
      <c r="A274" s="2" t="s">
        <v>953</v>
      </c>
      <c r="B274" s="76"/>
      <c r="C274" s="3">
        <f t="shared" ref="C274:I274" si="0">SUM(C1:C273)</f>
        <v>2050</v>
      </c>
      <c r="D274" s="3">
        <f t="shared" si="0"/>
        <v>2076</v>
      </c>
      <c r="E274" s="3">
        <f t="shared" si="0"/>
        <v>2037</v>
      </c>
      <c r="F274" s="3">
        <f t="shared" si="0"/>
        <v>2019</v>
      </c>
      <c r="G274" s="3">
        <f t="shared" si="0"/>
        <v>2052</v>
      </c>
      <c r="H274" s="3">
        <f t="shared" si="0"/>
        <v>2032</v>
      </c>
      <c r="I274" s="3">
        <f t="shared" si="0"/>
        <v>2032</v>
      </c>
    </row>
    <row r="275" spans="1:9" ht="15.6">
      <c r="A275" s="94" t="s">
        <v>14</v>
      </c>
      <c r="B275" s="94" t="str">
        <f>VLOOKUP(A275,'De Para'!$A$1:$B$301,2,0)</f>
        <v>Canoinhas</v>
      </c>
      <c r="C275" s="94">
        <f>IFERROR(VLOOKUP(A275,'Quantidade de ocorrências'!$G$4:$H$34,2,0),0)</f>
        <v>3</v>
      </c>
      <c r="D275" s="2">
        <f>IFERROR(VLOOKUP(A275,'Quantidade de ocorrências'!$J$4:$K$41,2,0),0)</f>
        <v>2</v>
      </c>
      <c r="E275" s="94">
        <f>IFERROR(VLOOKUP(A275,'Quantidade de ocorrências'!$M$4:$N$18,2,0),0)</f>
        <v>1</v>
      </c>
      <c r="F275" s="94">
        <f>IFERROR(VLOOKUP(A275,'Quantidade de ocorrências'!$P$4:$Q$7,2,0),0)</f>
        <v>0</v>
      </c>
      <c r="G275" s="94">
        <f>IFERROR(VLOOKUP(A275,'Quantidade de ocorrências'!$S$4:$T$25,2,0),0)</f>
        <v>0</v>
      </c>
      <c r="H275" s="94">
        <f>IFERROR(VLOOKUP(A275,'Quantidade de ocorrências'!$V$4:$W$17,2,0),0)</f>
        <v>0</v>
      </c>
      <c r="I275" s="94">
        <f>IFERROR(VLOOKUP(A275,'Quantidade de ocorrências'!$Y$4:$Z$17,2,0),0)</f>
        <v>1</v>
      </c>
    </row>
    <row r="276" spans="1:9" ht="15.6">
      <c r="A276" s="94" t="s">
        <v>879</v>
      </c>
      <c r="B276" s="94" t="str">
        <f>VLOOKUP(A276,'De Para'!$A$1:$B$301,2,0)</f>
        <v>Criciúma</v>
      </c>
      <c r="C276" s="94">
        <f>IFERROR(VLOOKUP(A276,'Quantidade de ocorrências'!$G$4:$H$34,2,0),0)</f>
        <v>0</v>
      </c>
      <c r="D276" s="2">
        <f>IFERROR(VLOOKUP(A276,'Quantidade de ocorrências'!$J$4:$K$41,2,0),0)</f>
        <v>0</v>
      </c>
      <c r="E276" s="94">
        <f>IFERROR(VLOOKUP(A276,'Quantidade de ocorrências'!$M$4:$N$18,2,0),0)</f>
        <v>0</v>
      </c>
      <c r="F276" s="94">
        <f>IFERROR(VLOOKUP(A276,'Quantidade de ocorrências'!$P$4:$Q$7,2,0),0)</f>
        <v>0</v>
      </c>
      <c r="G276" s="94">
        <f>IFERROR(VLOOKUP(A276,'Quantidade de ocorrências'!$S$4:$T$25,2,0),0)</f>
        <v>0</v>
      </c>
      <c r="H276" s="94">
        <f>IFERROR(VLOOKUP(A276,'Quantidade de ocorrências'!$V$4:$W$17,2,0),0)</f>
        <v>0</v>
      </c>
      <c r="I276" s="94">
        <f>IFERROR(VLOOKUP(A276,'Quantidade de ocorrências'!$Y$4:$Z$17,2,0),0)</f>
        <v>0</v>
      </c>
    </row>
    <row r="277" spans="1:9" ht="15.6">
      <c r="A277" s="94" t="s">
        <v>892</v>
      </c>
      <c r="B277" s="94" t="str">
        <f>VLOOKUP(A277,'De Para'!$A$1:$B$301,2,0)</f>
        <v>Tubarão</v>
      </c>
      <c r="C277" s="94">
        <f>IFERROR(VLOOKUP(A277,'Quantidade de ocorrências'!$G$4:$H$34,2,0),0)</f>
        <v>0</v>
      </c>
      <c r="D277" s="2">
        <f>IFERROR(VLOOKUP(A277,'Quantidade de ocorrências'!$J$4:$K$41,2,0),0)</f>
        <v>0</v>
      </c>
      <c r="E277" s="94">
        <f>IFERROR(VLOOKUP(A277,'Quantidade de ocorrências'!$M$4:$N$18,2,0),0)</f>
        <v>0</v>
      </c>
      <c r="F277" s="94">
        <f>IFERROR(VLOOKUP(A277,'Quantidade de ocorrências'!$P$4:$Q$7,2,0),0)</f>
        <v>0</v>
      </c>
      <c r="G277" s="94">
        <f>IFERROR(VLOOKUP(A277,'Quantidade de ocorrências'!$S$4:$T$25,2,0),0)</f>
        <v>0</v>
      </c>
      <c r="H277" s="94">
        <f>IFERROR(VLOOKUP(A277,'Quantidade de ocorrências'!$V$4:$W$17,2,0),0)</f>
        <v>0</v>
      </c>
      <c r="I277" s="94">
        <f>IFERROR(VLOOKUP(A277,'Quantidade de ocorrências'!$Y$4:$Z$17,2,0),0)</f>
        <v>0</v>
      </c>
    </row>
    <row r="278" spans="1:9" ht="15.6">
      <c r="A278" s="94" t="s">
        <v>731</v>
      </c>
      <c r="B278" s="94" t="str">
        <f>VLOOKUP(A278,'De Para'!$A$1:$B$301,2,0)</f>
        <v>Joaçaba</v>
      </c>
      <c r="C278" s="94">
        <f>IFERROR(VLOOKUP(A278,'Quantidade de ocorrências'!$G$4:$H$34,2,0),0)</f>
        <v>0</v>
      </c>
      <c r="D278" s="2">
        <f>IFERROR(VLOOKUP(A278,'Quantidade de ocorrências'!$J$4:$K$41,2,0),0)</f>
        <v>0</v>
      </c>
      <c r="E278" s="94">
        <f>IFERROR(VLOOKUP(A278,'Quantidade de ocorrências'!$M$4:$N$18,2,0),0)</f>
        <v>0</v>
      </c>
      <c r="F278" s="94">
        <f>IFERROR(VLOOKUP(A278,'Quantidade de ocorrências'!$P$4:$Q$7,2,0),0)</f>
        <v>0</v>
      </c>
      <c r="G278" s="94">
        <f>IFERROR(VLOOKUP(A278,'Quantidade de ocorrências'!$S$4:$T$25,2,0),0)</f>
        <v>0</v>
      </c>
      <c r="H278" s="94">
        <f>IFERROR(VLOOKUP(A278,'Quantidade de ocorrências'!$V$4:$W$17,2,0),0)</f>
        <v>0</v>
      </c>
      <c r="I278" s="94">
        <f>IFERROR(VLOOKUP(A278,'Quantidade de ocorrências'!$Y$4:$Z$17,2,0),0)</f>
        <v>0</v>
      </c>
    </row>
    <row r="279" spans="1:9" ht="15.6">
      <c r="A279" s="94" t="s">
        <v>528</v>
      </c>
      <c r="B279" s="94" t="str">
        <f>VLOOKUP(A279,'De Para'!$A$1:$B$301,2,0)</f>
        <v>Rio do Sul</v>
      </c>
      <c r="C279" s="94">
        <f>IFERROR(VLOOKUP(A279,'Quantidade de ocorrências'!$G$4:$H$34,2,0),0)</f>
        <v>0</v>
      </c>
      <c r="D279" s="2">
        <f>IFERROR(VLOOKUP(A279,'Quantidade de ocorrências'!$J$4:$K$41,2,0),0)</f>
        <v>0</v>
      </c>
      <c r="E279" s="94">
        <f>IFERROR(VLOOKUP(A279,'Quantidade de ocorrências'!$M$4:$N$18,2,0),0)</f>
        <v>0</v>
      </c>
      <c r="F279" s="94">
        <f>IFERROR(VLOOKUP(A279,'Quantidade de ocorrências'!$P$4:$Q$7,2,0),0)</f>
        <v>0</v>
      </c>
      <c r="G279" s="94">
        <f>IFERROR(VLOOKUP(A279,'Quantidade de ocorrências'!$S$4:$T$25,2,0),0)</f>
        <v>1</v>
      </c>
      <c r="H279" s="94">
        <f>IFERROR(VLOOKUP(A279,'Quantidade de ocorrências'!$V$4:$W$17,2,0),0)</f>
        <v>0</v>
      </c>
      <c r="I279" s="94">
        <f>IFERROR(VLOOKUP(A279,'Quantidade de ocorrências'!$Y$4:$Z$17,2,0),0)</f>
        <v>0</v>
      </c>
    </row>
    <row r="280" spans="1:9" ht="15.6">
      <c r="A280" s="94" t="s">
        <v>488</v>
      </c>
      <c r="B280" s="94" t="str">
        <f>VLOOKUP(A280,'De Para'!$A$1:$B$301,2,0)</f>
        <v>Tubarão</v>
      </c>
      <c r="C280" s="94">
        <f>IFERROR(VLOOKUP(A280,'Quantidade de ocorrências'!$G$4:$H$34,2,0),0)</f>
        <v>0</v>
      </c>
      <c r="D280" s="2">
        <f>IFERROR(VLOOKUP(A280,'Quantidade de ocorrências'!$J$4:$K$41,2,0),0)</f>
        <v>0</v>
      </c>
      <c r="E280" s="94">
        <f>IFERROR(VLOOKUP(A280,'Quantidade de ocorrências'!$M$4:$N$18,2,0),0)</f>
        <v>0</v>
      </c>
      <c r="F280" s="94">
        <f>IFERROR(VLOOKUP(A280,'Quantidade de ocorrências'!$P$4:$Q$7,2,0),0)</f>
        <v>1</v>
      </c>
      <c r="G280" s="94">
        <f>IFERROR(VLOOKUP(A280,'Quantidade de ocorrências'!$S$4:$T$25,2,0),0)</f>
        <v>0</v>
      </c>
      <c r="H280" s="94">
        <f>IFERROR(VLOOKUP(A280,'Quantidade de ocorrências'!$V$4:$W$17,2,0),0)</f>
        <v>0</v>
      </c>
      <c r="I280" s="94">
        <f>IFERROR(VLOOKUP(A280,'Quantidade de ocorrências'!$Y$4:$Z$17,2,0),0)</f>
        <v>0</v>
      </c>
    </row>
    <row r="281" spans="1:9" ht="15.6">
      <c r="A281" s="94" t="s">
        <v>721</v>
      </c>
      <c r="B281" s="94" t="str">
        <f>VLOOKUP(A281,'De Para'!$A$1:$B$301,2,0)</f>
        <v>S.Miguel Oeste</v>
      </c>
      <c r="C281" s="94">
        <f>IFERROR(VLOOKUP(A281,'Quantidade de ocorrências'!$G$4:$H$34,2,0),0)</f>
        <v>0</v>
      </c>
      <c r="D281" s="2">
        <f>IFERROR(VLOOKUP(A281,'Quantidade de ocorrências'!$J$4:$K$41,2,0),0)</f>
        <v>0</v>
      </c>
      <c r="E281" s="94">
        <f>IFERROR(VLOOKUP(A281,'Quantidade de ocorrências'!$M$4:$N$18,2,0),0)</f>
        <v>0</v>
      </c>
      <c r="F281" s="94">
        <f>IFERROR(VLOOKUP(A281,'Quantidade de ocorrências'!$P$4:$Q$7,2,0),0)</f>
        <v>0</v>
      </c>
      <c r="G281" s="94">
        <f>IFERROR(VLOOKUP(A281,'Quantidade de ocorrências'!$S$4:$T$25,2,0),0)</f>
        <v>0</v>
      </c>
      <c r="H281" s="94">
        <f>IFERROR(VLOOKUP(A281,'Quantidade de ocorrências'!$V$4:$W$17,2,0),0)</f>
        <v>0</v>
      </c>
      <c r="I281" s="94">
        <f>IFERROR(VLOOKUP(A281,'Quantidade de ocorrências'!$Y$4:$Z$17,2,0),0)</f>
        <v>0</v>
      </c>
    </row>
    <row r="282" spans="1:9" ht="15.6">
      <c r="A282" s="94" t="s">
        <v>866</v>
      </c>
      <c r="B282" s="94" t="str">
        <f>VLOOKUP(A282,'De Para'!$A$1:$B$301,2,0)</f>
        <v>Araranguá</v>
      </c>
      <c r="C282" s="94">
        <f>IFERROR(VLOOKUP(A282,'Quantidade de ocorrências'!$G$4:$H$34,2,0),0)</f>
        <v>0</v>
      </c>
      <c r="D282" s="2">
        <f>IFERROR(VLOOKUP(A282,'Quantidade de ocorrências'!$J$4:$K$41,2,0),0)</f>
        <v>0</v>
      </c>
      <c r="E282" s="94">
        <f>IFERROR(VLOOKUP(A282,'Quantidade de ocorrências'!$M$4:$N$18,2,0),0)</f>
        <v>0</v>
      </c>
      <c r="F282" s="94">
        <f>IFERROR(VLOOKUP(A282,'Quantidade de ocorrências'!$P$4:$Q$7,2,0),0)</f>
        <v>0</v>
      </c>
      <c r="G282" s="94">
        <f>IFERROR(VLOOKUP(A282,'Quantidade de ocorrências'!$S$4:$T$25,2,0),0)</f>
        <v>0</v>
      </c>
      <c r="H282" s="94">
        <f>IFERROR(VLOOKUP(A282,'Quantidade de ocorrências'!$V$4:$W$17,2,0),0)</f>
        <v>0</v>
      </c>
      <c r="I282" s="94">
        <f>IFERROR(VLOOKUP(A282,'Quantidade de ocorrências'!$Y$4:$Z$17,2,0),0)</f>
        <v>0</v>
      </c>
    </row>
    <row r="283" spans="1:9" ht="15.6">
      <c r="A283" s="94" t="s">
        <v>757</v>
      </c>
      <c r="B283" s="94" t="str">
        <f>VLOOKUP(A283,'De Para'!$A$1:$B$301,2,0)</f>
        <v>Chapecó</v>
      </c>
      <c r="C283" s="94">
        <f>IFERROR(VLOOKUP(A283,'Quantidade de ocorrências'!$G$4:$H$34,2,0),0)</f>
        <v>0</v>
      </c>
      <c r="D283" s="2">
        <f>IFERROR(VLOOKUP(A283,'Quantidade de ocorrências'!$J$4:$K$41,2,0),0)</f>
        <v>0</v>
      </c>
      <c r="E283" s="94">
        <f>IFERROR(VLOOKUP(A283,'Quantidade de ocorrências'!$M$4:$N$18,2,0),0)</f>
        <v>0</v>
      </c>
      <c r="F283" s="94">
        <f>IFERROR(VLOOKUP(A283,'Quantidade de ocorrências'!$P$4:$Q$7,2,0),0)</f>
        <v>0</v>
      </c>
      <c r="G283" s="94">
        <f>IFERROR(VLOOKUP(A283,'Quantidade de ocorrências'!$S$4:$T$25,2,0),0)</f>
        <v>0</v>
      </c>
      <c r="H283" s="94">
        <f>IFERROR(VLOOKUP(A283,'Quantidade de ocorrências'!$V$4:$W$17,2,0),0)</f>
        <v>0</v>
      </c>
      <c r="I283" s="94">
        <f>IFERROR(VLOOKUP(A283,'Quantidade de ocorrências'!$Y$4:$Z$17,2,0),0)</f>
        <v>0</v>
      </c>
    </row>
    <row r="284" spans="1:9" ht="15.6">
      <c r="A284" s="94" t="s">
        <v>950</v>
      </c>
      <c r="B284" s="94" t="str">
        <f>VLOOKUP(A284,'De Para'!$A$1:$B$301,2,0)</f>
        <v>Campos de Lages</v>
      </c>
      <c r="C284" s="94">
        <f>IFERROR(VLOOKUP(A284,'Quantidade de ocorrências'!$G$4:$H$34,2,0),0)</f>
        <v>0</v>
      </c>
      <c r="D284" s="2">
        <f>IFERROR(VLOOKUP(A284,'Quantidade de ocorrências'!$J$4:$K$41,2,0),0)</f>
        <v>0</v>
      </c>
      <c r="E284" s="94">
        <f>IFERROR(VLOOKUP(A284,'Quantidade de ocorrências'!$M$4:$N$18,2,0),0)</f>
        <v>0</v>
      </c>
      <c r="F284" s="94">
        <f>IFERROR(VLOOKUP(A284,'Quantidade de ocorrências'!$P$4:$Q$7,2,0),0)</f>
        <v>0</v>
      </c>
      <c r="G284" s="94">
        <f>IFERROR(VLOOKUP(A284,'Quantidade de ocorrências'!$S$4:$T$25,2,0),0)</f>
        <v>0</v>
      </c>
      <c r="H284" s="94">
        <f>IFERROR(VLOOKUP(A284,'Quantidade de ocorrências'!$V$4:$W$17,2,0),0)</f>
        <v>0</v>
      </c>
      <c r="I284" s="94">
        <f>IFERROR(VLOOKUP(A284,'Quantidade de ocorrências'!$Y$4:$Z$17,2,0),0)</f>
        <v>0</v>
      </c>
    </row>
    <row r="285" spans="1:9" ht="15.6">
      <c r="A285" s="94" t="s">
        <v>793</v>
      </c>
      <c r="B285" s="94" t="str">
        <f>VLOOKUP(A285,'De Para'!$A$1:$B$301,2,0)</f>
        <v>Campos de Lages</v>
      </c>
      <c r="C285" s="94">
        <f>IFERROR(VLOOKUP(A285,'Quantidade de ocorrências'!$G$4:$H$34,2,0),0)</f>
        <v>0</v>
      </c>
      <c r="D285" s="2">
        <f>IFERROR(VLOOKUP(A285,'Quantidade de ocorrências'!$J$4:$K$41,2,0),0)</f>
        <v>0</v>
      </c>
      <c r="E285" s="94">
        <f>IFERROR(VLOOKUP(A285,'Quantidade de ocorrências'!$M$4:$N$18,2,0),0)</f>
        <v>0</v>
      </c>
      <c r="F285" s="94">
        <f>IFERROR(VLOOKUP(A285,'Quantidade de ocorrências'!$P$4:$Q$7,2,0),0)</f>
        <v>0</v>
      </c>
      <c r="G285" s="94">
        <f>IFERROR(VLOOKUP(A285,'Quantidade de ocorrências'!$S$4:$T$25,2,0),0)</f>
        <v>0</v>
      </c>
      <c r="H285" s="94">
        <f>IFERROR(VLOOKUP(A285,'Quantidade de ocorrências'!$V$4:$W$17,2,0),0)</f>
        <v>0</v>
      </c>
      <c r="I285" s="94">
        <f>IFERROR(VLOOKUP(A285,'Quantidade de ocorrências'!$Y$4:$Z$17,2,0),0)</f>
        <v>0</v>
      </c>
    </row>
    <row r="286" spans="1:9" ht="15.6">
      <c r="A286" s="94" t="s">
        <v>880</v>
      </c>
      <c r="B286" s="94" t="str">
        <f>VLOOKUP(A286,'De Para'!$A$1:$B$301,2,0)</f>
        <v>Criciúma</v>
      </c>
      <c r="C286" s="94">
        <f>IFERROR(VLOOKUP(A286,'Quantidade de ocorrências'!$G$4:$H$34,2,0),0)</f>
        <v>0</v>
      </c>
      <c r="D286" s="2">
        <f>IFERROR(VLOOKUP(A286,'Quantidade de ocorrências'!$J$4:$K$41,2,0),0)</f>
        <v>0</v>
      </c>
      <c r="E286" s="94">
        <f>IFERROR(VLOOKUP(A286,'Quantidade de ocorrências'!$M$4:$N$18,2,0),0)</f>
        <v>0</v>
      </c>
      <c r="F286" s="94">
        <f>IFERROR(VLOOKUP(A286,'Quantidade de ocorrências'!$P$4:$Q$7,2,0),0)</f>
        <v>0</v>
      </c>
      <c r="G286" s="94">
        <f>IFERROR(VLOOKUP(A286,'Quantidade de ocorrências'!$S$4:$T$25,2,0),0)</f>
        <v>0</v>
      </c>
      <c r="H286" s="94">
        <f>IFERROR(VLOOKUP(A286,'Quantidade de ocorrências'!$V$4:$W$17,2,0),0)</f>
        <v>0</v>
      </c>
      <c r="I286" s="94">
        <f>IFERROR(VLOOKUP(A286,'Quantidade de ocorrências'!$Y$4:$Z$17,2,0),0)</f>
        <v>0</v>
      </c>
    </row>
    <row r="287" spans="1:9" ht="15.6">
      <c r="A287" s="94" t="s">
        <v>942</v>
      </c>
      <c r="B287" s="94" t="str">
        <f>VLOOKUP(A287,'De Para'!$A$1:$B$301,2,0)</f>
        <v>Xanxerê</v>
      </c>
      <c r="C287" s="94">
        <f>IFERROR(VLOOKUP(A287,'Quantidade de ocorrências'!$G$4:$H$34,2,0),0)</f>
        <v>0</v>
      </c>
      <c r="D287" s="2">
        <f>IFERROR(VLOOKUP(A287,'Quantidade de ocorrências'!$J$4:$K$41,2,0),0)</f>
        <v>0</v>
      </c>
      <c r="E287" s="94">
        <f>IFERROR(VLOOKUP(A287,'Quantidade de ocorrências'!$M$4:$N$18,2,0),0)</f>
        <v>0</v>
      </c>
      <c r="F287" s="94">
        <f>IFERROR(VLOOKUP(A287,'Quantidade de ocorrências'!$P$4:$Q$7,2,0),0)</f>
        <v>0</v>
      </c>
      <c r="G287" s="94">
        <f>IFERROR(VLOOKUP(A287,'Quantidade de ocorrências'!$S$4:$T$25,2,0),0)</f>
        <v>0</v>
      </c>
      <c r="H287" s="94">
        <f>IFERROR(VLOOKUP(A287,'Quantidade de ocorrências'!$V$4:$W$17,2,0),0)</f>
        <v>0</v>
      </c>
      <c r="I287" s="94">
        <f>IFERROR(VLOOKUP(A287,'Quantidade de ocorrências'!$Y$4:$Z$17,2,0),0)</f>
        <v>0</v>
      </c>
    </row>
    <row r="288" spans="1:9" ht="15.6">
      <c r="A288" s="94" t="s">
        <v>783</v>
      </c>
      <c r="B288" s="94" t="str">
        <f>VLOOKUP(A288,'De Para'!$A$1:$B$301,2,0)</f>
        <v>Curitibanos</v>
      </c>
      <c r="C288" s="94">
        <f>IFERROR(VLOOKUP(A288,'Quantidade de ocorrências'!$G$4:$H$34,2,0),0)</f>
        <v>0</v>
      </c>
      <c r="D288" s="2">
        <f>IFERROR(VLOOKUP(A288,'Quantidade de ocorrências'!$J$4:$K$41,2,0),0)</f>
        <v>0</v>
      </c>
      <c r="E288" s="94">
        <f>IFERROR(VLOOKUP(A288,'Quantidade de ocorrências'!$M$4:$N$18,2,0),0)</f>
        <v>0</v>
      </c>
      <c r="F288" s="94">
        <f>IFERROR(VLOOKUP(A288,'Quantidade de ocorrências'!$P$4:$Q$7,2,0),0)</f>
        <v>0</v>
      </c>
      <c r="G288" s="94">
        <f>IFERROR(VLOOKUP(A288,'Quantidade de ocorrências'!$S$4:$T$25,2,0),0)</f>
        <v>0</v>
      </c>
      <c r="H288" s="94">
        <f>IFERROR(VLOOKUP(A288,'Quantidade de ocorrências'!$V$4:$W$17,2,0),0)</f>
        <v>0</v>
      </c>
      <c r="I288" s="94">
        <f>IFERROR(VLOOKUP(A288,'Quantidade de ocorrências'!$Y$4:$Z$17,2,0),0)</f>
        <v>0</v>
      </c>
    </row>
    <row r="289" spans="1:9" ht="15.6">
      <c r="A289" s="94" t="s">
        <v>732</v>
      </c>
      <c r="B289" s="94" t="str">
        <f>VLOOKUP(A289,'De Para'!$A$1:$B$301,2,0)</f>
        <v>Joaçaba</v>
      </c>
      <c r="C289" s="94">
        <f>IFERROR(VLOOKUP(A289,'Quantidade de ocorrências'!$G$4:$H$34,2,0),0)</f>
        <v>0</v>
      </c>
      <c r="D289" s="2">
        <f>IFERROR(VLOOKUP(A289,'Quantidade de ocorrências'!$J$4:$K$41,2,0),0)</f>
        <v>0</v>
      </c>
      <c r="E289" s="94">
        <f>IFERROR(VLOOKUP(A289,'Quantidade de ocorrências'!$M$4:$N$18,2,0),0)</f>
        <v>0</v>
      </c>
      <c r="F289" s="94">
        <f>IFERROR(VLOOKUP(A289,'Quantidade de ocorrências'!$P$4:$Q$7,2,0),0)</f>
        <v>0</v>
      </c>
      <c r="G289" s="94">
        <f>IFERROR(VLOOKUP(A289,'Quantidade de ocorrências'!$S$4:$T$25,2,0),0)</f>
        <v>0</v>
      </c>
      <c r="H289" s="94">
        <f>IFERROR(VLOOKUP(A289,'Quantidade de ocorrências'!$V$4:$W$17,2,0),0)</f>
        <v>0</v>
      </c>
      <c r="I289" s="94">
        <f>IFERROR(VLOOKUP(A289,'Quantidade de ocorrências'!$Y$4:$Z$17,2,0),0)</f>
        <v>0</v>
      </c>
    </row>
    <row r="290" spans="1:9" ht="15.6">
      <c r="A290" s="94" t="s">
        <v>834</v>
      </c>
      <c r="B290" s="94" t="str">
        <f>VLOOKUP(A290,'De Para'!$A$1:$B$301,2,0)</f>
        <v>Ituporanga</v>
      </c>
      <c r="C290" s="94">
        <f>IFERROR(VLOOKUP(A290,'Quantidade de ocorrências'!$G$4:$H$34,2,0),0)</f>
        <v>0</v>
      </c>
      <c r="D290" s="2">
        <f>IFERROR(VLOOKUP(A290,'Quantidade de ocorrências'!$J$4:$K$41,2,0),0)</f>
        <v>0</v>
      </c>
      <c r="E290" s="94">
        <f>IFERROR(VLOOKUP(A290,'Quantidade de ocorrências'!$M$4:$N$18,2,0),0)</f>
        <v>0</v>
      </c>
      <c r="F290" s="94">
        <f>IFERROR(VLOOKUP(A290,'Quantidade de ocorrências'!$P$4:$Q$7,2,0),0)</f>
        <v>0</v>
      </c>
      <c r="G290" s="94">
        <f>IFERROR(VLOOKUP(A290,'Quantidade de ocorrências'!$S$4:$T$25,2,0),0)</f>
        <v>0</v>
      </c>
      <c r="H290" s="94">
        <f>IFERROR(VLOOKUP(A290,'Quantidade de ocorrências'!$V$4:$W$17,2,0),0)</f>
        <v>0</v>
      </c>
      <c r="I290" s="94">
        <f>IFERROR(VLOOKUP(A290,'Quantidade de ocorrências'!$Y$4:$Z$17,2,0),0)</f>
        <v>0</v>
      </c>
    </row>
    <row r="291" spans="1:9" ht="15.6">
      <c r="A291" s="94" t="s">
        <v>802</v>
      </c>
      <c r="B291" s="94" t="str">
        <f>VLOOKUP(A291,'De Para'!$A$1:$B$301,2,0)</f>
        <v>Joaçaba</v>
      </c>
      <c r="C291" s="94">
        <f>IFERROR(VLOOKUP(A291,'Quantidade de ocorrências'!$G$4:$H$34,2,0),0)</f>
        <v>0</v>
      </c>
      <c r="D291" s="2">
        <f>IFERROR(VLOOKUP(A291,'Quantidade de ocorrências'!$J$4:$K$41,2,0),0)</f>
        <v>0</v>
      </c>
      <c r="E291" s="94">
        <f>IFERROR(VLOOKUP(A291,'Quantidade de ocorrências'!$M$4:$N$18,2,0),0)</f>
        <v>0</v>
      </c>
      <c r="F291" s="94">
        <f>IFERROR(VLOOKUP(A291,'Quantidade de ocorrências'!$P$4:$Q$7,2,0),0)</f>
        <v>0</v>
      </c>
      <c r="G291" s="94">
        <f>IFERROR(VLOOKUP(A291,'Quantidade de ocorrências'!$S$4:$T$25,2,0),0)</f>
        <v>0</v>
      </c>
      <c r="H291" s="94">
        <f>IFERROR(VLOOKUP(A291,'Quantidade de ocorrências'!$V$4:$W$17,2,0),0)</f>
        <v>0</v>
      </c>
      <c r="I291" s="94">
        <f>IFERROR(VLOOKUP(A291,'Quantidade de ocorrências'!$Y$4:$Z$17,2,0),0)</f>
        <v>0</v>
      </c>
    </row>
    <row r="292" spans="1:9" ht="15.6">
      <c r="A292" s="94" t="s">
        <v>131</v>
      </c>
      <c r="B292" s="94" t="str">
        <f>VLOOKUP(A292,'De Para'!$A$1:$B$301,2,0)</f>
        <v>Rio do Sul</v>
      </c>
      <c r="C292" s="94">
        <f>IFERROR(VLOOKUP(A292,'Quantidade de ocorrências'!$G$4:$H$34,2,0),0)</f>
        <v>1</v>
      </c>
      <c r="D292" s="2">
        <f>IFERROR(VLOOKUP(A292,'Quantidade de ocorrências'!$J$4:$K$41,2,0),0)</f>
        <v>2</v>
      </c>
      <c r="E292" s="94">
        <f>IFERROR(VLOOKUP(A292,'Quantidade de ocorrências'!$M$4:$N$18,2,0),0)</f>
        <v>0</v>
      </c>
      <c r="F292" s="94">
        <f>IFERROR(VLOOKUP(A292,'Quantidade de ocorrências'!$P$4:$Q$7,2,0),0)</f>
        <v>0</v>
      </c>
      <c r="G292" s="94">
        <f>IFERROR(VLOOKUP(A292,'Quantidade de ocorrências'!$S$4:$T$25,2,0),0)</f>
        <v>0</v>
      </c>
      <c r="H292" s="94">
        <f>IFERROR(VLOOKUP(A292,'Quantidade de ocorrências'!$V$4:$W$17,2,0),0)</f>
        <v>0</v>
      </c>
      <c r="I292" s="94">
        <f>IFERROR(VLOOKUP(A292,'Quantidade de ocorrências'!$Y$4:$Z$17,2,0),0)</f>
        <v>0</v>
      </c>
    </row>
    <row r="293" spans="1:9" ht="15.6">
      <c r="A293" s="94" t="s">
        <v>134</v>
      </c>
      <c r="B293" s="94" t="str">
        <f>VLOOKUP(A293,'De Para'!$A$1:$B$301,2,0)</f>
        <v>Rio do Sul</v>
      </c>
      <c r="C293" s="94">
        <f>IFERROR(VLOOKUP(A293,'Quantidade de ocorrências'!$G$4:$H$34,2,0),0)</f>
        <v>1</v>
      </c>
      <c r="D293" s="2">
        <f>IFERROR(VLOOKUP(A293,'Quantidade de ocorrências'!$J$4:$K$41,2,0),0)</f>
        <v>1</v>
      </c>
      <c r="E293" s="94">
        <f>IFERROR(VLOOKUP(A293,'Quantidade de ocorrências'!$M$4:$N$18,2,0),0)</f>
        <v>0</v>
      </c>
      <c r="F293" s="94">
        <f>IFERROR(VLOOKUP(A293,'Quantidade de ocorrências'!$P$4:$Q$7,2,0),0)</f>
        <v>0</v>
      </c>
      <c r="G293" s="94">
        <f>IFERROR(VLOOKUP(A293,'Quantidade de ocorrências'!$S$4:$T$25,2,0),0)</f>
        <v>0</v>
      </c>
      <c r="H293" s="94">
        <f>IFERROR(VLOOKUP(A293,'Quantidade de ocorrências'!$V$4:$W$17,2,0),0)</f>
        <v>0</v>
      </c>
      <c r="I293" s="94">
        <f>IFERROR(VLOOKUP(A293,'Quantidade de ocorrências'!$Y$4:$Z$17,2,0),0)</f>
        <v>0</v>
      </c>
    </row>
    <row r="294" spans="1:9" ht="15.6">
      <c r="A294" s="94" t="s">
        <v>391</v>
      </c>
      <c r="B294" s="94" t="str">
        <f>VLOOKUP(A294,'De Para'!$A$1:$B$301,2,0)</f>
        <v>Xanxerê</v>
      </c>
      <c r="C294" s="94">
        <f>IFERROR(VLOOKUP(A294,'Quantidade de ocorrências'!$G$4:$H$34,2,0),0)</f>
        <v>0</v>
      </c>
      <c r="D294" s="2">
        <f>IFERROR(VLOOKUP(A294,'Quantidade de ocorrências'!$J$4:$K$41,2,0),0)</f>
        <v>0</v>
      </c>
      <c r="E294" s="94">
        <f>IFERROR(VLOOKUP(A294,'Quantidade de ocorrências'!$M$4:$N$18,2,0),0)</f>
        <v>0</v>
      </c>
      <c r="F294" s="94">
        <f>IFERROR(VLOOKUP(A294,'Quantidade de ocorrências'!$P$4:$Q$7,2,0),0)</f>
        <v>0</v>
      </c>
      <c r="G294" s="94">
        <f>IFERROR(VLOOKUP(A294,'Quantidade de ocorrências'!$S$4:$T$25,2,0),0)</f>
        <v>0</v>
      </c>
      <c r="H294" s="94">
        <f>IFERROR(VLOOKUP(A294,'Quantidade de ocorrências'!$V$4:$W$17,2,0),0)</f>
        <v>0</v>
      </c>
      <c r="I294" s="94">
        <f>IFERROR(VLOOKUP(A294,'Quantidade de ocorrências'!$Y$4:$Z$17,2,0),0)</f>
        <v>0</v>
      </c>
    </row>
    <row r="295" spans="1:9" ht="15.6">
      <c r="A295" s="94" t="s">
        <v>771</v>
      </c>
      <c r="B295" s="94" t="str">
        <f>VLOOKUP(A295,'De Para'!$A$1:$B$301,2,0)</f>
        <v>Concórdia</v>
      </c>
      <c r="C295" s="94">
        <f>IFERROR(VLOOKUP(A295,'Quantidade de ocorrências'!$G$4:$H$34,2,0),0)</f>
        <v>0</v>
      </c>
      <c r="D295" s="2">
        <f>IFERROR(VLOOKUP(A295,'Quantidade de ocorrências'!$J$4:$K$41,2,0),0)</f>
        <v>0</v>
      </c>
      <c r="E295" s="94">
        <f>IFERROR(VLOOKUP(A295,'Quantidade de ocorrências'!$M$4:$N$18,2,0),0)</f>
        <v>0</v>
      </c>
      <c r="F295" s="94">
        <f>IFERROR(VLOOKUP(A295,'Quantidade de ocorrências'!$P$4:$Q$7,2,0),0)</f>
        <v>0</v>
      </c>
      <c r="G295" s="94">
        <f>IFERROR(VLOOKUP(A295,'Quantidade de ocorrências'!$S$4:$T$25,2,0),0)</f>
        <v>0</v>
      </c>
      <c r="H295" s="94">
        <f>IFERROR(VLOOKUP(A295,'Quantidade de ocorrências'!$V$4:$W$17,2,0),0)</f>
        <v>0</v>
      </c>
      <c r="I295" s="94">
        <f>IFERROR(VLOOKUP(A295,'Quantidade de ocorrências'!$Y$4:$Z$17,2,0),0)</f>
        <v>0</v>
      </c>
    </row>
    <row r="296" spans="1:9" ht="15.6">
      <c r="A296" s="94" t="s">
        <v>157</v>
      </c>
      <c r="B296" s="94" t="str">
        <f>VLOOKUP(A296,'De Para'!$A$1:$B$301,2,0)</f>
        <v>Xanxerê</v>
      </c>
      <c r="C296" s="94">
        <f>IFERROR(VLOOKUP(A296,'Quantidade de ocorrências'!$G$4:$H$34,2,0),0)</f>
        <v>1</v>
      </c>
      <c r="D296" s="2">
        <f>IFERROR(VLOOKUP(A296,'Quantidade de ocorrências'!$J$4:$K$41,2,0),0)</f>
        <v>0</v>
      </c>
      <c r="E296" s="94">
        <f>IFERROR(VLOOKUP(A296,'Quantidade de ocorrências'!$M$4:$N$18,2,0),0)</f>
        <v>0</v>
      </c>
      <c r="F296" s="94">
        <f>IFERROR(VLOOKUP(A296,'Quantidade de ocorrências'!$P$4:$Q$7,2,0),0)</f>
        <v>0</v>
      </c>
      <c r="G296" s="94">
        <f>IFERROR(VLOOKUP(A296,'Quantidade de ocorrências'!$S$4:$T$25,2,0),0)</f>
        <v>0</v>
      </c>
      <c r="H296" s="94">
        <f>IFERROR(VLOOKUP(A296,'Quantidade de ocorrências'!$V$4:$W$17,2,0),0)</f>
        <v>0</v>
      </c>
      <c r="I296" s="94">
        <f>IFERROR(VLOOKUP(A296,'Quantidade de ocorrências'!$Y$4:$Z$17,2,0),0)</f>
        <v>0</v>
      </c>
    </row>
    <row r="297" spans="1:9" ht="15.6">
      <c r="A297" s="89" t="s">
        <v>592</v>
      </c>
      <c r="B297" s="89" t="str">
        <f>VLOOKUP(A297,'De Para'!$A$1:$B$301,2,0)</f>
        <v>Curitibanos</v>
      </c>
      <c r="C297" s="89">
        <f>IFERROR(VLOOKUP(A297,'Quantidade de ocorrências'!$G$4:$H$34,2,0),0)</f>
        <v>0</v>
      </c>
      <c r="D297" s="96">
        <f>IFERROR(VLOOKUP(A297,'Quantidade de ocorrências'!$J$4:$K$41,2,0),0)</f>
        <v>0</v>
      </c>
      <c r="E297" s="89">
        <f>IFERROR(VLOOKUP(A297,'Quantidade de ocorrências'!$M$4:$N$18,2,0),0)</f>
        <v>0</v>
      </c>
      <c r="F297" s="89">
        <f>IFERROR(VLOOKUP(A297,'Quantidade de ocorrências'!$P$4:$Q$7,2,0),0)</f>
        <v>0</v>
      </c>
      <c r="G297" s="89">
        <f>IFERROR(VLOOKUP(A297,'Quantidade de ocorrências'!$S$4:$T$25,2,0),0)</f>
        <v>0</v>
      </c>
      <c r="H297" s="89">
        <f>IFERROR(VLOOKUP(A297,'Quantidade de ocorrências'!$V$4:$W$17,2,0),0)</f>
        <v>2</v>
      </c>
      <c r="I297" s="89">
        <f>IFERROR(VLOOKUP(A297,'Quantidade de ocorrências'!$Y$4:$Z$17,2,0),0)</f>
        <v>0</v>
      </c>
    </row>
    <row r="298" spans="1:9" ht="14.4">
      <c r="A298" s="96"/>
    </row>
    <row r="299" spans="1:9" ht="14.4">
      <c r="A299" s="96"/>
    </row>
    <row r="300" spans="1:9" ht="14.4">
      <c r="A300" s="96"/>
    </row>
    <row r="301" spans="1:9" ht="14.4">
      <c r="A301" s="96"/>
    </row>
    <row r="302" spans="1:9" ht="14.4">
      <c r="A302" s="96"/>
    </row>
    <row r="303" spans="1:9" ht="14.4">
      <c r="A303" s="96"/>
    </row>
    <row r="304" spans="1:9" ht="14.4">
      <c r="A304" s="96"/>
    </row>
    <row r="305" spans="1:1" ht="14.4">
      <c r="A305" s="96"/>
    </row>
    <row r="306" spans="1:1" ht="14.4">
      <c r="A306" s="96"/>
    </row>
    <row r="307" spans="1:1" ht="14.4">
      <c r="A307" s="96"/>
    </row>
    <row r="308" spans="1:1" ht="14.4">
      <c r="A308" s="96"/>
    </row>
    <row r="309" spans="1:1" ht="14.4">
      <c r="A309" s="96"/>
    </row>
    <row r="310" spans="1:1" ht="14.4">
      <c r="A310" s="96"/>
    </row>
    <row r="311" spans="1:1" ht="14.4">
      <c r="A311" s="96"/>
    </row>
    <row r="312" spans="1:1" ht="14.4">
      <c r="A312" s="96"/>
    </row>
    <row r="313" spans="1:1" ht="14.4">
      <c r="A313" s="96"/>
    </row>
    <row r="314" spans="1:1" ht="14.4">
      <c r="A314" s="96"/>
    </row>
    <row r="315" spans="1:1" ht="14.4">
      <c r="A315" s="96"/>
    </row>
    <row r="316" spans="1:1" ht="14.4">
      <c r="A316" s="96"/>
    </row>
    <row r="317" spans="1:1" ht="14.4">
      <c r="A317" s="96"/>
    </row>
    <row r="318" spans="1:1" ht="14.4">
      <c r="A318" s="96"/>
    </row>
    <row r="319" spans="1:1" ht="14.4">
      <c r="A319" s="96"/>
    </row>
    <row r="320" spans="1:1" ht="14.4">
      <c r="A320" s="96"/>
    </row>
    <row r="321" spans="1:1" ht="14.4">
      <c r="A321" s="96"/>
    </row>
    <row r="322" spans="1:1" ht="14.4">
      <c r="A322" s="96"/>
    </row>
    <row r="323" spans="1:1" ht="14.4">
      <c r="A323" s="96"/>
    </row>
    <row r="324" spans="1:1" ht="14.4">
      <c r="A324" s="96"/>
    </row>
    <row r="325" spans="1:1" ht="14.4">
      <c r="A325" s="96"/>
    </row>
    <row r="326" spans="1:1" ht="14.4">
      <c r="A326" s="96"/>
    </row>
    <row r="327" spans="1:1" ht="14.4">
      <c r="A327" s="96"/>
    </row>
    <row r="328" spans="1:1" ht="14.4">
      <c r="A328" s="96"/>
    </row>
    <row r="329" spans="1:1" ht="14.4">
      <c r="A329" s="96"/>
    </row>
    <row r="330" spans="1:1" ht="14.4">
      <c r="A330" s="96"/>
    </row>
    <row r="331" spans="1:1" ht="14.4">
      <c r="A331" s="96"/>
    </row>
    <row r="332" spans="1:1" ht="14.4">
      <c r="A332" s="96"/>
    </row>
    <row r="333" spans="1:1" ht="14.4">
      <c r="A333" s="96"/>
    </row>
    <row r="334" spans="1:1" ht="14.4">
      <c r="A334" s="96"/>
    </row>
    <row r="335" spans="1:1" ht="14.4">
      <c r="A335" s="96"/>
    </row>
    <row r="336" spans="1:1" ht="14.4">
      <c r="A336" s="96"/>
    </row>
    <row r="337" spans="1:1" ht="14.4">
      <c r="A337" s="96"/>
    </row>
    <row r="338" spans="1:1" ht="14.4">
      <c r="A338" s="96"/>
    </row>
    <row r="339" spans="1:1" ht="14.4">
      <c r="A339" s="96"/>
    </row>
    <row r="340" spans="1:1" ht="14.4">
      <c r="A340" s="96"/>
    </row>
    <row r="341" spans="1:1" ht="14.4">
      <c r="A341" s="96"/>
    </row>
    <row r="342" spans="1:1" ht="14.4">
      <c r="A342" s="96"/>
    </row>
    <row r="343" spans="1:1" ht="14.4">
      <c r="A343" s="96"/>
    </row>
    <row r="344" spans="1:1" ht="14.4">
      <c r="A344" s="96"/>
    </row>
    <row r="345" spans="1:1" ht="14.4">
      <c r="A345" s="96"/>
    </row>
    <row r="346" spans="1:1" ht="14.4">
      <c r="A346" s="96"/>
    </row>
    <row r="347" spans="1:1" ht="14.4">
      <c r="A347" s="96"/>
    </row>
    <row r="348" spans="1:1" ht="14.4">
      <c r="A348" s="96"/>
    </row>
    <row r="349" spans="1:1" ht="14.4">
      <c r="A349" s="96"/>
    </row>
    <row r="350" spans="1:1" ht="14.4">
      <c r="A350" s="96"/>
    </row>
    <row r="351" spans="1:1" ht="14.4">
      <c r="A351" s="96"/>
    </row>
    <row r="352" spans="1:1" ht="14.4">
      <c r="A352" s="96"/>
    </row>
    <row r="353" spans="1:1" ht="14.4">
      <c r="A353" s="96"/>
    </row>
    <row r="354" spans="1:1" ht="14.4">
      <c r="A354" s="96"/>
    </row>
    <row r="355" spans="1:1" ht="14.4">
      <c r="A355" s="96"/>
    </row>
    <row r="356" spans="1:1" ht="14.4">
      <c r="A356" s="96"/>
    </row>
    <row r="357" spans="1:1" ht="14.4">
      <c r="A357" s="96"/>
    </row>
    <row r="358" spans="1:1" ht="14.4">
      <c r="A358" s="96"/>
    </row>
    <row r="359" spans="1:1" ht="14.4">
      <c r="A359" s="96"/>
    </row>
    <row r="360" spans="1:1" ht="14.4">
      <c r="A360" s="96"/>
    </row>
    <row r="361" spans="1:1" ht="14.4">
      <c r="A361" s="96"/>
    </row>
    <row r="362" spans="1:1" ht="14.4">
      <c r="A362" s="96"/>
    </row>
    <row r="363" spans="1:1" ht="14.4">
      <c r="A363" s="96"/>
    </row>
    <row r="364" spans="1:1" ht="14.4">
      <c r="A364" s="96"/>
    </row>
    <row r="365" spans="1:1" ht="14.4">
      <c r="A365" s="96"/>
    </row>
    <row r="366" spans="1:1" ht="14.4">
      <c r="A366" s="96"/>
    </row>
    <row r="367" spans="1:1" ht="14.4">
      <c r="A367" s="96"/>
    </row>
    <row r="368" spans="1:1" ht="14.4">
      <c r="A368" s="96"/>
    </row>
    <row r="369" spans="1:1" ht="14.4">
      <c r="A369" s="96"/>
    </row>
    <row r="370" spans="1:1" ht="14.4">
      <c r="A370" s="96"/>
    </row>
    <row r="371" spans="1:1" ht="14.4">
      <c r="A371" s="96"/>
    </row>
    <row r="372" spans="1:1" ht="14.4">
      <c r="A372" s="96"/>
    </row>
    <row r="373" spans="1:1" ht="14.4">
      <c r="A373" s="96"/>
    </row>
    <row r="374" spans="1:1" ht="14.4">
      <c r="A374" s="96"/>
    </row>
    <row r="375" spans="1:1" ht="14.4">
      <c r="A375" s="96"/>
    </row>
    <row r="376" spans="1:1" ht="14.4">
      <c r="A376" s="96"/>
    </row>
    <row r="377" spans="1:1" ht="14.4">
      <c r="A377" s="96"/>
    </row>
    <row r="378" spans="1:1" ht="14.4">
      <c r="A378" s="96"/>
    </row>
    <row r="379" spans="1:1" ht="14.4">
      <c r="A379" s="96"/>
    </row>
    <row r="380" spans="1:1" ht="14.4">
      <c r="A380" s="96"/>
    </row>
    <row r="381" spans="1:1" ht="14.4">
      <c r="A381" s="96"/>
    </row>
    <row r="382" spans="1:1" ht="14.4">
      <c r="A382" s="96"/>
    </row>
    <row r="383" spans="1:1" ht="14.4">
      <c r="A383" s="96"/>
    </row>
    <row r="384" spans="1:1" ht="14.4">
      <c r="A384" s="96"/>
    </row>
    <row r="385" spans="1:1" ht="14.4">
      <c r="A385" s="96"/>
    </row>
    <row r="386" spans="1:1" ht="14.4">
      <c r="A386" s="96"/>
    </row>
    <row r="387" spans="1:1" ht="14.4">
      <c r="A387" s="96"/>
    </row>
    <row r="388" spans="1:1" ht="14.4">
      <c r="A388" s="96"/>
    </row>
    <row r="389" spans="1:1" ht="14.4">
      <c r="A389" s="96"/>
    </row>
    <row r="390" spans="1:1" ht="14.4">
      <c r="A390" s="96"/>
    </row>
    <row r="391" spans="1:1" ht="14.4">
      <c r="A391" s="96"/>
    </row>
    <row r="392" spans="1:1" ht="14.4">
      <c r="A392" s="96"/>
    </row>
    <row r="393" spans="1:1" ht="14.4">
      <c r="A393" s="96"/>
    </row>
    <row r="394" spans="1:1" ht="14.4">
      <c r="A394" s="96"/>
    </row>
    <row r="395" spans="1:1" ht="14.4">
      <c r="A395" s="96"/>
    </row>
    <row r="396" spans="1:1" ht="14.4">
      <c r="A396" s="96"/>
    </row>
    <row r="397" spans="1:1" ht="14.4">
      <c r="A397" s="96"/>
    </row>
    <row r="398" spans="1:1" ht="14.4">
      <c r="A398" s="96"/>
    </row>
    <row r="399" spans="1:1" ht="14.4">
      <c r="A399" s="96"/>
    </row>
    <row r="400" spans="1:1" ht="14.4">
      <c r="A400" s="96"/>
    </row>
    <row r="401" spans="1:1" ht="14.4">
      <c r="A401" s="96"/>
    </row>
    <row r="402" spans="1:1" ht="14.4">
      <c r="A402" s="96"/>
    </row>
    <row r="403" spans="1:1" ht="14.4">
      <c r="A403" s="96"/>
    </row>
    <row r="404" spans="1:1" ht="14.4">
      <c r="A404" s="96"/>
    </row>
    <row r="405" spans="1:1" ht="14.4">
      <c r="A405" s="96"/>
    </row>
    <row r="406" spans="1:1" ht="14.4">
      <c r="A406" s="96"/>
    </row>
    <row r="407" spans="1:1" ht="14.4">
      <c r="A407" s="96"/>
    </row>
    <row r="408" spans="1:1" ht="14.4">
      <c r="A408" s="96"/>
    </row>
    <row r="409" spans="1:1" ht="14.4">
      <c r="A409" s="96"/>
    </row>
    <row r="410" spans="1:1" ht="14.4">
      <c r="A410" s="96"/>
    </row>
    <row r="411" spans="1:1" ht="14.4">
      <c r="A411" s="96"/>
    </row>
    <row r="412" spans="1:1" ht="14.4">
      <c r="A412" s="96"/>
    </row>
    <row r="413" spans="1:1" ht="14.4">
      <c r="A413" s="96"/>
    </row>
    <row r="414" spans="1:1" ht="14.4">
      <c r="A414" s="96"/>
    </row>
    <row r="415" spans="1:1" ht="14.4">
      <c r="A415" s="96"/>
    </row>
    <row r="416" spans="1:1" ht="14.4">
      <c r="A416" s="96"/>
    </row>
    <row r="417" spans="1:1" ht="14.4">
      <c r="A417" s="96"/>
    </row>
    <row r="418" spans="1:1" ht="14.4">
      <c r="A418" s="96"/>
    </row>
    <row r="419" spans="1:1" ht="14.4">
      <c r="A419" s="96"/>
    </row>
    <row r="420" spans="1:1" ht="14.4">
      <c r="A420" s="96"/>
    </row>
    <row r="421" spans="1:1" ht="14.4">
      <c r="A421" s="96"/>
    </row>
    <row r="422" spans="1:1" ht="14.4">
      <c r="A422" s="96"/>
    </row>
    <row r="423" spans="1:1" ht="14.4">
      <c r="A423" s="96"/>
    </row>
    <row r="424" spans="1:1" ht="14.4">
      <c r="A424" s="96"/>
    </row>
    <row r="425" spans="1:1" ht="14.4">
      <c r="A425" s="96"/>
    </row>
    <row r="426" spans="1:1" ht="14.4">
      <c r="A426" s="96"/>
    </row>
    <row r="427" spans="1:1" ht="14.4">
      <c r="A427" s="96"/>
    </row>
    <row r="428" spans="1:1" ht="14.4">
      <c r="A428" s="96"/>
    </row>
    <row r="429" spans="1:1" ht="14.4">
      <c r="A429" s="96"/>
    </row>
    <row r="430" spans="1:1" ht="14.4">
      <c r="A430" s="96"/>
    </row>
    <row r="431" spans="1:1" ht="14.4">
      <c r="A431" s="96"/>
    </row>
    <row r="432" spans="1:1" ht="14.4">
      <c r="A432" s="96"/>
    </row>
    <row r="433" spans="1:1" ht="14.4">
      <c r="A433" s="96"/>
    </row>
    <row r="434" spans="1:1" ht="14.4">
      <c r="A434" s="96"/>
    </row>
    <row r="435" spans="1:1" ht="14.4">
      <c r="A435" s="96"/>
    </row>
    <row r="436" spans="1:1" ht="14.4">
      <c r="A436" s="96"/>
    </row>
    <row r="437" spans="1:1" ht="14.4">
      <c r="A437" s="96"/>
    </row>
    <row r="438" spans="1:1" ht="14.4">
      <c r="A438" s="96"/>
    </row>
    <row r="439" spans="1:1" ht="14.4">
      <c r="A439" s="96"/>
    </row>
    <row r="440" spans="1:1" ht="14.4">
      <c r="A440" s="96"/>
    </row>
    <row r="441" spans="1:1" ht="14.4">
      <c r="A441" s="96"/>
    </row>
    <row r="442" spans="1:1" ht="14.4">
      <c r="A442" s="96"/>
    </row>
    <row r="443" spans="1:1" ht="14.4">
      <c r="A443" s="96"/>
    </row>
    <row r="444" spans="1:1" ht="14.4">
      <c r="A444" s="96"/>
    </row>
    <row r="445" spans="1:1" ht="14.4">
      <c r="A445" s="96"/>
    </row>
    <row r="446" spans="1:1" ht="14.4">
      <c r="A446" s="96"/>
    </row>
    <row r="447" spans="1:1" ht="14.4">
      <c r="A447" s="96"/>
    </row>
    <row r="448" spans="1:1" ht="14.4">
      <c r="A448" s="96"/>
    </row>
    <row r="449" spans="1:1" ht="14.4">
      <c r="A449" s="96"/>
    </row>
    <row r="450" spans="1:1" ht="14.4">
      <c r="A450" s="96"/>
    </row>
    <row r="451" spans="1:1" ht="14.4">
      <c r="A451" s="96"/>
    </row>
    <row r="452" spans="1:1" ht="14.4">
      <c r="A452" s="96"/>
    </row>
    <row r="453" spans="1:1" ht="14.4">
      <c r="A453" s="96"/>
    </row>
    <row r="454" spans="1:1" ht="14.4">
      <c r="A454" s="96"/>
    </row>
    <row r="455" spans="1:1" ht="14.4">
      <c r="A455" s="96"/>
    </row>
    <row r="456" spans="1:1" ht="14.4">
      <c r="A456" s="96"/>
    </row>
    <row r="457" spans="1:1" ht="14.4">
      <c r="A457" s="96"/>
    </row>
    <row r="458" spans="1:1" ht="14.4">
      <c r="A458" s="96"/>
    </row>
    <row r="459" spans="1:1" ht="14.4">
      <c r="A459" s="96"/>
    </row>
    <row r="460" spans="1:1" ht="14.4">
      <c r="A460" s="96"/>
    </row>
    <row r="461" spans="1:1" ht="14.4">
      <c r="A461" s="96"/>
    </row>
    <row r="462" spans="1:1" ht="14.4">
      <c r="A462" s="96"/>
    </row>
    <row r="463" spans="1:1" ht="14.4">
      <c r="A463" s="96"/>
    </row>
    <row r="464" spans="1:1" ht="14.4">
      <c r="A464" s="96"/>
    </row>
    <row r="465" spans="1:1" ht="14.4">
      <c r="A465" s="96"/>
    </row>
    <row r="466" spans="1:1" ht="14.4">
      <c r="A466" s="96"/>
    </row>
    <row r="467" spans="1:1" ht="14.4">
      <c r="A467" s="96"/>
    </row>
    <row r="468" spans="1:1" ht="14.4">
      <c r="A468" s="96"/>
    </row>
    <row r="469" spans="1:1" ht="14.4">
      <c r="A469" s="96"/>
    </row>
    <row r="470" spans="1:1" ht="14.4">
      <c r="A470" s="96"/>
    </row>
    <row r="471" spans="1:1" ht="14.4">
      <c r="A471" s="96"/>
    </row>
    <row r="472" spans="1:1" ht="14.4">
      <c r="A472" s="96"/>
    </row>
    <row r="473" spans="1:1" ht="14.4">
      <c r="A473" s="96"/>
    </row>
    <row r="474" spans="1:1" ht="14.4">
      <c r="A474" s="96"/>
    </row>
    <row r="475" spans="1:1" ht="14.4">
      <c r="A475" s="96"/>
    </row>
    <row r="476" spans="1:1" ht="14.4">
      <c r="A476" s="96"/>
    </row>
    <row r="477" spans="1:1" ht="14.4">
      <c r="A477" s="96"/>
    </row>
    <row r="478" spans="1:1" ht="14.4">
      <c r="A478" s="96"/>
    </row>
    <row r="479" spans="1:1" ht="14.4">
      <c r="A479" s="96"/>
    </row>
    <row r="480" spans="1:1" ht="14.4">
      <c r="A480" s="96"/>
    </row>
    <row r="481" spans="1:1" ht="14.4">
      <c r="A481" s="96"/>
    </row>
    <row r="482" spans="1:1" ht="14.4">
      <c r="A482" s="96"/>
    </row>
    <row r="483" spans="1:1" ht="14.4">
      <c r="A483" s="96"/>
    </row>
    <row r="484" spans="1:1" ht="14.4">
      <c r="A484" s="96"/>
    </row>
    <row r="485" spans="1:1" ht="14.4">
      <c r="A485" s="96"/>
    </row>
    <row r="486" spans="1:1" ht="14.4">
      <c r="A486" s="96"/>
    </row>
    <row r="487" spans="1:1" ht="14.4">
      <c r="A487" s="96"/>
    </row>
    <row r="488" spans="1:1" ht="14.4">
      <c r="A488" s="96"/>
    </row>
    <row r="489" spans="1:1" ht="14.4">
      <c r="A489" s="96"/>
    </row>
    <row r="490" spans="1:1" ht="14.4">
      <c r="A490" s="96"/>
    </row>
    <row r="491" spans="1:1" ht="14.4">
      <c r="A491" s="96"/>
    </row>
    <row r="492" spans="1:1" ht="14.4">
      <c r="A492" s="96"/>
    </row>
    <row r="493" spans="1:1" ht="14.4">
      <c r="A493" s="96"/>
    </row>
    <row r="494" spans="1:1" ht="14.4">
      <c r="A494" s="96"/>
    </row>
    <row r="495" spans="1:1" ht="14.4">
      <c r="A495" s="96"/>
    </row>
    <row r="496" spans="1:1" ht="14.4">
      <c r="A496" s="96"/>
    </row>
    <row r="497" spans="1:1" ht="14.4">
      <c r="A497" s="96"/>
    </row>
    <row r="498" spans="1:1" ht="14.4">
      <c r="A498" s="96"/>
    </row>
    <row r="499" spans="1:1" ht="14.4">
      <c r="A499" s="96"/>
    </row>
    <row r="500" spans="1:1" ht="14.4">
      <c r="A500" s="96"/>
    </row>
    <row r="501" spans="1:1" ht="14.4">
      <c r="A501" s="96"/>
    </row>
    <row r="502" spans="1:1" ht="14.4">
      <c r="A502" s="96"/>
    </row>
    <row r="503" spans="1:1" ht="14.4">
      <c r="A503" s="96"/>
    </row>
    <row r="504" spans="1:1" ht="14.4">
      <c r="A504" s="96"/>
    </row>
    <row r="505" spans="1:1" ht="14.4">
      <c r="A505" s="96"/>
    </row>
    <row r="506" spans="1:1" ht="14.4">
      <c r="A506" s="96"/>
    </row>
    <row r="507" spans="1:1" ht="14.4">
      <c r="A507" s="96"/>
    </row>
    <row r="508" spans="1:1" ht="14.4">
      <c r="A508" s="96"/>
    </row>
    <row r="509" spans="1:1" ht="14.4">
      <c r="A509" s="96"/>
    </row>
    <row r="510" spans="1:1" ht="14.4">
      <c r="A510" s="96"/>
    </row>
    <row r="511" spans="1:1" ht="14.4">
      <c r="A511" s="96"/>
    </row>
    <row r="512" spans="1:1" ht="14.4">
      <c r="A512" s="96"/>
    </row>
    <row r="513" spans="1:1" ht="14.4">
      <c r="A513" s="96"/>
    </row>
    <row r="514" spans="1:1" ht="14.4">
      <c r="A514" s="96"/>
    </row>
    <row r="515" spans="1:1" ht="14.4">
      <c r="A515" s="96"/>
    </row>
    <row r="516" spans="1:1" ht="14.4">
      <c r="A516" s="96"/>
    </row>
    <row r="517" spans="1:1" ht="14.4">
      <c r="A517" s="96"/>
    </row>
    <row r="518" spans="1:1" ht="14.4">
      <c r="A518" s="96"/>
    </row>
    <row r="519" spans="1:1" ht="14.4">
      <c r="A519" s="96"/>
    </row>
    <row r="520" spans="1:1" ht="14.4">
      <c r="A520" s="96"/>
    </row>
    <row r="521" spans="1:1" ht="14.4">
      <c r="A521" s="96"/>
    </row>
    <row r="522" spans="1:1" ht="14.4">
      <c r="A522" s="96"/>
    </row>
    <row r="523" spans="1:1" ht="14.4">
      <c r="A523" s="96"/>
    </row>
    <row r="524" spans="1:1" ht="14.4">
      <c r="A524" s="96"/>
    </row>
    <row r="525" spans="1:1" ht="14.4">
      <c r="A525" s="96"/>
    </row>
    <row r="526" spans="1:1" ht="14.4">
      <c r="A526" s="96"/>
    </row>
    <row r="527" spans="1:1" ht="14.4">
      <c r="A527" s="96"/>
    </row>
    <row r="528" spans="1:1" ht="14.4">
      <c r="A528" s="96"/>
    </row>
    <row r="529" spans="1:1" ht="14.4">
      <c r="A529" s="96"/>
    </row>
    <row r="530" spans="1:1" ht="14.4">
      <c r="A530" s="96"/>
    </row>
    <row r="531" spans="1:1" ht="14.4">
      <c r="A531" s="96"/>
    </row>
    <row r="532" spans="1:1" ht="14.4">
      <c r="A532" s="96"/>
    </row>
    <row r="533" spans="1:1" ht="14.4">
      <c r="A533" s="96"/>
    </row>
    <row r="534" spans="1:1" ht="14.4">
      <c r="A534" s="96"/>
    </row>
    <row r="535" spans="1:1" ht="14.4">
      <c r="A535" s="96"/>
    </row>
    <row r="536" spans="1:1" ht="14.4">
      <c r="A536" s="96"/>
    </row>
    <row r="537" spans="1:1" ht="14.4">
      <c r="A537" s="96"/>
    </row>
    <row r="538" spans="1:1" ht="14.4">
      <c r="A538" s="96"/>
    </row>
    <row r="539" spans="1:1" ht="14.4">
      <c r="A539" s="96"/>
    </row>
    <row r="540" spans="1:1" ht="14.4">
      <c r="A540" s="96"/>
    </row>
    <row r="541" spans="1:1" ht="14.4">
      <c r="A541" s="96"/>
    </row>
    <row r="542" spans="1:1" ht="14.4">
      <c r="A542" s="96"/>
    </row>
    <row r="543" spans="1:1" ht="14.4">
      <c r="A543" s="96"/>
    </row>
    <row r="544" spans="1:1" ht="14.4">
      <c r="A544" s="96"/>
    </row>
    <row r="545" spans="1:1" ht="14.4">
      <c r="A545" s="96"/>
    </row>
    <row r="546" spans="1:1" ht="14.4">
      <c r="A546" s="96"/>
    </row>
    <row r="547" spans="1:1" ht="14.4">
      <c r="A547" s="96"/>
    </row>
    <row r="548" spans="1:1" ht="14.4">
      <c r="A548" s="96"/>
    </row>
    <row r="549" spans="1:1" ht="14.4">
      <c r="A549" s="96"/>
    </row>
    <row r="550" spans="1:1" ht="14.4">
      <c r="A550" s="96"/>
    </row>
    <row r="551" spans="1:1" ht="14.4">
      <c r="A551" s="96"/>
    </row>
    <row r="552" spans="1:1" ht="14.4">
      <c r="A552" s="96"/>
    </row>
    <row r="553" spans="1:1" ht="14.4">
      <c r="A553" s="96"/>
    </row>
    <row r="554" spans="1:1" ht="14.4">
      <c r="A554" s="96"/>
    </row>
    <row r="555" spans="1:1" ht="14.4">
      <c r="A555" s="96"/>
    </row>
    <row r="556" spans="1:1" ht="14.4">
      <c r="A556" s="96"/>
    </row>
    <row r="557" spans="1:1" ht="14.4">
      <c r="A557" s="96"/>
    </row>
    <row r="558" spans="1:1" ht="14.4">
      <c r="A558" s="96"/>
    </row>
    <row r="559" spans="1:1" ht="14.4">
      <c r="A559" s="96"/>
    </row>
    <row r="560" spans="1:1" ht="14.4">
      <c r="A560" s="96"/>
    </row>
    <row r="561" spans="1:1" ht="14.4">
      <c r="A561" s="96"/>
    </row>
    <row r="562" spans="1:1" ht="14.4">
      <c r="A562" s="96"/>
    </row>
    <row r="563" spans="1:1" ht="14.4">
      <c r="A563" s="96"/>
    </row>
    <row r="564" spans="1:1" ht="14.4">
      <c r="A564" s="96"/>
    </row>
    <row r="565" spans="1:1" ht="14.4">
      <c r="A565" s="96"/>
    </row>
    <row r="566" spans="1:1" ht="14.4">
      <c r="A566" s="96"/>
    </row>
    <row r="567" spans="1:1" ht="14.4">
      <c r="A567" s="96"/>
    </row>
    <row r="568" spans="1:1" ht="14.4">
      <c r="A568" s="96"/>
    </row>
    <row r="569" spans="1:1" ht="14.4">
      <c r="A569" s="96"/>
    </row>
    <row r="570" spans="1:1" ht="14.4">
      <c r="A570" s="96"/>
    </row>
    <row r="571" spans="1:1" ht="14.4">
      <c r="A571" s="96"/>
    </row>
    <row r="572" spans="1:1" ht="14.4">
      <c r="A572" s="96"/>
    </row>
    <row r="573" spans="1:1" ht="14.4">
      <c r="A573" s="96"/>
    </row>
    <row r="574" spans="1:1" ht="14.4">
      <c r="A574" s="96"/>
    </row>
    <row r="575" spans="1:1" ht="14.4">
      <c r="A575" s="96"/>
    </row>
    <row r="576" spans="1:1" ht="14.4">
      <c r="A576" s="96"/>
    </row>
    <row r="577" spans="1:1" ht="14.4">
      <c r="A577" s="96"/>
    </row>
    <row r="578" spans="1:1" ht="14.4">
      <c r="A578" s="96"/>
    </row>
    <row r="579" spans="1:1" ht="14.4">
      <c r="A579" s="96"/>
    </row>
    <row r="580" spans="1:1" ht="14.4">
      <c r="A580" s="96"/>
    </row>
    <row r="581" spans="1:1" ht="14.4">
      <c r="A581" s="96"/>
    </row>
    <row r="582" spans="1:1" ht="14.4">
      <c r="A582" s="96"/>
    </row>
    <row r="583" spans="1:1" ht="14.4">
      <c r="A583" s="96"/>
    </row>
    <row r="584" spans="1:1" ht="14.4">
      <c r="A584" s="96"/>
    </row>
    <row r="585" spans="1:1" ht="14.4">
      <c r="A585" s="96"/>
    </row>
    <row r="586" spans="1:1" ht="14.4">
      <c r="A586" s="96"/>
    </row>
    <row r="587" spans="1:1" ht="14.4">
      <c r="A587" s="96"/>
    </row>
    <row r="588" spans="1:1" ht="14.4">
      <c r="A588" s="96"/>
    </row>
    <row r="589" spans="1:1" ht="14.4">
      <c r="A589" s="96"/>
    </row>
    <row r="590" spans="1:1" ht="14.4">
      <c r="A590" s="96"/>
    </row>
    <row r="591" spans="1:1" ht="14.4">
      <c r="A591" s="96"/>
    </row>
    <row r="592" spans="1:1" ht="14.4">
      <c r="A592" s="96"/>
    </row>
    <row r="593" spans="1:1" ht="14.4">
      <c r="A593" s="96"/>
    </row>
    <row r="594" spans="1:1" ht="14.4">
      <c r="A594" s="96"/>
    </row>
    <row r="595" spans="1:1" ht="14.4">
      <c r="A595" s="96"/>
    </row>
    <row r="596" spans="1:1" ht="14.4">
      <c r="A596" s="96"/>
    </row>
    <row r="597" spans="1:1" ht="14.4">
      <c r="A597" s="96"/>
    </row>
    <row r="598" spans="1:1" ht="14.4">
      <c r="A598" s="96"/>
    </row>
    <row r="599" spans="1:1" ht="14.4">
      <c r="A599" s="96"/>
    </row>
    <row r="600" spans="1:1" ht="14.4">
      <c r="A600" s="96"/>
    </row>
    <row r="601" spans="1:1" ht="14.4">
      <c r="A601" s="96"/>
    </row>
    <row r="602" spans="1:1" ht="14.4">
      <c r="A602" s="96"/>
    </row>
    <row r="603" spans="1:1" ht="14.4">
      <c r="A603" s="96"/>
    </row>
    <row r="604" spans="1:1" ht="14.4">
      <c r="A604" s="96"/>
    </row>
    <row r="605" spans="1:1" ht="14.4">
      <c r="A605" s="96"/>
    </row>
    <row r="606" spans="1:1" ht="14.4">
      <c r="A606" s="96"/>
    </row>
    <row r="607" spans="1:1" ht="14.4">
      <c r="A607" s="96"/>
    </row>
    <row r="608" spans="1:1" ht="14.4">
      <c r="A608" s="96"/>
    </row>
    <row r="609" spans="1:1" ht="14.4">
      <c r="A609" s="96"/>
    </row>
    <row r="610" spans="1:1" ht="14.4">
      <c r="A610" s="96"/>
    </row>
    <row r="611" spans="1:1" ht="14.4">
      <c r="A611" s="96"/>
    </row>
    <row r="612" spans="1:1" ht="14.4">
      <c r="A612" s="96"/>
    </row>
    <row r="613" spans="1:1" ht="14.4">
      <c r="A613" s="96"/>
    </row>
    <row r="614" spans="1:1" ht="14.4">
      <c r="A614" s="96"/>
    </row>
    <row r="615" spans="1:1" ht="14.4">
      <c r="A615" s="96"/>
    </row>
    <row r="616" spans="1:1" ht="14.4">
      <c r="A616" s="96"/>
    </row>
    <row r="617" spans="1:1" ht="14.4">
      <c r="A617" s="96"/>
    </row>
    <row r="618" spans="1:1" ht="14.4">
      <c r="A618" s="96"/>
    </row>
    <row r="619" spans="1:1" ht="14.4">
      <c r="A619" s="96"/>
    </row>
    <row r="620" spans="1:1" ht="14.4">
      <c r="A620" s="96"/>
    </row>
    <row r="621" spans="1:1" ht="14.4">
      <c r="A621" s="96"/>
    </row>
    <row r="622" spans="1:1" ht="14.4">
      <c r="A622" s="96"/>
    </row>
    <row r="623" spans="1:1" ht="14.4">
      <c r="A623" s="96"/>
    </row>
    <row r="624" spans="1:1" ht="14.4">
      <c r="A624" s="96"/>
    </row>
    <row r="625" spans="1:1" ht="14.4">
      <c r="A625" s="96"/>
    </row>
    <row r="626" spans="1:1" ht="14.4">
      <c r="A626" s="96"/>
    </row>
    <row r="627" spans="1:1" ht="14.4">
      <c r="A627" s="96"/>
    </row>
    <row r="628" spans="1:1" ht="14.4">
      <c r="A628" s="96"/>
    </row>
    <row r="629" spans="1:1" ht="14.4">
      <c r="A629" s="96"/>
    </row>
    <row r="630" spans="1:1" ht="14.4">
      <c r="A630" s="96"/>
    </row>
    <row r="631" spans="1:1" ht="14.4">
      <c r="A631" s="96"/>
    </row>
    <row r="632" spans="1:1" ht="14.4">
      <c r="A632" s="96"/>
    </row>
    <row r="633" spans="1:1" ht="14.4">
      <c r="A633" s="96"/>
    </row>
    <row r="634" spans="1:1" ht="14.4">
      <c r="A634" s="96"/>
    </row>
    <row r="635" spans="1:1" ht="14.4">
      <c r="A635" s="96"/>
    </row>
    <row r="636" spans="1:1" ht="14.4">
      <c r="A636" s="96"/>
    </row>
    <row r="637" spans="1:1" ht="14.4">
      <c r="A637" s="96"/>
    </row>
    <row r="638" spans="1:1" ht="14.4">
      <c r="A638" s="96"/>
    </row>
    <row r="639" spans="1:1" ht="14.4">
      <c r="A639" s="96"/>
    </row>
    <row r="640" spans="1:1" ht="14.4">
      <c r="A640" s="96"/>
    </row>
    <row r="641" spans="1:1" ht="14.4">
      <c r="A641" s="96"/>
    </row>
    <row r="642" spans="1:1" ht="14.4">
      <c r="A642" s="96"/>
    </row>
    <row r="643" spans="1:1" ht="14.4">
      <c r="A643" s="96"/>
    </row>
    <row r="644" spans="1:1" ht="14.4">
      <c r="A644" s="96"/>
    </row>
    <row r="645" spans="1:1" ht="14.4">
      <c r="A645" s="96"/>
    </row>
    <row r="646" spans="1:1" ht="14.4">
      <c r="A646" s="96"/>
    </row>
    <row r="647" spans="1:1" ht="14.4">
      <c r="A647" s="96"/>
    </row>
    <row r="648" spans="1:1" ht="14.4">
      <c r="A648" s="96"/>
    </row>
    <row r="649" spans="1:1" ht="14.4">
      <c r="A649" s="96"/>
    </row>
    <row r="650" spans="1:1" ht="14.4">
      <c r="A650" s="96"/>
    </row>
    <row r="651" spans="1:1" ht="14.4">
      <c r="A651" s="96"/>
    </row>
    <row r="652" spans="1:1" ht="14.4">
      <c r="A652" s="96"/>
    </row>
    <row r="653" spans="1:1" ht="14.4">
      <c r="A653" s="96"/>
    </row>
    <row r="654" spans="1:1" ht="14.4">
      <c r="A654" s="96"/>
    </row>
    <row r="655" spans="1:1" ht="14.4">
      <c r="A655" s="96"/>
    </row>
    <row r="656" spans="1:1" ht="14.4">
      <c r="A656" s="96"/>
    </row>
    <row r="657" spans="1:1" ht="14.4">
      <c r="A657" s="96"/>
    </row>
    <row r="658" spans="1:1" ht="14.4">
      <c r="A658" s="96"/>
    </row>
    <row r="659" spans="1:1" ht="14.4">
      <c r="A659" s="96"/>
    </row>
    <row r="660" spans="1:1" ht="14.4">
      <c r="A660" s="96"/>
    </row>
    <row r="661" spans="1:1" ht="14.4">
      <c r="A661" s="96"/>
    </row>
    <row r="662" spans="1:1" ht="14.4">
      <c r="A662" s="96"/>
    </row>
    <row r="663" spans="1:1" ht="14.4">
      <c r="A663" s="96"/>
    </row>
    <row r="664" spans="1:1" ht="14.4">
      <c r="A664" s="96"/>
    </row>
    <row r="665" spans="1:1" ht="14.4">
      <c r="A665" s="96"/>
    </row>
    <row r="666" spans="1:1" ht="14.4">
      <c r="A666" s="96"/>
    </row>
    <row r="667" spans="1:1" ht="14.4">
      <c r="A667" s="96"/>
    </row>
    <row r="668" spans="1:1" ht="14.4">
      <c r="A668" s="96"/>
    </row>
    <row r="669" spans="1:1" ht="14.4">
      <c r="A669" s="96"/>
    </row>
    <row r="670" spans="1:1" ht="14.4">
      <c r="A670" s="96"/>
    </row>
    <row r="671" spans="1:1" ht="14.4">
      <c r="A671" s="96"/>
    </row>
    <row r="672" spans="1:1" ht="14.4">
      <c r="A672" s="96"/>
    </row>
    <row r="673" spans="1:1" ht="14.4">
      <c r="A673" s="96"/>
    </row>
    <row r="674" spans="1:1" ht="14.4">
      <c r="A674" s="96"/>
    </row>
    <row r="675" spans="1:1" ht="14.4">
      <c r="A675" s="96"/>
    </row>
    <row r="676" spans="1:1" ht="14.4">
      <c r="A676" s="96"/>
    </row>
    <row r="677" spans="1:1" ht="14.4">
      <c r="A677" s="96"/>
    </row>
    <row r="678" spans="1:1" ht="14.4">
      <c r="A678" s="96"/>
    </row>
    <row r="679" spans="1:1" ht="14.4">
      <c r="A679" s="96"/>
    </row>
    <row r="680" spans="1:1" ht="14.4">
      <c r="A680" s="96"/>
    </row>
    <row r="681" spans="1:1" ht="14.4">
      <c r="A681" s="96"/>
    </row>
    <row r="682" spans="1:1" ht="14.4">
      <c r="A682" s="96"/>
    </row>
    <row r="683" spans="1:1" ht="14.4">
      <c r="A683" s="96"/>
    </row>
    <row r="684" spans="1:1" ht="14.4">
      <c r="A684" s="96"/>
    </row>
    <row r="685" spans="1:1" ht="14.4">
      <c r="A685" s="96"/>
    </row>
    <row r="686" spans="1:1" ht="14.4">
      <c r="A686" s="96"/>
    </row>
    <row r="687" spans="1:1" ht="14.4">
      <c r="A687" s="96"/>
    </row>
    <row r="688" spans="1:1" ht="14.4">
      <c r="A688" s="96"/>
    </row>
    <row r="689" spans="1:1" ht="14.4">
      <c r="A689" s="96"/>
    </row>
    <row r="690" spans="1:1" ht="14.4">
      <c r="A690" s="96"/>
    </row>
    <row r="691" spans="1:1" ht="14.4">
      <c r="A691" s="96"/>
    </row>
    <row r="692" spans="1:1" ht="14.4">
      <c r="A692" s="96"/>
    </row>
    <row r="693" spans="1:1" ht="14.4">
      <c r="A693" s="96"/>
    </row>
    <row r="694" spans="1:1" ht="14.4">
      <c r="A694" s="96"/>
    </row>
    <row r="695" spans="1:1" ht="14.4">
      <c r="A695" s="96"/>
    </row>
    <row r="696" spans="1:1" ht="14.4">
      <c r="A696" s="96"/>
    </row>
    <row r="697" spans="1:1" ht="14.4">
      <c r="A697" s="96"/>
    </row>
    <row r="698" spans="1:1" ht="14.4">
      <c r="A698" s="96"/>
    </row>
    <row r="699" spans="1:1" ht="14.4">
      <c r="A699" s="96"/>
    </row>
    <row r="700" spans="1:1" ht="14.4">
      <c r="A700" s="96"/>
    </row>
    <row r="701" spans="1:1" ht="14.4">
      <c r="A701" s="96"/>
    </row>
    <row r="702" spans="1:1" ht="14.4">
      <c r="A702" s="96"/>
    </row>
    <row r="703" spans="1:1" ht="14.4">
      <c r="A703" s="96"/>
    </row>
    <row r="704" spans="1:1" ht="14.4">
      <c r="A704" s="96"/>
    </row>
    <row r="705" spans="1:1" ht="14.4">
      <c r="A705" s="96"/>
    </row>
    <row r="706" spans="1:1" ht="14.4">
      <c r="A706" s="96"/>
    </row>
    <row r="707" spans="1:1" ht="14.4">
      <c r="A707" s="96"/>
    </row>
    <row r="708" spans="1:1" ht="14.4">
      <c r="A708" s="96"/>
    </row>
    <row r="709" spans="1:1" ht="14.4">
      <c r="A709" s="96"/>
    </row>
    <row r="710" spans="1:1" ht="14.4">
      <c r="A710" s="96"/>
    </row>
    <row r="711" spans="1:1" ht="14.4">
      <c r="A711" s="96"/>
    </row>
    <row r="712" spans="1:1" ht="14.4">
      <c r="A712" s="96"/>
    </row>
    <row r="713" spans="1:1" ht="14.4">
      <c r="A713" s="96"/>
    </row>
    <row r="714" spans="1:1" ht="14.4">
      <c r="A714" s="96"/>
    </row>
    <row r="715" spans="1:1" ht="14.4">
      <c r="A715" s="96"/>
    </row>
    <row r="716" spans="1:1" ht="14.4">
      <c r="A716" s="96"/>
    </row>
    <row r="717" spans="1:1" ht="14.4">
      <c r="A717" s="96"/>
    </row>
    <row r="718" spans="1:1" ht="14.4">
      <c r="A718" s="96"/>
    </row>
    <row r="719" spans="1:1" ht="14.4">
      <c r="A719" s="96"/>
    </row>
    <row r="720" spans="1:1" ht="14.4">
      <c r="A720" s="96"/>
    </row>
    <row r="721" spans="1:1" ht="14.4">
      <c r="A721" s="96"/>
    </row>
    <row r="722" spans="1:1" ht="14.4">
      <c r="A722" s="96"/>
    </row>
    <row r="723" spans="1:1" ht="14.4">
      <c r="A723" s="96"/>
    </row>
    <row r="724" spans="1:1" ht="14.4">
      <c r="A724" s="96"/>
    </row>
    <row r="725" spans="1:1" ht="14.4">
      <c r="A725" s="96"/>
    </row>
    <row r="726" spans="1:1" ht="14.4">
      <c r="A726" s="96"/>
    </row>
    <row r="727" spans="1:1" ht="14.4">
      <c r="A727" s="96"/>
    </row>
    <row r="728" spans="1:1" ht="14.4">
      <c r="A728" s="96"/>
    </row>
    <row r="729" spans="1:1" ht="14.4">
      <c r="A729" s="96"/>
    </row>
    <row r="730" spans="1:1" ht="14.4">
      <c r="A730" s="96"/>
    </row>
    <row r="731" spans="1:1" ht="14.4">
      <c r="A731" s="96"/>
    </row>
    <row r="732" spans="1:1" ht="14.4">
      <c r="A732" s="96"/>
    </row>
    <row r="733" spans="1:1" ht="14.4">
      <c r="A733" s="96"/>
    </row>
    <row r="734" spans="1:1" ht="14.4">
      <c r="A734" s="96"/>
    </row>
    <row r="735" spans="1:1" ht="14.4">
      <c r="A735" s="96"/>
    </row>
    <row r="736" spans="1:1" ht="14.4">
      <c r="A736" s="96"/>
    </row>
    <row r="737" spans="1:1" ht="14.4">
      <c r="A737" s="96"/>
    </row>
    <row r="738" spans="1:1" ht="14.4">
      <c r="A738" s="96"/>
    </row>
    <row r="739" spans="1:1" ht="14.4">
      <c r="A739" s="96"/>
    </row>
    <row r="740" spans="1:1" ht="14.4">
      <c r="A740" s="96"/>
    </row>
    <row r="741" spans="1:1" ht="14.4">
      <c r="A741" s="96"/>
    </row>
    <row r="742" spans="1:1" ht="14.4">
      <c r="A742" s="96"/>
    </row>
    <row r="743" spans="1:1" ht="14.4">
      <c r="A743" s="96"/>
    </row>
    <row r="744" spans="1:1" ht="14.4">
      <c r="A744" s="96"/>
    </row>
    <row r="745" spans="1:1" ht="14.4">
      <c r="A745" s="96"/>
    </row>
    <row r="746" spans="1:1" ht="14.4">
      <c r="A746" s="96"/>
    </row>
    <row r="747" spans="1:1" ht="14.4">
      <c r="A747" s="96"/>
    </row>
    <row r="748" spans="1:1" ht="14.4">
      <c r="A748" s="96"/>
    </row>
    <row r="749" spans="1:1" ht="14.4">
      <c r="A749" s="96"/>
    </row>
    <row r="750" spans="1:1" ht="14.4">
      <c r="A750" s="96"/>
    </row>
    <row r="751" spans="1:1" ht="14.4">
      <c r="A751" s="96"/>
    </row>
    <row r="752" spans="1:1" ht="14.4">
      <c r="A752" s="96"/>
    </row>
    <row r="753" spans="1:1" ht="14.4">
      <c r="A753" s="96"/>
    </row>
    <row r="754" spans="1:1" ht="14.4">
      <c r="A754" s="96"/>
    </row>
    <row r="755" spans="1:1" ht="14.4">
      <c r="A755" s="96"/>
    </row>
    <row r="756" spans="1:1" ht="14.4">
      <c r="A756" s="96"/>
    </row>
    <row r="757" spans="1:1" ht="14.4">
      <c r="A757" s="96"/>
    </row>
    <row r="758" spans="1:1" ht="14.4">
      <c r="A758" s="96"/>
    </row>
    <row r="759" spans="1:1" ht="14.4">
      <c r="A759" s="96"/>
    </row>
    <row r="760" spans="1:1" ht="14.4">
      <c r="A760" s="96"/>
    </row>
    <row r="761" spans="1:1" ht="14.4">
      <c r="A761" s="96"/>
    </row>
    <row r="762" spans="1:1" ht="14.4">
      <c r="A762" s="96"/>
    </row>
    <row r="763" spans="1:1" ht="14.4">
      <c r="A763" s="96"/>
    </row>
    <row r="764" spans="1:1" ht="14.4">
      <c r="A764" s="96"/>
    </row>
    <row r="765" spans="1:1" ht="14.4">
      <c r="A765" s="96"/>
    </row>
    <row r="766" spans="1:1" ht="14.4">
      <c r="A766" s="96"/>
    </row>
    <row r="767" spans="1:1" ht="14.4">
      <c r="A767" s="96"/>
    </row>
    <row r="768" spans="1:1" ht="14.4">
      <c r="A768" s="96"/>
    </row>
    <row r="769" spans="1:1" ht="14.4">
      <c r="A769" s="96"/>
    </row>
    <row r="770" spans="1:1" ht="14.4">
      <c r="A770" s="96"/>
    </row>
    <row r="771" spans="1:1" ht="14.4">
      <c r="A771" s="96"/>
    </row>
    <row r="772" spans="1:1" ht="14.4">
      <c r="A772" s="96"/>
    </row>
    <row r="773" spans="1:1" ht="14.4">
      <c r="A773" s="96"/>
    </row>
    <row r="774" spans="1:1" ht="14.4">
      <c r="A774" s="96"/>
    </row>
    <row r="775" spans="1:1" ht="14.4">
      <c r="A775" s="96"/>
    </row>
    <row r="776" spans="1:1" ht="14.4">
      <c r="A776" s="96"/>
    </row>
    <row r="777" spans="1:1" ht="14.4">
      <c r="A777" s="96"/>
    </row>
    <row r="778" spans="1:1" ht="14.4">
      <c r="A778" s="96"/>
    </row>
    <row r="779" spans="1:1" ht="14.4">
      <c r="A779" s="96"/>
    </row>
    <row r="780" spans="1:1" ht="14.4">
      <c r="A780" s="96"/>
    </row>
    <row r="781" spans="1:1" ht="14.4">
      <c r="A781" s="96"/>
    </row>
    <row r="782" spans="1:1" ht="14.4">
      <c r="A782" s="96"/>
    </row>
    <row r="783" spans="1:1" ht="14.4">
      <c r="A783" s="96"/>
    </row>
    <row r="784" spans="1:1" ht="14.4">
      <c r="A784" s="96"/>
    </row>
    <row r="785" spans="1:1" ht="14.4">
      <c r="A785" s="96"/>
    </row>
    <row r="786" spans="1:1" ht="14.4">
      <c r="A786" s="96"/>
    </row>
    <row r="787" spans="1:1" ht="14.4">
      <c r="A787" s="96"/>
    </row>
    <row r="788" spans="1:1" ht="14.4">
      <c r="A788" s="96"/>
    </row>
    <row r="789" spans="1:1" ht="14.4">
      <c r="A789" s="96"/>
    </row>
    <row r="790" spans="1:1" ht="14.4">
      <c r="A790" s="96"/>
    </row>
    <row r="791" spans="1:1" ht="14.4">
      <c r="A791" s="96"/>
    </row>
    <row r="792" spans="1:1" ht="14.4">
      <c r="A792" s="96"/>
    </row>
    <row r="793" spans="1:1" ht="14.4">
      <c r="A793" s="96"/>
    </row>
    <row r="794" spans="1:1" ht="14.4">
      <c r="A794" s="96"/>
    </row>
    <row r="795" spans="1:1" ht="14.4">
      <c r="A795" s="96"/>
    </row>
    <row r="796" spans="1:1" ht="14.4">
      <c r="A796" s="96"/>
    </row>
    <row r="797" spans="1:1" ht="14.4">
      <c r="A797" s="96"/>
    </row>
    <row r="798" spans="1:1" ht="14.4">
      <c r="A798" s="96"/>
    </row>
    <row r="799" spans="1:1" ht="14.4">
      <c r="A799" s="96"/>
    </row>
    <row r="800" spans="1:1" ht="14.4">
      <c r="A800" s="96"/>
    </row>
    <row r="801" spans="1:1" ht="14.4">
      <c r="A801" s="96"/>
    </row>
    <row r="802" spans="1:1" ht="14.4">
      <c r="A802" s="96"/>
    </row>
    <row r="803" spans="1:1" ht="14.4">
      <c r="A803" s="96"/>
    </row>
    <row r="804" spans="1:1" ht="14.4">
      <c r="A804" s="96"/>
    </row>
    <row r="805" spans="1:1" ht="14.4">
      <c r="A805" s="96"/>
    </row>
    <row r="806" spans="1:1" ht="14.4">
      <c r="A806" s="96"/>
    </row>
    <row r="807" spans="1:1" ht="14.4">
      <c r="A807" s="96"/>
    </row>
    <row r="808" spans="1:1" ht="14.4">
      <c r="A808" s="96"/>
    </row>
    <row r="809" spans="1:1" ht="14.4">
      <c r="A809" s="96"/>
    </row>
    <row r="810" spans="1:1" ht="14.4">
      <c r="A810" s="96"/>
    </row>
    <row r="811" spans="1:1" ht="14.4">
      <c r="A811" s="96"/>
    </row>
    <row r="812" spans="1:1" ht="14.4">
      <c r="A812" s="96"/>
    </row>
    <row r="813" spans="1:1" ht="14.4">
      <c r="A813" s="96"/>
    </row>
    <row r="814" spans="1:1" ht="14.4">
      <c r="A814" s="96"/>
    </row>
    <row r="815" spans="1:1" ht="14.4">
      <c r="A815" s="96"/>
    </row>
    <row r="816" spans="1:1" ht="14.4">
      <c r="A816" s="96"/>
    </row>
    <row r="817" spans="1:1" ht="14.4">
      <c r="A817" s="96"/>
    </row>
    <row r="818" spans="1:1" ht="14.4">
      <c r="A818" s="96"/>
    </row>
    <row r="819" spans="1:1" ht="14.4">
      <c r="A819" s="96"/>
    </row>
    <row r="820" spans="1:1" ht="14.4">
      <c r="A820" s="96"/>
    </row>
    <row r="821" spans="1:1" ht="14.4">
      <c r="A821" s="96"/>
    </row>
    <row r="822" spans="1:1" ht="14.4">
      <c r="A822" s="96"/>
    </row>
    <row r="823" spans="1:1" ht="14.4">
      <c r="A823" s="96"/>
    </row>
    <row r="824" spans="1:1" ht="14.4">
      <c r="A824" s="96"/>
    </row>
    <row r="825" spans="1:1" ht="14.4">
      <c r="A825" s="96"/>
    </row>
    <row r="826" spans="1:1" ht="14.4">
      <c r="A826" s="96"/>
    </row>
    <row r="827" spans="1:1" ht="14.4">
      <c r="A827" s="96"/>
    </row>
    <row r="828" spans="1:1" ht="14.4">
      <c r="A828" s="96"/>
    </row>
    <row r="829" spans="1:1" ht="14.4">
      <c r="A829" s="96"/>
    </row>
    <row r="830" spans="1:1" ht="14.4">
      <c r="A830" s="96"/>
    </row>
    <row r="831" spans="1:1" ht="14.4">
      <c r="A831" s="96"/>
    </row>
    <row r="832" spans="1:1" ht="14.4">
      <c r="A832" s="96"/>
    </row>
    <row r="833" spans="1:1" ht="14.4">
      <c r="A833" s="96"/>
    </row>
    <row r="834" spans="1:1" ht="14.4">
      <c r="A834" s="96"/>
    </row>
    <row r="835" spans="1:1" ht="14.4">
      <c r="A835" s="96"/>
    </row>
    <row r="836" spans="1:1" ht="14.4">
      <c r="A836" s="96"/>
    </row>
    <row r="837" spans="1:1" ht="14.4">
      <c r="A837" s="96"/>
    </row>
    <row r="838" spans="1:1" ht="14.4">
      <c r="A838" s="96"/>
    </row>
    <row r="839" spans="1:1" ht="14.4">
      <c r="A839" s="96"/>
    </row>
    <row r="840" spans="1:1" ht="14.4">
      <c r="A840" s="96"/>
    </row>
    <row r="841" spans="1:1" ht="14.4">
      <c r="A841" s="96"/>
    </row>
    <row r="842" spans="1:1" ht="14.4">
      <c r="A842" s="96"/>
    </row>
    <row r="843" spans="1:1" ht="14.4">
      <c r="A843" s="96"/>
    </row>
    <row r="844" spans="1:1" ht="14.4">
      <c r="A844" s="96"/>
    </row>
    <row r="845" spans="1:1" ht="14.4">
      <c r="A845" s="96"/>
    </row>
    <row r="846" spans="1:1" ht="14.4">
      <c r="A846" s="96"/>
    </row>
    <row r="847" spans="1:1" ht="14.4">
      <c r="A847" s="96"/>
    </row>
    <row r="848" spans="1:1" ht="14.4">
      <c r="A848" s="96"/>
    </row>
    <row r="849" spans="1:1" ht="14.4">
      <c r="A849" s="96"/>
    </row>
    <row r="850" spans="1:1" ht="14.4">
      <c r="A850" s="96"/>
    </row>
    <row r="851" spans="1:1" ht="14.4">
      <c r="A851" s="96"/>
    </row>
    <row r="852" spans="1:1" ht="14.4">
      <c r="A852" s="96"/>
    </row>
    <row r="853" spans="1:1" ht="14.4">
      <c r="A853" s="96"/>
    </row>
    <row r="854" spans="1:1" ht="14.4">
      <c r="A854" s="96"/>
    </row>
    <row r="855" spans="1:1" ht="14.4">
      <c r="A855" s="96"/>
    </row>
    <row r="856" spans="1:1" ht="14.4">
      <c r="A856" s="96"/>
    </row>
    <row r="857" spans="1:1" ht="14.4">
      <c r="A857" s="96"/>
    </row>
    <row r="858" spans="1:1" ht="14.4">
      <c r="A858" s="96"/>
    </row>
    <row r="859" spans="1:1" ht="14.4">
      <c r="A859" s="96"/>
    </row>
    <row r="860" spans="1:1" ht="14.4">
      <c r="A860" s="96"/>
    </row>
    <row r="861" spans="1:1" ht="14.4">
      <c r="A861" s="96"/>
    </row>
    <row r="862" spans="1:1" ht="14.4">
      <c r="A862" s="96"/>
    </row>
    <row r="863" spans="1:1" ht="14.4">
      <c r="A863" s="96"/>
    </row>
    <row r="864" spans="1:1" ht="14.4">
      <c r="A864" s="96"/>
    </row>
    <row r="865" spans="1:1" ht="14.4">
      <c r="A865" s="96"/>
    </row>
    <row r="866" spans="1:1" ht="14.4">
      <c r="A866" s="96"/>
    </row>
    <row r="867" spans="1:1" ht="14.4">
      <c r="A867" s="96"/>
    </row>
    <row r="868" spans="1:1" ht="14.4">
      <c r="A868" s="96"/>
    </row>
    <row r="869" spans="1:1" ht="14.4">
      <c r="A869" s="96"/>
    </row>
    <row r="870" spans="1:1" ht="14.4">
      <c r="A870" s="96"/>
    </row>
    <row r="871" spans="1:1" ht="14.4">
      <c r="A871" s="96"/>
    </row>
    <row r="872" spans="1:1" ht="14.4">
      <c r="A872" s="96"/>
    </row>
    <row r="873" spans="1:1" ht="14.4">
      <c r="A873" s="96"/>
    </row>
    <row r="874" spans="1:1" ht="14.4">
      <c r="A874" s="96"/>
    </row>
    <row r="875" spans="1:1" ht="14.4">
      <c r="A875" s="96"/>
    </row>
    <row r="876" spans="1:1" ht="14.4">
      <c r="A876" s="96"/>
    </row>
    <row r="877" spans="1:1" ht="14.4">
      <c r="A877" s="96"/>
    </row>
    <row r="878" spans="1:1" ht="14.4">
      <c r="A878" s="96"/>
    </row>
    <row r="879" spans="1:1" ht="14.4">
      <c r="A879" s="96"/>
    </row>
    <row r="880" spans="1:1" ht="14.4">
      <c r="A880" s="96"/>
    </row>
    <row r="881" spans="1:1" ht="14.4">
      <c r="A881" s="96"/>
    </row>
    <row r="882" spans="1:1" ht="14.4">
      <c r="A882" s="96"/>
    </row>
    <row r="883" spans="1:1" ht="14.4">
      <c r="A883" s="96"/>
    </row>
    <row r="884" spans="1:1" ht="14.4">
      <c r="A884" s="96"/>
    </row>
    <row r="885" spans="1:1" ht="14.4">
      <c r="A885" s="96"/>
    </row>
    <row r="886" spans="1:1" ht="14.4">
      <c r="A886" s="96"/>
    </row>
    <row r="887" spans="1:1" ht="14.4">
      <c r="A887" s="96"/>
    </row>
    <row r="888" spans="1:1" ht="14.4">
      <c r="A888" s="96"/>
    </row>
    <row r="889" spans="1:1" ht="14.4">
      <c r="A889" s="96"/>
    </row>
    <row r="890" spans="1:1" ht="14.4">
      <c r="A890" s="96"/>
    </row>
    <row r="891" spans="1:1" ht="14.4">
      <c r="A891" s="96"/>
    </row>
    <row r="892" spans="1:1" ht="14.4">
      <c r="A892" s="96"/>
    </row>
    <row r="893" spans="1:1" ht="14.4">
      <c r="A893" s="96"/>
    </row>
    <row r="894" spans="1:1" ht="14.4">
      <c r="A894" s="96"/>
    </row>
    <row r="895" spans="1:1" ht="14.4">
      <c r="A895" s="96"/>
    </row>
    <row r="896" spans="1:1" ht="14.4">
      <c r="A896" s="96"/>
    </row>
    <row r="897" spans="1:1" ht="14.4">
      <c r="A897" s="96"/>
    </row>
    <row r="898" spans="1:1" ht="14.4">
      <c r="A898" s="96"/>
    </row>
    <row r="899" spans="1:1" ht="14.4">
      <c r="A899" s="96"/>
    </row>
    <row r="900" spans="1:1" ht="14.4">
      <c r="A900" s="96"/>
    </row>
    <row r="901" spans="1:1" ht="14.4">
      <c r="A901" s="96"/>
    </row>
    <row r="902" spans="1:1" ht="14.4">
      <c r="A902" s="96"/>
    </row>
    <row r="903" spans="1:1" ht="14.4">
      <c r="A903" s="96"/>
    </row>
    <row r="904" spans="1:1" ht="14.4">
      <c r="A904" s="96"/>
    </row>
    <row r="905" spans="1:1" ht="14.4">
      <c r="A905" s="96"/>
    </row>
    <row r="906" spans="1:1" ht="14.4">
      <c r="A906" s="96"/>
    </row>
    <row r="907" spans="1:1" ht="14.4">
      <c r="A907" s="96"/>
    </row>
    <row r="908" spans="1:1" ht="14.4">
      <c r="A908" s="96"/>
    </row>
    <row r="909" spans="1:1" ht="14.4">
      <c r="A909" s="96"/>
    </row>
    <row r="910" spans="1:1" ht="14.4">
      <c r="A910" s="96"/>
    </row>
    <row r="911" spans="1:1" ht="14.4">
      <c r="A911" s="96"/>
    </row>
    <row r="912" spans="1:1" ht="14.4">
      <c r="A912" s="96"/>
    </row>
    <row r="913" spans="1:1" ht="14.4">
      <c r="A913" s="96"/>
    </row>
    <row r="914" spans="1:1" ht="14.4">
      <c r="A914" s="96"/>
    </row>
    <row r="915" spans="1:1" ht="14.4">
      <c r="A915" s="96"/>
    </row>
    <row r="916" spans="1:1" ht="14.4">
      <c r="A916" s="96"/>
    </row>
    <row r="917" spans="1:1" ht="14.4">
      <c r="A917" s="96"/>
    </row>
    <row r="918" spans="1:1" ht="14.4">
      <c r="A918" s="96"/>
    </row>
    <row r="919" spans="1:1" ht="14.4">
      <c r="A919" s="96"/>
    </row>
    <row r="920" spans="1:1" ht="14.4">
      <c r="A920" s="96"/>
    </row>
    <row r="921" spans="1:1" ht="14.4">
      <c r="A921" s="96"/>
    </row>
    <row r="922" spans="1:1" ht="14.4">
      <c r="A922" s="96"/>
    </row>
    <row r="923" spans="1:1" ht="14.4">
      <c r="A923" s="96"/>
    </row>
    <row r="924" spans="1:1" ht="14.4">
      <c r="A924" s="96"/>
    </row>
    <row r="925" spans="1:1" ht="14.4">
      <c r="A925" s="96"/>
    </row>
    <row r="926" spans="1:1" ht="14.4">
      <c r="A926" s="96"/>
    </row>
    <row r="927" spans="1:1" ht="14.4">
      <c r="A927" s="96"/>
    </row>
    <row r="928" spans="1:1" ht="14.4">
      <c r="A928" s="96"/>
    </row>
    <row r="929" spans="1:1" ht="14.4">
      <c r="A929" s="96"/>
    </row>
    <row r="930" spans="1:1" ht="14.4">
      <c r="A930" s="96"/>
    </row>
    <row r="931" spans="1:1" ht="14.4">
      <c r="A931" s="96"/>
    </row>
    <row r="932" spans="1:1" ht="14.4">
      <c r="A932" s="96"/>
    </row>
    <row r="933" spans="1:1" ht="14.4">
      <c r="A933" s="96"/>
    </row>
    <row r="934" spans="1:1" ht="14.4">
      <c r="A934" s="96"/>
    </row>
    <row r="935" spans="1:1" ht="14.4">
      <c r="A935" s="96"/>
    </row>
    <row r="936" spans="1:1" ht="14.4">
      <c r="A936" s="96"/>
    </row>
    <row r="937" spans="1:1" ht="14.4">
      <c r="A937" s="96"/>
    </row>
    <row r="938" spans="1:1" ht="14.4">
      <c r="A938" s="96"/>
    </row>
    <row r="939" spans="1:1" ht="14.4">
      <c r="A939" s="96"/>
    </row>
    <row r="940" spans="1:1" ht="14.4">
      <c r="A940" s="96"/>
    </row>
    <row r="941" spans="1:1" ht="14.4">
      <c r="A941" s="96"/>
    </row>
    <row r="942" spans="1:1" ht="14.4">
      <c r="A942" s="96"/>
    </row>
    <row r="943" spans="1:1" ht="14.4">
      <c r="A943" s="96"/>
    </row>
    <row r="944" spans="1:1" ht="14.4">
      <c r="A944" s="96"/>
    </row>
    <row r="945" spans="1:1" ht="14.4">
      <c r="A945" s="96"/>
    </row>
    <row r="946" spans="1:1" ht="14.4">
      <c r="A946" s="96"/>
    </row>
    <row r="947" spans="1:1" ht="14.4">
      <c r="A947" s="96"/>
    </row>
    <row r="948" spans="1:1" ht="14.4">
      <c r="A948" s="96"/>
    </row>
    <row r="949" spans="1:1" ht="14.4">
      <c r="A949" s="96"/>
    </row>
    <row r="950" spans="1:1" ht="14.4">
      <c r="A950" s="96"/>
    </row>
    <row r="951" spans="1:1" ht="14.4">
      <c r="A951" s="96"/>
    </row>
    <row r="952" spans="1:1" ht="14.4">
      <c r="A952" s="96"/>
    </row>
    <row r="953" spans="1:1" ht="14.4">
      <c r="A953" s="96"/>
    </row>
    <row r="954" spans="1:1" ht="14.4">
      <c r="A954" s="96"/>
    </row>
    <row r="955" spans="1:1" ht="14.4">
      <c r="A955" s="96"/>
    </row>
    <row r="956" spans="1:1" ht="14.4">
      <c r="A956" s="96"/>
    </row>
    <row r="957" spans="1:1" ht="14.4">
      <c r="A957" s="96"/>
    </row>
    <row r="958" spans="1:1" ht="14.4">
      <c r="A958" s="96"/>
    </row>
    <row r="959" spans="1:1" ht="14.4">
      <c r="A959" s="96"/>
    </row>
    <row r="960" spans="1:1" ht="14.4">
      <c r="A960" s="96"/>
    </row>
    <row r="961" spans="1:1" ht="14.4">
      <c r="A961" s="96"/>
    </row>
    <row r="962" spans="1:1" ht="14.4">
      <c r="A962" s="96"/>
    </row>
    <row r="963" spans="1:1" ht="14.4">
      <c r="A963" s="96"/>
    </row>
    <row r="964" spans="1:1" ht="14.4">
      <c r="A964" s="96"/>
    </row>
    <row r="965" spans="1:1" ht="14.4">
      <c r="A965" s="96"/>
    </row>
    <row r="966" spans="1:1" ht="14.4">
      <c r="A966" s="96"/>
    </row>
    <row r="967" spans="1:1" ht="14.4">
      <c r="A967" s="96"/>
    </row>
    <row r="968" spans="1:1" ht="14.4">
      <c r="A968" s="96"/>
    </row>
    <row r="969" spans="1:1" ht="14.4">
      <c r="A969" s="96"/>
    </row>
    <row r="970" spans="1:1" ht="14.4">
      <c r="A970" s="96"/>
    </row>
    <row r="971" spans="1:1" ht="14.4">
      <c r="A971" s="96"/>
    </row>
    <row r="972" spans="1:1" ht="14.4">
      <c r="A972" s="96"/>
    </row>
    <row r="973" spans="1:1" ht="14.4">
      <c r="A973" s="96"/>
    </row>
    <row r="974" spans="1:1" ht="14.4">
      <c r="A974" s="96"/>
    </row>
    <row r="975" spans="1:1" ht="14.4">
      <c r="A975" s="96"/>
    </row>
    <row r="976" spans="1:1" ht="14.4">
      <c r="A976" s="96"/>
    </row>
    <row r="977" spans="1:1" ht="14.4">
      <c r="A977" s="96"/>
    </row>
    <row r="978" spans="1:1" ht="14.4">
      <c r="A978" s="96"/>
    </row>
    <row r="979" spans="1:1" ht="14.4">
      <c r="A979" s="96"/>
    </row>
    <row r="980" spans="1:1" ht="14.4">
      <c r="A980" s="96"/>
    </row>
    <row r="981" spans="1:1" ht="14.4">
      <c r="A981" s="96"/>
    </row>
    <row r="982" spans="1:1" ht="14.4">
      <c r="A982" s="96"/>
    </row>
    <row r="983" spans="1:1" ht="14.4">
      <c r="A983" s="96"/>
    </row>
    <row r="984" spans="1:1" ht="14.4">
      <c r="A984" s="96"/>
    </row>
    <row r="985" spans="1:1" ht="14.4">
      <c r="A985" s="96"/>
    </row>
    <row r="986" spans="1:1" ht="14.4">
      <c r="A986" s="96"/>
    </row>
    <row r="987" spans="1:1" ht="14.4">
      <c r="A987" s="96"/>
    </row>
    <row r="988" spans="1:1" ht="14.4">
      <c r="A988" s="96"/>
    </row>
    <row r="989" spans="1:1" ht="14.4">
      <c r="A989" s="96"/>
    </row>
    <row r="990" spans="1:1" ht="14.4">
      <c r="A990" s="96"/>
    </row>
    <row r="991" spans="1:1" ht="14.4">
      <c r="A991" s="96"/>
    </row>
    <row r="992" spans="1:1" ht="14.4">
      <c r="A992" s="96"/>
    </row>
    <row r="993" spans="1:1" ht="14.4">
      <c r="A993" s="96"/>
    </row>
    <row r="994" spans="1:1" ht="14.4">
      <c r="A994" s="96"/>
    </row>
    <row r="995" spans="1:1" ht="14.4">
      <c r="A995" s="96"/>
    </row>
    <row r="996" spans="1:1" ht="14.4">
      <c r="A996" s="96"/>
    </row>
    <row r="997" spans="1:1" ht="14.4">
      <c r="A997" s="96"/>
    </row>
    <row r="998" spans="1:1" ht="14.4">
      <c r="A998" s="96"/>
    </row>
    <row r="999" spans="1:1" ht="14.4">
      <c r="A999" s="96"/>
    </row>
    <row r="1000" spans="1:1" ht="14.4">
      <c r="A1000" s="96"/>
    </row>
  </sheetData>
  <autoFilter ref="A1:KJ297" xr:uid="{00000000-0009-0000-0000-000009000000}">
    <sortState xmlns:xlrd2="http://schemas.microsoft.com/office/spreadsheetml/2017/richdata2" ref="A2:KJ297">
      <sortCondition ref="A1:A297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24"/>
  <sheetViews>
    <sheetView showGridLines="0" workbookViewId="0">
      <pane xSplit="1" topLeftCell="B1" activePane="topRight" state="frozen"/>
      <selection pane="topRight" activeCell="I22" sqref="I22"/>
    </sheetView>
  </sheetViews>
  <sheetFormatPr defaultColWidth="14.44140625" defaultRowHeight="15" customHeight="1"/>
  <sheetData>
    <row r="1" spans="1:9" ht="14.4">
      <c r="A1" s="101"/>
      <c r="B1" s="102" t="s">
        <v>952</v>
      </c>
      <c r="C1" s="103"/>
      <c r="D1" s="103"/>
      <c r="E1" s="103"/>
      <c r="F1" s="103"/>
      <c r="G1" s="103"/>
      <c r="H1" s="104"/>
    </row>
    <row r="2" spans="1:9" ht="14.4">
      <c r="A2" s="102" t="s">
        <v>2</v>
      </c>
      <c r="B2" s="101" t="s">
        <v>954</v>
      </c>
      <c r="C2" s="105" t="s">
        <v>955</v>
      </c>
      <c r="D2" s="105" t="s">
        <v>956</v>
      </c>
      <c r="E2" s="105" t="s">
        <v>957</v>
      </c>
      <c r="F2" s="105" t="s">
        <v>958</v>
      </c>
      <c r="G2" s="105" t="s">
        <v>959</v>
      </c>
      <c r="H2" s="106" t="s">
        <v>960</v>
      </c>
      <c r="I2" s="9">
        <f t="shared" ref="I2:I21" si="0">SUM(B2:H2)</f>
        <v>0</v>
      </c>
    </row>
    <row r="3" spans="1:9" ht="14.4">
      <c r="A3" s="101" t="s">
        <v>15</v>
      </c>
      <c r="B3" s="124">
        <v>1</v>
      </c>
      <c r="C3" s="125">
        <v>6</v>
      </c>
      <c r="D3" s="125">
        <v>0</v>
      </c>
      <c r="E3" s="125">
        <v>0</v>
      </c>
      <c r="F3" s="125">
        <v>0</v>
      </c>
      <c r="G3" s="125">
        <v>0</v>
      </c>
      <c r="H3" s="126">
        <v>0</v>
      </c>
      <c r="I3" s="9">
        <f t="shared" si="0"/>
        <v>7</v>
      </c>
    </row>
    <row r="4" spans="1:9" ht="14.4">
      <c r="A4" s="107" t="s">
        <v>580</v>
      </c>
      <c r="B4" s="127">
        <v>1</v>
      </c>
      <c r="C4" s="128">
        <v>11</v>
      </c>
      <c r="D4" s="128">
        <v>0</v>
      </c>
      <c r="E4" s="128">
        <v>0</v>
      </c>
      <c r="F4" s="128">
        <v>1</v>
      </c>
      <c r="G4" s="128">
        <v>2</v>
      </c>
      <c r="H4" s="129">
        <v>0</v>
      </c>
      <c r="I4" s="9">
        <f t="shared" si="0"/>
        <v>15</v>
      </c>
    </row>
    <row r="5" spans="1:9" ht="14.4">
      <c r="A5" s="107" t="s">
        <v>45</v>
      </c>
      <c r="B5" s="127">
        <v>3</v>
      </c>
      <c r="C5" s="128">
        <v>0</v>
      </c>
      <c r="D5" s="128">
        <v>0</v>
      </c>
      <c r="E5" s="128">
        <v>0</v>
      </c>
      <c r="F5" s="128">
        <v>13</v>
      </c>
      <c r="G5" s="128">
        <v>1</v>
      </c>
      <c r="H5" s="129">
        <v>0</v>
      </c>
      <c r="I5" s="9">
        <f t="shared" si="0"/>
        <v>17</v>
      </c>
    </row>
    <row r="6" spans="1:9" ht="14.4">
      <c r="A6" s="107" t="s">
        <v>52</v>
      </c>
      <c r="B6" s="127">
        <v>11</v>
      </c>
      <c r="C6" s="128">
        <v>19</v>
      </c>
      <c r="D6" s="128">
        <v>1</v>
      </c>
      <c r="E6" s="128">
        <v>0</v>
      </c>
      <c r="F6" s="128">
        <v>0</v>
      </c>
      <c r="G6" s="128">
        <v>3</v>
      </c>
      <c r="H6" s="129">
        <v>2</v>
      </c>
      <c r="I6" s="9">
        <f t="shared" si="0"/>
        <v>36</v>
      </c>
    </row>
    <row r="7" spans="1:9" ht="14.4">
      <c r="A7" s="107" t="s">
        <v>438</v>
      </c>
      <c r="B7" s="127">
        <v>1</v>
      </c>
      <c r="C7" s="128">
        <v>0</v>
      </c>
      <c r="D7" s="128">
        <v>6</v>
      </c>
      <c r="E7" s="128">
        <v>0</v>
      </c>
      <c r="F7" s="128">
        <v>1</v>
      </c>
      <c r="G7" s="128">
        <v>0</v>
      </c>
      <c r="H7" s="129">
        <v>0</v>
      </c>
      <c r="I7" s="9">
        <f t="shared" si="0"/>
        <v>8</v>
      </c>
    </row>
    <row r="8" spans="1:9" ht="14.4">
      <c r="A8" s="107" t="s">
        <v>682</v>
      </c>
      <c r="B8" s="127">
        <v>0</v>
      </c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9">
        <v>1</v>
      </c>
      <c r="I8" s="9">
        <f t="shared" si="0"/>
        <v>1</v>
      </c>
    </row>
    <row r="9" spans="1:9" ht="14.4">
      <c r="A9" s="107" t="s">
        <v>506</v>
      </c>
      <c r="B9" s="127">
        <v>0</v>
      </c>
      <c r="C9" s="128">
        <v>4</v>
      </c>
      <c r="D9" s="128">
        <v>1</v>
      </c>
      <c r="E9" s="128">
        <v>0</v>
      </c>
      <c r="F9" s="128">
        <v>2</v>
      </c>
      <c r="G9" s="128">
        <v>1</v>
      </c>
      <c r="H9" s="129">
        <v>3</v>
      </c>
      <c r="I9" s="9">
        <f t="shared" si="0"/>
        <v>11</v>
      </c>
    </row>
    <row r="10" spans="1:9" ht="14.4">
      <c r="A10" s="107" t="s">
        <v>53</v>
      </c>
      <c r="B10" s="127">
        <v>3</v>
      </c>
      <c r="C10" s="128">
        <v>0</v>
      </c>
      <c r="D10" s="128">
        <v>0</v>
      </c>
      <c r="E10" s="128">
        <v>1</v>
      </c>
      <c r="F10" s="128">
        <v>0</v>
      </c>
      <c r="G10" s="128">
        <v>0</v>
      </c>
      <c r="H10" s="129">
        <v>0</v>
      </c>
      <c r="I10" s="9">
        <f t="shared" si="0"/>
        <v>4</v>
      </c>
    </row>
    <row r="11" spans="1:9" ht="14.4">
      <c r="A11" s="107" t="s">
        <v>510</v>
      </c>
      <c r="B11" s="127">
        <v>0</v>
      </c>
      <c r="C11" s="128">
        <v>0</v>
      </c>
      <c r="D11" s="128">
        <v>0</v>
      </c>
      <c r="E11" s="128">
        <v>0</v>
      </c>
      <c r="F11" s="128">
        <v>2</v>
      </c>
      <c r="G11" s="128">
        <v>1</v>
      </c>
      <c r="H11" s="129">
        <v>1</v>
      </c>
      <c r="I11" s="9">
        <f t="shared" si="0"/>
        <v>4</v>
      </c>
    </row>
    <row r="12" spans="1:9" ht="14.4">
      <c r="A12" s="107" t="s">
        <v>29</v>
      </c>
      <c r="B12" s="127">
        <v>0</v>
      </c>
      <c r="C12" s="128">
        <v>0</v>
      </c>
      <c r="D12" s="128">
        <v>0</v>
      </c>
      <c r="E12" s="128">
        <v>0</v>
      </c>
      <c r="F12" s="128">
        <v>0</v>
      </c>
      <c r="G12" s="128">
        <v>3</v>
      </c>
      <c r="H12" s="129">
        <v>2</v>
      </c>
      <c r="I12" s="9">
        <f t="shared" si="0"/>
        <v>5</v>
      </c>
    </row>
    <row r="13" spans="1:9" ht="14.4">
      <c r="A13" s="107" t="s">
        <v>106</v>
      </c>
      <c r="B13" s="127">
        <v>1</v>
      </c>
      <c r="C13" s="128">
        <v>2</v>
      </c>
      <c r="D13" s="128">
        <v>1</v>
      </c>
      <c r="E13" s="128">
        <v>0</v>
      </c>
      <c r="F13" s="128">
        <v>2</v>
      </c>
      <c r="G13" s="128">
        <v>0</v>
      </c>
      <c r="H13" s="129">
        <v>2</v>
      </c>
      <c r="I13" s="9">
        <f t="shared" si="0"/>
        <v>8</v>
      </c>
    </row>
    <row r="14" spans="1:9" ht="14.4">
      <c r="A14" s="107" t="s">
        <v>683</v>
      </c>
      <c r="B14" s="127">
        <v>2</v>
      </c>
      <c r="C14" s="128">
        <v>0</v>
      </c>
      <c r="D14" s="128">
        <v>0</v>
      </c>
      <c r="E14" s="128">
        <v>1</v>
      </c>
      <c r="F14" s="128">
        <v>0</v>
      </c>
      <c r="G14" s="128">
        <v>1</v>
      </c>
      <c r="H14" s="129">
        <v>0</v>
      </c>
      <c r="I14" s="9">
        <f t="shared" si="0"/>
        <v>4</v>
      </c>
    </row>
    <row r="15" spans="1:9" ht="14.4">
      <c r="A15" s="107" t="s">
        <v>502</v>
      </c>
      <c r="B15" s="127">
        <v>0</v>
      </c>
      <c r="C15" s="128">
        <v>8</v>
      </c>
      <c r="D15" s="128">
        <v>0</v>
      </c>
      <c r="E15" s="128">
        <v>0</v>
      </c>
      <c r="F15" s="128">
        <v>1</v>
      </c>
      <c r="G15" s="128">
        <v>0</v>
      </c>
      <c r="H15" s="129">
        <v>2</v>
      </c>
      <c r="I15" s="9">
        <f t="shared" si="0"/>
        <v>11</v>
      </c>
    </row>
    <row r="16" spans="1:9" ht="14.4">
      <c r="A16" s="107" t="s">
        <v>101</v>
      </c>
      <c r="B16" s="127">
        <v>14</v>
      </c>
      <c r="C16" s="128">
        <v>6</v>
      </c>
      <c r="D16" s="128">
        <v>14</v>
      </c>
      <c r="E16" s="128">
        <v>0</v>
      </c>
      <c r="F16" s="128">
        <v>12</v>
      </c>
      <c r="G16" s="128">
        <v>1</v>
      </c>
      <c r="H16" s="129">
        <v>0</v>
      </c>
      <c r="I16" s="9">
        <f t="shared" si="0"/>
        <v>47</v>
      </c>
    </row>
    <row r="17" spans="1:9" ht="14.4">
      <c r="A17" s="107" t="s">
        <v>684</v>
      </c>
      <c r="B17" s="127">
        <v>1</v>
      </c>
      <c r="C17" s="128">
        <v>9</v>
      </c>
      <c r="D17" s="128">
        <v>0</v>
      </c>
      <c r="E17" s="128">
        <v>0</v>
      </c>
      <c r="F17" s="128">
        <v>0</v>
      </c>
      <c r="G17" s="128">
        <v>0</v>
      </c>
      <c r="H17" s="129">
        <v>1</v>
      </c>
      <c r="I17" s="9">
        <f t="shared" si="0"/>
        <v>11</v>
      </c>
    </row>
    <row r="18" spans="1:9" ht="14.4">
      <c r="A18" s="107" t="s">
        <v>77</v>
      </c>
      <c r="B18" s="127">
        <v>0</v>
      </c>
      <c r="C18" s="128">
        <v>2</v>
      </c>
      <c r="D18" s="128">
        <v>0</v>
      </c>
      <c r="E18" s="128">
        <v>0</v>
      </c>
      <c r="F18" s="128">
        <v>2</v>
      </c>
      <c r="G18" s="128">
        <v>0</v>
      </c>
      <c r="H18" s="129">
        <v>0</v>
      </c>
      <c r="I18" s="9">
        <f t="shared" si="0"/>
        <v>4</v>
      </c>
    </row>
    <row r="19" spans="1:9" ht="14.4">
      <c r="A19" s="107" t="s">
        <v>153</v>
      </c>
      <c r="B19" s="127">
        <v>1</v>
      </c>
      <c r="C19" s="128">
        <v>0</v>
      </c>
      <c r="D19" s="128">
        <v>0</v>
      </c>
      <c r="E19" s="128">
        <v>0</v>
      </c>
      <c r="F19" s="128">
        <v>0</v>
      </c>
      <c r="G19" s="128">
        <v>1</v>
      </c>
      <c r="H19" s="129">
        <v>0</v>
      </c>
      <c r="I19" s="9">
        <f t="shared" si="0"/>
        <v>2</v>
      </c>
    </row>
    <row r="20" spans="1:9" ht="14.4">
      <c r="A20" s="107" t="s">
        <v>685</v>
      </c>
      <c r="B20" s="127">
        <v>0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9">
        <v>0</v>
      </c>
      <c r="I20" s="9">
        <f t="shared" si="0"/>
        <v>0</v>
      </c>
    </row>
    <row r="21" spans="1:9" ht="14.4">
      <c r="A21" s="107" t="s">
        <v>488</v>
      </c>
      <c r="B21" s="127">
        <v>0</v>
      </c>
      <c r="C21" s="128">
        <v>0</v>
      </c>
      <c r="D21" s="128">
        <v>0</v>
      </c>
      <c r="E21" s="128">
        <v>2</v>
      </c>
      <c r="F21" s="128">
        <v>0</v>
      </c>
      <c r="G21" s="128">
        <v>0</v>
      </c>
      <c r="H21" s="129">
        <v>0</v>
      </c>
      <c r="I21" s="9">
        <f t="shared" si="0"/>
        <v>2</v>
      </c>
    </row>
    <row r="22" spans="1:9" ht="14.4">
      <c r="A22" s="107" t="s">
        <v>391</v>
      </c>
      <c r="B22" s="127">
        <v>4</v>
      </c>
      <c r="C22" s="128">
        <v>0</v>
      </c>
      <c r="D22" s="128">
        <v>0</v>
      </c>
      <c r="E22" s="128">
        <v>0</v>
      </c>
      <c r="F22" s="128">
        <v>0</v>
      </c>
      <c r="G22" s="128">
        <v>0</v>
      </c>
      <c r="H22" s="129">
        <v>0</v>
      </c>
    </row>
    <row r="23" spans="1:9" ht="15" customHeight="1">
      <c r="A23" s="107" t="s">
        <v>964</v>
      </c>
      <c r="B23" s="127">
        <v>2050</v>
      </c>
      <c r="C23" s="128">
        <v>2076</v>
      </c>
      <c r="D23" s="128">
        <v>2037</v>
      </c>
      <c r="E23" s="128">
        <v>2019</v>
      </c>
      <c r="F23" s="128">
        <v>2052</v>
      </c>
      <c r="G23" s="128">
        <v>2032</v>
      </c>
      <c r="H23" s="129">
        <v>2032</v>
      </c>
    </row>
    <row r="24" spans="1:9" ht="15" customHeight="1">
      <c r="A24" s="108" t="s">
        <v>961</v>
      </c>
      <c r="B24" s="130">
        <v>2093</v>
      </c>
      <c r="C24" s="131">
        <v>2143</v>
      </c>
      <c r="D24" s="131">
        <v>2060</v>
      </c>
      <c r="E24" s="131">
        <v>2023</v>
      </c>
      <c r="F24" s="131">
        <v>2088</v>
      </c>
      <c r="G24" s="131">
        <v>2046</v>
      </c>
      <c r="H24" s="132">
        <v>2046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7E73-BD53-4678-9BD2-3302EE3051A7}">
  <dimension ref="A1:B20"/>
  <sheetViews>
    <sheetView workbookViewId="0">
      <selection activeCell="B23" sqref="B23"/>
    </sheetView>
  </sheetViews>
  <sheetFormatPr defaultRowHeight="14.4"/>
  <cols>
    <col min="1" max="1" width="16.109375" bestFit="1" customWidth="1"/>
  </cols>
  <sheetData>
    <row r="1" spans="1:2">
      <c r="A1" s="97" t="s">
        <v>2</v>
      </c>
      <c r="B1" t="s">
        <v>967</v>
      </c>
    </row>
    <row r="2" spans="1:2">
      <c r="A2" s="98" t="s">
        <v>15</v>
      </c>
      <c r="B2">
        <v>7</v>
      </c>
    </row>
    <row r="3" spans="1:2">
      <c r="A3" s="98" t="s">
        <v>580</v>
      </c>
      <c r="B3">
        <v>15</v>
      </c>
    </row>
    <row r="4" spans="1:2">
      <c r="A4" s="98" t="s">
        <v>45</v>
      </c>
      <c r="B4">
        <v>17</v>
      </c>
    </row>
    <row r="5" spans="1:2">
      <c r="A5" s="98" t="s">
        <v>52</v>
      </c>
      <c r="B5">
        <v>36</v>
      </c>
    </row>
    <row r="6" spans="1:2">
      <c r="A6" s="98" t="s">
        <v>438</v>
      </c>
      <c r="B6">
        <v>8</v>
      </c>
    </row>
    <row r="7" spans="1:2">
      <c r="A7" s="98" t="s">
        <v>682</v>
      </c>
      <c r="B7">
        <v>1</v>
      </c>
    </row>
    <row r="8" spans="1:2">
      <c r="A8" s="98" t="s">
        <v>506</v>
      </c>
      <c r="B8">
        <v>11</v>
      </c>
    </row>
    <row r="9" spans="1:2">
      <c r="A9" s="98" t="s">
        <v>53</v>
      </c>
      <c r="B9">
        <v>6</v>
      </c>
    </row>
    <row r="10" spans="1:2">
      <c r="A10" s="98" t="s">
        <v>510</v>
      </c>
      <c r="B10">
        <v>4</v>
      </c>
    </row>
    <row r="11" spans="1:2">
      <c r="A11" s="98" t="s">
        <v>29</v>
      </c>
      <c r="B11">
        <v>5</v>
      </c>
    </row>
    <row r="12" spans="1:2">
      <c r="A12" s="98" t="s">
        <v>106</v>
      </c>
      <c r="B12">
        <v>8</v>
      </c>
    </row>
    <row r="13" spans="1:2">
      <c r="A13" s="98" t="s">
        <v>683</v>
      </c>
      <c r="B13">
        <v>4</v>
      </c>
    </row>
    <row r="14" spans="1:2">
      <c r="A14" s="98" t="s">
        <v>502</v>
      </c>
      <c r="B14">
        <v>11</v>
      </c>
    </row>
    <row r="15" spans="1:2">
      <c r="A15" s="98" t="s">
        <v>101</v>
      </c>
      <c r="B15">
        <v>48</v>
      </c>
    </row>
    <row r="16" spans="1:2">
      <c r="A16" s="98" t="s">
        <v>684</v>
      </c>
      <c r="B16">
        <v>11</v>
      </c>
    </row>
    <row r="17" spans="1:2">
      <c r="A17" s="98" t="s">
        <v>77</v>
      </c>
      <c r="B17">
        <v>4</v>
      </c>
    </row>
    <row r="18" spans="1:2">
      <c r="A18" s="98" t="s">
        <v>153</v>
      </c>
      <c r="B18">
        <v>2</v>
      </c>
    </row>
    <row r="19" spans="1:2">
      <c r="A19" s="98" t="s">
        <v>488</v>
      </c>
      <c r="B19">
        <v>2</v>
      </c>
    </row>
    <row r="20" spans="1:2">
      <c r="A20" s="98" t="s">
        <v>391</v>
      </c>
      <c r="B20">
        <v>4</v>
      </c>
    </row>
  </sheetData>
  <autoFilter ref="A1:B21" xr:uid="{0E377E73-BD53-4678-9BD2-3302EE3051A7}">
    <sortState xmlns:xlrd2="http://schemas.microsoft.com/office/spreadsheetml/2017/richdata2" ref="A2:B21">
      <sortCondition ref="A1:A2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73"/>
  <sheetViews>
    <sheetView showGridLines="0" topLeftCell="C1" workbookViewId="0">
      <selection activeCell="D12" sqref="D12"/>
    </sheetView>
  </sheetViews>
  <sheetFormatPr defaultColWidth="14.44140625" defaultRowHeight="15" customHeight="1"/>
  <cols>
    <col min="2" max="2" width="21.88671875" customWidth="1"/>
  </cols>
  <sheetData>
    <row r="1" spans="1:56" ht="14.4">
      <c r="A1" s="7" t="s">
        <v>665</v>
      </c>
      <c r="AY1" s="111" t="s">
        <v>8</v>
      </c>
      <c r="AZ1" s="110" t="s">
        <v>966</v>
      </c>
    </row>
    <row r="3" spans="1:56" ht="14.4">
      <c r="A3" s="111" t="s">
        <v>6</v>
      </c>
      <c r="B3" s="110" t="s">
        <v>968</v>
      </c>
      <c r="D3" s="7" t="s">
        <v>666</v>
      </c>
      <c r="E3" s="7" t="s">
        <v>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 t="s">
        <v>666</v>
      </c>
      <c r="U3" s="7" t="s">
        <v>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8"/>
      <c r="AK3" s="9" t="s">
        <v>667</v>
      </c>
      <c r="AL3" s="9" t="s">
        <v>668</v>
      </c>
      <c r="AM3" s="9" t="s">
        <v>669</v>
      </c>
      <c r="AN3" s="9" t="s">
        <v>670</v>
      </c>
      <c r="AO3" s="9" t="s">
        <v>671</v>
      </c>
      <c r="AP3" s="9" t="s">
        <v>672</v>
      </c>
      <c r="AQ3" s="9" t="s">
        <v>673</v>
      </c>
      <c r="AR3" s="9" t="s">
        <v>674</v>
      </c>
      <c r="AS3" s="9" t="s">
        <v>675</v>
      </c>
      <c r="AT3" s="9" t="s">
        <v>676</v>
      </c>
      <c r="AU3" s="9" t="s">
        <v>677</v>
      </c>
      <c r="AV3" s="9" t="s">
        <v>678</v>
      </c>
      <c r="AY3" s="102" t="s">
        <v>2</v>
      </c>
      <c r="AZ3" s="109" t="s">
        <v>965</v>
      </c>
    </row>
    <row r="4" spans="1:56" ht="14.4">
      <c r="D4" s="100" t="s">
        <v>2</v>
      </c>
      <c r="E4" s="100"/>
      <c r="F4" s="100">
        <v>1</v>
      </c>
      <c r="G4" s="100">
        <v>2</v>
      </c>
      <c r="H4" s="100">
        <v>3</v>
      </c>
      <c r="I4" s="100">
        <v>4</v>
      </c>
      <c r="J4" s="100">
        <v>5</v>
      </c>
      <c r="K4" s="100">
        <v>6</v>
      </c>
      <c r="L4" s="100">
        <v>7</v>
      </c>
      <c r="M4" s="100">
        <v>8</v>
      </c>
      <c r="N4" s="100">
        <v>9</v>
      </c>
      <c r="O4" s="100">
        <v>10</v>
      </c>
      <c r="P4" s="100">
        <v>11</v>
      </c>
      <c r="Q4" s="100">
        <v>12</v>
      </c>
      <c r="R4" s="100" t="s">
        <v>679</v>
      </c>
      <c r="T4" s="7" t="s">
        <v>8</v>
      </c>
      <c r="U4" s="7"/>
      <c r="V4" s="7">
        <v>1</v>
      </c>
      <c r="W4" s="7">
        <v>2</v>
      </c>
      <c r="X4" s="7">
        <v>3</v>
      </c>
      <c r="Y4" s="7">
        <v>4</v>
      </c>
      <c r="Z4" s="7">
        <v>5</v>
      </c>
      <c r="AA4" s="7">
        <v>6</v>
      </c>
      <c r="AB4" s="7">
        <v>7</v>
      </c>
      <c r="AC4" s="7">
        <v>8</v>
      </c>
      <c r="AD4" s="7">
        <v>9</v>
      </c>
      <c r="AE4" s="7">
        <v>10</v>
      </c>
      <c r="AF4" s="7">
        <v>11</v>
      </c>
      <c r="AG4" s="7">
        <v>12</v>
      </c>
      <c r="AH4" s="7" t="s">
        <v>679</v>
      </c>
      <c r="AI4" s="8"/>
      <c r="AJ4" s="8">
        <v>2013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3</v>
      </c>
      <c r="AQ4" s="7">
        <v>7</v>
      </c>
      <c r="AR4" s="7">
        <v>2</v>
      </c>
      <c r="AS4" s="7">
        <v>22</v>
      </c>
      <c r="AT4" s="7">
        <v>3</v>
      </c>
      <c r="AU4" s="7">
        <v>2</v>
      </c>
      <c r="AV4" s="7">
        <v>2</v>
      </c>
      <c r="AY4" s="101" t="s">
        <v>15</v>
      </c>
      <c r="AZ4" s="133">
        <v>29732</v>
      </c>
      <c r="BB4" s="7" t="s">
        <v>2</v>
      </c>
      <c r="BC4" s="7" t="s">
        <v>680</v>
      </c>
      <c r="BD4" s="7" t="s">
        <v>681</v>
      </c>
    </row>
    <row r="5" spans="1:56" ht="14.4">
      <c r="A5" s="102" t="s">
        <v>2</v>
      </c>
      <c r="B5" s="109" t="s">
        <v>962</v>
      </c>
      <c r="D5" s="100"/>
      <c r="E5" s="100">
        <v>0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>
        <v>0</v>
      </c>
      <c r="T5" s="7"/>
      <c r="U5" s="7">
        <v>0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>
        <v>0</v>
      </c>
      <c r="AI5" s="8"/>
      <c r="AJ5" s="8">
        <v>2014</v>
      </c>
      <c r="AK5" s="7">
        <v>0</v>
      </c>
      <c r="AL5" s="7">
        <v>9</v>
      </c>
      <c r="AM5" s="7">
        <v>0</v>
      </c>
      <c r="AN5" s="7">
        <v>3</v>
      </c>
      <c r="AO5" s="7">
        <v>0</v>
      </c>
      <c r="AP5" s="7">
        <v>52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Y5" s="107" t="s">
        <v>580</v>
      </c>
      <c r="AZ5" s="134">
        <v>535</v>
      </c>
      <c r="BB5" s="7" t="s">
        <v>15</v>
      </c>
      <c r="BC5" s="7">
        <f t="shared" ref="BC5:BC24" si="0">VLOOKUP(BB5,$A$54:$B$73,2)</f>
        <v>28</v>
      </c>
      <c r="BD5" s="11" t="e">
        <f t="shared" ref="BD5:BD24" si="1">VLOOKUP(BB5,AY5:AZ24,2)</f>
        <v>#N/A</v>
      </c>
    </row>
    <row r="6" spans="1:56" ht="14.4">
      <c r="A6" s="101" t="s">
        <v>15</v>
      </c>
      <c r="B6" s="133">
        <v>778765.6</v>
      </c>
      <c r="D6" s="100" t="s">
        <v>15</v>
      </c>
      <c r="E6" s="100"/>
      <c r="F6" s="100"/>
      <c r="G6" s="100">
        <v>2</v>
      </c>
      <c r="H6" s="100"/>
      <c r="I6" s="100"/>
      <c r="J6" s="100"/>
      <c r="K6" s="100">
        <v>10</v>
      </c>
      <c r="L6" s="100">
        <v>4</v>
      </c>
      <c r="M6" s="100"/>
      <c r="N6" s="100">
        <v>9</v>
      </c>
      <c r="O6" s="100">
        <v>2</v>
      </c>
      <c r="P6" s="100">
        <v>1</v>
      </c>
      <c r="Q6" s="100"/>
      <c r="R6" s="100">
        <v>28</v>
      </c>
      <c r="T6" s="7">
        <v>2013</v>
      </c>
      <c r="U6" s="7"/>
      <c r="V6" s="7"/>
      <c r="W6" s="7"/>
      <c r="X6" s="7"/>
      <c r="Y6" s="7"/>
      <c r="Z6" s="7"/>
      <c r="AA6" s="7">
        <v>3</v>
      </c>
      <c r="AB6" s="7">
        <v>7</v>
      </c>
      <c r="AC6" s="7">
        <v>2</v>
      </c>
      <c r="AD6" s="7">
        <v>22</v>
      </c>
      <c r="AE6" s="7">
        <v>3</v>
      </c>
      <c r="AF6" s="7">
        <v>2</v>
      </c>
      <c r="AG6" s="7">
        <v>2</v>
      </c>
      <c r="AH6" s="7">
        <v>41</v>
      </c>
      <c r="AI6" s="8"/>
      <c r="AJ6" s="8">
        <v>2015</v>
      </c>
      <c r="AK6" s="7">
        <v>0</v>
      </c>
      <c r="AL6" s="7">
        <v>1</v>
      </c>
      <c r="AM6" s="7">
        <v>1</v>
      </c>
      <c r="AN6" s="7">
        <v>2</v>
      </c>
      <c r="AO6" s="7">
        <v>1</v>
      </c>
      <c r="AP6" s="7">
        <v>0</v>
      </c>
      <c r="AQ6" s="7">
        <v>2</v>
      </c>
      <c r="AR6" s="7">
        <v>0</v>
      </c>
      <c r="AS6" s="7">
        <v>3</v>
      </c>
      <c r="AT6" s="7">
        <v>24</v>
      </c>
      <c r="AU6" s="7">
        <v>1</v>
      </c>
      <c r="AV6" s="7">
        <v>0</v>
      </c>
      <c r="AY6" s="107" t="s">
        <v>45</v>
      </c>
      <c r="AZ6" s="134">
        <v>42135</v>
      </c>
      <c r="BB6" s="7" t="s">
        <v>580</v>
      </c>
      <c r="BC6" s="7">
        <f t="shared" si="0"/>
        <v>4</v>
      </c>
      <c r="BD6" s="11" t="e">
        <f t="shared" si="1"/>
        <v>#N/A</v>
      </c>
    </row>
    <row r="7" spans="1:56" ht="14.4">
      <c r="A7" s="107" t="s">
        <v>580</v>
      </c>
      <c r="B7" s="134">
        <v>44454.59</v>
      </c>
      <c r="D7" s="100" t="s">
        <v>580</v>
      </c>
      <c r="E7" s="100"/>
      <c r="F7" s="100">
        <v>3</v>
      </c>
      <c r="G7" s="100"/>
      <c r="H7" s="100">
        <v>1</v>
      </c>
      <c r="I7" s="100"/>
      <c r="J7" s="100"/>
      <c r="K7" s="100"/>
      <c r="L7" s="100"/>
      <c r="M7" s="100"/>
      <c r="N7" s="100"/>
      <c r="O7" s="100"/>
      <c r="P7" s="100"/>
      <c r="Q7" s="100"/>
      <c r="R7" s="100">
        <v>4</v>
      </c>
      <c r="T7" s="7">
        <v>2014</v>
      </c>
      <c r="U7" s="7"/>
      <c r="V7" s="7"/>
      <c r="W7" s="7">
        <v>9</v>
      </c>
      <c r="X7" s="7"/>
      <c r="Y7" s="7">
        <v>3</v>
      </c>
      <c r="Z7" s="7"/>
      <c r="AA7" s="7">
        <v>52</v>
      </c>
      <c r="AB7" s="7"/>
      <c r="AC7" s="7"/>
      <c r="AD7" s="7"/>
      <c r="AE7" s="7"/>
      <c r="AF7" s="7"/>
      <c r="AG7" s="7"/>
      <c r="AH7" s="7">
        <v>64</v>
      </c>
      <c r="AI7" s="8"/>
      <c r="AJ7" s="8">
        <v>2016</v>
      </c>
      <c r="AK7" s="7">
        <v>0</v>
      </c>
      <c r="AL7" s="7">
        <v>0</v>
      </c>
      <c r="AM7" s="7">
        <v>0</v>
      </c>
      <c r="AN7" s="7">
        <v>0</v>
      </c>
      <c r="AO7" s="7">
        <v>2</v>
      </c>
      <c r="AP7" s="7">
        <v>0</v>
      </c>
      <c r="AQ7" s="7">
        <v>0</v>
      </c>
      <c r="AR7" s="7">
        <v>0</v>
      </c>
      <c r="AS7" s="7">
        <v>0</v>
      </c>
      <c r="AT7" s="7">
        <v>6</v>
      </c>
      <c r="AU7" s="7">
        <v>1</v>
      </c>
      <c r="AV7" s="7">
        <v>0</v>
      </c>
      <c r="AY7" s="107" t="s">
        <v>52</v>
      </c>
      <c r="AZ7" s="134">
        <v>28825</v>
      </c>
      <c r="BB7" s="7" t="s">
        <v>45</v>
      </c>
      <c r="BC7" s="7">
        <f t="shared" si="0"/>
        <v>41</v>
      </c>
      <c r="BD7" s="11" t="e">
        <f t="shared" si="1"/>
        <v>#N/A</v>
      </c>
    </row>
    <row r="8" spans="1:56" ht="14.4">
      <c r="A8" s="107" t="s">
        <v>45</v>
      </c>
      <c r="B8" s="134">
        <v>1303878.8199999998</v>
      </c>
      <c r="D8" s="100" t="s">
        <v>45</v>
      </c>
      <c r="E8" s="100"/>
      <c r="F8" s="100">
        <v>1</v>
      </c>
      <c r="G8" s="100">
        <v>3</v>
      </c>
      <c r="H8" s="100"/>
      <c r="I8" s="100"/>
      <c r="J8" s="100"/>
      <c r="K8" s="100">
        <v>26</v>
      </c>
      <c r="L8" s="100">
        <v>2</v>
      </c>
      <c r="M8" s="100">
        <v>1</v>
      </c>
      <c r="N8" s="100">
        <v>4</v>
      </c>
      <c r="O8" s="100">
        <v>3</v>
      </c>
      <c r="P8" s="100"/>
      <c r="Q8" s="100">
        <v>1</v>
      </c>
      <c r="R8" s="100">
        <v>41</v>
      </c>
      <c r="T8" s="7">
        <v>2015</v>
      </c>
      <c r="U8" s="7"/>
      <c r="V8" s="7"/>
      <c r="W8" s="7">
        <v>1</v>
      </c>
      <c r="X8" s="7">
        <v>1</v>
      </c>
      <c r="Y8" s="7">
        <v>2</v>
      </c>
      <c r="Z8" s="7">
        <v>1</v>
      </c>
      <c r="AA8" s="7"/>
      <c r="AB8" s="7">
        <v>2</v>
      </c>
      <c r="AC8" s="7"/>
      <c r="AD8" s="7">
        <v>3</v>
      </c>
      <c r="AE8" s="7">
        <v>24</v>
      </c>
      <c r="AF8" s="7">
        <v>1</v>
      </c>
      <c r="AG8" s="7"/>
      <c r="AH8" s="7">
        <v>35</v>
      </c>
      <c r="AI8" s="8"/>
      <c r="AJ8" s="8">
        <v>2017</v>
      </c>
      <c r="AK8" s="7">
        <v>4</v>
      </c>
      <c r="AL8" s="7">
        <v>4</v>
      </c>
      <c r="AM8" s="7">
        <v>3</v>
      </c>
      <c r="AN8" s="7">
        <v>0</v>
      </c>
      <c r="AO8" s="7">
        <v>0</v>
      </c>
      <c r="AP8" s="7">
        <v>25</v>
      </c>
      <c r="AQ8" s="7">
        <v>0</v>
      </c>
      <c r="AR8" s="7">
        <v>0</v>
      </c>
      <c r="AS8" s="7">
        <v>0</v>
      </c>
      <c r="AT8" s="7">
        <v>2</v>
      </c>
      <c r="AU8" s="7">
        <v>0</v>
      </c>
      <c r="AV8" s="7">
        <v>0</v>
      </c>
      <c r="AY8" s="107" t="s">
        <v>608</v>
      </c>
      <c r="AZ8" s="134">
        <v>250</v>
      </c>
      <c r="BB8" s="7" t="s">
        <v>52</v>
      </c>
      <c r="BC8" s="7">
        <f t="shared" si="0"/>
        <v>12</v>
      </c>
      <c r="BD8" s="11" t="e">
        <f t="shared" si="1"/>
        <v>#N/A</v>
      </c>
    </row>
    <row r="9" spans="1:56" ht="14.4">
      <c r="A9" s="107" t="s">
        <v>52</v>
      </c>
      <c r="B9" s="134">
        <v>325139.85000000003</v>
      </c>
      <c r="D9" s="100" t="s">
        <v>52</v>
      </c>
      <c r="E9" s="100"/>
      <c r="F9" s="100"/>
      <c r="G9" s="100"/>
      <c r="H9" s="100"/>
      <c r="I9" s="100"/>
      <c r="J9" s="100"/>
      <c r="K9" s="100">
        <v>7</v>
      </c>
      <c r="L9" s="100"/>
      <c r="M9" s="100"/>
      <c r="N9" s="100"/>
      <c r="O9" s="100">
        <v>4</v>
      </c>
      <c r="P9" s="100">
        <v>1</v>
      </c>
      <c r="Q9" s="100"/>
      <c r="R9" s="100">
        <v>12</v>
      </c>
      <c r="T9" s="7">
        <v>2016</v>
      </c>
      <c r="U9" s="7"/>
      <c r="V9" s="7"/>
      <c r="W9" s="7"/>
      <c r="X9" s="7"/>
      <c r="Y9" s="7"/>
      <c r="Z9" s="7">
        <v>2</v>
      </c>
      <c r="AA9" s="7"/>
      <c r="AB9" s="7"/>
      <c r="AC9" s="7"/>
      <c r="AD9" s="7"/>
      <c r="AE9" s="7">
        <v>6</v>
      </c>
      <c r="AF9" s="7">
        <v>1</v>
      </c>
      <c r="AG9" s="7"/>
      <c r="AH9" s="7">
        <v>9</v>
      </c>
      <c r="AI9" s="8"/>
      <c r="AJ9" s="8">
        <v>2018</v>
      </c>
      <c r="AK9" s="7">
        <v>12</v>
      </c>
      <c r="AL9" s="7">
        <v>2</v>
      </c>
      <c r="AM9" s="7">
        <v>2</v>
      </c>
      <c r="AN9" s="7">
        <v>1</v>
      </c>
      <c r="AO9" s="7">
        <v>0</v>
      </c>
      <c r="AP9" s="7">
        <v>2</v>
      </c>
      <c r="AQ9" s="7">
        <v>0</v>
      </c>
      <c r="AR9" s="7">
        <v>0</v>
      </c>
      <c r="AS9" s="7">
        <v>0</v>
      </c>
      <c r="AT9" s="7">
        <v>5</v>
      </c>
      <c r="AU9" s="7">
        <v>0</v>
      </c>
      <c r="AV9" s="7">
        <v>1</v>
      </c>
      <c r="AY9" s="107" t="s">
        <v>438</v>
      </c>
      <c r="AZ9" s="134">
        <v>65499</v>
      </c>
      <c r="BB9" s="7" t="s">
        <v>438</v>
      </c>
      <c r="BC9" s="7">
        <f t="shared" si="0"/>
        <v>8</v>
      </c>
      <c r="BD9" s="11">
        <f t="shared" si="1"/>
        <v>65499</v>
      </c>
    </row>
    <row r="10" spans="1:56" ht="14.4">
      <c r="A10" s="107" t="s">
        <v>608</v>
      </c>
      <c r="B10" s="134">
        <v>40850</v>
      </c>
      <c r="D10" s="100" t="s">
        <v>608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>
        <v>1</v>
      </c>
      <c r="R10" s="100">
        <v>1</v>
      </c>
      <c r="T10" s="7">
        <v>2017</v>
      </c>
      <c r="U10" s="7"/>
      <c r="V10" s="7">
        <v>4</v>
      </c>
      <c r="W10" s="7">
        <v>4</v>
      </c>
      <c r="X10" s="7">
        <v>3</v>
      </c>
      <c r="Y10" s="7"/>
      <c r="Z10" s="7"/>
      <c r="AA10" s="7">
        <v>25</v>
      </c>
      <c r="AB10" s="7"/>
      <c r="AC10" s="7"/>
      <c r="AD10" s="7"/>
      <c r="AE10" s="7">
        <v>2</v>
      </c>
      <c r="AF10" s="7"/>
      <c r="AG10" s="7"/>
      <c r="AH10" s="7">
        <v>38</v>
      </c>
      <c r="AI10" s="8"/>
      <c r="AJ10" s="8">
        <v>2019</v>
      </c>
      <c r="AK10" s="7">
        <v>4</v>
      </c>
      <c r="AL10" s="7">
        <v>6</v>
      </c>
      <c r="AM10" s="7">
        <v>12</v>
      </c>
      <c r="AN10" s="7">
        <v>0</v>
      </c>
      <c r="AO10" s="7">
        <v>3</v>
      </c>
      <c r="AP10" s="7">
        <v>6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Y10" s="107" t="s">
        <v>682</v>
      </c>
      <c r="AZ10" s="134">
        <v>217</v>
      </c>
      <c r="BB10" s="7" t="s">
        <v>682</v>
      </c>
      <c r="BC10" s="7">
        <f t="shared" si="0"/>
        <v>2</v>
      </c>
      <c r="BD10" s="11">
        <f t="shared" si="1"/>
        <v>217</v>
      </c>
    </row>
    <row r="11" spans="1:56" ht="14.4">
      <c r="A11" s="107" t="s">
        <v>438</v>
      </c>
      <c r="B11" s="134">
        <v>890595.52</v>
      </c>
      <c r="D11" s="100" t="s">
        <v>438</v>
      </c>
      <c r="E11" s="100"/>
      <c r="F11" s="100">
        <v>1</v>
      </c>
      <c r="G11" s="100"/>
      <c r="H11" s="100"/>
      <c r="I11" s="100"/>
      <c r="J11" s="100"/>
      <c r="K11" s="100"/>
      <c r="L11" s="100">
        <v>2</v>
      </c>
      <c r="M11" s="100"/>
      <c r="N11" s="100">
        <v>1</v>
      </c>
      <c r="O11" s="100">
        <v>4</v>
      </c>
      <c r="P11" s="100"/>
      <c r="Q11" s="100"/>
      <c r="R11" s="100">
        <v>8</v>
      </c>
      <c r="T11" s="7">
        <v>2018</v>
      </c>
      <c r="U11" s="7"/>
      <c r="V11" s="7">
        <v>12</v>
      </c>
      <c r="W11" s="7">
        <v>2</v>
      </c>
      <c r="X11" s="7">
        <v>2</v>
      </c>
      <c r="Y11" s="7">
        <v>1</v>
      </c>
      <c r="Z11" s="7"/>
      <c r="AA11" s="7">
        <v>2</v>
      </c>
      <c r="AB11" s="7"/>
      <c r="AC11" s="7"/>
      <c r="AD11" s="7"/>
      <c r="AE11" s="7">
        <v>5</v>
      </c>
      <c r="AF11" s="7"/>
      <c r="AG11" s="7">
        <v>1</v>
      </c>
      <c r="AH11" s="7">
        <v>25</v>
      </c>
      <c r="AY11" s="107" t="s">
        <v>506</v>
      </c>
      <c r="AZ11" s="134">
        <v>579</v>
      </c>
      <c r="BB11" s="7" t="s">
        <v>506</v>
      </c>
      <c r="BC11" s="7">
        <f t="shared" si="0"/>
        <v>9</v>
      </c>
      <c r="BD11" s="11">
        <f t="shared" si="1"/>
        <v>579</v>
      </c>
    </row>
    <row r="12" spans="1:56" ht="14.4">
      <c r="A12" s="107" t="s">
        <v>682</v>
      </c>
      <c r="B12" s="134">
        <v>7987</v>
      </c>
      <c r="D12" s="100" t="s">
        <v>682</v>
      </c>
      <c r="E12" s="100"/>
      <c r="F12" s="100"/>
      <c r="G12" s="100"/>
      <c r="H12" s="100">
        <v>2</v>
      </c>
      <c r="I12" s="100"/>
      <c r="J12" s="100"/>
      <c r="K12" s="100"/>
      <c r="L12" s="100"/>
      <c r="M12" s="100"/>
      <c r="N12" s="100"/>
      <c r="O12" s="100"/>
      <c r="P12" s="100"/>
      <c r="Q12" s="100"/>
      <c r="R12" s="100">
        <v>2</v>
      </c>
      <c r="T12" s="7">
        <v>2019</v>
      </c>
      <c r="U12" s="7"/>
      <c r="V12" s="7">
        <v>4</v>
      </c>
      <c r="W12" s="7">
        <v>6</v>
      </c>
      <c r="X12" s="7">
        <v>12</v>
      </c>
      <c r="Y12" s="7"/>
      <c r="Z12" s="7">
        <v>3</v>
      </c>
      <c r="AA12" s="7">
        <v>6</v>
      </c>
      <c r="AB12" s="7"/>
      <c r="AC12" s="7"/>
      <c r="AD12" s="7"/>
      <c r="AE12" s="7"/>
      <c r="AF12" s="7"/>
      <c r="AG12" s="7"/>
      <c r="AH12" s="7">
        <v>30</v>
      </c>
      <c r="AY12" s="107" t="s">
        <v>53</v>
      </c>
      <c r="AZ12" s="134">
        <v>14277</v>
      </c>
      <c r="BB12" s="7" t="s">
        <v>53</v>
      </c>
      <c r="BC12" s="7">
        <f t="shared" si="0"/>
        <v>13</v>
      </c>
      <c r="BD12" s="11">
        <f t="shared" si="1"/>
        <v>14277</v>
      </c>
    </row>
    <row r="13" spans="1:56" ht="14.4">
      <c r="A13" s="107" t="s">
        <v>506</v>
      </c>
      <c r="B13" s="134">
        <v>95655.23000000001</v>
      </c>
      <c r="D13" s="100" t="s">
        <v>506</v>
      </c>
      <c r="E13" s="100"/>
      <c r="F13" s="100">
        <v>3</v>
      </c>
      <c r="G13" s="100">
        <v>2</v>
      </c>
      <c r="H13" s="100"/>
      <c r="I13" s="100"/>
      <c r="J13" s="100">
        <v>4</v>
      </c>
      <c r="K13" s="100"/>
      <c r="L13" s="100"/>
      <c r="M13" s="100"/>
      <c r="N13" s="100"/>
      <c r="O13" s="100"/>
      <c r="P13" s="100"/>
      <c r="Q13" s="100"/>
      <c r="R13" s="100">
        <v>9</v>
      </c>
      <c r="T13" s="7" t="s">
        <v>679</v>
      </c>
      <c r="U13" s="112">
        <v>0</v>
      </c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7">
        <v>4</v>
      </c>
      <c r="AG13" s="7">
        <v>3</v>
      </c>
      <c r="AH13" s="7">
        <v>241</v>
      </c>
      <c r="AY13" s="107" t="s">
        <v>510</v>
      </c>
      <c r="AZ13" s="134">
        <v>2591</v>
      </c>
      <c r="BB13" s="7" t="s">
        <v>510</v>
      </c>
      <c r="BC13" s="7">
        <f t="shared" si="0"/>
        <v>11</v>
      </c>
      <c r="BD13" s="11">
        <f t="shared" si="1"/>
        <v>2591</v>
      </c>
    </row>
    <row r="14" spans="1:56" ht="14.4">
      <c r="A14" s="107" t="s">
        <v>53</v>
      </c>
      <c r="B14" s="134">
        <v>319240.11</v>
      </c>
      <c r="D14" s="100" t="s">
        <v>53</v>
      </c>
      <c r="E14" s="100"/>
      <c r="F14" s="100"/>
      <c r="G14" s="100"/>
      <c r="H14" s="100">
        <v>1</v>
      </c>
      <c r="I14" s="100"/>
      <c r="J14" s="100">
        <v>2</v>
      </c>
      <c r="K14" s="100">
        <v>3</v>
      </c>
      <c r="L14" s="100">
        <v>1</v>
      </c>
      <c r="M14" s="100"/>
      <c r="N14" s="100">
        <v>3</v>
      </c>
      <c r="O14" s="100">
        <v>2</v>
      </c>
      <c r="P14" s="100">
        <v>1</v>
      </c>
      <c r="Q14" s="100"/>
      <c r="R14" s="100">
        <v>13</v>
      </c>
      <c r="AJ14" s="8"/>
      <c r="AK14" s="8">
        <v>2013</v>
      </c>
      <c r="AL14" s="8">
        <v>2014</v>
      </c>
      <c r="AM14" s="8">
        <v>2015</v>
      </c>
      <c r="AN14" s="8">
        <v>2016</v>
      </c>
      <c r="AO14" s="8">
        <v>2017</v>
      </c>
      <c r="AP14" s="8">
        <v>2018</v>
      </c>
      <c r="AQ14" s="8">
        <v>2019</v>
      </c>
      <c r="AY14" s="107" t="s">
        <v>29</v>
      </c>
      <c r="AZ14" s="134">
        <v>24667</v>
      </c>
      <c r="BB14" s="7" t="s">
        <v>29</v>
      </c>
      <c r="BC14" s="7">
        <f t="shared" si="0"/>
        <v>35</v>
      </c>
      <c r="BD14" s="11">
        <f t="shared" si="1"/>
        <v>24667</v>
      </c>
    </row>
    <row r="15" spans="1:56" ht="14.4">
      <c r="A15" s="107" t="s">
        <v>510</v>
      </c>
      <c r="B15" s="134">
        <v>282088.09999999998</v>
      </c>
      <c r="D15" s="100" t="s">
        <v>510</v>
      </c>
      <c r="E15" s="100"/>
      <c r="F15" s="100">
        <v>8</v>
      </c>
      <c r="G15" s="100">
        <v>1</v>
      </c>
      <c r="H15" s="100">
        <v>2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>
        <v>11</v>
      </c>
      <c r="AJ15" s="9" t="s">
        <v>667</v>
      </c>
      <c r="AK15" s="7">
        <v>0</v>
      </c>
      <c r="AL15" s="7">
        <v>0</v>
      </c>
      <c r="AM15" s="7">
        <v>0</v>
      </c>
      <c r="AN15" s="7">
        <v>0</v>
      </c>
      <c r="AO15" s="7">
        <v>4</v>
      </c>
      <c r="AP15" s="7">
        <v>12</v>
      </c>
      <c r="AQ15" s="7">
        <v>4</v>
      </c>
      <c r="AY15" s="107" t="s">
        <v>106</v>
      </c>
      <c r="AZ15" s="134">
        <v>2258</v>
      </c>
      <c r="BB15" s="7" t="s">
        <v>106</v>
      </c>
      <c r="BC15" s="7">
        <f t="shared" si="0"/>
        <v>12</v>
      </c>
      <c r="BD15" s="11">
        <f t="shared" si="1"/>
        <v>0</v>
      </c>
    </row>
    <row r="16" spans="1:56" ht="14.4">
      <c r="A16" s="107" t="s">
        <v>29</v>
      </c>
      <c r="B16" s="134">
        <v>629166.6399999999</v>
      </c>
      <c r="D16" s="100" t="s">
        <v>29</v>
      </c>
      <c r="E16" s="100"/>
      <c r="F16" s="100">
        <v>4</v>
      </c>
      <c r="G16" s="100">
        <v>8</v>
      </c>
      <c r="H16" s="100"/>
      <c r="I16" s="100">
        <v>1</v>
      </c>
      <c r="J16" s="100"/>
      <c r="K16" s="100">
        <v>21</v>
      </c>
      <c r="L16" s="100"/>
      <c r="M16" s="100"/>
      <c r="N16" s="100">
        <v>2</v>
      </c>
      <c r="O16" s="100"/>
      <c r="P16" s="100"/>
      <c r="Q16" s="100"/>
      <c r="R16" s="100">
        <v>35</v>
      </c>
      <c r="AJ16" s="9" t="s">
        <v>668</v>
      </c>
      <c r="AK16" s="7">
        <v>0</v>
      </c>
      <c r="AL16" s="7">
        <v>9</v>
      </c>
      <c r="AM16" s="7">
        <v>1</v>
      </c>
      <c r="AN16" s="7">
        <v>0</v>
      </c>
      <c r="AO16" s="7">
        <v>4</v>
      </c>
      <c r="AP16" s="7">
        <v>2</v>
      </c>
      <c r="AQ16" s="7">
        <v>6</v>
      </c>
      <c r="AY16" s="107" t="s">
        <v>683</v>
      </c>
      <c r="AZ16" s="134">
        <v>45861</v>
      </c>
      <c r="BB16" s="7" t="s">
        <v>683</v>
      </c>
      <c r="BC16" s="7">
        <f t="shared" si="0"/>
        <v>5</v>
      </c>
      <c r="BD16" s="11">
        <f t="shared" si="1"/>
        <v>0</v>
      </c>
    </row>
    <row r="17" spans="1:56" ht="14.4">
      <c r="A17" s="107" t="s">
        <v>106</v>
      </c>
      <c r="B17" s="134">
        <v>169982.35</v>
      </c>
      <c r="D17" s="100" t="s">
        <v>106</v>
      </c>
      <c r="E17" s="100"/>
      <c r="F17" s="100"/>
      <c r="G17" s="100"/>
      <c r="H17" s="100">
        <v>8</v>
      </c>
      <c r="I17" s="100">
        <v>1</v>
      </c>
      <c r="J17" s="100"/>
      <c r="K17" s="100">
        <v>2</v>
      </c>
      <c r="L17" s="100"/>
      <c r="M17" s="100"/>
      <c r="N17" s="100"/>
      <c r="O17" s="100">
        <v>1</v>
      </c>
      <c r="P17" s="100"/>
      <c r="Q17" s="100"/>
      <c r="R17" s="100">
        <v>12</v>
      </c>
      <c r="AJ17" s="9" t="s">
        <v>669</v>
      </c>
      <c r="AK17" s="7">
        <v>0</v>
      </c>
      <c r="AL17" s="7">
        <v>0</v>
      </c>
      <c r="AM17" s="7">
        <v>1</v>
      </c>
      <c r="AN17" s="7">
        <v>0</v>
      </c>
      <c r="AO17" s="7">
        <v>3</v>
      </c>
      <c r="AP17" s="7">
        <v>2</v>
      </c>
      <c r="AQ17" s="7">
        <v>12</v>
      </c>
      <c r="AY17" s="107" t="s">
        <v>502</v>
      </c>
      <c r="AZ17" s="134">
        <v>593</v>
      </c>
      <c r="BB17" s="7" t="s">
        <v>502</v>
      </c>
      <c r="BC17" s="7">
        <f t="shared" si="0"/>
        <v>4</v>
      </c>
      <c r="BD17" s="11">
        <f t="shared" si="1"/>
        <v>593</v>
      </c>
    </row>
    <row r="18" spans="1:56" ht="14.4">
      <c r="A18" s="107" t="s">
        <v>683</v>
      </c>
      <c r="B18" s="134">
        <v>1050954</v>
      </c>
      <c r="D18" s="100" t="s">
        <v>683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>
        <v>5</v>
      </c>
      <c r="P18" s="100"/>
      <c r="Q18" s="100"/>
      <c r="R18" s="100">
        <v>5</v>
      </c>
      <c r="AJ18" s="9" t="s">
        <v>670</v>
      </c>
      <c r="AK18" s="7">
        <v>0</v>
      </c>
      <c r="AL18" s="7">
        <v>3</v>
      </c>
      <c r="AM18" s="7">
        <v>2</v>
      </c>
      <c r="AN18" s="7">
        <v>0</v>
      </c>
      <c r="AO18" s="7">
        <v>0</v>
      </c>
      <c r="AP18" s="7">
        <v>1</v>
      </c>
      <c r="AQ18" s="7">
        <v>0</v>
      </c>
      <c r="AY18" s="107" t="s">
        <v>101</v>
      </c>
      <c r="AZ18" s="134">
        <v>17883</v>
      </c>
      <c r="BB18" s="7" t="s">
        <v>101</v>
      </c>
      <c r="BC18" s="7">
        <f t="shared" si="0"/>
        <v>26</v>
      </c>
      <c r="BD18" s="11">
        <f t="shared" si="1"/>
        <v>17883</v>
      </c>
    </row>
    <row r="19" spans="1:56" ht="14.4">
      <c r="A19" s="107" t="s">
        <v>502</v>
      </c>
      <c r="B19" s="134">
        <v>40535.31</v>
      </c>
      <c r="D19" s="100" t="s">
        <v>502</v>
      </c>
      <c r="E19" s="100"/>
      <c r="F19" s="100"/>
      <c r="G19" s="100">
        <v>2</v>
      </c>
      <c r="H19" s="100">
        <v>2</v>
      </c>
      <c r="I19" s="100"/>
      <c r="J19" s="100"/>
      <c r="K19" s="100"/>
      <c r="L19" s="100"/>
      <c r="M19" s="100"/>
      <c r="N19" s="100"/>
      <c r="O19" s="100"/>
      <c r="P19" s="100"/>
      <c r="Q19" s="100"/>
      <c r="R19" s="100">
        <v>4</v>
      </c>
      <c r="AJ19" s="9" t="s">
        <v>671</v>
      </c>
      <c r="AK19" s="7">
        <v>0</v>
      </c>
      <c r="AL19" s="7">
        <v>0</v>
      </c>
      <c r="AM19" s="7">
        <v>1</v>
      </c>
      <c r="AN19" s="7">
        <v>2</v>
      </c>
      <c r="AO19" s="7">
        <v>0</v>
      </c>
      <c r="AP19" s="7">
        <v>0</v>
      </c>
      <c r="AQ19" s="7">
        <v>3</v>
      </c>
      <c r="AY19" s="107" t="s">
        <v>684</v>
      </c>
      <c r="AZ19" s="134">
        <v>150</v>
      </c>
      <c r="BB19" s="7" t="s">
        <v>684</v>
      </c>
      <c r="BC19" s="7">
        <f t="shared" si="0"/>
        <v>2</v>
      </c>
      <c r="BD19" s="11">
        <f t="shared" si="1"/>
        <v>150</v>
      </c>
    </row>
    <row r="20" spans="1:56" ht="14.4">
      <c r="A20" s="107" t="s">
        <v>101</v>
      </c>
      <c r="B20" s="134">
        <v>744002.41</v>
      </c>
      <c r="D20" s="100" t="s">
        <v>101</v>
      </c>
      <c r="E20" s="100"/>
      <c r="F20" s="100"/>
      <c r="G20" s="100">
        <v>1</v>
      </c>
      <c r="H20" s="100">
        <v>1</v>
      </c>
      <c r="I20" s="100"/>
      <c r="J20" s="100"/>
      <c r="K20" s="100">
        <v>11</v>
      </c>
      <c r="L20" s="100"/>
      <c r="M20" s="100"/>
      <c r="N20" s="100">
        <v>1</v>
      </c>
      <c r="O20" s="100">
        <v>12</v>
      </c>
      <c r="P20" s="100"/>
      <c r="Q20" s="100"/>
      <c r="R20" s="100">
        <v>26</v>
      </c>
      <c r="S20" s="8"/>
      <c r="T20" s="8"/>
      <c r="AJ20" s="9" t="s">
        <v>672</v>
      </c>
      <c r="AK20" s="7">
        <v>3</v>
      </c>
      <c r="AL20" s="7">
        <v>52</v>
      </c>
      <c r="AM20" s="7">
        <v>0</v>
      </c>
      <c r="AN20" s="7">
        <v>0</v>
      </c>
      <c r="AO20" s="7">
        <v>25</v>
      </c>
      <c r="AP20" s="7">
        <v>2</v>
      </c>
      <c r="AQ20" s="7">
        <v>6</v>
      </c>
      <c r="AY20" s="107" t="s">
        <v>77</v>
      </c>
      <c r="AZ20" s="134">
        <v>9933</v>
      </c>
      <c r="BB20" s="7" t="s">
        <v>77</v>
      </c>
      <c r="BC20" s="7">
        <f t="shared" si="0"/>
        <v>16</v>
      </c>
      <c r="BD20" s="11">
        <f t="shared" si="1"/>
        <v>0</v>
      </c>
    </row>
    <row r="21" spans="1:56" ht="14.4">
      <c r="A21" s="107" t="s">
        <v>684</v>
      </c>
      <c r="B21" s="134">
        <v>8200</v>
      </c>
      <c r="D21" s="100" t="s">
        <v>684</v>
      </c>
      <c r="E21" s="100"/>
      <c r="F21" s="100"/>
      <c r="G21" s="100"/>
      <c r="H21" s="100"/>
      <c r="I21" s="100"/>
      <c r="J21" s="100"/>
      <c r="K21" s="100">
        <v>2</v>
      </c>
      <c r="L21" s="100"/>
      <c r="M21" s="100"/>
      <c r="N21" s="100"/>
      <c r="O21" s="100"/>
      <c r="P21" s="100"/>
      <c r="Q21" s="100"/>
      <c r="R21" s="100">
        <v>2</v>
      </c>
      <c r="AJ21" s="9" t="s">
        <v>673</v>
      </c>
      <c r="AK21" s="7">
        <v>7</v>
      </c>
      <c r="AL21" s="7">
        <v>0</v>
      </c>
      <c r="AM21" s="7">
        <v>2</v>
      </c>
      <c r="AN21" s="7">
        <v>0</v>
      </c>
      <c r="AO21" s="7">
        <v>0</v>
      </c>
      <c r="AP21" s="7">
        <v>0</v>
      </c>
      <c r="AQ21" s="7">
        <v>0</v>
      </c>
      <c r="AY21" s="107" t="s">
        <v>153</v>
      </c>
      <c r="AZ21" s="134">
        <v>914</v>
      </c>
      <c r="BB21" s="7" t="s">
        <v>153</v>
      </c>
      <c r="BC21" s="7">
        <f t="shared" si="0"/>
        <v>2</v>
      </c>
      <c r="BD21" s="11">
        <f t="shared" si="1"/>
        <v>0</v>
      </c>
    </row>
    <row r="22" spans="1:56" ht="14.4">
      <c r="A22" s="107" t="s">
        <v>77</v>
      </c>
      <c r="B22" s="134">
        <v>390039.39</v>
      </c>
      <c r="D22" s="100" t="s">
        <v>77</v>
      </c>
      <c r="E22" s="100"/>
      <c r="F22" s="100"/>
      <c r="G22" s="100">
        <v>1</v>
      </c>
      <c r="H22" s="100"/>
      <c r="I22" s="100">
        <v>1</v>
      </c>
      <c r="J22" s="100"/>
      <c r="K22" s="100">
        <v>7</v>
      </c>
      <c r="L22" s="100"/>
      <c r="M22" s="100">
        <v>1</v>
      </c>
      <c r="N22" s="100">
        <v>4</v>
      </c>
      <c r="O22" s="100">
        <v>1</v>
      </c>
      <c r="P22" s="100"/>
      <c r="Q22" s="100">
        <v>1</v>
      </c>
      <c r="R22" s="100">
        <v>16</v>
      </c>
      <c r="AJ22" s="9" t="s">
        <v>674</v>
      </c>
      <c r="AK22" s="7">
        <v>2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Y22" s="107" t="s">
        <v>488</v>
      </c>
      <c r="AZ22" s="134">
        <v>13300</v>
      </c>
      <c r="BB22" s="7" t="s">
        <v>685</v>
      </c>
      <c r="BC22" s="7">
        <f t="shared" si="0"/>
        <v>2</v>
      </c>
      <c r="BD22" s="11" t="e">
        <f t="shared" si="1"/>
        <v>#N/A</v>
      </c>
    </row>
    <row r="23" spans="1:56" ht="14.4">
      <c r="A23" s="107" t="s">
        <v>153</v>
      </c>
      <c r="B23" s="134">
        <v>17466.900000000001</v>
      </c>
      <c r="D23" s="100" t="s">
        <v>153</v>
      </c>
      <c r="E23" s="100"/>
      <c r="F23" s="100"/>
      <c r="G23" s="100"/>
      <c r="H23" s="100"/>
      <c r="I23" s="100">
        <v>1</v>
      </c>
      <c r="J23" s="100"/>
      <c r="K23" s="100"/>
      <c r="L23" s="100"/>
      <c r="M23" s="100"/>
      <c r="N23" s="100"/>
      <c r="O23" s="100">
        <v>1</v>
      </c>
      <c r="P23" s="100"/>
      <c r="Q23" s="100"/>
      <c r="R23" s="100">
        <v>2</v>
      </c>
      <c r="AJ23" s="9" t="s">
        <v>675</v>
      </c>
      <c r="AK23" s="7">
        <v>22</v>
      </c>
      <c r="AL23" s="7">
        <v>0</v>
      </c>
      <c r="AM23" s="7">
        <v>3</v>
      </c>
      <c r="AN23" s="7">
        <v>0</v>
      </c>
      <c r="AO23" s="7">
        <v>0</v>
      </c>
      <c r="AP23" s="7">
        <v>0</v>
      </c>
      <c r="AQ23" s="7">
        <v>0</v>
      </c>
      <c r="AY23" s="107" t="s">
        <v>391</v>
      </c>
      <c r="AZ23" s="134">
        <v>322492</v>
      </c>
      <c r="BB23" s="7" t="s">
        <v>488</v>
      </c>
      <c r="BC23" s="7">
        <f t="shared" si="0"/>
        <v>4</v>
      </c>
      <c r="BD23" s="11">
        <f t="shared" si="1"/>
        <v>622691</v>
      </c>
    </row>
    <row r="24" spans="1:56" ht="14.4">
      <c r="A24" s="107" t="s">
        <v>488</v>
      </c>
      <c r="B24" s="134">
        <v>234349</v>
      </c>
      <c r="D24" s="100" t="s">
        <v>488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3</v>
      </c>
      <c r="P24" s="100">
        <v>1</v>
      </c>
      <c r="Q24" s="100"/>
      <c r="R24" s="100">
        <v>4</v>
      </c>
      <c r="AJ24" s="9" t="s">
        <v>676</v>
      </c>
      <c r="AK24" s="7">
        <v>3</v>
      </c>
      <c r="AL24" s="7">
        <v>0</v>
      </c>
      <c r="AM24" s="7">
        <v>24</v>
      </c>
      <c r="AN24" s="7">
        <v>6</v>
      </c>
      <c r="AO24" s="7">
        <v>2</v>
      </c>
      <c r="AP24" s="7">
        <v>5</v>
      </c>
      <c r="AQ24" s="7">
        <v>0</v>
      </c>
      <c r="AY24" s="107" t="s">
        <v>963</v>
      </c>
      <c r="AZ24" s="134"/>
      <c r="BB24" s="7" t="s">
        <v>391</v>
      </c>
      <c r="BC24" s="7">
        <f t="shared" si="0"/>
        <v>5</v>
      </c>
      <c r="BD24" s="11">
        <f t="shared" si="1"/>
        <v>622691</v>
      </c>
    </row>
    <row r="25" spans="1:56" ht="14.4">
      <c r="A25" s="107" t="s">
        <v>391</v>
      </c>
      <c r="B25" s="134">
        <v>860257.5</v>
      </c>
      <c r="D25" s="100" t="s">
        <v>391</v>
      </c>
      <c r="E25" s="100"/>
      <c r="F25" s="100"/>
      <c r="G25" s="100"/>
      <c r="H25" s="100"/>
      <c r="I25" s="100">
        <v>2</v>
      </c>
      <c r="J25" s="100"/>
      <c r="K25" s="100"/>
      <c r="L25" s="100"/>
      <c r="M25" s="100"/>
      <c r="N25" s="100">
        <v>1</v>
      </c>
      <c r="O25" s="100">
        <v>2</v>
      </c>
      <c r="P25" s="100"/>
      <c r="Q25" s="100"/>
      <c r="R25" s="100">
        <v>5</v>
      </c>
      <c r="AJ25" s="9" t="s">
        <v>677</v>
      </c>
      <c r="AK25" s="7">
        <v>2</v>
      </c>
      <c r="AL25" s="7">
        <v>0</v>
      </c>
      <c r="AM25" s="7">
        <v>1</v>
      </c>
      <c r="AN25" s="7">
        <v>1</v>
      </c>
      <c r="AO25" s="7">
        <v>0</v>
      </c>
      <c r="AP25" s="7">
        <v>0</v>
      </c>
      <c r="AQ25" s="7">
        <v>0</v>
      </c>
      <c r="AY25" s="107" t="s">
        <v>964</v>
      </c>
      <c r="AZ25" s="134"/>
    </row>
    <row r="26" spans="1:56" ht="14.4">
      <c r="A26" s="107" t="s">
        <v>963</v>
      </c>
      <c r="B26" s="134">
        <v>224293.15000000002</v>
      </c>
      <c r="D26" s="100" t="e">
        <v>#N/A</v>
      </c>
      <c r="E26" s="100"/>
      <c r="F26" s="100"/>
      <c r="G26" s="100">
        <v>2</v>
      </c>
      <c r="H26" s="100">
        <v>1</v>
      </c>
      <c r="I26" s="100"/>
      <c r="J26" s="100"/>
      <c r="K26" s="100">
        <v>1</v>
      </c>
      <c r="L26" s="100"/>
      <c r="M26" s="100"/>
      <c r="N26" s="100"/>
      <c r="O26" s="100"/>
      <c r="P26" s="100"/>
      <c r="Q26" s="100"/>
      <c r="R26" s="100">
        <v>4</v>
      </c>
      <c r="AJ26" s="9" t="s">
        <v>678</v>
      </c>
      <c r="AK26" s="7">
        <v>2</v>
      </c>
      <c r="AL26" s="7">
        <v>0</v>
      </c>
      <c r="AM26" s="7">
        <v>0</v>
      </c>
      <c r="AN26" s="7">
        <v>0</v>
      </c>
      <c r="AO26" s="7">
        <v>0</v>
      </c>
      <c r="AP26" s="7">
        <v>1</v>
      </c>
      <c r="AQ26" s="7">
        <v>0</v>
      </c>
      <c r="AY26" s="108" t="s">
        <v>961</v>
      </c>
      <c r="AZ26" s="135">
        <v>622691</v>
      </c>
    </row>
    <row r="27" spans="1:56" ht="14.4">
      <c r="A27" s="107" t="s">
        <v>964</v>
      </c>
      <c r="B27" s="134"/>
      <c r="D27" s="100" t="s">
        <v>679</v>
      </c>
      <c r="E27" s="100">
        <v>0</v>
      </c>
      <c r="F27" s="100">
        <v>20</v>
      </c>
      <c r="G27" s="100">
        <v>22</v>
      </c>
      <c r="H27" s="100">
        <v>18</v>
      </c>
      <c r="I27" s="100">
        <v>6</v>
      </c>
      <c r="J27" s="100">
        <v>6</v>
      </c>
      <c r="K27" s="100">
        <v>88</v>
      </c>
      <c r="L27" s="100">
        <v>9</v>
      </c>
      <c r="M27" s="100">
        <v>2</v>
      </c>
      <c r="N27" s="100">
        <v>25</v>
      </c>
      <c r="O27" s="100">
        <v>40</v>
      </c>
      <c r="P27" s="100">
        <v>4</v>
      </c>
      <c r="Q27" s="100">
        <v>3</v>
      </c>
      <c r="R27" s="100">
        <v>241</v>
      </c>
    </row>
    <row r="28" spans="1:56" ht="15" customHeight="1">
      <c r="A28" s="108" t="s">
        <v>961</v>
      </c>
      <c r="B28" s="135">
        <v>8457901.4699999988</v>
      </c>
    </row>
    <row r="53" spans="1:3" ht="14.4">
      <c r="A53" s="7" t="s">
        <v>2</v>
      </c>
      <c r="B53" s="7" t="s">
        <v>680</v>
      </c>
      <c r="C53" s="7" t="s">
        <v>12</v>
      </c>
    </row>
    <row r="54" spans="1:3" ht="14.4">
      <c r="A54" s="7" t="s">
        <v>15</v>
      </c>
      <c r="B54" s="7">
        <f t="shared" ref="B54:B73" si="2">VLOOKUP(A54,$D$6:$R$26,15)</f>
        <v>28</v>
      </c>
      <c r="C54" s="10">
        <f t="shared" ref="C54:C73" si="3">VLOOKUP(A54,A4:B24,2,0)</f>
        <v>778765.6</v>
      </c>
    </row>
    <row r="55" spans="1:3" ht="14.4">
      <c r="A55" s="7" t="s">
        <v>580</v>
      </c>
      <c r="B55" s="7">
        <f t="shared" si="2"/>
        <v>4</v>
      </c>
      <c r="C55" s="10">
        <f t="shared" si="3"/>
        <v>44454.59</v>
      </c>
    </row>
    <row r="56" spans="1:3" ht="14.4">
      <c r="A56" s="7" t="s">
        <v>45</v>
      </c>
      <c r="B56" s="7">
        <f t="shared" si="2"/>
        <v>41</v>
      </c>
      <c r="C56" s="10">
        <f t="shared" si="3"/>
        <v>1303878.8199999998</v>
      </c>
    </row>
    <row r="57" spans="1:3" ht="14.4">
      <c r="A57" s="7" t="s">
        <v>52</v>
      </c>
      <c r="B57" s="7">
        <f t="shared" si="2"/>
        <v>12</v>
      </c>
      <c r="C57" s="10">
        <f t="shared" si="3"/>
        <v>325139.85000000003</v>
      </c>
    </row>
    <row r="58" spans="1:3" ht="14.4">
      <c r="A58" s="7" t="s">
        <v>438</v>
      </c>
      <c r="B58" s="7">
        <f t="shared" si="2"/>
        <v>8</v>
      </c>
      <c r="C58" s="10">
        <f t="shared" si="3"/>
        <v>890595.52</v>
      </c>
    </row>
    <row r="59" spans="1:3" ht="14.4">
      <c r="A59" s="7" t="s">
        <v>682</v>
      </c>
      <c r="B59" s="7">
        <f t="shared" si="2"/>
        <v>2</v>
      </c>
      <c r="C59" s="10">
        <f t="shared" si="3"/>
        <v>7987</v>
      </c>
    </row>
    <row r="60" spans="1:3" ht="14.4">
      <c r="A60" s="7" t="s">
        <v>506</v>
      </c>
      <c r="B60" s="7">
        <f t="shared" si="2"/>
        <v>9</v>
      </c>
      <c r="C60" s="10">
        <f t="shared" si="3"/>
        <v>95655.23000000001</v>
      </c>
    </row>
    <row r="61" spans="1:3" ht="14.4">
      <c r="A61" s="7" t="s">
        <v>53</v>
      </c>
      <c r="B61" s="7">
        <f t="shared" si="2"/>
        <v>13</v>
      </c>
      <c r="C61" s="10">
        <f t="shared" si="3"/>
        <v>319240.11</v>
      </c>
    </row>
    <row r="62" spans="1:3" ht="14.4">
      <c r="A62" s="7" t="s">
        <v>510</v>
      </c>
      <c r="B62" s="7">
        <f t="shared" si="2"/>
        <v>11</v>
      </c>
      <c r="C62" s="10">
        <f t="shared" si="3"/>
        <v>282088.09999999998</v>
      </c>
    </row>
    <row r="63" spans="1:3" ht="14.4">
      <c r="A63" s="7" t="s">
        <v>29</v>
      </c>
      <c r="B63" s="7">
        <f t="shared" si="2"/>
        <v>35</v>
      </c>
      <c r="C63" s="10">
        <f t="shared" si="3"/>
        <v>629166.6399999999</v>
      </c>
    </row>
    <row r="64" spans="1:3" ht="14.4">
      <c r="A64" s="7" t="s">
        <v>106</v>
      </c>
      <c r="B64" s="7">
        <f t="shared" si="2"/>
        <v>12</v>
      </c>
      <c r="C64" s="10">
        <f t="shared" si="3"/>
        <v>169982.35</v>
      </c>
    </row>
    <row r="65" spans="1:3" ht="14.4">
      <c r="A65" s="7" t="s">
        <v>683</v>
      </c>
      <c r="B65" s="7">
        <f t="shared" si="2"/>
        <v>5</v>
      </c>
      <c r="C65" s="10">
        <f t="shared" si="3"/>
        <v>1050954</v>
      </c>
    </row>
    <row r="66" spans="1:3" ht="14.4">
      <c r="A66" s="7" t="s">
        <v>502</v>
      </c>
      <c r="B66" s="7">
        <f t="shared" si="2"/>
        <v>4</v>
      </c>
      <c r="C66" s="10">
        <f t="shared" si="3"/>
        <v>40535.31</v>
      </c>
    </row>
    <row r="67" spans="1:3" ht="14.4">
      <c r="A67" s="7" t="s">
        <v>101</v>
      </c>
      <c r="B67" s="7">
        <f t="shared" si="2"/>
        <v>26</v>
      </c>
      <c r="C67" s="10">
        <f t="shared" si="3"/>
        <v>744002.41</v>
      </c>
    </row>
    <row r="68" spans="1:3" ht="14.4">
      <c r="A68" s="7" t="s">
        <v>684</v>
      </c>
      <c r="B68" s="7">
        <f t="shared" si="2"/>
        <v>2</v>
      </c>
      <c r="C68" s="10">
        <f t="shared" si="3"/>
        <v>8200</v>
      </c>
    </row>
    <row r="69" spans="1:3" ht="14.4">
      <c r="A69" s="7" t="s">
        <v>77</v>
      </c>
      <c r="B69" s="7">
        <f t="shared" si="2"/>
        <v>16</v>
      </c>
      <c r="C69" s="10">
        <f t="shared" si="3"/>
        <v>390039.39</v>
      </c>
    </row>
    <row r="70" spans="1:3" ht="14.4">
      <c r="A70" s="7" t="s">
        <v>153</v>
      </c>
      <c r="B70" s="7">
        <f t="shared" si="2"/>
        <v>2</v>
      </c>
      <c r="C70" s="10">
        <f t="shared" si="3"/>
        <v>17466.900000000001</v>
      </c>
    </row>
    <row r="71" spans="1:3" ht="14.4">
      <c r="A71" s="7" t="s">
        <v>685</v>
      </c>
      <c r="B71" s="7">
        <f t="shared" si="2"/>
        <v>2</v>
      </c>
      <c r="C71" s="7" t="e">
        <f t="shared" si="3"/>
        <v>#N/A</v>
      </c>
    </row>
    <row r="72" spans="1:3" ht="14.4">
      <c r="A72" s="7" t="s">
        <v>488</v>
      </c>
      <c r="B72" s="7">
        <f t="shared" si="2"/>
        <v>4</v>
      </c>
      <c r="C72" s="10">
        <f t="shared" si="3"/>
        <v>234349</v>
      </c>
    </row>
    <row r="73" spans="1:3" ht="14.4">
      <c r="A73" s="7" t="s">
        <v>391</v>
      </c>
      <c r="B73" s="7">
        <f t="shared" si="2"/>
        <v>5</v>
      </c>
      <c r="C73" s="10">
        <f t="shared" si="3"/>
        <v>860257.5</v>
      </c>
    </row>
  </sheetData>
  <mergeCells count="1">
    <mergeCell ref="U13:AE13"/>
  </mergeCell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622"/>
  <sheetViews>
    <sheetView workbookViewId="0">
      <selection activeCell="L1" sqref="L1"/>
    </sheetView>
  </sheetViews>
  <sheetFormatPr defaultColWidth="14.44140625" defaultRowHeight="15" customHeight="1"/>
  <cols>
    <col min="2" max="2" width="17.33203125" customWidth="1"/>
    <col min="5" max="5" width="35.5546875" customWidth="1"/>
  </cols>
  <sheetData>
    <row r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>
      <c r="A2" s="7" t="str">
        <f>'Cópia de 2013'!A:A</f>
        <v>Três41456Enx</v>
      </c>
      <c r="B2" s="7" t="str">
        <f>'Cópia de 2013'!C2</f>
        <v>Três Barras</v>
      </c>
      <c r="C2" s="7" t="str">
        <f>VLOOKUP(B2,'De Para'!A:B,2,1)</f>
        <v>Araranguá</v>
      </c>
      <c r="D2" s="7" t="str">
        <f>'Cópia de 2013'!B2</f>
        <v>Enxurrada</v>
      </c>
      <c r="E2" s="7" t="str">
        <f>'Cópia de 2013'!E2</f>
        <v>cestas básicas</v>
      </c>
      <c r="G2" s="14">
        <f>'Cópia de 2013'!D2</f>
        <v>41456</v>
      </c>
      <c r="H2" s="7">
        <f t="shared" ref="H2:H194" si="0">MONTH(G2)</f>
        <v>7</v>
      </c>
      <c r="I2" s="7">
        <f t="shared" ref="I2:I194" si="1">YEAR(G2)</f>
        <v>2013</v>
      </c>
      <c r="L2" s="7">
        <f>'Cópia de 2013'!F2</f>
        <v>90</v>
      </c>
      <c r="M2" s="7">
        <f>'Cópia de 2013'!G2</f>
        <v>0</v>
      </c>
    </row>
    <row r="3" spans="1:13">
      <c r="A3" s="7" t="str">
        <f>'Cópia de 2013'!A:A</f>
        <v>Três41456Enx</v>
      </c>
      <c r="B3" s="7" t="str">
        <f>'Cópia de 2013'!C3</f>
        <v>Três Barras</v>
      </c>
      <c r="C3" s="7" t="str">
        <f>VLOOKUP(B3,'De Para'!A:B,2,1)</f>
        <v>Araranguá</v>
      </c>
      <c r="D3" s="7" t="str">
        <f>'Cópia de 2013'!B3</f>
        <v>Enxurrada</v>
      </c>
      <c r="E3" s="7" t="str">
        <f>'Cópia de 2013'!E3</f>
        <v>kits de limpeza doméstica</v>
      </c>
      <c r="G3" s="14">
        <f>'Cópia de 2013'!D3</f>
        <v>41456</v>
      </c>
      <c r="H3" s="7">
        <f t="shared" si="0"/>
        <v>7</v>
      </c>
      <c r="I3" s="7">
        <f t="shared" si="1"/>
        <v>2013</v>
      </c>
      <c r="L3" s="7">
        <f>'Cópia de 2013'!F3</f>
        <v>80</v>
      </c>
      <c r="M3" s="7">
        <f>'Cópia de 2013'!G3</f>
        <v>0</v>
      </c>
    </row>
    <row r="4" spans="1:13">
      <c r="A4" s="7" t="str">
        <f>'Cópia de 2013'!A:A</f>
        <v>Três41456Enx</v>
      </c>
      <c r="B4" s="7" t="str">
        <f>'Cópia de 2013'!C4</f>
        <v>Três Barras</v>
      </c>
      <c r="C4" s="7" t="str">
        <f>VLOOKUP(B4,'De Para'!A:B,2,1)</f>
        <v>Araranguá</v>
      </c>
      <c r="D4" s="7" t="str">
        <f>'Cópia de 2013'!B4</f>
        <v>Enxurrada</v>
      </c>
      <c r="E4" s="7" t="str">
        <f>'Cópia de 2013'!E4</f>
        <v>kits para higiene pessoal</v>
      </c>
      <c r="G4" s="14">
        <f>'Cópia de 2013'!D4</f>
        <v>41456</v>
      </c>
      <c r="H4" s="7">
        <f t="shared" si="0"/>
        <v>7</v>
      </c>
      <c r="I4" s="7">
        <f t="shared" si="1"/>
        <v>2013</v>
      </c>
      <c r="L4" s="7">
        <f>'Cópia de 2013'!F4</f>
        <v>280</v>
      </c>
      <c r="M4" s="7">
        <f>'Cópia de 2013'!G4</f>
        <v>0</v>
      </c>
    </row>
    <row r="5" spans="1:13">
      <c r="A5" s="7" t="str">
        <f>'Cópia de 2013'!A:A</f>
        <v>Três41456Enx</v>
      </c>
      <c r="B5" s="7" t="str">
        <f>'Cópia de 2013'!C5</f>
        <v>Três Barras</v>
      </c>
      <c r="C5" s="7" t="str">
        <f>VLOOKUP(B5,'De Para'!A:B,2,1)</f>
        <v>Araranguá</v>
      </c>
      <c r="D5" s="7" t="str">
        <f>'Cópia de 2013'!B5</f>
        <v>Enxurrada</v>
      </c>
      <c r="E5" s="7" t="str">
        <f>'Cópia de 2013'!E5</f>
        <v>colchões solteiro</v>
      </c>
      <c r="G5" s="14">
        <f>'Cópia de 2013'!D5</f>
        <v>41456</v>
      </c>
      <c r="H5" s="7">
        <f t="shared" si="0"/>
        <v>7</v>
      </c>
      <c r="I5" s="7">
        <f t="shared" si="1"/>
        <v>2013</v>
      </c>
      <c r="L5" s="7">
        <f>'Cópia de 2013'!F5</f>
        <v>80</v>
      </c>
      <c r="M5" s="7">
        <f>'Cópia de 2013'!G5</f>
        <v>0</v>
      </c>
    </row>
    <row r="6" spans="1:13">
      <c r="A6" s="7" t="str">
        <f>'Cópia de 2013'!A:A</f>
        <v>Três41456Enx</v>
      </c>
      <c r="B6" s="7" t="str">
        <f>'Cópia de 2013'!C6</f>
        <v>Três Barras</v>
      </c>
      <c r="C6" s="7" t="str">
        <f>VLOOKUP(B6,'De Para'!A:B,2,1)</f>
        <v>Araranguá</v>
      </c>
      <c r="D6" s="7" t="str">
        <f>'Cópia de 2013'!B6</f>
        <v>Enxurrada</v>
      </c>
      <c r="E6" s="7" t="str">
        <f>'Cópia de 2013'!E6</f>
        <v>Kits acomodação solteiro</v>
      </c>
      <c r="G6" s="14">
        <f>'Cópia de 2013'!D6</f>
        <v>41456</v>
      </c>
      <c r="H6" s="7">
        <f t="shared" si="0"/>
        <v>7</v>
      </c>
      <c r="I6" s="7">
        <f t="shared" si="1"/>
        <v>2013</v>
      </c>
      <c r="L6" s="7">
        <f>'Cópia de 2013'!F6</f>
        <v>80</v>
      </c>
      <c r="M6" s="7">
        <f>'Cópia de 2013'!G6</f>
        <v>0</v>
      </c>
    </row>
    <row r="7" spans="1:13">
      <c r="A7" s="7" t="str">
        <f>'Cópia de 2013'!A:A</f>
        <v>Port41451Enx</v>
      </c>
      <c r="B7" s="7" t="str">
        <f>'Cópia de 2013'!C7</f>
        <v>Porto União</v>
      </c>
      <c r="C7" s="7" t="str">
        <f>VLOOKUP(B7,'De Para'!A:B,2,1)</f>
        <v>Araranguá</v>
      </c>
      <c r="D7" s="7" t="str">
        <f>'Cópia de 2013'!B7</f>
        <v>Enxurrada</v>
      </c>
      <c r="E7" s="7" t="str">
        <f>'Cópia de 2013'!E7</f>
        <v>cestas básicas</v>
      </c>
      <c r="G7" s="14">
        <f>'Cópia de 2013'!D7</f>
        <v>41451</v>
      </c>
      <c r="H7" s="7">
        <f t="shared" si="0"/>
        <v>6</v>
      </c>
      <c r="I7" s="7">
        <f t="shared" si="1"/>
        <v>2013</v>
      </c>
      <c r="L7" s="7">
        <f>'Cópia de 2013'!F7</f>
        <v>50</v>
      </c>
      <c r="M7" s="7">
        <f>'Cópia de 2013'!G7</f>
        <v>0</v>
      </c>
    </row>
    <row r="8" spans="1:13">
      <c r="A8" s="7" t="str">
        <f>'Cópia de 2013'!A:A</f>
        <v>Port41451Enx</v>
      </c>
      <c r="B8" s="7" t="str">
        <f>'Cópia de 2013'!C8</f>
        <v>Porto União</v>
      </c>
      <c r="C8" s="7" t="str">
        <f>VLOOKUP(B8,'De Para'!A:B,2,1)</f>
        <v>Araranguá</v>
      </c>
      <c r="D8" s="7" t="str">
        <f>'Cópia de 2013'!B8</f>
        <v>Enxurrada</v>
      </c>
      <c r="E8" s="7" t="str">
        <f>'Cópia de 2013'!E8</f>
        <v>cestas de produtos de pronto consumo</v>
      </c>
      <c r="G8" s="14">
        <f>'Cópia de 2013'!D8</f>
        <v>41451</v>
      </c>
      <c r="H8" s="7">
        <f t="shared" si="0"/>
        <v>6</v>
      </c>
      <c r="I8" s="7">
        <f t="shared" si="1"/>
        <v>2013</v>
      </c>
      <c r="L8" s="7">
        <f>'Cópia de 2013'!F8</f>
        <v>50</v>
      </c>
      <c r="M8" s="7">
        <f>'Cópia de 2013'!G8</f>
        <v>0</v>
      </c>
    </row>
    <row r="9" spans="1:13">
      <c r="A9" s="7" t="str">
        <f>'Cópia de 2013'!A:A</f>
        <v>Port41451Enx</v>
      </c>
      <c r="B9" s="7" t="str">
        <f>'Cópia de 2013'!C9</f>
        <v>Porto União</v>
      </c>
      <c r="C9" s="7" t="str">
        <f>VLOOKUP(B9,'De Para'!A:B,2,1)</f>
        <v>Araranguá</v>
      </c>
      <c r="D9" s="7" t="str">
        <f>'Cópia de 2013'!B9</f>
        <v>Enxurrada</v>
      </c>
      <c r="E9" s="7" t="str">
        <f>'Cópia de 2013'!E9</f>
        <v>kits de limpeza doméstica</v>
      </c>
      <c r="G9" s="14">
        <f>'Cópia de 2013'!D9</f>
        <v>41451</v>
      </c>
      <c r="H9" s="7">
        <f t="shared" si="0"/>
        <v>6</v>
      </c>
      <c r="I9" s="7">
        <f t="shared" si="1"/>
        <v>2013</v>
      </c>
      <c r="L9" s="7">
        <f>'Cópia de 2013'!F9</f>
        <v>50</v>
      </c>
      <c r="M9" s="7">
        <f>'Cópia de 2013'!G9</f>
        <v>0</v>
      </c>
    </row>
    <row r="10" spans="1:13">
      <c r="A10" s="7" t="str">
        <f>'Cópia de 2013'!A:A</f>
        <v>Port41451Enx</v>
      </c>
      <c r="B10" s="7" t="str">
        <f>'Cópia de 2013'!C10</f>
        <v>Porto União</v>
      </c>
      <c r="C10" s="7" t="str">
        <f>VLOOKUP(B10,'De Para'!A:B,2,1)</f>
        <v>Araranguá</v>
      </c>
      <c r="D10" s="7" t="str">
        <f>'Cópia de 2013'!B10</f>
        <v>Enxurrada</v>
      </c>
      <c r="E10" s="7" t="str">
        <f>'Cópia de 2013'!E10</f>
        <v>kits para higiene pessoal</v>
      </c>
      <c r="G10" s="14">
        <f>'Cópia de 2013'!D10</f>
        <v>41451</v>
      </c>
      <c r="H10" s="7">
        <f t="shared" si="0"/>
        <v>6</v>
      </c>
      <c r="I10" s="7">
        <f t="shared" si="1"/>
        <v>2013</v>
      </c>
      <c r="L10" s="7">
        <f>'Cópia de 2013'!F10</f>
        <v>100</v>
      </c>
      <c r="M10" s="7">
        <f>'Cópia de 2013'!G10</f>
        <v>0</v>
      </c>
    </row>
    <row r="11" spans="1:13">
      <c r="A11" s="7" t="str">
        <f>'Cópia de 2013'!A:A</f>
        <v>Port41451Enx</v>
      </c>
      <c r="B11" s="7" t="str">
        <f>'Cópia de 2013'!C11</f>
        <v>Porto União</v>
      </c>
      <c r="C11" s="7" t="str">
        <f>VLOOKUP(B11,'De Para'!A:B,2,1)</f>
        <v>Araranguá</v>
      </c>
      <c r="D11" s="7" t="str">
        <f>'Cópia de 2013'!B11</f>
        <v>Enxurrada</v>
      </c>
      <c r="E11" s="7" t="str">
        <f>'Cópia de 2013'!E11</f>
        <v>colchões solteiro</v>
      </c>
      <c r="G11" s="14">
        <f>'Cópia de 2013'!D11</f>
        <v>41451</v>
      </c>
      <c r="H11" s="7">
        <f t="shared" si="0"/>
        <v>6</v>
      </c>
      <c r="I11" s="7">
        <f t="shared" si="1"/>
        <v>2013</v>
      </c>
      <c r="L11" s="7">
        <f>'Cópia de 2013'!F11</f>
        <v>16</v>
      </c>
      <c r="M11" s="7">
        <f>'Cópia de 2013'!G11</f>
        <v>0</v>
      </c>
    </row>
    <row r="12" spans="1:13">
      <c r="A12" s="7" t="str">
        <f>'Cópia de 2013'!A:A</f>
        <v>Port41451Enx</v>
      </c>
      <c r="B12" s="7" t="str">
        <f>'Cópia de 2013'!C12</f>
        <v>Porto União</v>
      </c>
      <c r="C12" s="7" t="str">
        <f>VLOOKUP(B12,'De Para'!A:B,2,1)</f>
        <v>Araranguá</v>
      </c>
      <c r="D12" s="7" t="str">
        <f>'Cópia de 2013'!B12</f>
        <v>Enxurrada</v>
      </c>
      <c r="E12" s="7" t="str">
        <f>'Cópia de 2013'!E12</f>
        <v>Kits acomodação solteiro</v>
      </c>
      <c r="G12" s="14">
        <f>'Cópia de 2013'!D12</f>
        <v>41451</v>
      </c>
      <c r="H12" s="7">
        <f t="shared" si="0"/>
        <v>6</v>
      </c>
      <c r="I12" s="7">
        <f t="shared" si="1"/>
        <v>2013</v>
      </c>
      <c r="L12" s="7">
        <f>'Cópia de 2013'!F12</f>
        <v>16</v>
      </c>
      <c r="M12" s="7">
        <f>'Cópia de 2013'!G12</f>
        <v>0</v>
      </c>
    </row>
    <row r="13" spans="1:13">
      <c r="A13" s="7" t="str">
        <f>'Cópia de 2013'!A:A</f>
        <v>Port41451Enx</v>
      </c>
      <c r="B13" s="7" t="str">
        <f>'Cópia de 2013'!C13</f>
        <v>Porto União</v>
      </c>
      <c r="C13" s="7" t="str">
        <f>VLOOKUP(B13,'De Para'!A:B,2,1)</f>
        <v>Araranguá</v>
      </c>
      <c r="D13" s="7" t="str">
        <f>'Cópia de 2013'!B13</f>
        <v>Enxurrada</v>
      </c>
      <c r="E13" s="7" t="str">
        <f>'Cópia de 2013'!E13</f>
        <v>colchões casal</v>
      </c>
      <c r="G13" s="14">
        <f>'Cópia de 2013'!D13</f>
        <v>41451</v>
      </c>
      <c r="H13" s="7">
        <f t="shared" si="0"/>
        <v>6</v>
      </c>
      <c r="I13" s="7">
        <f t="shared" si="1"/>
        <v>2013</v>
      </c>
      <c r="L13" s="7">
        <f>'Cópia de 2013'!F13</f>
        <v>4</v>
      </c>
      <c r="M13" s="7">
        <f>'Cópia de 2013'!G13</f>
        <v>0</v>
      </c>
    </row>
    <row r="14" spans="1:13">
      <c r="A14" s="7" t="str">
        <f>'Cópia de 2013'!A:A</f>
        <v>Port41451Enx</v>
      </c>
      <c r="B14" s="7" t="str">
        <f>'Cópia de 2013'!C14</f>
        <v>Porto União</v>
      </c>
      <c r="C14" s="7" t="str">
        <f>VLOOKUP(B14,'De Para'!A:B,2,1)</f>
        <v>Araranguá</v>
      </c>
      <c r="D14" s="7" t="str">
        <f>'Cópia de 2013'!B14</f>
        <v>Enxurrada</v>
      </c>
      <c r="E14" s="7" t="str">
        <f>'Cópia de 2013'!E14</f>
        <v>Kits acomodação casal</v>
      </c>
      <c r="G14" s="14">
        <f>'Cópia de 2013'!D14</f>
        <v>41451</v>
      </c>
      <c r="H14" s="7">
        <f t="shared" si="0"/>
        <v>6</v>
      </c>
      <c r="I14" s="7">
        <f t="shared" si="1"/>
        <v>2013</v>
      </c>
      <c r="L14" s="7">
        <f>'Cópia de 2013'!F14</f>
        <v>4</v>
      </c>
      <c r="M14" s="7">
        <f>'Cópia de 2013'!G14</f>
        <v>0</v>
      </c>
    </row>
    <row r="15" spans="1:13">
      <c r="A15" s="7" t="str">
        <f>'Cópia de 2013'!A:A</f>
        <v>Mafr41451Enx</v>
      </c>
      <c r="B15" s="7" t="str">
        <f>'Cópia de 2013'!C15</f>
        <v>Mafra</v>
      </c>
      <c r="C15" s="7" t="str">
        <f>VLOOKUP(B15,'De Para'!A:B,2,1)</f>
        <v>Araranguá</v>
      </c>
      <c r="D15" s="7" t="str">
        <f>'Cópia de 2013'!B15</f>
        <v>Enxurrada</v>
      </c>
      <c r="E15" s="7" t="str">
        <f>'Cópia de 2013'!E15</f>
        <v>cestas básicas</v>
      </c>
      <c r="G15" s="14">
        <f>'Cópia de 2013'!D15</f>
        <v>41451</v>
      </c>
      <c r="H15" s="7">
        <f t="shared" si="0"/>
        <v>6</v>
      </c>
      <c r="I15" s="7">
        <f t="shared" si="1"/>
        <v>2013</v>
      </c>
      <c r="L15" s="7">
        <f>'Cópia de 2013'!F15</f>
        <v>30</v>
      </c>
      <c r="M15" s="7">
        <f>'Cópia de 2013'!G15</f>
        <v>0</v>
      </c>
    </row>
    <row r="16" spans="1:13">
      <c r="A16" s="7" t="str">
        <f>'Cópia de 2013'!A:A</f>
        <v>Mafr41451Enx</v>
      </c>
      <c r="B16" s="7" t="str">
        <f>'Cópia de 2013'!C16</f>
        <v>Mafra</v>
      </c>
      <c r="C16" s="7" t="str">
        <f>VLOOKUP(B16,'De Para'!A:B,2,1)</f>
        <v>Araranguá</v>
      </c>
      <c r="D16" s="7" t="str">
        <f>'Cópia de 2013'!B16</f>
        <v>Enxurrada</v>
      </c>
      <c r="E16" s="7" t="str">
        <f>'Cópia de 2013'!E16</f>
        <v>cestas de produtos de pronto consumo</v>
      </c>
      <c r="G16" s="14">
        <f>'Cópia de 2013'!D16</f>
        <v>41451</v>
      </c>
      <c r="H16" s="7">
        <f t="shared" si="0"/>
        <v>6</v>
      </c>
      <c r="I16" s="7">
        <f t="shared" si="1"/>
        <v>2013</v>
      </c>
      <c r="L16" s="7">
        <f>'Cópia de 2013'!F16</f>
        <v>60</v>
      </c>
      <c r="M16" s="7">
        <f>'Cópia de 2013'!G16</f>
        <v>0</v>
      </c>
    </row>
    <row r="17" spans="1:13">
      <c r="A17" s="7" t="str">
        <f>'Cópia de 2013'!A:A</f>
        <v>Mafr41451Enx</v>
      </c>
      <c r="B17" s="7" t="str">
        <f>'Cópia de 2013'!C17</f>
        <v>Mafra</v>
      </c>
      <c r="C17" s="7" t="str">
        <f>VLOOKUP(B17,'De Para'!A:B,2,1)</f>
        <v>Araranguá</v>
      </c>
      <c r="D17" s="7" t="str">
        <f>'Cópia de 2013'!B17</f>
        <v>Enxurrada</v>
      </c>
      <c r="E17" s="7" t="str">
        <f>'Cópia de 2013'!E17</f>
        <v xml:space="preserve"> kits de limpeza doméstica</v>
      </c>
      <c r="G17" s="14">
        <f>'Cópia de 2013'!D17</f>
        <v>41451</v>
      </c>
      <c r="H17" s="7">
        <f t="shared" si="0"/>
        <v>6</v>
      </c>
      <c r="I17" s="7">
        <f t="shared" si="1"/>
        <v>2013</v>
      </c>
      <c r="L17" s="7">
        <f>'Cópia de 2013'!F17</f>
        <v>30</v>
      </c>
      <c r="M17" s="7">
        <f>'Cópia de 2013'!G17</f>
        <v>0</v>
      </c>
    </row>
    <row r="18" spans="1:13">
      <c r="A18" s="7" t="str">
        <f>'Cópia de 2013'!A:A</f>
        <v>Mafr41451Enx</v>
      </c>
      <c r="B18" s="7" t="str">
        <f>'Cópia de 2013'!C18</f>
        <v>Mafra</v>
      </c>
      <c r="C18" s="7" t="str">
        <f>VLOOKUP(B18,'De Para'!A:B,2,1)</f>
        <v>Araranguá</v>
      </c>
      <c r="D18" s="7" t="str">
        <f>'Cópia de 2013'!B18</f>
        <v>Enxurrada</v>
      </c>
      <c r="E18" s="7" t="str">
        <f>'Cópia de 2013'!E18</f>
        <v xml:space="preserve"> kits para higiene pessoal</v>
      </c>
      <c r="G18" s="14">
        <f>'Cópia de 2013'!D18</f>
        <v>41451</v>
      </c>
      <c r="H18" s="7">
        <f t="shared" si="0"/>
        <v>6</v>
      </c>
      <c r="I18" s="7">
        <f t="shared" si="1"/>
        <v>2013</v>
      </c>
      <c r="L18" s="7">
        <f>'Cópia de 2013'!F18</f>
        <v>60</v>
      </c>
      <c r="M18" s="7">
        <f>'Cópia de 2013'!G18</f>
        <v>0</v>
      </c>
    </row>
    <row r="19" spans="1:13">
      <c r="A19" s="7" t="str">
        <f>'Cópia de 2013'!A:A</f>
        <v>Mafr41451Enx</v>
      </c>
      <c r="B19" s="7" t="str">
        <f>'Cópia de 2013'!C19</f>
        <v>Mafra</v>
      </c>
      <c r="C19" s="7" t="str">
        <f>VLOOKUP(B19,'De Para'!A:B,2,1)</f>
        <v>Araranguá</v>
      </c>
      <c r="D19" s="7" t="str">
        <f>'Cópia de 2013'!B19</f>
        <v>Enxurrada</v>
      </c>
      <c r="E19" s="7" t="str">
        <f>'Cópia de 2013'!E19</f>
        <v>colchões solteiro</v>
      </c>
      <c r="G19" s="14">
        <f>'Cópia de 2013'!D19</f>
        <v>41451</v>
      </c>
      <c r="H19" s="7">
        <f t="shared" si="0"/>
        <v>6</v>
      </c>
      <c r="I19" s="7">
        <f t="shared" si="1"/>
        <v>2013</v>
      </c>
      <c r="L19" s="7">
        <f>'Cópia de 2013'!F19</f>
        <v>25</v>
      </c>
      <c r="M19" s="7">
        <f>'Cópia de 2013'!G19</f>
        <v>0</v>
      </c>
    </row>
    <row r="20" spans="1:13">
      <c r="A20" s="7" t="str">
        <f>'Cópia de 2013'!A:A</f>
        <v>Mafr41451Enx</v>
      </c>
      <c r="B20" s="7" t="str">
        <f>'Cópia de 2013'!C20</f>
        <v>Mafra</v>
      </c>
      <c r="C20" s="7" t="str">
        <f>VLOOKUP(B20,'De Para'!A:B,2,1)</f>
        <v>Araranguá</v>
      </c>
      <c r="D20" s="7" t="str">
        <f>'Cópia de 2013'!B20</f>
        <v>Enxurrada</v>
      </c>
      <c r="E20" s="7" t="str">
        <f>'Cópia de 2013'!E20</f>
        <v xml:space="preserve"> Kits acomodação solteiro</v>
      </c>
      <c r="G20" s="14">
        <f>'Cópia de 2013'!D20</f>
        <v>41451</v>
      </c>
      <c r="H20" s="7">
        <f t="shared" si="0"/>
        <v>6</v>
      </c>
      <c r="I20" s="7">
        <f t="shared" si="1"/>
        <v>2013</v>
      </c>
      <c r="L20" s="7">
        <f>'Cópia de 2013'!F20</f>
        <v>25</v>
      </c>
      <c r="M20" s="7">
        <f>'Cópia de 2013'!G20</f>
        <v>0</v>
      </c>
    </row>
    <row r="21" spans="1:13">
      <c r="A21" s="7" t="str">
        <f>'Cópia de 2013'!A:A</f>
        <v>Mafr41451Enx</v>
      </c>
      <c r="B21" s="7" t="str">
        <f>'Cópia de 2013'!C21</f>
        <v>Mafra</v>
      </c>
      <c r="C21" s="7" t="str">
        <f>VLOOKUP(B21,'De Para'!A:B,2,1)</f>
        <v>Araranguá</v>
      </c>
      <c r="D21" s="7" t="str">
        <f>'Cópia de 2013'!B21</f>
        <v>Enxurrada</v>
      </c>
      <c r="E21" s="7" t="str">
        <f>'Cópia de 2013'!E21</f>
        <v xml:space="preserve"> colchões casal</v>
      </c>
      <c r="G21" s="14">
        <f>'Cópia de 2013'!D21</f>
        <v>41451</v>
      </c>
      <c r="H21" s="7">
        <f t="shared" si="0"/>
        <v>6</v>
      </c>
      <c r="I21" s="7">
        <f t="shared" si="1"/>
        <v>2013</v>
      </c>
      <c r="L21" s="7">
        <f>'Cópia de 2013'!F21</f>
        <v>5</v>
      </c>
      <c r="M21" s="7">
        <f>'Cópia de 2013'!G21</f>
        <v>0</v>
      </c>
    </row>
    <row r="22" spans="1:13">
      <c r="A22" s="7" t="str">
        <f>'Cópia de 2013'!A:A</f>
        <v>Mafr41451Enx</v>
      </c>
      <c r="B22" s="7" t="str">
        <f>'Cópia de 2013'!C22</f>
        <v>Mafra</v>
      </c>
      <c r="C22" s="7" t="str">
        <f>VLOOKUP(B22,'De Para'!A:B,2,1)</f>
        <v>Araranguá</v>
      </c>
      <c r="D22" s="7" t="str">
        <f>'Cópia de 2013'!B22</f>
        <v>Enxurrada</v>
      </c>
      <c r="E22" s="7" t="str">
        <f>'Cópia de 2013'!E22</f>
        <v xml:space="preserve"> Kits acomodação casal</v>
      </c>
      <c r="G22" s="14">
        <f>'Cópia de 2013'!D22</f>
        <v>41451</v>
      </c>
      <c r="H22" s="7">
        <f t="shared" si="0"/>
        <v>6</v>
      </c>
      <c r="I22" s="7">
        <f t="shared" si="1"/>
        <v>2013</v>
      </c>
      <c r="L22" s="7">
        <f>'Cópia de 2013'!F22</f>
        <v>5</v>
      </c>
      <c r="M22" s="7">
        <f>'Cópia de 2013'!G22</f>
        <v>0</v>
      </c>
    </row>
    <row r="23" spans="1:13">
      <c r="A23" s="7" t="str">
        <f>'Cópia de 2013'!A:A</f>
        <v>Três41451Enx</v>
      </c>
      <c r="B23" s="7" t="str">
        <f>'Cópia de 2013'!C23</f>
        <v>Três Barras</v>
      </c>
      <c r="C23" s="7" t="str">
        <f>VLOOKUP(B23,'De Para'!A:B,2,1)</f>
        <v>Araranguá</v>
      </c>
      <c r="D23" s="7" t="str">
        <f>'Cópia de 2013'!B23</f>
        <v>Enxurrada</v>
      </c>
      <c r="E23" s="7" t="str">
        <f>'Cópia de 2013'!E23</f>
        <v xml:space="preserve"> cestas básicas</v>
      </c>
      <c r="G23" s="14">
        <f>'Cópia de 2013'!D23</f>
        <v>41451</v>
      </c>
      <c r="H23" s="7">
        <f t="shared" si="0"/>
        <v>6</v>
      </c>
      <c r="I23" s="7">
        <f t="shared" si="1"/>
        <v>2013</v>
      </c>
      <c r="L23" s="7">
        <f>'Cópia de 2013'!F23</f>
        <v>50</v>
      </c>
      <c r="M23" s="7">
        <f>'Cópia de 2013'!G23</f>
        <v>0</v>
      </c>
    </row>
    <row r="24" spans="1:13">
      <c r="A24" s="7" t="str">
        <f>'Cópia de 2013'!A:A</f>
        <v>Três41451Enx</v>
      </c>
      <c r="B24" s="7" t="str">
        <f>'Cópia de 2013'!C24</f>
        <v>Três Barras</v>
      </c>
      <c r="C24" s="7" t="str">
        <f>VLOOKUP(B24,'De Para'!A:B,2,1)</f>
        <v>Araranguá</v>
      </c>
      <c r="D24" s="7" t="str">
        <f>'Cópia de 2013'!B24</f>
        <v>Enxurrada</v>
      </c>
      <c r="E24" s="7" t="str">
        <f>'Cópia de 2013'!E24</f>
        <v>cestas de produtos de pronto consumo</v>
      </c>
      <c r="G24" s="14">
        <f>'Cópia de 2013'!D24</f>
        <v>41451</v>
      </c>
      <c r="H24" s="7">
        <f t="shared" si="0"/>
        <v>6</v>
      </c>
      <c r="I24" s="7">
        <f t="shared" si="1"/>
        <v>2013</v>
      </c>
      <c r="L24" s="7">
        <f>'Cópia de 2013'!F24</f>
        <v>100</v>
      </c>
      <c r="M24" s="7">
        <f>'Cópia de 2013'!G24</f>
        <v>0</v>
      </c>
    </row>
    <row r="25" spans="1:13">
      <c r="A25" s="7" t="str">
        <f>'Cópia de 2013'!A:A</f>
        <v>Três41451Enx</v>
      </c>
      <c r="B25" s="7" t="str">
        <f>'Cópia de 2013'!C25</f>
        <v>Três Barras</v>
      </c>
      <c r="C25" s="7" t="str">
        <f>VLOOKUP(B25,'De Para'!A:B,2,1)</f>
        <v>Araranguá</v>
      </c>
      <c r="D25" s="7" t="str">
        <f>'Cópia de 2013'!B25</f>
        <v>Enxurrada</v>
      </c>
      <c r="E25" s="7" t="str">
        <f>'Cópia de 2013'!E25</f>
        <v>kits de limpeza doméstica</v>
      </c>
      <c r="G25" s="14">
        <f>'Cópia de 2013'!D25</f>
        <v>41451</v>
      </c>
      <c r="H25" s="7">
        <f t="shared" si="0"/>
        <v>6</v>
      </c>
      <c r="I25" s="7">
        <f t="shared" si="1"/>
        <v>2013</v>
      </c>
      <c r="L25" s="7">
        <f>'Cópia de 2013'!F25</f>
        <v>50</v>
      </c>
      <c r="M25" s="7">
        <f>'Cópia de 2013'!G25</f>
        <v>0</v>
      </c>
    </row>
    <row r="26" spans="1:13">
      <c r="A26" s="7" t="str">
        <f>'Cópia de 2013'!A:A</f>
        <v>Três41451Enx</v>
      </c>
      <c r="B26" s="7" t="str">
        <f>'Cópia de 2013'!C26</f>
        <v>Três Barras</v>
      </c>
      <c r="C26" s="7" t="str">
        <f>VLOOKUP(B26,'De Para'!A:B,2,1)</f>
        <v>Araranguá</v>
      </c>
      <c r="D26" s="7" t="str">
        <f>'Cópia de 2013'!B26</f>
        <v>Enxurrada</v>
      </c>
      <c r="E26" s="7" t="str">
        <f>'Cópia de 2013'!E26</f>
        <v>kits para higiene pessoal</v>
      </c>
      <c r="G26" s="14">
        <f>'Cópia de 2013'!D26</f>
        <v>41451</v>
      </c>
      <c r="H26" s="7">
        <f t="shared" si="0"/>
        <v>6</v>
      </c>
      <c r="I26" s="7">
        <f t="shared" si="1"/>
        <v>2013</v>
      </c>
      <c r="L26" s="7">
        <f>'Cópia de 2013'!F26</f>
        <v>100</v>
      </c>
      <c r="M26" s="7">
        <f>'Cópia de 2013'!G26</f>
        <v>0</v>
      </c>
    </row>
    <row r="27" spans="1:13">
      <c r="A27" s="7" t="str">
        <f>'Cópia de 2013'!A:A</f>
        <v>Três41451Enx</v>
      </c>
      <c r="B27" s="7" t="str">
        <f>'Cópia de 2013'!C27</f>
        <v>Três Barras</v>
      </c>
      <c r="C27" s="7" t="str">
        <f>VLOOKUP(B27,'De Para'!A:B,2,1)</f>
        <v>Araranguá</v>
      </c>
      <c r="D27" s="7" t="str">
        <f>'Cópia de 2013'!B27</f>
        <v>Enxurrada</v>
      </c>
      <c r="E27" s="7" t="str">
        <f>'Cópia de 2013'!E27</f>
        <v>colchões solteiro</v>
      </c>
      <c r="G27" s="14">
        <f>'Cópia de 2013'!D27</f>
        <v>41451</v>
      </c>
      <c r="H27" s="7">
        <f t="shared" si="0"/>
        <v>6</v>
      </c>
      <c r="I27" s="7">
        <f t="shared" si="1"/>
        <v>2013</v>
      </c>
      <c r="L27" s="7">
        <f>'Cópia de 2013'!F27</f>
        <v>40</v>
      </c>
      <c r="M27" s="7">
        <f>'Cópia de 2013'!G27</f>
        <v>0</v>
      </c>
    </row>
    <row r="28" spans="1:13">
      <c r="A28" s="7" t="str">
        <f>'Cópia de 2013'!A:A</f>
        <v>Três41451Enx</v>
      </c>
      <c r="B28" s="7" t="str">
        <f>'Cópia de 2013'!C28</f>
        <v>Três Barras</v>
      </c>
      <c r="C28" s="7" t="str">
        <f>VLOOKUP(B28,'De Para'!A:B,2,1)</f>
        <v>Araranguá</v>
      </c>
      <c r="D28" s="7" t="str">
        <f>'Cópia de 2013'!B28</f>
        <v>Enxurrada</v>
      </c>
      <c r="E28" s="7" t="str">
        <f>'Cópia de 2013'!E28</f>
        <v>Kits acomodação solteiro</v>
      </c>
      <c r="G28" s="14">
        <f>'Cópia de 2013'!D28</f>
        <v>41451</v>
      </c>
      <c r="H28" s="7">
        <f t="shared" si="0"/>
        <v>6</v>
      </c>
      <c r="I28" s="7">
        <f t="shared" si="1"/>
        <v>2013</v>
      </c>
      <c r="L28" s="7">
        <f>'Cópia de 2013'!F28</f>
        <v>40</v>
      </c>
      <c r="M28" s="7">
        <f>'Cópia de 2013'!G28</f>
        <v>0</v>
      </c>
    </row>
    <row r="29" spans="1:13">
      <c r="A29" s="7" t="str">
        <f>'Cópia de 2013'!A:A</f>
        <v>Três41451Enx</v>
      </c>
      <c r="B29" s="7" t="str">
        <f>'Cópia de 2013'!C29</f>
        <v>Três Barras</v>
      </c>
      <c r="C29" s="7" t="str">
        <f>VLOOKUP(B29,'De Para'!A:B,2,1)</f>
        <v>Araranguá</v>
      </c>
      <c r="D29" s="7" t="str">
        <f>'Cópia de 2013'!B29</f>
        <v>Enxurrada</v>
      </c>
      <c r="E29" s="7" t="str">
        <f>'Cópia de 2013'!E29</f>
        <v>colchões casal</v>
      </c>
      <c r="G29" s="14">
        <f>'Cópia de 2013'!D29</f>
        <v>41451</v>
      </c>
      <c r="H29" s="7">
        <f t="shared" si="0"/>
        <v>6</v>
      </c>
      <c r="I29" s="7">
        <f t="shared" si="1"/>
        <v>2013</v>
      </c>
      <c r="L29" s="7">
        <f>'Cópia de 2013'!F29</f>
        <v>10</v>
      </c>
      <c r="M29" s="7">
        <f>'Cópia de 2013'!G29</f>
        <v>0</v>
      </c>
    </row>
    <row r="30" spans="1:13">
      <c r="A30" s="7" t="str">
        <f>'Cópia de 2013'!A:A</f>
        <v>Três41451Enx</v>
      </c>
      <c r="B30" s="7" t="str">
        <f>'Cópia de 2013'!C30</f>
        <v>Três Barras</v>
      </c>
      <c r="C30" s="7" t="str">
        <f>VLOOKUP(B30,'De Para'!A:B,2,1)</f>
        <v>Araranguá</v>
      </c>
      <c r="D30" s="7" t="str">
        <f>'Cópia de 2013'!B30</f>
        <v>Enxurrada</v>
      </c>
      <c r="E30" s="7" t="str">
        <f>'Cópia de 2013'!E30</f>
        <v xml:space="preserve"> Kits acomodação casal</v>
      </c>
      <c r="G30" s="14">
        <f>'Cópia de 2013'!D30</f>
        <v>41451</v>
      </c>
      <c r="H30" s="7">
        <f t="shared" si="0"/>
        <v>6</v>
      </c>
      <c r="I30" s="7">
        <f t="shared" si="1"/>
        <v>2013</v>
      </c>
      <c r="L30" s="7">
        <f>'Cópia de 2013'!F30</f>
        <v>10</v>
      </c>
      <c r="M30" s="7">
        <f>'Cópia de 2013'!G30</f>
        <v>0</v>
      </c>
    </row>
    <row r="31" spans="1:13">
      <c r="A31" s="7" t="str">
        <f>'Cópia de 2013'!A:A</f>
        <v>Port41456Enx</v>
      </c>
      <c r="B31" s="7" t="str">
        <f>'Cópia de 2013'!C31</f>
        <v>Porto União</v>
      </c>
      <c r="C31" s="7" t="str">
        <f>VLOOKUP(B31,'De Para'!A:B,2,1)</f>
        <v>Araranguá</v>
      </c>
      <c r="D31" s="7" t="str">
        <f>'Cópia de 2013'!B31</f>
        <v>Enxurrada</v>
      </c>
      <c r="E31" s="7" t="str">
        <f>'Cópia de 2013'!E31</f>
        <v>cestas básicas</v>
      </c>
      <c r="G31" s="14">
        <f>'Cópia de 2013'!D31</f>
        <v>41456</v>
      </c>
      <c r="H31" s="7">
        <f t="shared" si="0"/>
        <v>7</v>
      </c>
      <c r="I31" s="7">
        <f t="shared" si="1"/>
        <v>2013</v>
      </c>
      <c r="L31" s="7">
        <f>'Cópia de 2013'!F31</f>
        <v>41</v>
      </c>
      <c r="M31" s="7">
        <f>'Cópia de 2013'!G31</f>
        <v>0</v>
      </c>
    </row>
    <row r="32" spans="1:13">
      <c r="A32" s="7" t="str">
        <f>'Cópia de 2013'!A:A</f>
        <v>Port41456Enx</v>
      </c>
      <c r="B32" s="7" t="str">
        <f>'Cópia de 2013'!C32</f>
        <v>Porto União</v>
      </c>
      <c r="C32" s="7" t="str">
        <f>VLOOKUP(B32,'De Para'!A:B,2,1)</f>
        <v>Araranguá</v>
      </c>
      <c r="D32" s="7" t="str">
        <f>'Cópia de 2013'!B32</f>
        <v>Enxurrada</v>
      </c>
      <c r="E32" s="7" t="str">
        <f>'Cópia de 2013'!E32</f>
        <v>cestas de produtos de pronto consumo</v>
      </c>
      <c r="G32" s="14">
        <f>'Cópia de 2013'!D32</f>
        <v>41456</v>
      </c>
      <c r="H32" s="7">
        <f t="shared" si="0"/>
        <v>7</v>
      </c>
      <c r="I32" s="7">
        <f t="shared" si="1"/>
        <v>2013</v>
      </c>
      <c r="L32" s="7">
        <f>'Cópia de 2013'!F32</f>
        <v>115</v>
      </c>
      <c r="M32" s="7">
        <f>'Cópia de 2013'!G32</f>
        <v>0</v>
      </c>
    </row>
    <row r="33" spans="1:13">
      <c r="A33" s="7" t="str">
        <f>'Cópia de 2013'!A:A</f>
        <v>Port41456Enx</v>
      </c>
      <c r="B33" s="7" t="str">
        <f>'Cópia de 2013'!C33</f>
        <v>Porto União</v>
      </c>
      <c r="C33" s="7" t="str">
        <f>VLOOKUP(B33,'De Para'!A:B,2,1)</f>
        <v>Araranguá</v>
      </c>
      <c r="D33" s="7" t="str">
        <f>'Cópia de 2013'!B33</f>
        <v>Enxurrada</v>
      </c>
      <c r="E33" s="7" t="str">
        <f>'Cópia de 2013'!E33</f>
        <v>kits de limpeza doméstica;</v>
      </c>
      <c r="G33" s="14">
        <f>'Cópia de 2013'!D33</f>
        <v>41456</v>
      </c>
      <c r="H33" s="7">
        <f t="shared" si="0"/>
        <v>7</v>
      </c>
      <c r="I33" s="7">
        <f t="shared" si="1"/>
        <v>2013</v>
      </c>
      <c r="L33" s="7">
        <f>'Cópia de 2013'!F33</f>
        <v>222</v>
      </c>
      <c r="M33" s="7">
        <f>'Cópia de 2013'!G33</f>
        <v>0</v>
      </c>
    </row>
    <row r="34" spans="1:13">
      <c r="A34" s="7" t="str">
        <f>'Cópia de 2013'!A:A</f>
        <v>Port41456Enx</v>
      </c>
      <c r="B34" s="7" t="str">
        <f>'Cópia de 2013'!C34</f>
        <v>Porto União</v>
      </c>
      <c r="C34" s="7" t="str">
        <f>VLOOKUP(B34,'De Para'!A:B,2,1)</f>
        <v>Araranguá</v>
      </c>
      <c r="D34" s="7" t="str">
        <f>'Cópia de 2013'!B34</f>
        <v>Enxurrada</v>
      </c>
      <c r="E34" s="7" t="str">
        <f>'Cópia de 2013'!E34</f>
        <v xml:space="preserve"> kits para higiene pessoal;</v>
      </c>
      <c r="G34" s="14">
        <f>'Cópia de 2013'!D34</f>
        <v>41456</v>
      </c>
      <c r="H34" s="7">
        <f t="shared" si="0"/>
        <v>7</v>
      </c>
      <c r="I34" s="7">
        <f t="shared" si="1"/>
        <v>2013</v>
      </c>
      <c r="L34" s="7">
        <f>'Cópia de 2013'!F34</f>
        <v>241</v>
      </c>
      <c r="M34" s="7">
        <f>'Cópia de 2013'!G34</f>
        <v>0</v>
      </c>
    </row>
    <row r="35" spans="1:13">
      <c r="A35" s="7" t="str">
        <f>'Cópia de 2013'!A:A</f>
        <v>Port41456Enx</v>
      </c>
      <c r="B35" s="7" t="str">
        <f>'Cópia de 2013'!C35</f>
        <v>Porto União</v>
      </c>
      <c r="C35" s="7" t="str">
        <f>VLOOKUP(B35,'De Para'!A:B,2,1)</f>
        <v>Araranguá</v>
      </c>
      <c r="D35" s="7" t="str">
        <f>'Cópia de 2013'!B35</f>
        <v>Enxurrada</v>
      </c>
      <c r="E35" s="7" t="str">
        <f>'Cópia de 2013'!E35</f>
        <v>colchões solteiro;</v>
      </c>
      <c r="G35" s="14">
        <f>'Cópia de 2013'!D35</f>
        <v>41456</v>
      </c>
      <c r="H35" s="7">
        <f t="shared" si="0"/>
        <v>7</v>
      </c>
      <c r="I35" s="7">
        <f t="shared" si="1"/>
        <v>2013</v>
      </c>
      <c r="L35" s="7">
        <f>'Cópia de 2013'!F35</f>
        <v>60</v>
      </c>
      <c r="M35" s="7">
        <f>'Cópia de 2013'!G35</f>
        <v>0</v>
      </c>
    </row>
    <row r="36" spans="1:13">
      <c r="A36" s="7" t="str">
        <f>'Cópia de 2013'!A:A</f>
        <v>Port41456Enx</v>
      </c>
      <c r="B36" s="7" t="str">
        <f>'Cópia de 2013'!C36</f>
        <v>Porto União</v>
      </c>
      <c r="C36" s="7" t="str">
        <f>VLOOKUP(B36,'De Para'!A:B,2,1)</f>
        <v>Araranguá</v>
      </c>
      <c r="D36" s="7" t="str">
        <f>'Cópia de 2013'!B36</f>
        <v>Enxurrada</v>
      </c>
      <c r="E36" s="7" t="str">
        <f>'Cópia de 2013'!E36</f>
        <v>Kits acomodação solteiro;</v>
      </c>
      <c r="G36" s="14">
        <f>'Cópia de 2013'!D36</f>
        <v>41456</v>
      </c>
      <c r="H36" s="7">
        <f t="shared" si="0"/>
        <v>7</v>
      </c>
      <c r="I36" s="7">
        <f t="shared" si="1"/>
        <v>2013</v>
      </c>
      <c r="L36" s="7">
        <f>'Cópia de 2013'!F36</f>
        <v>60</v>
      </c>
      <c r="M36" s="7">
        <f>'Cópia de 2013'!G36</f>
        <v>0</v>
      </c>
    </row>
    <row r="37" spans="1:13">
      <c r="A37" s="7" t="str">
        <f>'Cópia de 2013'!A:A</f>
        <v>Port41456Enx</v>
      </c>
      <c r="B37" s="7" t="str">
        <f>'Cópia de 2013'!C37</f>
        <v>Porto União</v>
      </c>
      <c r="C37" s="7" t="str">
        <f>VLOOKUP(B37,'De Para'!A:B,2,1)</f>
        <v>Araranguá</v>
      </c>
      <c r="D37" s="7" t="str">
        <f>'Cópia de 2013'!B37</f>
        <v>Enxurrada</v>
      </c>
      <c r="E37" s="7" t="str">
        <f>'Cópia de 2013'!E37</f>
        <v>colchões casal;</v>
      </c>
      <c r="G37" s="14">
        <f>'Cópia de 2013'!D37</f>
        <v>41456</v>
      </c>
      <c r="H37" s="7">
        <f t="shared" si="0"/>
        <v>7</v>
      </c>
      <c r="I37" s="7">
        <f t="shared" si="1"/>
        <v>2013</v>
      </c>
      <c r="L37" s="7">
        <f>'Cópia de 2013'!F37</f>
        <v>20</v>
      </c>
      <c r="M37" s="7">
        <f>'Cópia de 2013'!G37</f>
        <v>0</v>
      </c>
    </row>
    <row r="38" spans="1:13">
      <c r="A38" s="7" t="str">
        <f>'Cópia de 2013'!A:A</f>
        <v>Port41456Enx</v>
      </c>
      <c r="B38" s="7" t="str">
        <f>'Cópia de 2013'!C38</f>
        <v>Porto União</v>
      </c>
      <c r="C38" s="7" t="str">
        <f>VLOOKUP(B38,'De Para'!A:B,2,1)</f>
        <v>Araranguá</v>
      </c>
      <c r="D38" s="7" t="str">
        <f>'Cópia de 2013'!B38</f>
        <v>Enxurrada</v>
      </c>
      <c r="E38" s="7" t="str">
        <f>'Cópia de 2013'!E38</f>
        <v>Kits acomodação casal</v>
      </c>
      <c r="G38" s="14">
        <f>'Cópia de 2013'!D38</f>
        <v>41456</v>
      </c>
      <c r="H38" s="7">
        <f t="shared" si="0"/>
        <v>7</v>
      </c>
      <c r="I38" s="7">
        <f t="shared" si="1"/>
        <v>2013</v>
      </c>
      <c r="L38" s="7">
        <f>'Cópia de 2013'!F38</f>
        <v>20</v>
      </c>
      <c r="M38" s="7">
        <f>'Cópia de 2013'!G38</f>
        <v>0</v>
      </c>
    </row>
    <row r="39" spans="1:13">
      <c r="A39" s="7" t="str">
        <f>'Cópia de 2013'!A:A</f>
        <v>Irin41456Inu</v>
      </c>
      <c r="B39" s="7" t="str">
        <f>'Cópia de 2013'!C39</f>
        <v>Irineópolis</v>
      </c>
      <c r="C39" s="7" t="str">
        <f>VLOOKUP(B39,'De Para'!A:B,2,1)</f>
        <v>Araranguá</v>
      </c>
      <c r="D39" s="7" t="str">
        <f>'Cópia de 2013'!B39</f>
        <v>Inundação</v>
      </c>
      <c r="E39" s="7" t="str">
        <f>'Cópia de 2013'!E39</f>
        <v>cestas básicas;</v>
      </c>
      <c r="G39" s="14">
        <f>'Cópia de 2013'!D39</f>
        <v>41456</v>
      </c>
      <c r="H39" s="7">
        <f t="shared" si="0"/>
        <v>7</v>
      </c>
      <c r="I39" s="7">
        <f t="shared" si="1"/>
        <v>2013</v>
      </c>
      <c r="L39" s="7">
        <f>'Cópia de 2013'!F39</f>
        <v>40</v>
      </c>
      <c r="M39" s="7">
        <f>'Cópia de 2013'!G39</f>
        <v>0</v>
      </c>
    </row>
    <row r="40" spans="1:13">
      <c r="A40" s="7" t="str">
        <f>'Cópia de 2013'!A:A</f>
        <v>Irin41456Inu</v>
      </c>
      <c r="B40" s="7" t="str">
        <f>'Cópia de 2013'!C40</f>
        <v>Irineópolis</v>
      </c>
      <c r="C40" s="7" t="str">
        <f>VLOOKUP(B40,'De Para'!A:B,2,1)</f>
        <v>Araranguá</v>
      </c>
      <c r="D40" s="7" t="str">
        <f>'Cópia de 2013'!B40</f>
        <v>Inundação</v>
      </c>
      <c r="E40" s="7" t="str">
        <f>'Cópia de 2013'!E40</f>
        <v>cestas de produtos de pronto consumo;</v>
      </c>
      <c r="G40" s="14">
        <f>'Cópia de 2013'!D40</f>
        <v>41456</v>
      </c>
      <c r="H40" s="7">
        <f t="shared" si="0"/>
        <v>7</v>
      </c>
      <c r="I40" s="7">
        <f t="shared" si="1"/>
        <v>2013</v>
      </c>
      <c r="L40" s="7">
        <f>'Cópia de 2013'!F40</f>
        <v>40</v>
      </c>
      <c r="M40" s="7">
        <f>'Cópia de 2013'!G40</f>
        <v>0</v>
      </c>
    </row>
    <row r="41" spans="1:13">
      <c r="A41" s="7" t="str">
        <f>'Cópia de 2013'!A:A</f>
        <v>Irin41456Inu</v>
      </c>
      <c r="B41" s="7" t="str">
        <f>'Cópia de 2013'!C41</f>
        <v>Irineópolis</v>
      </c>
      <c r="C41" s="7" t="str">
        <f>VLOOKUP(B41,'De Para'!A:B,2,1)</f>
        <v>Araranguá</v>
      </c>
      <c r="D41" s="7" t="str">
        <f>'Cópia de 2013'!B41</f>
        <v>Inundação</v>
      </c>
      <c r="E41" s="7" t="str">
        <f>'Cópia de 2013'!E41</f>
        <v>kits de limpeza doméstica;</v>
      </c>
      <c r="G41" s="14">
        <f>'Cópia de 2013'!D41</f>
        <v>41456</v>
      </c>
      <c r="H41" s="7">
        <f t="shared" si="0"/>
        <v>7</v>
      </c>
      <c r="I41" s="7">
        <f t="shared" si="1"/>
        <v>2013</v>
      </c>
      <c r="L41" s="7">
        <f>'Cópia de 2013'!F41</f>
        <v>40</v>
      </c>
      <c r="M41" s="7">
        <f>'Cópia de 2013'!G41</f>
        <v>0</v>
      </c>
    </row>
    <row r="42" spans="1:13">
      <c r="A42" s="7" t="str">
        <f>'Cópia de 2013'!A:A</f>
        <v>Irin41456Inu</v>
      </c>
      <c r="B42" s="7" t="str">
        <f>'Cópia de 2013'!C42</f>
        <v>Irineópolis</v>
      </c>
      <c r="C42" s="7" t="str">
        <f>VLOOKUP(B42,'De Para'!A:B,2,1)</f>
        <v>Araranguá</v>
      </c>
      <c r="D42" s="7" t="str">
        <f>'Cópia de 2013'!B42</f>
        <v>Inundação</v>
      </c>
      <c r="E42" s="7" t="str">
        <f>'Cópia de 2013'!E42</f>
        <v>kits para higiene pessoal;</v>
      </c>
      <c r="G42" s="14">
        <f>'Cópia de 2013'!D42</f>
        <v>41456</v>
      </c>
      <c r="H42" s="7">
        <f t="shared" si="0"/>
        <v>7</v>
      </c>
      <c r="I42" s="7">
        <f t="shared" si="1"/>
        <v>2013</v>
      </c>
      <c r="L42" s="7">
        <f>'Cópia de 2013'!F42</f>
        <v>92</v>
      </c>
      <c r="M42" s="7">
        <f>'Cópia de 2013'!G42</f>
        <v>0</v>
      </c>
    </row>
    <row r="43" spans="1:13">
      <c r="A43" s="7" t="str">
        <f>'Cópia de 2013'!A:A</f>
        <v>Irin41456Inu</v>
      </c>
      <c r="B43" s="7" t="str">
        <f>'Cópia de 2013'!C43</f>
        <v>Irineópolis</v>
      </c>
      <c r="C43" s="7" t="str">
        <f>VLOOKUP(B43,'De Para'!A:B,2,1)</f>
        <v>Araranguá</v>
      </c>
      <c r="D43" s="7" t="str">
        <f>'Cópia de 2013'!B43</f>
        <v>Inundação</v>
      </c>
      <c r="E43" s="7" t="str">
        <f>'Cópia de 2013'!E43</f>
        <v>colchões solteiro;</v>
      </c>
      <c r="G43" s="14">
        <f>'Cópia de 2013'!D43</f>
        <v>41456</v>
      </c>
      <c r="H43" s="7">
        <f t="shared" si="0"/>
        <v>7</v>
      </c>
      <c r="I43" s="7">
        <f t="shared" si="1"/>
        <v>2013</v>
      </c>
      <c r="L43" s="7">
        <f>'Cópia de 2013'!F43</f>
        <v>30</v>
      </c>
      <c r="M43" s="7">
        <f>'Cópia de 2013'!G43</f>
        <v>0</v>
      </c>
    </row>
    <row r="44" spans="1:13">
      <c r="A44" s="7" t="str">
        <f>'Cópia de 2013'!A:A</f>
        <v>Irin41456Inu</v>
      </c>
      <c r="B44" s="7" t="str">
        <f>'Cópia de 2013'!C44</f>
        <v>Irineópolis</v>
      </c>
      <c r="C44" s="7" t="str">
        <f>VLOOKUP(B44,'De Para'!A:B,2,1)</f>
        <v>Araranguá</v>
      </c>
      <c r="D44" s="7" t="str">
        <f>'Cópia de 2013'!B44</f>
        <v>Inundação</v>
      </c>
      <c r="E44" s="7" t="str">
        <f>'Cópia de 2013'!E44</f>
        <v>Kits acomodação solteiro;</v>
      </c>
      <c r="G44" s="14">
        <f>'Cópia de 2013'!D44</f>
        <v>41456</v>
      </c>
      <c r="H44" s="7">
        <f t="shared" si="0"/>
        <v>7</v>
      </c>
      <c r="I44" s="7">
        <f t="shared" si="1"/>
        <v>2013</v>
      </c>
      <c r="L44" s="7">
        <f>'Cópia de 2013'!F44</f>
        <v>30</v>
      </c>
      <c r="M44" s="7">
        <f>'Cópia de 2013'!G44</f>
        <v>0</v>
      </c>
    </row>
    <row r="45" spans="1:13">
      <c r="A45" s="7" t="str">
        <f>'Cópia de 2013'!A:A</f>
        <v>Irin41456Inu</v>
      </c>
      <c r="B45" s="7" t="str">
        <f>'Cópia de 2013'!C45</f>
        <v>Irineópolis</v>
      </c>
      <c r="C45" s="7" t="str">
        <f>VLOOKUP(B45,'De Para'!A:B,2,1)</f>
        <v>Araranguá</v>
      </c>
      <c r="D45" s="7" t="str">
        <f>'Cópia de 2013'!B45</f>
        <v>Inundação</v>
      </c>
      <c r="E45" s="7" t="str">
        <f>'Cópia de 2013'!E45</f>
        <v>colchões casal;</v>
      </c>
      <c r="G45" s="14">
        <f>'Cópia de 2013'!D45</f>
        <v>41456</v>
      </c>
      <c r="H45" s="7">
        <f t="shared" si="0"/>
        <v>7</v>
      </c>
      <c r="I45" s="7">
        <f t="shared" si="1"/>
        <v>2013</v>
      </c>
      <c r="L45" s="7">
        <f>'Cópia de 2013'!F45</f>
        <v>10</v>
      </c>
      <c r="M45" s="7">
        <f>'Cópia de 2013'!G45</f>
        <v>0</v>
      </c>
    </row>
    <row r="46" spans="1:13">
      <c r="A46" s="7" t="str">
        <f>'Cópia de 2013'!A:A</f>
        <v>Irin41456Inu</v>
      </c>
      <c r="B46" s="7" t="str">
        <f>'Cópia de 2013'!C46</f>
        <v>Irineópolis</v>
      </c>
      <c r="C46" s="7" t="str">
        <f>VLOOKUP(B46,'De Para'!A:B,2,1)</f>
        <v>Araranguá</v>
      </c>
      <c r="D46" s="7" t="str">
        <f>'Cópia de 2013'!B46</f>
        <v>Inundação</v>
      </c>
      <c r="E46" s="7" t="str">
        <f>'Cópia de 2013'!E46</f>
        <v xml:space="preserve">Kits acomodação casal. </v>
      </c>
      <c r="G46" s="14">
        <f>'Cópia de 2013'!D46</f>
        <v>41456</v>
      </c>
      <c r="H46" s="7">
        <f t="shared" si="0"/>
        <v>7</v>
      </c>
      <c r="I46" s="7">
        <f t="shared" si="1"/>
        <v>2013</v>
      </c>
      <c r="L46" s="7">
        <f>'Cópia de 2013'!F46</f>
        <v>10</v>
      </c>
      <c r="M46" s="7">
        <f>'Cópia de 2013'!G46</f>
        <v>0</v>
      </c>
    </row>
    <row r="47" spans="1:13">
      <c r="A47" s="7" t="str">
        <f>'Cópia de 2013'!A:A</f>
        <v>Cano41456Inu</v>
      </c>
      <c r="B47" s="7" t="str">
        <f>'Cópia de 2013'!C47</f>
        <v>Canoinhas</v>
      </c>
      <c r="C47" s="7" t="str">
        <f>VLOOKUP(B47,'De Para'!A:B,2,1)</f>
        <v>Araranguá</v>
      </c>
      <c r="D47" s="7" t="str">
        <f>'Cópia de 2013'!B47</f>
        <v>Inundação</v>
      </c>
      <c r="E47" s="7" t="str">
        <f>'Cópia de 2013'!E47</f>
        <v>cestas básicas;</v>
      </c>
      <c r="G47" s="14">
        <f>'Cópia de 2013'!D47</f>
        <v>41456</v>
      </c>
      <c r="H47" s="7">
        <f t="shared" si="0"/>
        <v>7</v>
      </c>
      <c r="I47" s="7">
        <f t="shared" si="1"/>
        <v>2013</v>
      </c>
      <c r="L47" s="7">
        <f>'Cópia de 2013'!F47</f>
        <v>21</v>
      </c>
      <c r="M47" s="7">
        <f>'Cópia de 2013'!G47</f>
        <v>0</v>
      </c>
    </row>
    <row r="48" spans="1:13">
      <c r="A48" s="7" t="str">
        <f>'Cópia de 2013'!A:A</f>
        <v>Cano41456Inu</v>
      </c>
      <c r="B48" s="7" t="str">
        <f>'Cópia de 2013'!C48</f>
        <v>Canoinhas</v>
      </c>
      <c r="C48" s="7" t="str">
        <f>VLOOKUP(B48,'De Para'!A:B,2,1)</f>
        <v>Araranguá</v>
      </c>
      <c r="D48" s="7" t="str">
        <f>'Cópia de 2013'!B48</f>
        <v>Inundação</v>
      </c>
      <c r="E48" s="7" t="str">
        <f>'Cópia de 2013'!E48</f>
        <v>cestas de produtos de pronto consumo;</v>
      </c>
      <c r="G48" s="14">
        <f>'Cópia de 2013'!D48</f>
        <v>41456</v>
      </c>
      <c r="H48" s="7">
        <f t="shared" si="0"/>
        <v>7</v>
      </c>
      <c r="I48" s="7">
        <f t="shared" si="1"/>
        <v>2013</v>
      </c>
      <c r="L48" s="7">
        <f>'Cópia de 2013'!F48</f>
        <v>80</v>
      </c>
      <c r="M48" s="7">
        <f>'Cópia de 2013'!G48</f>
        <v>0</v>
      </c>
    </row>
    <row r="49" spans="1:13">
      <c r="A49" s="7" t="str">
        <f>'Cópia de 2013'!A:A</f>
        <v>Cano41456Inu</v>
      </c>
      <c r="B49" s="7" t="str">
        <f>'Cópia de 2013'!C49</f>
        <v>Canoinhas</v>
      </c>
      <c r="C49" s="7" t="str">
        <f>VLOOKUP(B49,'De Para'!A:B,2,1)</f>
        <v>Araranguá</v>
      </c>
      <c r="D49" s="7" t="str">
        <f>'Cópia de 2013'!B49</f>
        <v>Inundação</v>
      </c>
      <c r="E49" s="7" t="str">
        <f>'Cópia de 2013'!E49</f>
        <v>kits de limpeza doméstica;</v>
      </c>
      <c r="G49" s="14">
        <f>'Cópia de 2013'!D49</f>
        <v>41456</v>
      </c>
      <c r="H49" s="7">
        <f t="shared" si="0"/>
        <v>7</v>
      </c>
      <c r="I49" s="7">
        <f t="shared" si="1"/>
        <v>2013</v>
      </c>
      <c r="L49" s="7">
        <f>'Cópia de 2013'!F49</f>
        <v>50</v>
      </c>
      <c r="M49" s="7">
        <f>'Cópia de 2013'!G49</f>
        <v>0</v>
      </c>
    </row>
    <row r="50" spans="1:13">
      <c r="A50" s="7" t="str">
        <f>'Cópia de 2013'!A:A</f>
        <v>Cano41456Inu</v>
      </c>
      <c r="B50" s="7" t="str">
        <f>'Cópia de 2013'!C50</f>
        <v>Canoinhas</v>
      </c>
      <c r="C50" s="7" t="str">
        <f>VLOOKUP(B50,'De Para'!A:B,2,1)</f>
        <v>Araranguá</v>
      </c>
      <c r="D50" s="7" t="str">
        <f>'Cópia de 2013'!B50</f>
        <v>Inundação</v>
      </c>
      <c r="E50" s="7" t="str">
        <f>'Cópia de 2013'!E50</f>
        <v>kits para higiene pessoal;</v>
      </c>
      <c r="G50" s="14">
        <f>'Cópia de 2013'!D50</f>
        <v>41456</v>
      </c>
      <c r="H50" s="7">
        <f t="shared" si="0"/>
        <v>7</v>
      </c>
      <c r="I50" s="7">
        <f t="shared" si="1"/>
        <v>2013</v>
      </c>
      <c r="L50" s="7">
        <f>'Cópia de 2013'!F50</f>
        <v>228</v>
      </c>
      <c r="M50" s="7">
        <f>'Cópia de 2013'!G50</f>
        <v>0</v>
      </c>
    </row>
    <row r="51" spans="1:13">
      <c r="A51" s="7" t="str">
        <f>'Cópia de 2013'!A:A</f>
        <v>Cano41456Inu</v>
      </c>
      <c r="B51" s="7" t="str">
        <f>'Cópia de 2013'!C51</f>
        <v>Canoinhas</v>
      </c>
      <c r="C51" s="7" t="str">
        <f>VLOOKUP(B51,'De Para'!A:B,2,1)</f>
        <v>Araranguá</v>
      </c>
      <c r="D51" s="7" t="str">
        <f>'Cópia de 2013'!B51</f>
        <v>Inundação</v>
      </c>
      <c r="E51" s="7" t="str">
        <f>'Cópia de 2013'!E51</f>
        <v>colchões solteiro;</v>
      </c>
      <c r="G51" s="14">
        <f>'Cópia de 2013'!D51</f>
        <v>41456</v>
      </c>
      <c r="H51" s="7">
        <f t="shared" si="0"/>
        <v>7</v>
      </c>
      <c r="I51" s="7">
        <f t="shared" si="1"/>
        <v>2013</v>
      </c>
      <c r="L51" s="7">
        <f>'Cópia de 2013'!F51</f>
        <v>6</v>
      </c>
      <c r="M51" s="7">
        <f>'Cópia de 2013'!G51</f>
        <v>0</v>
      </c>
    </row>
    <row r="52" spans="1:13">
      <c r="A52" s="7" t="str">
        <f>'Cópia de 2013'!A:A</f>
        <v>Cano41456Inu</v>
      </c>
      <c r="B52" s="7" t="str">
        <f>'Cópia de 2013'!C52</f>
        <v>Canoinhas</v>
      </c>
      <c r="C52" s="7" t="str">
        <f>VLOOKUP(B52,'De Para'!A:B,2,1)</f>
        <v>Araranguá</v>
      </c>
      <c r="D52" s="7" t="str">
        <f>'Cópia de 2013'!B52</f>
        <v>Inundação</v>
      </c>
      <c r="E52" s="7" t="str">
        <f>'Cópia de 2013'!E52</f>
        <v>Kits acomodação solteiro;</v>
      </c>
      <c r="G52" s="14">
        <f>'Cópia de 2013'!D52</f>
        <v>41456</v>
      </c>
      <c r="H52" s="7">
        <f t="shared" si="0"/>
        <v>7</v>
      </c>
      <c r="I52" s="7">
        <f t="shared" si="1"/>
        <v>2013</v>
      </c>
      <c r="L52" s="7">
        <f>'Cópia de 2013'!F52</f>
        <v>6</v>
      </c>
      <c r="M52" s="7">
        <f>'Cópia de 2013'!G52</f>
        <v>0</v>
      </c>
    </row>
    <row r="53" spans="1:13">
      <c r="A53" s="7" t="str">
        <f>'Cópia de 2013'!A:A</f>
        <v>Cano41456Inu</v>
      </c>
      <c r="B53" s="7" t="str">
        <f>'Cópia de 2013'!C53</f>
        <v>Canoinhas</v>
      </c>
      <c r="C53" s="7" t="str">
        <f>VLOOKUP(B53,'De Para'!A:B,2,1)</f>
        <v>Araranguá</v>
      </c>
      <c r="D53" s="7" t="str">
        <f>'Cópia de 2013'!B53</f>
        <v>Inundação</v>
      </c>
      <c r="E53" s="7" t="str">
        <f>'Cópia de 2013'!E53</f>
        <v>colchões casal;</v>
      </c>
      <c r="G53" s="14">
        <f>'Cópia de 2013'!D53</f>
        <v>41456</v>
      </c>
      <c r="H53" s="7">
        <f t="shared" si="0"/>
        <v>7</v>
      </c>
      <c r="I53" s="7">
        <f t="shared" si="1"/>
        <v>2013</v>
      </c>
      <c r="L53" s="7">
        <f>'Cópia de 2013'!F53</f>
        <v>2</v>
      </c>
      <c r="M53" s="7">
        <f>'Cópia de 2013'!G53</f>
        <v>0</v>
      </c>
    </row>
    <row r="54" spans="1:13">
      <c r="A54" s="7" t="str">
        <f>'Cópia de 2013'!A:A</f>
        <v>Cano41456Inu</v>
      </c>
      <c r="B54" s="7" t="str">
        <f>'Cópia de 2013'!C54</f>
        <v>Canoinhas</v>
      </c>
      <c r="C54" s="7" t="str">
        <f>VLOOKUP(B54,'De Para'!A:B,2,1)</f>
        <v>Araranguá</v>
      </c>
      <c r="D54" s="7" t="str">
        <f>'Cópia de 2013'!B54</f>
        <v>Inundação</v>
      </c>
      <c r="E54" s="7" t="str">
        <f>'Cópia de 2013'!E54</f>
        <v>Kits acomodação casal</v>
      </c>
      <c r="G54" s="14">
        <f>'Cópia de 2013'!D54</f>
        <v>41456</v>
      </c>
      <c r="H54" s="7">
        <f t="shared" si="0"/>
        <v>7</v>
      </c>
      <c r="I54" s="7">
        <f t="shared" si="1"/>
        <v>2013</v>
      </c>
      <c r="L54" s="7">
        <f>'Cópia de 2013'!F54</f>
        <v>2</v>
      </c>
      <c r="M54" s="7">
        <f>'Cópia de 2013'!G54</f>
        <v>0</v>
      </c>
    </row>
    <row r="55" spans="1:13">
      <c r="A55" s="7" t="str">
        <f>'Cópia de 2013'!A:A</f>
        <v>São 41479Inu</v>
      </c>
      <c r="B55" s="7" t="str">
        <f>'Cópia de 2013'!C55</f>
        <v>São Joaquim</v>
      </c>
      <c r="C55" s="7" t="str">
        <f>VLOOKUP(B55,'De Para'!A:B,2,1)</f>
        <v>Araranguá</v>
      </c>
      <c r="D55" s="7" t="str">
        <f>'Cópia de 2013'!B55</f>
        <v>Inundação</v>
      </c>
      <c r="E55" s="7" t="str">
        <f>'Cópia de 2013'!E55</f>
        <v xml:space="preserve">cestas básicas </v>
      </c>
      <c r="G55" s="14">
        <f>'Cópia de 2013'!D55</f>
        <v>41479</v>
      </c>
      <c r="H55" s="7">
        <f t="shared" si="0"/>
        <v>7</v>
      </c>
      <c r="I55" s="7">
        <f t="shared" si="1"/>
        <v>2013</v>
      </c>
      <c r="L55" s="7">
        <f>'Cópia de 2013'!F55</f>
        <v>200</v>
      </c>
      <c r="M55" s="7">
        <f>'Cópia de 2013'!G55</f>
        <v>27000</v>
      </c>
    </row>
    <row r="56" spans="1:13">
      <c r="A56" s="7" t="str">
        <f>'Cópia de 2013'!A:A</f>
        <v>São 41479Inu</v>
      </c>
      <c r="B56" s="7" t="str">
        <f>'Cópia de 2013'!C56</f>
        <v>São Joaquim</v>
      </c>
      <c r="C56" s="7" t="str">
        <f>VLOOKUP(B56,'De Para'!A:B,2,1)</f>
        <v>Araranguá</v>
      </c>
      <c r="D56" s="7" t="str">
        <f>'Cópia de 2013'!B56</f>
        <v>Inundação</v>
      </c>
      <c r="E56" s="7" t="str">
        <f>'Cópia de 2013'!E56</f>
        <v>cestas de produtos de pronto consumo</v>
      </c>
      <c r="G56" s="14">
        <f>'Cópia de 2013'!D56</f>
        <v>41479</v>
      </c>
      <c r="H56" s="7">
        <f t="shared" si="0"/>
        <v>7</v>
      </c>
      <c r="I56" s="7">
        <f t="shared" si="1"/>
        <v>2013</v>
      </c>
      <c r="L56" s="7">
        <f>'Cópia de 2013'!F56</f>
        <v>100</v>
      </c>
      <c r="M56" s="7">
        <f>'Cópia de 2013'!G56</f>
        <v>9500</v>
      </c>
    </row>
    <row r="57" spans="1:13">
      <c r="A57" s="7" t="str">
        <f>'Cópia de 2013'!A:A</f>
        <v>São 41479Inu</v>
      </c>
      <c r="B57" s="7" t="str">
        <f>'Cópia de 2013'!C57</f>
        <v>São Joaquim</v>
      </c>
      <c r="C57" s="7" t="str">
        <f>VLOOKUP(B57,'De Para'!A:B,2,1)</f>
        <v>Araranguá</v>
      </c>
      <c r="D57" s="7" t="str">
        <f>'Cópia de 2013'!B57</f>
        <v>Inundação</v>
      </c>
      <c r="E57" s="7" t="str">
        <f>'Cópia de 2013'!E57</f>
        <v xml:space="preserve">cobertores 1,80m X 2,10m  </v>
      </c>
      <c r="G57" s="14">
        <f>'Cópia de 2013'!D57</f>
        <v>41479</v>
      </c>
      <c r="H57" s="7">
        <f t="shared" si="0"/>
        <v>7</v>
      </c>
      <c r="I57" s="7">
        <f t="shared" si="1"/>
        <v>2013</v>
      </c>
      <c r="L57" s="7">
        <f>'Cópia de 2013'!F57</f>
        <v>200</v>
      </c>
      <c r="M57" s="7">
        <f>'Cópia de 2013'!G57</f>
        <v>5000</v>
      </c>
    </row>
    <row r="58" spans="1:13">
      <c r="A58" s="7" t="str">
        <f>'Cópia de 2013'!A:A</f>
        <v>Ipua41481</v>
      </c>
      <c r="B58" s="7" t="str">
        <f>'Cópia de 2013'!C58</f>
        <v>Ipuaçu</v>
      </c>
      <c r="C58" s="7" t="str">
        <f>VLOOKUP(B58,'De Para'!A:B,2,1)</f>
        <v>Araranguá</v>
      </c>
      <c r="D58" s="7">
        <f>'Cópia de 2013'!B58</f>
        <v>0</v>
      </c>
      <c r="E58" s="7" t="str">
        <f>'Cópia de 2013'!E58</f>
        <v xml:space="preserve">cestas básicas </v>
      </c>
      <c r="G58" s="14">
        <f>'Cópia de 2013'!D58</f>
        <v>41481</v>
      </c>
      <c r="H58" s="7">
        <f t="shared" si="0"/>
        <v>7</v>
      </c>
      <c r="I58" s="7">
        <f t="shared" si="1"/>
        <v>2013</v>
      </c>
      <c r="L58" s="7">
        <f>'Cópia de 2013'!F58</f>
        <v>160</v>
      </c>
      <c r="M58" s="11">
        <f>'Cópia de 2013'!G58</f>
        <v>21600</v>
      </c>
    </row>
    <row r="59" spans="1:13">
      <c r="A59" s="7" t="str">
        <f>'Cópia de 2013'!A:A</f>
        <v>Ipua41481</v>
      </c>
      <c r="B59" s="7" t="str">
        <f>'Cópia de 2013'!C59</f>
        <v>Ipuaçu</v>
      </c>
      <c r="C59" s="7" t="str">
        <f>VLOOKUP(B59,'De Para'!A:B,2,1)</f>
        <v>Araranguá</v>
      </c>
      <c r="D59" s="7">
        <f>'Cópia de 2013'!B59</f>
        <v>0</v>
      </c>
      <c r="E59" s="7" t="str">
        <f>'Cópia de 2013'!E59</f>
        <v xml:space="preserve">colchões solteiros </v>
      </c>
      <c r="G59" s="14">
        <f>'Cópia de 2013'!D59</f>
        <v>41481</v>
      </c>
      <c r="H59" s="7">
        <f t="shared" si="0"/>
        <v>7</v>
      </c>
      <c r="I59" s="7">
        <f t="shared" si="1"/>
        <v>2013</v>
      </c>
      <c r="L59" s="7">
        <f>'Cópia de 2013'!F59</f>
        <v>20</v>
      </c>
      <c r="M59" s="7">
        <f>'Cópia de 2013'!G59</f>
        <v>2320</v>
      </c>
    </row>
    <row r="60" spans="1:13">
      <c r="A60" s="7" t="str">
        <f>'Cópia de 2013'!A:A</f>
        <v>Ipua41481</v>
      </c>
      <c r="B60" s="7" t="str">
        <f>'Cópia de 2013'!C60</f>
        <v>Ipuaçu</v>
      </c>
      <c r="C60" s="7" t="str">
        <f>VLOOKUP(B60,'De Para'!A:B,2,1)</f>
        <v>Araranguá</v>
      </c>
      <c r="D60" s="7">
        <f>'Cópia de 2013'!B60</f>
        <v>0</v>
      </c>
      <c r="E60" s="7" t="str">
        <f>'Cópia de 2013'!E60</f>
        <v xml:space="preserve">kits acomodação solteiro </v>
      </c>
      <c r="G60" s="14">
        <f>'Cópia de 2013'!D60</f>
        <v>41481</v>
      </c>
      <c r="H60" s="7">
        <f t="shared" si="0"/>
        <v>7</v>
      </c>
      <c r="I60" s="7">
        <f t="shared" si="1"/>
        <v>2013</v>
      </c>
      <c r="L60" s="7">
        <f>'Cópia de 2013'!F60</f>
        <v>20</v>
      </c>
      <c r="M60" s="7">
        <f>'Cópia de 2013'!G60</f>
        <v>1620</v>
      </c>
    </row>
    <row r="61" spans="1:13">
      <c r="A61" s="7" t="str">
        <f>'Cópia de 2013'!A:A</f>
        <v>Ipua41481</v>
      </c>
      <c r="B61" s="7" t="str">
        <f>'Cópia de 2013'!C61</f>
        <v>Ipuaçu</v>
      </c>
      <c r="C61" s="7" t="str">
        <f>VLOOKUP(B61,'De Para'!A:B,2,1)</f>
        <v>Araranguá</v>
      </c>
      <c r="D61" s="7">
        <f>'Cópia de 2013'!B61</f>
        <v>0</v>
      </c>
      <c r="E61" s="7" t="str">
        <f>'Cópia de 2013'!E61</f>
        <v xml:space="preserve">colchões casal </v>
      </c>
      <c r="G61" s="14">
        <f>'Cópia de 2013'!D61</f>
        <v>41481</v>
      </c>
      <c r="H61" s="7">
        <f t="shared" si="0"/>
        <v>7</v>
      </c>
      <c r="I61" s="7">
        <f t="shared" si="1"/>
        <v>2013</v>
      </c>
      <c r="L61" s="7">
        <f>'Cópia de 2013'!F61</f>
        <v>20</v>
      </c>
      <c r="M61" s="7">
        <f>'Cópia de 2013'!G61</f>
        <v>3400</v>
      </c>
    </row>
    <row r="62" spans="1:13">
      <c r="A62" s="7" t="str">
        <f>'Cópia de 2013'!A:A</f>
        <v>Ipua41481</v>
      </c>
      <c r="B62" s="7" t="str">
        <f>'Cópia de 2013'!C62</f>
        <v>Ipuaçu</v>
      </c>
      <c r="C62" s="7" t="str">
        <f>VLOOKUP(B62,'De Para'!A:B,2,1)</f>
        <v>Araranguá</v>
      </c>
      <c r="D62" s="7">
        <f>'Cópia de 2013'!B62</f>
        <v>0</v>
      </c>
      <c r="E62" s="7" t="str">
        <f>'Cópia de 2013'!E62</f>
        <v xml:space="preserve">kits acomodação casal </v>
      </c>
      <c r="G62" s="14">
        <f>'Cópia de 2013'!D62</f>
        <v>41481</v>
      </c>
      <c r="H62" s="7">
        <f t="shared" si="0"/>
        <v>7</v>
      </c>
      <c r="I62" s="7">
        <f t="shared" si="1"/>
        <v>2013</v>
      </c>
      <c r="L62" s="7">
        <f>'Cópia de 2013'!F62</f>
        <v>20</v>
      </c>
      <c r="M62" s="7">
        <f>'Cópia de 2013'!G62</f>
        <v>2460</v>
      </c>
    </row>
    <row r="63" spans="1:13">
      <c r="A63" s="7" t="str">
        <f>'Cópia de 2013'!A:A</f>
        <v>Ipua41481</v>
      </c>
      <c r="B63" s="7" t="str">
        <f>'Cópia de 2013'!C63</f>
        <v>Ipuaçu</v>
      </c>
      <c r="C63" s="7" t="str">
        <f>VLOOKUP(B63,'De Para'!A:B,2,1)</f>
        <v>Araranguá</v>
      </c>
      <c r="D63" s="7">
        <f>'Cópia de 2013'!B63</f>
        <v>0</v>
      </c>
      <c r="E63" s="7" t="str">
        <f>'Cópia de 2013'!E63</f>
        <v>cobertores</v>
      </c>
      <c r="G63" s="14">
        <f>'Cópia de 2013'!D63</f>
        <v>41481</v>
      </c>
      <c r="H63" s="7">
        <f t="shared" si="0"/>
        <v>7</v>
      </c>
      <c r="I63" s="7">
        <f t="shared" si="1"/>
        <v>2013</v>
      </c>
      <c r="L63" s="7">
        <f>'Cópia de 2013'!F63</f>
        <v>400</v>
      </c>
      <c r="M63" s="7">
        <f>'Cópia de 2013'!G63</f>
        <v>10800</v>
      </c>
    </row>
    <row r="64" spans="1:13">
      <c r="A64" s="7" t="str">
        <f>'Cópia de 2013'!A:A</f>
        <v>Sant41481</v>
      </c>
      <c r="B64" s="7" t="str">
        <f>'Cópia de 2013'!C64</f>
        <v>Santa Cecília</v>
      </c>
      <c r="C64" s="7" t="str">
        <f>VLOOKUP(B64,'De Para'!A:B,2,1)</f>
        <v>Araranguá</v>
      </c>
      <c r="D64" s="7">
        <f>'Cópia de 2013'!B64</f>
        <v>0</v>
      </c>
      <c r="E64" s="7" t="str">
        <f>'Cópia de 2013'!E64</f>
        <v xml:space="preserve"> telhas de fibrocimento  </v>
      </c>
      <c r="G64" s="14">
        <f>'Cópia de 2013'!D64</f>
        <v>41481</v>
      </c>
      <c r="H64" s="7">
        <f t="shared" si="0"/>
        <v>7</v>
      </c>
      <c r="I64" s="7">
        <f t="shared" si="1"/>
        <v>2013</v>
      </c>
      <c r="L64" s="7">
        <f>'Cópia de 2013'!F64</f>
        <v>2800</v>
      </c>
      <c r="M64" s="7">
        <f>'Cópia de 2013'!G64</f>
        <v>25000</v>
      </c>
    </row>
    <row r="65" spans="1:13">
      <c r="A65" s="7" t="str">
        <f>'Cópia de 2013'!A:A</f>
        <v>Sant41481</v>
      </c>
      <c r="B65" s="7" t="str">
        <f>'Cópia de 2013'!C65</f>
        <v>Santa Cecília</v>
      </c>
      <c r="C65" s="7" t="str">
        <f>VLOOKUP(B65,'De Para'!A:B,2,1)</f>
        <v>Araranguá</v>
      </c>
      <c r="D65" s="7">
        <f>'Cópia de 2013'!B65</f>
        <v>0</v>
      </c>
      <c r="E65" s="7" t="str">
        <f>'Cópia de 2013'!E65</f>
        <v>madeira (7,5cm X 5,0cm X 3,0 metros)</v>
      </c>
      <c r="G65" s="14">
        <f>'Cópia de 2013'!D65</f>
        <v>41481</v>
      </c>
      <c r="H65" s="7">
        <f t="shared" si="0"/>
        <v>7</v>
      </c>
      <c r="I65" s="7">
        <f t="shared" si="1"/>
        <v>2013</v>
      </c>
      <c r="L65" s="7" t="str">
        <f>'Cópia de 2013'!F65</f>
        <v>20m3</v>
      </c>
      <c r="M65" s="7">
        <f>'Cópia de 2013'!G65</f>
        <v>7000</v>
      </c>
    </row>
    <row r="66" spans="1:13">
      <c r="A66" s="7" t="str">
        <f>'Cópia de 2013'!A:A</f>
        <v>Sant41481</v>
      </c>
      <c r="B66" s="7" t="str">
        <f>'Cópia de 2013'!C66</f>
        <v>Santa Cecília</v>
      </c>
      <c r="C66" s="7" t="str">
        <f>VLOOKUP(B66,'De Para'!A:B,2,1)</f>
        <v>Araranguá</v>
      </c>
      <c r="D66" s="7">
        <f>'Cópia de 2013'!B66</f>
        <v>0</v>
      </c>
      <c r="E66" s="7" t="str">
        <f>'Cópia de 2013'!E66</f>
        <v xml:space="preserve">2.800 telhas de fibrocimento  </v>
      </c>
      <c r="G66" s="14">
        <f>'Cópia de 2013'!D66</f>
        <v>41481</v>
      </c>
      <c r="H66" s="7">
        <f t="shared" si="0"/>
        <v>7</v>
      </c>
      <c r="I66" s="7">
        <f t="shared" si="1"/>
        <v>2013</v>
      </c>
      <c r="L66" s="7">
        <f>'Cópia de 2013'!F66</f>
        <v>2800</v>
      </c>
      <c r="M66" s="7">
        <f>'Cópia de 2013'!G66</f>
        <v>16000</v>
      </c>
    </row>
    <row r="67" spans="1:13">
      <c r="A67" s="7" t="str">
        <f>'Cópia de 2013'!A:A</f>
        <v>Ipua41493</v>
      </c>
      <c r="B67" s="7" t="str">
        <f>'Cópia de 2013'!C67</f>
        <v>Ipuaçu</v>
      </c>
      <c r="C67" s="7" t="str">
        <f>VLOOKUP(B67,'De Para'!A:B,2,1)</f>
        <v>Araranguá</v>
      </c>
      <c r="D67" s="7">
        <f>'Cópia de 2013'!B67</f>
        <v>0</v>
      </c>
      <c r="E67" s="7" t="str">
        <f>'Cópia de 2013'!E67</f>
        <v xml:space="preserve">cestas básicas </v>
      </c>
      <c r="G67" s="14">
        <f>'Cópia de 2013'!D67</f>
        <v>41493</v>
      </c>
      <c r="H67" s="7">
        <f t="shared" si="0"/>
        <v>8</v>
      </c>
      <c r="I67" s="7">
        <f t="shared" si="1"/>
        <v>2013</v>
      </c>
      <c r="L67" s="7">
        <f>'Cópia de 2013'!F67</f>
        <v>160</v>
      </c>
      <c r="M67" s="7">
        <f>'Cópia de 2013'!G67</f>
        <v>21600</v>
      </c>
    </row>
    <row r="68" spans="1:13">
      <c r="A68" s="7" t="str">
        <f>'Cópia de 2013'!A:A</f>
        <v>Ipua41493</v>
      </c>
      <c r="B68" s="7" t="str">
        <f>'Cópia de 2013'!C68</f>
        <v>Ipuaçu</v>
      </c>
      <c r="C68" s="7" t="str">
        <f>VLOOKUP(B68,'De Para'!A:B,2,1)</f>
        <v>Araranguá</v>
      </c>
      <c r="D68" s="7">
        <f>'Cópia de 2013'!B68</f>
        <v>0</v>
      </c>
      <c r="E68" s="7" t="str">
        <f>'Cópia de 2013'!E68</f>
        <v xml:space="preserve">colchões solteiros </v>
      </c>
      <c r="G68" s="14">
        <f>'Cópia de 2013'!D68</f>
        <v>41493</v>
      </c>
      <c r="H68" s="7">
        <f t="shared" si="0"/>
        <v>8</v>
      </c>
      <c r="I68" s="7">
        <f t="shared" si="1"/>
        <v>2013</v>
      </c>
      <c r="L68" s="7">
        <f>'Cópia de 2013'!F68</f>
        <v>20</v>
      </c>
      <c r="M68" s="7">
        <f>'Cópia de 2013'!G68</f>
        <v>2320</v>
      </c>
    </row>
    <row r="69" spans="1:13">
      <c r="A69" s="7" t="str">
        <f>'Cópia de 2013'!A:A</f>
        <v>Ipua41493</v>
      </c>
      <c r="B69" s="7" t="str">
        <f>'Cópia de 2013'!C69</f>
        <v>Ipuaçu</v>
      </c>
      <c r="C69" s="7" t="str">
        <f>VLOOKUP(B69,'De Para'!A:B,2,1)</f>
        <v>Araranguá</v>
      </c>
      <c r="D69" s="7">
        <f>'Cópia de 2013'!B69</f>
        <v>0</v>
      </c>
      <c r="E69" s="7" t="str">
        <f>'Cópia de 2013'!E69</f>
        <v>kits acomodação solteiro</v>
      </c>
      <c r="G69" s="14">
        <f>'Cópia de 2013'!D69</f>
        <v>41493</v>
      </c>
      <c r="H69" s="7">
        <f t="shared" si="0"/>
        <v>8</v>
      </c>
      <c r="I69" s="7">
        <f t="shared" si="1"/>
        <v>2013</v>
      </c>
      <c r="L69" s="7">
        <f>'Cópia de 2013'!F69</f>
        <v>20</v>
      </c>
      <c r="M69" s="7">
        <f>'Cópia de 2013'!G69</f>
        <v>1620</v>
      </c>
    </row>
    <row r="70" spans="1:13">
      <c r="A70" s="7" t="str">
        <f>'Cópia de 2013'!A:A</f>
        <v>Ipua41493</v>
      </c>
      <c r="B70" s="7" t="str">
        <f>'Cópia de 2013'!C70</f>
        <v>Ipuaçu</v>
      </c>
      <c r="C70" s="7" t="str">
        <f>VLOOKUP(B70,'De Para'!A:B,2,1)</f>
        <v>Araranguá</v>
      </c>
      <c r="D70" s="7">
        <f>'Cópia de 2013'!B70</f>
        <v>0</v>
      </c>
      <c r="E70" s="7" t="str">
        <f>'Cópia de 2013'!E70</f>
        <v>colchões casal</v>
      </c>
      <c r="G70" s="14">
        <f>'Cópia de 2013'!D70</f>
        <v>41493</v>
      </c>
      <c r="H70" s="7">
        <f t="shared" si="0"/>
        <v>8</v>
      </c>
      <c r="I70" s="7">
        <f t="shared" si="1"/>
        <v>2013</v>
      </c>
      <c r="L70" s="7">
        <f>'Cópia de 2013'!F70</f>
        <v>20</v>
      </c>
      <c r="M70" s="7">
        <f>'Cópia de 2013'!G70</f>
        <v>3400</v>
      </c>
    </row>
    <row r="71" spans="1:13">
      <c r="A71" s="7" t="str">
        <f>'Cópia de 2013'!A:A</f>
        <v>Ipua41493</v>
      </c>
      <c r="B71" s="7" t="str">
        <f>'Cópia de 2013'!C71</f>
        <v>Ipuaçu</v>
      </c>
      <c r="C71" s="7" t="str">
        <f>VLOOKUP(B71,'De Para'!A:B,2,1)</f>
        <v>Araranguá</v>
      </c>
      <c r="D71" s="7">
        <f>'Cópia de 2013'!B71</f>
        <v>0</v>
      </c>
      <c r="E71" s="7" t="str">
        <f>'Cópia de 2013'!E71</f>
        <v xml:space="preserve">kits acomodação casa </v>
      </c>
      <c r="G71" s="14">
        <f>'Cópia de 2013'!D71</f>
        <v>41493</v>
      </c>
      <c r="H71" s="7">
        <f t="shared" si="0"/>
        <v>8</v>
      </c>
      <c r="I71" s="7">
        <f t="shared" si="1"/>
        <v>2013</v>
      </c>
      <c r="L71" s="7">
        <f>'Cópia de 2013'!F71</f>
        <v>20</v>
      </c>
      <c r="M71" s="7">
        <f>'Cópia de 2013'!G71</f>
        <v>2460</v>
      </c>
    </row>
    <row r="72" spans="1:13">
      <c r="A72" s="7" t="str">
        <f>'Cópia de 2013'!A:A</f>
        <v>Ipua41493</v>
      </c>
      <c r="B72" s="7" t="str">
        <f>'Cópia de 2013'!C72</f>
        <v>Ipuaçu</v>
      </c>
      <c r="C72" s="7" t="str">
        <f>VLOOKUP(B72,'De Para'!A:B,2,1)</f>
        <v>Araranguá</v>
      </c>
      <c r="D72" s="7">
        <f>'Cópia de 2013'!B72</f>
        <v>0</v>
      </c>
      <c r="E72" s="7" t="str">
        <f>'Cópia de 2013'!E72</f>
        <v xml:space="preserve">cobertores </v>
      </c>
      <c r="G72" s="14">
        <f>'Cópia de 2013'!D72</f>
        <v>41493</v>
      </c>
      <c r="H72" s="7">
        <f t="shared" si="0"/>
        <v>8</v>
      </c>
      <c r="I72" s="7">
        <f t="shared" si="1"/>
        <v>2013</v>
      </c>
      <c r="L72" s="7">
        <f>'Cópia de 2013'!F72</f>
        <v>400</v>
      </c>
      <c r="M72" s="7">
        <f>'Cópia de 2013'!G72</f>
        <v>10800</v>
      </c>
    </row>
    <row r="73" spans="1:13">
      <c r="A73" s="7" t="str">
        <f>'Cópia de 2013'!A:A</f>
        <v>Arar41512Inu</v>
      </c>
      <c r="B73" s="7" t="str">
        <f>'Cópia de 2013'!C73</f>
        <v>Ararangua</v>
      </c>
      <c r="C73" s="7" t="str">
        <f>VLOOKUP(B73,'De Para'!A:B,2,1)</f>
        <v>S.Miguel Oeste</v>
      </c>
      <c r="D73" s="7" t="str">
        <f>'Cópia de 2013'!B73</f>
        <v>Inundação</v>
      </c>
      <c r="E73" s="7" t="str">
        <f>'Cópia de 2013'!E73</f>
        <v>cestas básicas;</v>
      </c>
      <c r="G73" s="14">
        <f>'Cópia de 2013'!D73</f>
        <v>41512</v>
      </c>
      <c r="H73" s="7">
        <f t="shared" si="0"/>
        <v>8</v>
      </c>
      <c r="I73" s="7">
        <f t="shared" si="1"/>
        <v>2013</v>
      </c>
      <c r="L73" s="7">
        <f>'Cópia de 2013'!F73</f>
        <v>40</v>
      </c>
      <c r="M73" s="7">
        <f>'Cópia de 2013'!G73</f>
        <v>0</v>
      </c>
    </row>
    <row r="74" spans="1:13">
      <c r="A74" s="7" t="str">
        <f>'Cópia de 2013'!A:A</f>
        <v>Arar41512Inu</v>
      </c>
      <c r="B74" s="7" t="str">
        <f>'Cópia de 2013'!C74</f>
        <v>Ararangua</v>
      </c>
      <c r="C74" s="7" t="str">
        <f>VLOOKUP(B74,'De Para'!A:B,2,1)</f>
        <v>S.Miguel Oeste</v>
      </c>
      <c r="D74" s="7" t="str">
        <f>'Cópia de 2013'!B74</f>
        <v>Inundação</v>
      </c>
      <c r="E74" s="7" t="str">
        <f>'Cópia de 2013'!E74</f>
        <v>kits de limpeza doméstica;</v>
      </c>
      <c r="G74" s="14">
        <f>'Cópia de 2013'!D74</f>
        <v>41512</v>
      </c>
      <c r="H74" s="7">
        <f t="shared" si="0"/>
        <v>8</v>
      </c>
      <c r="I74" s="7">
        <f t="shared" si="1"/>
        <v>2013</v>
      </c>
      <c r="L74" s="7">
        <f>'Cópia de 2013'!F74</f>
        <v>40</v>
      </c>
      <c r="M74" s="7">
        <f>'Cópia de 2013'!G74</f>
        <v>0</v>
      </c>
    </row>
    <row r="75" spans="1:13">
      <c r="A75" s="7" t="str">
        <f>'Cópia de 2013'!A:A</f>
        <v>Arar41512Inu</v>
      </c>
      <c r="B75" s="7" t="str">
        <f>'Cópia de 2013'!C75</f>
        <v>Ararangua</v>
      </c>
      <c r="C75" s="7" t="str">
        <f>VLOOKUP(B75,'De Para'!A:B,2,1)</f>
        <v>S.Miguel Oeste</v>
      </c>
      <c r="D75" s="7" t="str">
        <f>'Cópia de 2013'!B75</f>
        <v>Inundação</v>
      </c>
      <c r="E75" s="7" t="str">
        <f>'Cópia de 2013'!E75</f>
        <v xml:space="preserve">Kits de Higiene; </v>
      </c>
      <c r="G75" s="14">
        <f>'Cópia de 2013'!D75</f>
        <v>41512</v>
      </c>
      <c r="H75" s="7">
        <f t="shared" si="0"/>
        <v>8</v>
      </c>
      <c r="I75" s="7">
        <f t="shared" si="1"/>
        <v>2013</v>
      </c>
      <c r="L75" s="7">
        <f>'Cópia de 2013'!F75</f>
        <v>150</v>
      </c>
      <c r="M75" s="7">
        <f>'Cópia de 2013'!G75</f>
        <v>0</v>
      </c>
    </row>
    <row r="76" spans="1:13">
      <c r="A76" s="7" t="str">
        <f>'Cópia de 2013'!A:A</f>
        <v>Arar41512Inu</v>
      </c>
      <c r="B76" s="7" t="str">
        <f>'Cópia de 2013'!C76</f>
        <v>Ararangua</v>
      </c>
      <c r="C76" s="7" t="str">
        <f>VLOOKUP(B76,'De Para'!A:B,2,1)</f>
        <v>S.Miguel Oeste</v>
      </c>
      <c r="D76" s="7" t="str">
        <f>'Cópia de 2013'!B76</f>
        <v>Inundação</v>
      </c>
      <c r="E76" s="7" t="str">
        <f>'Cópia de 2013'!E76</f>
        <v>colchões solteiro;</v>
      </c>
      <c r="G76" s="14">
        <f>'Cópia de 2013'!D76</f>
        <v>41512</v>
      </c>
      <c r="H76" s="7">
        <f t="shared" si="0"/>
        <v>8</v>
      </c>
      <c r="I76" s="7">
        <f t="shared" si="1"/>
        <v>2013</v>
      </c>
      <c r="L76" s="7">
        <f>'Cópia de 2013'!F76</f>
        <v>110</v>
      </c>
      <c r="M76" s="7">
        <f>'Cópia de 2013'!G76</f>
        <v>0</v>
      </c>
    </row>
    <row r="77" spans="1:13">
      <c r="A77" s="7" t="str">
        <f>'Cópia de 2013'!A:A</f>
        <v>Arar41512Inu</v>
      </c>
      <c r="B77" s="7" t="str">
        <f>'Cópia de 2013'!C77</f>
        <v>Ararangua</v>
      </c>
      <c r="C77" s="7" t="str">
        <f>VLOOKUP(B77,'De Para'!A:B,2,1)</f>
        <v>S.Miguel Oeste</v>
      </c>
      <c r="D77" s="7" t="str">
        <f>'Cópia de 2013'!B77</f>
        <v>Inundação</v>
      </c>
      <c r="E77" s="7" t="str">
        <f>'Cópia de 2013'!E77</f>
        <v>Kits acomodação solteiro;</v>
      </c>
      <c r="G77" s="14">
        <f>'Cópia de 2013'!D77</f>
        <v>41512</v>
      </c>
      <c r="H77" s="7">
        <f t="shared" si="0"/>
        <v>8</v>
      </c>
      <c r="I77" s="7">
        <f t="shared" si="1"/>
        <v>2013</v>
      </c>
      <c r="L77" s="7">
        <f>'Cópia de 2013'!F77</f>
        <v>110</v>
      </c>
      <c r="M77" s="7">
        <f>'Cópia de 2013'!G77</f>
        <v>0</v>
      </c>
    </row>
    <row r="78" spans="1:13">
      <c r="A78" s="7" t="str">
        <f>'Cópia de 2013'!A:A</f>
        <v>Arar41512Inu</v>
      </c>
      <c r="B78" s="7" t="str">
        <f>'Cópia de 2013'!C78</f>
        <v>Ararangua</v>
      </c>
      <c r="C78" s="7" t="str">
        <f>VLOOKUP(B78,'De Para'!A:B,2,1)</f>
        <v>S.Miguel Oeste</v>
      </c>
      <c r="D78" s="7" t="str">
        <f>'Cópia de 2013'!B78</f>
        <v>Inundação</v>
      </c>
      <c r="E78" s="7" t="str">
        <f>'Cópia de 2013'!E78</f>
        <v>colchões casal;</v>
      </c>
      <c r="G78" s="14">
        <f>'Cópia de 2013'!D78</f>
        <v>41512</v>
      </c>
      <c r="H78" s="7">
        <f t="shared" si="0"/>
        <v>8</v>
      </c>
      <c r="I78" s="7">
        <f t="shared" si="1"/>
        <v>2013</v>
      </c>
      <c r="L78" s="7">
        <f>'Cópia de 2013'!F78</f>
        <v>20</v>
      </c>
      <c r="M78" s="7">
        <f>'Cópia de 2013'!G78</f>
        <v>0</v>
      </c>
    </row>
    <row r="79" spans="1:13">
      <c r="A79" s="7" t="str">
        <f>'Cópia de 2013'!A:A</f>
        <v>Arar41512Inu</v>
      </c>
      <c r="B79" s="7" t="str">
        <f>'Cópia de 2013'!C79</f>
        <v>Ararangua</v>
      </c>
      <c r="C79" s="7" t="str">
        <f>VLOOKUP(B79,'De Para'!A:B,2,1)</f>
        <v>S.Miguel Oeste</v>
      </c>
      <c r="D79" s="7" t="str">
        <f>'Cópia de 2013'!B79</f>
        <v>Inundação</v>
      </c>
      <c r="E79" s="7" t="str">
        <f>'Cópia de 2013'!E79</f>
        <v xml:space="preserve">Kits acomodação casal. </v>
      </c>
      <c r="G79" s="14">
        <f>'Cópia de 2013'!D79</f>
        <v>41512</v>
      </c>
      <c r="H79" s="7">
        <f t="shared" si="0"/>
        <v>8</v>
      </c>
      <c r="I79" s="7">
        <f t="shared" si="1"/>
        <v>2013</v>
      </c>
      <c r="L79" s="7">
        <f>'Cópia de 2013'!F79</f>
        <v>20</v>
      </c>
      <c r="M79" s="7">
        <f>'Cópia de 2013'!G79</f>
        <v>0</v>
      </c>
    </row>
    <row r="80" spans="1:13">
      <c r="A80" s="7" t="str">
        <f>'Cópia de 2013'!A:A</f>
        <v>Bom 41539Ala</v>
      </c>
      <c r="B80" s="7" t="str">
        <f>'Cópia de 2013'!C80</f>
        <v>Bom Retiro</v>
      </c>
      <c r="C80" s="7" t="str">
        <f>VLOOKUP(B80,'De Para'!A:B,2,1)</f>
        <v>Araranguá</v>
      </c>
      <c r="D80" s="7" t="str">
        <f>'Cópia de 2013'!B80</f>
        <v>Alagamentos</v>
      </c>
      <c r="E80" s="7" t="str">
        <f>'Cópia de 2013'!E80</f>
        <v xml:space="preserve">  água mineral </v>
      </c>
      <c r="G80" s="14">
        <f>'Cópia de 2013'!D80</f>
        <v>41539</v>
      </c>
      <c r="H80" s="7">
        <f t="shared" si="0"/>
        <v>9</v>
      </c>
      <c r="I80" s="7">
        <f t="shared" si="1"/>
        <v>2013</v>
      </c>
      <c r="L80" s="7" t="str">
        <f>'Cópia de 2013'!F80</f>
        <v xml:space="preserve">1.200 bombonas – 5 lt </v>
      </c>
      <c r="M80" s="7">
        <f>'Cópia de 2013'!G80</f>
        <v>0</v>
      </c>
    </row>
    <row r="81" spans="1:13">
      <c r="A81" s="7" t="str">
        <f>'Cópia de 2013'!A:A</f>
        <v>Bom 41539Ala</v>
      </c>
      <c r="B81" s="7" t="str">
        <f>'Cópia de 2013'!C81</f>
        <v>Bom Retiro</v>
      </c>
      <c r="C81" s="7" t="str">
        <f>VLOOKUP(B81,'De Para'!A:B,2,1)</f>
        <v>Araranguá</v>
      </c>
      <c r="D81" s="7" t="str">
        <f>'Cópia de 2013'!B81</f>
        <v>Alagamentos</v>
      </c>
      <c r="E81" s="7" t="str">
        <f>'Cópia de 2013'!E81</f>
        <v xml:space="preserve"> cestas básicas de alimentos</v>
      </c>
      <c r="G81" s="14">
        <f>'Cópia de 2013'!D81</f>
        <v>41539</v>
      </c>
      <c r="H81" s="7">
        <f t="shared" si="0"/>
        <v>9</v>
      </c>
      <c r="I81" s="7">
        <f t="shared" si="1"/>
        <v>2013</v>
      </c>
      <c r="L81" s="7">
        <f>'Cópia de 2013'!F81</f>
        <v>300</v>
      </c>
      <c r="M81" s="7">
        <f>'Cópia de 2013'!G81</f>
        <v>0</v>
      </c>
    </row>
    <row r="82" spans="1:13">
      <c r="A82" s="7" t="str">
        <f>'Cópia de 2013'!A:A</f>
        <v>Bom 41539Ala</v>
      </c>
      <c r="B82" s="7" t="str">
        <f>'Cópia de 2013'!C82</f>
        <v>Bom Retiro</v>
      </c>
      <c r="C82" s="7" t="str">
        <f>VLOOKUP(B82,'De Para'!A:B,2,1)</f>
        <v>Araranguá</v>
      </c>
      <c r="D82" s="7" t="str">
        <f>'Cópia de 2013'!B82</f>
        <v>Alagamentos</v>
      </c>
      <c r="E82" s="7" t="str">
        <f>'Cópia de 2013'!E82</f>
        <v xml:space="preserve">kits para limpeza doméstica </v>
      </c>
      <c r="G82" s="14">
        <f>'Cópia de 2013'!D82</f>
        <v>41539</v>
      </c>
      <c r="H82" s="7">
        <f t="shared" si="0"/>
        <v>9</v>
      </c>
      <c r="I82" s="7">
        <f t="shared" si="1"/>
        <v>2013</v>
      </c>
      <c r="L82" s="7">
        <f>'Cópia de 2013'!F82</f>
        <v>300</v>
      </c>
      <c r="M82" s="7">
        <f>'Cópia de 2013'!G82</f>
        <v>0</v>
      </c>
    </row>
    <row r="83" spans="1:13">
      <c r="A83" s="7" t="str">
        <f>'Cópia de 2013'!A:A</f>
        <v>Bom 41539Ala</v>
      </c>
      <c r="B83" s="7" t="str">
        <f>'Cópia de 2013'!C83</f>
        <v>Bom Retiro</v>
      </c>
      <c r="C83" s="7" t="str">
        <f>VLOOKUP(B83,'De Para'!A:B,2,1)</f>
        <v>Araranguá</v>
      </c>
      <c r="D83" s="7" t="str">
        <f>'Cópia de 2013'!B83</f>
        <v>Alagamentos</v>
      </c>
      <c r="E83" s="7">
        <f>'Cópia de 2013'!E83</f>
        <v>0</v>
      </c>
      <c r="G83" s="14">
        <f>'Cópia de 2013'!D83</f>
        <v>41539</v>
      </c>
      <c r="H83" s="7">
        <f t="shared" si="0"/>
        <v>9</v>
      </c>
      <c r="I83" s="7">
        <f t="shared" si="1"/>
        <v>2013</v>
      </c>
      <c r="L83" s="7">
        <f>'Cópia de 2013'!F83</f>
        <v>0</v>
      </c>
      <c r="M83" s="7">
        <f>'Cópia de 2013'!G83</f>
        <v>0</v>
      </c>
    </row>
    <row r="84" spans="1:13">
      <c r="A84" s="7" t="str">
        <f>'Cópia de 2013'!A:A</f>
        <v>Rio 41539Chu</v>
      </c>
      <c r="B84" s="7" t="str">
        <f>'Cópia de 2013'!C84</f>
        <v>Rio das Antas</v>
      </c>
      <c r="C84" s="7" t="str">
        <f>VLOOKUP(B84,'De Para'!A:B,2,1)</f>
        <v>Araranguá</v>
      </c>
      <c r="D84" s="7" t="str">
        <f>'Cópia de 2013'!B84</f>
        <v>Chuvas Intensas</v>
      </c>
      <c r="E84" s="7" t="str">
        <f>'Cópia de 2013'!E84</f>
        <v xml:space="preserve"> água mineral </v>
      </c>
      <c r="G84" s="14">
        <f>'Cópia de 2013'!D84</f>
        <v>41539</v>
      </c>
      <c r="H84" s="7">
        <f t="shared" si="0"/>
        <v>9</v>
      </c>
      <c r="I84" s="7">
        <f t="shared" si="1"/>
        <v>2013</v>
      </c>
      <c r="L84" s="7" t="str">
        <f>'Cópia de 2013'!F84</f>
        <v>100 bombonas - 5 Lt</v>
      </c>
      <c r="M84" s="7">
        <f>'Cópia de 2013'!G84</f>
        <v>0</v>
      </c>
    </row>
    <row r="85" spans="1:13">
      <c r="A85" s="7" t="str">
        <f>'Cópia de 2013'!A:A</f>
        <v>Rio 41539Chu</v>
      </c>
      <c r="B85" s="7" t="str">
        <f>'Cópia de 2013'!C85</f>
        <v>Rio das Antas</v>
      </c>
      <c r="C85" s="7" t="str">
        <f>VLOOKUP(B85,'De Para'!A:B,2,1)</f>
        <v>Araranguá</v>
      </c>
      <c r="D85" s="7" t="str">
        <f>'Cópia de 2013'!B85</f>
        <v>Chuvas Intensas</v>
      </c>
      <c r="E85" s="7" t="str">
        <f>'Cópia de 2013'!E85</f>
        <v xml:space="preserve"> cestas básicas </v>
      </c>
      <c r="G85" s="14">
        <f>'Cópia de 2013'!D85</f>
        <v>41539</v>
      </c>
      <c r="H85" s="7">
        <f t="shared" si="0"/>
        <v>9</v>
      </c>
      <c r="I85" s="7">
        <f t="shared" si="1"/>
        <v>2013</v>
      </c>
      <c r="L85" s="7">
        <f>'Cópia de 2013'!F85</f>
        <v>20</v>
      </c>
      <c r="M85" s="7">
        <f>'Cópia de 2013'!G85</f>
        <v>0</v>
      </c>
    </row>
    <row r="86" spans="1:13">
      <c r="A86" s="7" t="str">
        <f>'Cópia de 2013'!A:A</f>
        <v>Rio 41539Chu</v>
      </c>
      <c r="B86" s="7" t="str">
        <f>'Cópia de 2013'!C86</f>
        <v>Rio das Antas</v>
      </c>
      <c r="C86" s="7" t="str">
        <f>VLOOKUP(B86,'De Para'!A:B,2,1)</f>
        <v>Araranguá</v>
      </c>
      <c r="D86" s="7" t="str">
        <f>'Cópia de 2013'!B86</f>
        <v>Chuvas Intensas</v>
      </c>
      <c r="E86" s="7" t="str">
        <f>'Cópia de 2013'!E86</f>
        <v xml:space="preserve"> colchões solteiro </v>
      </c>
      <c r="G86" s="14">
        <f>'Cópia de 2013'!D86</f>
        <v>41539</v>
      </c>
      <c r="H86" s="7">
        <f t="shared" si="0"/>
        <v>9</v>
      </c>
      <c r="I86" s="7">
        <f t="shared" si="1"/>
        <v>2013</v>
      </c>
      <c r="L86" s="7">
        <f>'Cópia de 2013'!F86</f>
        <v>50</v>
      </c>
      <c r="M86" s="7">
        <f>'Cópia de 2013'!G86</f>
        <v>0</v>
      </c>
    </row>
    <row r="87" spans="1:13">
      <c r="A87" s="7" t="str">
        <f>'Cópia de 2013'!A:A</f>
        <v>Rio 41539Chu</v>
      </c>
      <c r="B87" s="7" t="str">
        <f>'Cópia de 2013'!C87</f>
        <v>Rio das Antas</v>
      </c>
      <c r="C87" s="7" t="str">
        <f>VLOOKUP(B87,'De Para'!A:B,2,1)</f>
        <v>Araranguá</v>
      </c>
      <c r="D87" s="7" t="str">
        <f>'Cópia de 2013'!B87</f>
        <v>Chuvas Intensas</v>
      </c>
      <c r="E87" s="7" t="str">
        <f>'Cópia de 2013'!E87</f>
        <v xml:space="preserve"> kits acomodação solteiro</v>
      </c>
      <c r="G87" s="14">
        <f>'Cópia de 2013'!D87</f>
        <v>41539</v>
      </c>
      <c r="H87" s="7">
        <f t="shared" si="0"/>
        <v>9</v>
      </c>
      <c r="I87" s="7">
        <f t="shared" si="1"/>
        <v>2013</v>
      </c>
      <c r="L87" s="7">
        <f>'Cópia de 2013'!F87</f>
        <v>50</v>
      </c>
      <c r="M87" s="7">
        <f>'Cópia de 2013'!G87</f>
        <v>0</v>
      </c>
    </row>
    <row r="88" spans="1:13">
      <c r="A88" s="7" t="str">
        <f>'Cópia de 2013'!A:A</f>
        <v>Rio 41539Chu</v>
      </c>
      <c r="B88" s="7" t="str">
        <f>'Cópia de 2013'!C88</f>
        <v>Rio das Antas</v>
      </c>
      <c r="C88" s="7" t="str">
        <f>VLOOKUP(B88,'De Para'!A:B,2,1)</f>
        <v>Araranguá</v>
      </c>
      <c r="D88" s="7" t="str">
        <f>'Cópia de 2013'!B88</f>
        <v>Chuvas Intensas</v>
      </c>
      <c r="E88" s="7" t="str">
        <f>'Cópia de 2013'!E88</f>
        <v xml:space="preserve"> kits para limpeza doméstica </v>
      </c>
      <c r="G88" s="14">
        <f>'Cópia de 2013'!D88</f>
        <v>41539</v>
      </c>
      <c r="H88" s="7">
        <f t="shared" si="0"/>
        <v>9</v>
      </c>
      <c r="I88" s="7">
        <f t="shared" si="1"/>
        <v>2013</v>
      </c>
      <c r="L88" s="7">
        <f>'Cópia de 2013'!F88</f>
        <v>20</v>
      </c>
      <c r="M88" s="7">
        <f>'Cópia de 2013'!G88</f>
        <v>0</v>
      </c>
    </row>
    <row r="89" spans="1:13">
      <c r="A89" s="7" t="str">
        <f>'Cópia de 2013'!A:A</f>
        <v>Rio 41539Chu</v>
      </c>
      <c r="B89" s="7" t="str">
        <f>'Cópia de 2013'!C89</f>
        <v>Rio das Antas</v>
      </c>
      <c r="C89" s="7" t="str">
        <f>VLOOKUP(B89,'De Para'!A:B,2,1)</f>
        <v>Araranguá</v>
      </c>
      <c r="D89" s="7" t="str">
        <f>'Cópia de 2013'!B89</f>
        <v>Chuvas Intensas</v>
      </c>
      <c r="E89" s="7" t="str">
        <f>'Cópia de 2013'!E89</f>
        <v xml:space="preserve"> kits para higiene pessoal </v>
      </c>
      <c r="G89" s="14">
        <f>'Cópia de 2013'!D89</f>
        <v>41539</v>
      </c>
      <c r="H89" s="7">
        <f t="shared" si="0"/>
        <v>9</v>
      </c>
      <c r="I89" s="7">
        <f t="shared" si="1"/>
        <v>2013</v>
      </c>
      <c r="L89" s="7">
        <f>'Cópia de 2013'!F89</f>
        <v>50</v>
      </c>
      <c r="M89" s="7">
        <f>'Cópia de 2013'!G89</f>
        <v>0</v>
      </c>
    </row>
    <row r="90" spans="1:13">
      <c r="A90" s="7" t="str">
        <f>'Cópia de 2013'!A:A</f>
        <v>Rio 41539Chu</v>
      </c>
      <c r="B90" s="7" t="str">
        <f>'Cópia de 2013'!C90</f>
        <v>Rio das Antas</v>
      </c>
      <c r="C90" s="7" t="str">
        <f>VLOOKUP(B90,'De Para'!A:B,2,1)</f>
        <v>Araranguá</v>
      </c>
      <c r="D90" s="7" t="str">
        <f>'Cópia de 2013'!B90</f>
        <v>Chuvas Intensas</v>
      </c>
      <c r="E90" s="7">
        <f>'Cópia de 2013'!E90</f>
        <v>0</v>
      </c>
      <c r="G90" s="14">
        <f>'Cópia de 2013'!D90</f>
        <v>41539</v>
      </c>
      <c r="H90" s="7">
        <f t="shared" si="0"/>
        <v>9</v>
      </c>
      <c r="I90" s="7">
        <f t="shared" si="1"/>
        <v>2013</v>
      </c>
      <c r="L90" s="7">
        <f>'Cópia de 2013'!F90</f>
        <v>0</v>
      </c>
      <c r="M90" s="7">
        <f>'Cópia de 2013'!G90</f>
        <v>0</v>
      </c>
    </row>
    <row r="91" spans="1:13">
      <c r="A91" s="7" t="str">
        <f>'Cópia de 2013'!A:A</f>
        <v>Caça41539Ala</v>
      </c>
      <c r="B91" s="7" t="str">
        <f>'Cópia de 2013'!C91</f>
        <v>Caçador</v>
      </c>
      <c r="C91" s="7" t="str">
        <f>VLOOKUP(B91,'De Para'!A:B,2,1)</f>
        <v>Araranguá</v>
      </c>
      <c r="D91" s="7" t="str">
        <f>'Cópia de 2013'!B91</f>
        <v>Alagamentos</v>
      </c>
      <c r="E91" s="7" t="str">
        <f>'Cópia de 2013'!E91</f>
        <v xml:space="preserve">cestas básicas </v>
      </c>
      <c r="G91" s="14">
        <f>'Cópia de 2013'!D91</f>
        <v>41539</v>
      </c>
      <c r="H91" s="7">
        <f t="shared" si="0"/>
        <v>9</v>
      </c>
      <c r="I91" s="7">
        <f t="shared" si="1"/>
        <v>2013</v>
      </c>
      <c r="L91" s="7">
        <f>'Cópia de 2013'!F91</f>
        <v>40</v>
      </c>
      <c r="M91" s="11">
        <f>'Cópia de 2013'!G91</f>
        <v>5400</v>
      </c>
    </row>
    <row r="92" spans="1:13">
      <c r="A92" s="7" t="str">
        <f>'Cópia de 2013'!A:A</f>
        <v>Caça41539Ala</v>
      </c>
      <c r="B92" s="7" t="str">
        <f>'Cópia de 2013'!C92</f>
        <v>Caçador</v>
      </c>
      <c r="C92" s="7" t="str">
        <f>VLOOKUP(B92,'De Para'!A:B,2,1)</f>
        <v>Araranguá</v>
      </c>
      <c r="D92" s="7" t="str">
        <f>'Cópia de 2013'!B92</f>
        <v>Alagamentos</v>
      </c>
      <c r="E92" s="7" t="str">
        <f>'Cópia de 2013'!E92</f>
        <v>colchões solteiro</v>
      </c>
      <c r="G92" s="14">
        <f>'Cópia de 2013'!D92</f>
        <v>41539</v>
      </c>
      <c r="H92" s="7">
        <f t="shared" si="0"/>
        <v>9</v>
      </c>
      <c r="I92" s="7">
        <f t="shared" si="1"/>
        <v>2013</v>
      </c>
      <c r="L92" s="7">
        <f>'Cópia de 2013'!F92</f>
        <v>60</v>
      </c>
      <c r="M92" s="11">
        <f>'Cópia de 2013'!G92</f>
        <v>6960</v>
      </c>
    </row>
    <row r="93" spans="1:13">
      <c r="A93" s="7" t="str">
        <f>'Cópia de 2013'!A:A</f>
        <v>Caça41539Ala</v>
      </c>
      <c r="B93" s="7" t="str">
        <f>'Cópia de 2013'!C93</f>
        <v>Caçador</v>
      </c>
      <c r="C93" s="7" t="str">
        <f>VLOOKUP(B93,'De Para'!A:B,2,1)</f>
        <v>Araranguá</v>
      </c>
      <c r="D93" s="7" t="str">
        <f>'Cópia de 2013'!B93</f>
        <v>Alagamentos</v>
      </c>
      <c r="E93" s="7" t="str">
        <f>'Cópia de 2013'!E93</f>
        <v>kits acomodação solteiro</v>
      </c>
      <c r="G93" s="14">
        <f>'Cópia de 2013'!D93</f>
        <v>41539</v>
      </c>
      <c r="H93" s="7">
        <f t="shared" si="0"/>
        <v>9</v>
      </c>
      <c r="I93" s="7">
        <f t="shared" si="1"/>
        <v>2013</v>
      </c>
      <c r="L93" s="7">
        <f>'Cópia de 2013'!F93</f>
        <v>60</v>
      </c>
      <c r="M93" s="11">
        <f>'Cópia de 2013'!G93</f>
        <v>4860</v>
      </c>
    </row>
    <row r="94" spans="1:13">
      <c r="A94" s="7" t="str">
        <f>'Cópia de 2013'!A:A</f>
        <v>Caça41539Ala</v>
      </c>
      <c r="B94" s="7" t="str">
        <f>'Cópia de 2013'!C94</f>
        <v>Caçador</v>
      </c>
      <c r="C94" s="7" t="str">
        <f>VLOOKUP(B94,'De Para'!A:B,2,1)</f>
        <v>Araranguá</v>
      </c>
      <c r="D94" s="7" t="str">
        <f>'Cópia de 2013'!B94</f>
        <v>Alagamentos</v>
      </c>
      <c r="E94" s="7" t="str">
        <f>'Cópia de 2013'!E94</f>
        <v xml:space="preserve">kits para limpeza doméstica </v>
      </c>
      <c r="G94" s="14">
        <f>'Cópia de 2013'!D94</f>
        <v>41539</v>
      </c>
      <c r="H94" s="7">
        <f t="shared" si="0"/>
        <v>9</v>
      </c>
      <c r="I94" s="7">
        <f t="shared" si="1"/>
        <v>2013</v>
      </c>
      <c r="L94" s="7">
        <f>'Cópia de 2013'!F94</f>
        <v>60</v>
      </c>
      <c r="M94" s="11">
        <f>'Cópia de 2013'!G94</f>
        <v>2100</v>
      </c>
    </row>
    <row r="95" spans="1:13">
      <c r="A95" s="7" t="str">
        <f>'Cópia de 2013'!A:A</f>
        <v>Caça41539Ala</v>
      </c>
      <c r="B95" s="7" t="str">
        <f>'Cópia de 2013'!C95</f>
        <v>Caçador</v>
      </c>
      <c r="C95" s="7" t="str">
        <f>VLOOKUP(B95,'De Para'!A:B,2,1)</f>
        <v>Araranguá</v>
      </c>
      <c r="D95" s="7" t="str">
        <f>'Cópia de 2013'!B95</f>
        <v>Alagamentos</v>
      </c>
      <c r="E95" s="7" t="str">
        <f>'Cópia de 2013'!E95</f>
        <v xml:space="preserve">kits para higiene pessoal </v>
      </c>
      <c r="G95" s="14">
        <f>'Cópia de 2013'!D95</f>
        <v>41539</v>
      </c>
      <c r="H95" s="7">
        <f t="shared" si="0"/>
        <v>9</v>
      </c>
      <c r="I95" s="7">
        <f t="shared" si="1"/>
        <v>2013</v>
      </c>
      <c r="L95" s="7">
        <f>'Cópia de 2013'!F95</f>
        <v>80</v>
      </c>
      <c r="M95" s="11">
        <f>'Cópia de 2013'!G95</f>
        <v>960</v>
      </c>
    </row>
    <row r="96" spans="1:13">
      <c r="A96" s="7" t="str">
        <f>'Cópia de 2013'!A:A</f>
        <v>Agro41540Enx</v>
      </c>
      <c r="B96" s="7" t="str">
        <f>'Cópia de 2013'!C96</f>
        <v>Agronômica</v>
      </c>
      <c r="C96" s="7" t="s">
        <v>101</v>
      </c>
      <c r="D96" s="7" t="str">
        <f>'Cópia de 2013'!B96</f>
        <v>Enxurrada</v>
      </c>
      <c r="E96" s="7" t="str">
        <f>'Cópia de 2013'!E96</f>
        <v xml:space="preserve"> água mineral</v>
      </c>
      <c r="G96" s="14">
        <f>'Cópia de 2013'!D96</f>
        <v>41540</v>
      </c>
      <c r="H96" s="7">
        <f t="shared" si="0"/>
        <v>9</v>
      </c>
      <c r="I96" s="7">
        <f t="shared" si="1"/>
        <v>2013</v>
      </c>
      <c r="L96" s="7">
        <f>'Cópia de 2013'!F96</f>
        <v>200</v>
      </c>
      <c r="M96" s="11">
        <f>'Cópia de 2013'!G96</f>
        <v>700</v>
      </c>
    </row>
    <row r="97" spans="1:13">
      <c r="A97" s="7" t="str">
        <f>'Cópia de 2013'!A:A</f>
        <v>Agro41540Enx</v>
      </c>
      <c r="B97" s="7" t="str">
        <f>'Cópia de 2013'!C97</f>
        <v>Agronômica</v>
      </c>
      <c r="C97" s="7" t="s">
        <v>101</v>
      </c>
      <c r="D97" s="7" t="str">
        <f>'Cópia de 2013'!B97</f>
        <v>Enxurrada</v>
      </c>
      <c r="E97" s="7" t="str">
        <f>'Cópia de 2013'!E97</f>
        <v xml:space="preserve">cestas básicas de alimentos.  </v>
      </c>
      <c r="G97" s="14">
        <f>'Cópia de 2013'!D97</f>
        <v>41540</v>
      </c>
      <c r="H97" s="7">
        <f t="shared" si="0"/>
        <v>9</v>
      </c>
      <c r="I97" s="7">
        <f t="shared" si="1"/>
        <v>2013</v>
      </c>
      <c r="L97" s="7">
        <f>'Cópia de 2013'!F97</f>
        <v>150</v>
      </c>
      <c r="M97" s="11">
        <f>'Cópia de 2013'!G97</f>
        <v>20250</v>
      </c>
    </row>
    <row r="98" spans="1:13">
      <c r="A98" s="7" t="str">
        <f>'Cópia de 2013'!A:A</f>
        <v>Agro41540Enx</v>
      </c>
      <c r="B98" s="7" t="str">
        <f>'Cópia de 2013'!C98</f>
        <v>Agronômica</v>
      </c>
      <c r="C98" s="7" t="s">
        <v>101</v>
      </c>
      <c r="D98" s="7" t="str">
        <f>'Cópia de 2013'!B98</f>
        <v>Enxurrada</v>
      </c>
      <c r="E98" s="7" t="str">
        <f>'Cópia de 2013'!E98</f>
        <v xml:space="preserve"> kits para limpeza doméstica</v>
      </c>
      <c r="G98" s="14">
        <f>'Cópia de 2013'!D98</f>
        <v>41540</v>
      </c>
      <c r="H98" s="7">
        <f t="shared" si="0"/>
        <v>9</v>
      </c>
      <c r="I98" s="7">
        <f t="shared" si="1"/>
        <v>2013</v>
      </c>
      <c r="L98" s="7">
        <f>'Cópia de 2013'!F98</f>
        <v>300</v>
      </c>
      <c r="M98" s="11">
        <f>'Cópia de 2013'!G98</f>
        <v>10500</v>
      </c>
    </row>
    <row r="99" spans="1:13">
      <c r="A99" s="7" t="str">
        <f>'Cópia de 2013'!A:A</f>
        <v>Itup41541Inu</v>
      </c>
      <c r="B99" s="7" t="str">
        <f>'Cópia de 2013'!C99</f>
        <v>Ituporanga</v>
      </c>
      <c r="C99" s="7" t="str">
        <f>VLOOKUP(B99,'De Para'!A:B,2,1)</f>
        <v>Araranguá</v>
      </c>
      <c r="D99" s="7" t="str">
        <f>'Cópia de 2013'!B99</f>
        <v>Inundação</v>
      </c>
      <c r="E99" s="7" t="str">
        <f>'Cópia de 2013'!E99</f>
        <v xml:space="preserve"> cestas básicas</v>
      </c>
      <c r="G99" s="14">
        <f>'Cópia de 2013'!D99</f>
        <v>41541</v>
      </c>
      <c r="H99" s="7">
        <f t="shared" si="0"/>
        <v>9</v>
      </c>
      <c r="I99" s="7">
        <f t="shared" si="1"/>
        <v>2013</v>
      </c>
      <c r="L99" s="7">
        <f>'Cópia de 2013'!F99</f>
        <v>81</v>
      </c>
      <c r="M99" s="11">
        <f>'Cópia de 2013'!G99</f>
        <v>9072</v>
      </c>
    </row>
    <row r="100" spans="1:13">
      <c r="A100" s="7" t="str">
        <f>'Cópia de 2013'!A:A</f>
        <v>Itup41541Inu</v>
      </c>
      <c r="B100" s="7" t="str">
        <f>'Cópia de 2013'!C100</f>
        <v>Ituporanga</v>
      </c>
      <c r="C100" s="7" t="str">
        <f>VLOOKUP(B100,'De Para'!A:B,2,1)</f>
        <v>Araranguá</v>
      </c>
      <c r="D100" s="7" t="str">
        <f>'Cópia de 2013'!B100</f>
        <v>Inundação</v>
      </c>
      <c r="E100" s="7" t="str">
        <f>'Cópia de 2013'!E100</f>
        <v xml:space="preserve">colchões para solteiro </v>
      </c>
      <c r="G100" s="14">
        <f>'Cópia de 2013'!D100</f>
        <v>41541</v>
      </c>
      <c r="H100" s="7">
        <f t="shared" si="0"/>
        <v>9</v>
      </c>
      <c r="I100" s="7">
        <f t="shared" si="1"/>
        <v>2013</v>
      </c>
      <c r="L100" s="7">
        <f>'Cópia de 2013'!F100</f>
        <v>16</v>
      </c>
      <c r="M100" s="11">
        <f>'Cópia de 2013'!G100</f>
        <v>2025</v>
      </c>
    </row>
    <row r="101" spans="1:13">
      <c r="A101" s="7" t="str">
        <f>'Cópia de 2013'!A:A</f>
        <v>Itup41541Inu</v>
      </c>
      <c r="B101" s="7" t="str">
        <f>'Cópia de 2013'!C101</f>
        <v>Ituporanga</v>
      </c>
      <c r="C101" s="7" t="str">
        <f>VLOOKUP(B101,'De Para'!A:B,2,1)</f>
        <v>Araranguá</v>
      </c>
      <c r="D101" s="7" t="str">
        <f>'Cópia de 2013'!B101</f>
        <v>Inundação</v>
      </c>
      <c r="E101" s="7" t="str">
        <f>'Cópia de 2013'!E101</f>
        <v xml:space="preserve">kits para limpeza doméstica </v>
      </c>
      <c r="G101" s="14">
        <f>'Cópia de 2013'!D101</f>
        <v>41541</v>
      </c>
      <c r="H101" s="7">
        <f t="shared" si="0"/>
        <v>9</v>
      </c>
      <c r="I101" s="7">
        <f t="shared" si="1"/>
        <v>2013</v>
      </c>
      <c r="L101" s="7">
        <f>'Cópia de 2013'!F101</f>
        <v>81</v>
      </c>
      <c r="M101" s="11">
        <f>'Cópia de 2013'!G101</f>
        <v>2835</v>
      </c>
    </row>
    <row r="102" spans="1:13">
      <c r="A102" s="7" t="str">
        <f>'Cópia de 2013'!A:A</f>
        <v>Apiu41541Inu</v>
      </c>
      <c r="B102" s="7" t="str">
        <f>'Cópia de 2013'!C102</f>
        <v>Apiuna</v>
      </c>
      <c r="C102" s="7" t="str">
        <f>VLOOKUP(B102,'De Para'!A:B,2,1)</f>
        <v>S.Miguel Oeste</v>
      </c>
      <c r="D102" s="7" t="str">
        <f>'Cópia de 2013'!B102</f>
        <v>Inundação</v>
      </c>
      <c r="E102" s="7" t="str">
        <f>'Cópia de 2013'!E102</f>
        <v xml:space="preserve"> cestas básicas </v>
      </c>
      <c r="G102" s="14">
        <f>'Cópia de 2013'!D102</f>
        <v>41541</v>
      </c>
      <c r="H102" s="7">
        <f t="shared" si="0"/>
        <v>9</v>
      </c>
      <c r="I102" s="7">
        <f t="shared" si="1"/>
        <v>2013</v>
      </c>
      <c r="L102" s="7">
        <f>'Cópia de 2013'!F102</f>
        <v>22</v>
      </c>
      <c r="M102" s="11">
        <f>'Cópia de 2013'!G102</f>
        <v>2464</v>
      </c>
    </row>
    <row r="103" spans="1:13">
      <c r="A103" s="7" t="str">
        <f>'Cópia de 2013'!A:A</f>
        <v>Apiu41541Inu</v>
      </c>
      <c r="B103" s="7" t="str">
        <f>'Cópia de 2013'!C103</f>
        <v>Apiuna</v>
      </c>
      <c r="C103" s="7" t="str">
        <f>VLOOKUP(B103,'De Para'!A:B,2,1)</f>
        <v>S.Miguel Oeste</v>
      </c>
      <c r="D103" s="7" t="str">
        <f>'Cópia de 2013'!B103</f>
        <v>Inundação</v>
      </c>
      <c r="E103" s="7" t="str">
        <f>'Cópia de 2013'!E103</f>
        <v xml:space="preserve">colchões solteiro </v>
      </c>
      <c r="G103" s="14">
        <f>'Cópia de 2013'!D103</f>
        <v>41541</v>
      </c>
      <c r="H103" s="7">
        <f t="shared" si="0"/>
        <v>9</v>
      </c>
      <c r="I103" s="7">
        <f t="shared" si="1"/>
        <v>2013</v>
      </c>
      <c r="L103" s="7">
        <f>'Cópia de 2013'!F103</f>
        <v>20</v>
      </c>
      <c r="M103" s="11">
        <f>'Cópia de 2013'!G103</f>
        <v>1800</v>
      </c>
    </row>
    <row r="104" spans="1:13">
      <c r="A104" s="7" t="str">
        <f>'Cópia de 2013'!A:A</f>
        <v>Apiu41541Inu</v>
      </c>
      <c r="B104" s="7" t="str">
        <f>'Cópia de 2013'!C104</f>
        <v>Apiuna</v>
      </c>
      <c r="C104" s="7" t="str">
        <f>VLOOKUP(B104,'De Para'!A:B,2,1)</f>
        <v>S.Miguel Oeste</v>
      </c>
      <c r="D104" s="7" t="str">
        <f>'Cópia de 2013'!B104</f>
        <v>Inundação</v>
      </c>
      <c r="E104" s="7" t="str">
        <f>'Cópia de 2013'!E104</f>
        <v xml:space="preserve"> kits para limpeza doméstica </v>
      </c>
      <c r="G104" s="14">
        <f>'Cópia de 2013'!D104</f>
        <v>41541</v>
      </c>
      <c r="H104" s="7">
        <f t="shared" si="0"/>
        <v>9</v>
      </c>
      <c r="I104" s="7">
        <f t="shared" si="1"/>
        <v>2013</v>
      </c>
      <c r="L104" s="7">
        <f>'Cópia de 2013'!F104</f>
        <v>22</v>
      </c>
      <c r="M104" s="11">
        <f>'Cópia de 2013'!G104</f>
        <v>770</v>
      </c>
    </row>
    <row r="105" spans="1:13">
      <c r="A105" s="7" t="str">
        <f>'Cópia de 2013'!A:A</f>
        <v>Lont41541Inu</v>
      </c>
      <c r="B105" s="7" t="str">
        <f>'Cópia de 2013'!C105</f>
        <v>Lontras</v>
      </c>
      <c r="C105" s="7" t="str">
        <f>VLOOKUP(B105,'De Para'!A:B,2,1)</f>
        <v>Araranguá</v>
      </c>
      <c r="D105" s="7" t="str">
        <f>'Cópia de 2013'!B105</f>
        <v>Inundação</v>
      </c>
      <c r="E105" s="7" t="str">
        <f>'Cópia de 2013'!E105</f>
        <v xml:space="preserve">cestas básicas </v>
      </c>
      <c r="G105" s="14">
        <f>'Cópia de 2013'!D105</f>
        <v>41541</v>
      </c>
      <c r="H105" s="7">
        <f t="shared" si="0"/>
        <v>9</v>
      </c>
      <c r="I105" s="7">
        <f t="shared" si="1"/>
        <v>2013</v>
      </c>
      <c r="L105" s="7">
        <f>'Cópia de 2013'!F105</f>
        <v>300</v>
      </c>
      <c r="M105" s="15">
        <f>'Cópia de 2013'!G105</f>
        <v>33600</v>
      </c>
    </row>
    <row r="106" spans="1:13">
      <c r="A106" s="7" t="str">
        <f>'Cópia de 2013'!A:A</f>
        <v>Lont41541Inu</v>
      </c>
      <c r="B106" s="7" t="str">
        <f>'Cópia de 2013'!C106</f>
        <v>Lontras</v>
      </c>
      <c r="C106" s="7" t="str">
        <f>VLOOKUP(B106,'De Para'!A:B,2,1)</f>
        <v>Araranguá</v>
      </c>
      <c r="D106" s="7" t="str">
        <f>'Cópia de 2013'!B106</f>
        <v>Inundação</v>
      </c>
      <c r="E106" s="7" t="str">
        <f>'Cópia de 2013'!E106</f>
        <v xml:space="preserve"> galões 5 litros de água </v>
      </c>
      <c r="G106" s="14">
        <f>'Cópia de 2013'!D106</f>
        <v>41541</v>
      </c>
      <c r="H106" s="7">
        <f t="shared" si="0"/>
        <v>9</v>
      </c>
      <c r="I106" s="7">
        <f t="shared" si="1"/>
        <v>2013</v>
      </c>
      <c r="L106" s="7">
        <f>'Cópia de 2013'!F106</f>
        <v>400</v>
      </c>
      <c r="M106" s="11">
        <f>'Cópia de 2013'!G106</f>
        <v>1400</v>
      </c>
    </row>
    <row r="107" spans="1:13">
      <c r="A107" s="7" t="str">
        <f>'Cópia de 2013'!A:A</f>
        <v>Lont41541Inu</v>
      </c>
      <c r="B107" s="7" t="str">
        <f>'Cópia de 2013'!C107</f>
        <v>Lontras</v>
      </c>
      <c r="C107" s="7" t="str">
        <f>VLOOKUP(B107,'De Para'!A:B,2,1)</f>
        <v>Araranguá</v>
      </c>
      <c r="D107" s="7" t="str">
        <f>'Cópia de 2013'!B107</f>
        <v>Inundação</v>
      </c>
      <c r="E107" s="7" t="str">
        <f>'Cópia de 2013'!E107</f>
        <v xml:space="preserve"> kits para limpeza doméstica </v>
      </c>
      <c r="G107" s="14">
        <f>'Cópia de 2013'!D107</f>
        <v>41541</v>
      </c>
      <c r="H107" s="7">
        <f t="shared" si="0"/>
        <v>9</v>
      </c>
      <c r="I107" s="7">
        <f t="shared" si="1"/>
        <v>2013</v>
      </c>
      <c r="L107" s="7">
        <f>'Cópia de 2013'!F107</f>
        <v>300</v>
      </c>
      <c r="M107" s="15">
        <f>'Cópia de 2013'!G107</f>
        <v>10500</v>
      </c>
    </row>
    <row r="108" spans="1:13">
      <c r="A108" s="7" t="str">
        <f>'Cópia de 2013'!A:A</f>
        <v>Rio 41541Enx</v>
      </c>
      <c r="B108" s="7" t="str">
        <f>'Cópia de 2013'!C108</f>
        <v>Rio do Campo</v>
      </c>
      <c r="C108" s="7" t="str">
        <f>VLOOKUP(B108,'De Para'!A:B,2,1)</f>
        <v>Araranguá</v>
      </c>
      <c r="D108" s="7" t="str">
        <f>'Cópia de 2013'!B108</f>
        <v>Enxurrada</v>
      </c>
      <c r="E108" s="7" t="str">
        <f>'Cópia de 2013'!E108</f>
        <v xml:space="preserve">cestas básicas </v>
      </c>
      <c r="G108" s="14">
        <f>'Cópia de 2013'!D108</f>
        <v>41541</v>
      </c>
      <c r="H108" s="7">
        <f t="shared" si="0"/>
        <v>9</v>
      </c>
      <c r="I108" s="7">
        <f t="shared" si="1"/>
        <v>2013</v>
      </c>
      <c r="L108" s="7">
        <f>'Cópia de 2013'!F108</f>
        <v>30</v>
      </c>
      <c r="M108" s="11">
        <f>'Cópia de 2013'!G108</f>
        <v>3600</v>
      </c>
    </row>
    <row r="109" spans="1:13">
      <c r="A109" s="7" t="str">
        <f>'Cópia de 2013'!A:A</f>
        <v>Rio 41541Enx</v>
      </c>
      <c r="B109" s="7" t="str">
        <f>'Cópia de 2013'!C109</f>
        <v>Rio do Campo</v>
      </c>
      <c r="C109" s="7" t="str">
        <f>VLOOKUP(B109,'De Para'!A:B,2,1)</f>
        <v>Araranguá</v>
      </c>
      <c r="D109" s="7" t="str">
        <f>'Cópia de 2013'!B109</f>
        <v>Enxurrada</v>
      </c>
      <c r="E109" s="7" t="str">
        <f>'Cópia de 2013'!E109</f>
        <v xml:space="preserve">kits para limpeza doméstica </v>
      </c>
      <c r="G109" s="14">
        <f>'Cópia de 2013'!D109</f>
        <v>41541</v>
      </c>
      <c r="H109" s="7">
        <f t="shared" si="0"/>
        <v>9</v>
      </c>
      <c r="I109" s="7">
        <f t="shared" si="1"/>
        <v>2013</v>
      </c>
      <c r="L109" s="7">
        <f>'Cópia de 2013'!F109</f>
        <v>30</v>
      </c>
      <c r="M109" s="11">
        <f>'Cópia de 2013'!G109</f>
        <v>1050</v>
      </c>
    </row>
    <row r="110" spans="1:13">
      <c r="A110" s="7" t="str">
        <f>'Cópia de 2013'!A:A</f>
        <v>Rio 41541Inu</v>
      </c>
      <c r="B110" s="7" t="str">
        <f>'Cópia de 2013'!C110</f>
        <v>Rio do Oeste</v>
      </c>
      <c r="C110" s="7" t="str">
        <f>VLOOKUP(B110,'De Para'!A:B,2,1)</f>
        <v>Araranguá</v>
      </c>
      <c r="D110" s="7" t="str">
        <f>'Cópia de 2013'!B110</f>
        <v>Inundação</v>
      </c>
      <c r="E110" s="7" t="str">
        <f>'Cópia de 2013'!E110</f>
        <v xml:space="preserve"> cestas básicas</v>
      </c>
      <c r="G110" s="14">
        <f>'Cópia de 2013'!D110</f>
        <v>41541</v>
      </c>
      <c r="H110" s="7">
        <f t="shared" si="0"/>
        <v>9</v>
      </c>
      <c r="I110" s="7">
        <f t="shared" si="1"/>
        <v>2013</v>
      </c>
      <c r="L110" s="7">
        <f>'Cópia de 2013'!F110</f>
        <v>480</v>
      </c>
      <c r="M110" s="11">
        <f>'Cópia de 2013'!G110</f>
        <v>53700</v>
      </c>
    </row>
    <row r="111" spans="1:13">
      <c r="A111" s="7" t="str">
        <f>'Cópia de 2013'!A:A</f>
        <v>Rio 41541Inu</v>
      </c>
      <c r="B111" s="7" t="str">
        <f>'Cópia de 2013'!C111</f>
        <v>Rio do Oeste</v>
      </c>
      <c r="C111" s="7" t="str">
        <f>VLOOKUP(B111,'De Para'!A:B,2,1)</f>
        <v>Araranguá</v>
      </c>
      <c r="D111" s="7" t="str">
        <f>'Cópia de 2013'!B111</f>
        <v>Inundação</v>
      </c>
      <c r="E111" s="7" t="str">
        <f>'Cópia de 2013'!E111</f>
        <v xml:space="preserve"> kits para limpeza doméstica </v>
      </c>
      <c r="G111" s="14">
        <f>'Cópia de 2013'!D111</f>
        <v>41541</v>
      </c>
      <c r="H111" s="7">
        <f t="shared" si="0"/>
        <v>9</v>
      </c>
      <c r="I111" s="7">
        <f t="shared" si="1"/>
        <v>2013</v>
      </c>
      <c r="L111" s="7">
        <f>'Cópia de 2013'!F111</f>
        <v>480</v>
      </c>
      <c r="M111" s="11">
        <f>'Cópia de 2013'!G111</f>
        <v>16800</v>
      </c>
    </row>
    <row r="112" spans="1:13">
      <c r="A112" s="7" t="str">
        <f>'Cópia de 2013'!A:A</f>
        <v>Rio 41541Inu</v>
      </c>
      <c r="B112" s="7" t="str">
        <f>'Cópia de 2013'!C112</f>
        <v>Rio do Oeste</v>
      </c>
      <c r="C112" s="7" t="str">
        <f>VLOOKUP(B112,'De Para'!A:B,2,1)</f>
        <v>Araranguá</v>
      </c>
      <c r="D112" s="7" t="str">
        <f>'Cópia de 2013'!B112</f>
        <v>Inundação</v>
      </c>
      <c r="E112" s="7" t="str">
        <f>'Cópia de 2013'!E112</f>
        <v xml:space="preserve">galões 5 litros de água </v>
      </c>
      <c r="G112" s="14">
        <f>'Cópia de 2013'!D112</f>
        <v>41541</v>
      </c>
      <c r="H112" s="7">
        <f t="shared" si="0"/>
        <v>9</v>
      </c>
      <c r="I112" s="7">
        <f t="shared" si="1"/>
        <v>2013</v>
      </c>
      <c r="L112" s="7">
        <f>'Cópia de 2013'!F112</f>
        <v>800</v>
      </c>
      <c r="M112" s="11">
        <f>'Cópia de 2013'!G112</f>
        <v>2800</v>
      </c>
    </row>
    <row r="113" spans="1:13">
      <c r="A113" s="7" t="str">
        <f>'Cópia de 2013'!A:A</f>
        <v>Taió41541Inu</v>
      </c>
      <c r="B113" s="7" t="str">
        <f>'Cópia de 2013'!C113</f>
        <v>Taió</v>
      </c>
      <c r="C113" s="7" t="str">
        <f>VLOOKUP(B113,'De Para'!A:B,2,1)</f>
        <v>Araranguá</v>
      </c>
      <c r="D113" s="7" t="str">
        <f>'Cópia de 2013'!B113</f>
        <v>Inundação</v>
      </c>
      <c r="E113" s="7" t="str">
        <f>'Cópia de 2013'!E113</f>
        <v xml:space="preserve"> água mineral</v>
      </c>
      <c r="G113" s="14">
        <f>'Cópia de 2013'!D113</f>
        <v>41541</v>
      </c>
      <c r="H113" s="7">
        <f t="shared" si="0"/>
        <v>9</v>
      </c>
      <c r="I113" s="7">
        <f t="shared" si="1"/>
        <v>2013</v>
      </c>
      <c r="L113" s="7">
        <f>'Cópia de 2013'!F113</f>
        <v>200</v>
      </c>
      <c r="M113" s="11">
        <f>'Cópia de 2013'!G113</f>
        <v>700</v>
      </c>
    </row>
    <row r="114" spans="1:13">
      <c r="A114" s="7" t="str">
        <f>'Cópia de 2013'!A:A</f>
        <v>Taió41541Inu</v>
      </c>
      <c r="B114" s="7" t="str">
        <f>'Cópia de 2013'!C114</f>
        <v>Taió</v>
      </c>
      <c r="C114" s="7" t="str">
        <f>VLOOKUP(B114,'De Para'!A:B,2,1)</f>
        <v>Araranguá</v>
      </c>
      <c r="D114" s="7" t="str">
        <f>'Cópia de 2013'!B114</f>
        <v>Inundação</v>
      </c>
      <c r="E114" s="7" t="str">
        <f>'Cópia de 2013'!E114</f>
        <v xml:space="preserve"> cestas básicas </v>
      </c>
      <c r="G114" s="14">
        <f>'Cópia de 2013'!D114</f>
        <v>41541</v>
      </c>
      <c r="H114" s="7">
        <f t="shared" si="0"/>
        <v>9</v>
      </c>
      <c r="I114" s="7">
        <f t="shared" si="1"/>
        <v>2013</v>
      </c>
      <c r="L114" s="7">
        <f>'Cópia de 2013'!F114</f>
        <v>100</v>
      </c>
      <c r="M114" s="11">
        <f>'Cópia de 2013'!G114</f>
        <v>11200</v>
      </c>
    </row>
    <row r="115" spans="1:13">
      <c r="A115" s="7" t="str">
        <f>'Cópia de 2013'!A:A</f>
        <v>Taió41541Inu</v>
      </c>
      <c r="B115" s="7" t="str">
        <f>'Cópia de 2013'!C115</f>
        <v>Taió</v>
      </c>
      <c r="C115" s="7" t="str">
        <f>VLOOKUP(B115,'De Para'!A:B,2,1)</f>
        <v>Araranguá</v>
      </c>
      <c r="D115" s="7" t="str">
        <f>'Cópia de 2013'!B115</f>
        <v>Inundação</v>
      </c>
      <c r="E115" s="7" t="str">
        <f>'Cópia de 2013'!E115</f>
        <v xml:space="preserve"> kits para limpeza doméstica. </v>
      </c>
      <c r="G115" s="14">
        <f>'Cópia de 2013'!D115</f>
        <v>41541</v>
      </c>
      <c r="H115" s="7">
        <f t="shared" si="0"/>
        <v>9</v>
      </c>
      <c r="I115" s="7">
        <f t="shared" si="1"/>
        <v>2013</v>
      </c>
      <c r="L115" s="7">
        <f>'Cópia de 2013'!F115</f>
        <v>350</v>
      </c>
      <c r="M115" s="11">
        <f>'Cópia de 2013'!G115</f>
        <v>12250</v>
      </c>
    </row>
    <row r="116" spans="1:13">
      <c r="A116" s="7" t="str">
        <f>'Cópia de 2013'!A:A</f>
        <v>Dona41541Ala</v>
      </c>
      <c r="B116" s="7" t="str">
        <f>'Cópia de 2013'!C116</f>
        <v>Dona Emma</v>
      </c>
      <c r="C116" s="7" t="str">
        <f>VLOOKUP(B116,'De Para'!A:B,2,1)</f>
        <v>Araranguá</v>
      </c>
      <c r="D116" s="7" t="str">
        <f>'Cópia de 2013'!B116</f>
        <v>Alagamentos</v>
      </c>
      <c r="E116" s="7" t="str">
        <f>'Cópia de 2013'!E116</f>
        <v xml:space="preserve"> água mineral </v>
      </c>
      <c r="G116" s="14">
        <f>'Cópia de 2013'!D116</f>
        <v>41541</v>
      </c>
      <c r="H116" s="7">
        <f t="shared" si="0"/>
        <v>9</v>
      </c>
      <c r="I116" s="7">
        <f t="shared" si="1"/>
        <v>2013</v>
      </c>
      <c r="L116" s="7">
        <f>'Cópia de 2013'!F116</f>
        <v>200</v>
      </c>
      <c r="M116" s="11">
        <f>'Cópia de 2013'!G116</f>
        <v>700</v>
      </c>
    </row>
    <row r="117" spans="1:13">
      <c r="A117" s="7" t="str">
        <f>'Cópia de 2013'!A:A</f>
        <v>Dona41541Ala</v>
      </c>
      <c r="B117" s="7" t="str">
        <f>'Cópia de 2013'!C117</f>
        <v>Dona Emma</v>
      </c>
      <c r="C117" s="7" t="str">
        <f>VLOOKUP(B117,'De Para'!A:B,2,1)</f>
        <v>Araranguá</v>
      </c>
      <c r="D117" s="7" t="str">
        <f>'Cópia de 2013'!B117</f>
        <v>Alagamentos</v>
      </c>
      <c r="E117" s="7" t="str">
        <f>'Cópia de 2013'!E117</f>
        <v xml:space="preserve">cestas básicas </v>
      </c>
      <c r="G117" s="14">
        <f>'Cópia de 2013'!D117</f>
        <v>41541</v>
      </c>
      <c r="H117" s="7">
        <f t="shared" si="0"/>
        <v>9</v>
      </c>
      <c r="I117" s="7">
        <f t="shared" si="1"/>
        <v>2013</v>
      </c>
      <c r="L117" s="7">
        <f>'Cópia de 2013'!F117</f>
        <v>50</v>
      </c>
      <c r="M117" s="11">
        <f>'Cópia de 2013'!G117</f>
        <v>5800</v>
      </c>
    </row>
    <row r="118" spans="1:13">
      <c r="A118" s="7" t="str">
        <f>'Cópia de 2013'!A:A</f>
        <v>Dona41541Ala</v>
      </c>
      <c r="B118" s="7" t="str">
        <f>'Cópia de 2013'!C118</f>
        <v>Dona Emma</v>
      </c>
      <c r="C118" s="7" t="str">
        <f>VLOOKUP(B118,'De Para'!A:B,2,1)</f>
        <v>Araranguá</v>
      </c>
      <c r="D118" s="7" t="str">
        <f>'Cópia de 2013'!B118</f>
        <v>Alagamentos</v>
      </c>
      <c r="E118" s="7" t="str">
        <f>'Cópia de 2013'!E118</f>
        <v xml:space="preserve"> kits para limpeza doméstica  </v>
      </c>
      <c r="G118" s="14">
        <f>'Cópia de 2013'!D118</f>
        <v>41541</v>
      </c>
      <c r="H118" s="7">
        <f t="shared" si="0"/>
        <v>9</v>
      </c>
      <c r="I118" s="7">
        <f t="shared" si="1"/>
        <v>2013</v>
      </c>
      <c r="L118" s="7">
        <f>'Cópia de 2013'!F118</f>
        <v>50</v>
      </c>
      <c r="M118" s="11">
        <f>'Cópia de 2013'!G118</f>
        <v>1750</v>
      </c>
    </row>
    <row r="119" spans="1:13">
      <c r="A119" s="7" t="str">
        <f>'Cópia de 2013'!A:A</f>
        <v>Laur41542Inu</v>
      </c>
      <c r="B119" s="7" t="str">
        <f>'Cópia de 2013'!C119</f>
        <v>Laurentino</v>
      </c>
      <c r="C119" s="7" t="str">
        <f>VLOOKUP(B119,'De Para'!A:B,2,1)</f>
        <v>Araranguá</v>
      </c>
      <c r="D119" s="7" t="str">
        <f>'Cópia de 2013'!B119</f>
        <v>Inundação</v>
      </c>
      <c r="E119" s="7" t="str">
        <f>'Cópia de 2013'!E119</f>
        <v xml:space="preserve">água mineral </v>
      </c>
      <c r="G119" s="14">
        <f>'Cópia de 2013'!D119</f>
        <v>41542</v>
      </c>
      <c r="H119" s="7">
        <f t="shared" si="0"/>
        <v>9</v>
      </c>
      <c r="I119" s="7">
        <f t="shared" si="1"/>
        <v>2013</v>
      </c>
      <c r="L119" s="7">
        <f>'Cópia de 2013'!F119</f>
        <v>200</v>
      </c>
      <c r="M119" s="11">
        <f>'Cópia de 2013'!G119</f>
        <v>700</v>
      </c>
    </row>
    <row r="120" spans="1:13">
      <c r="A120" s="7" t="str">
        <f>'Cópia de 2013'!A:A</f>
        <v>Laur41542Inu</v>
      </c>
      <c r="B120" s="7" t="str">
        <f>'Cópia de 2013'!C120</f>
        <v>Laurentino</v>
      </c>
      <c r="C120" s="7" t="str">
        <f>VLOOKUP(B120,'De Para'!A:B,2,1)</f>
        <v>Araranguá</v>
      </c>
      <c r="D120" s="7" t="str">
        <f>'Cópia de 2013'!B120</f>
        <v>Inundação</v>
      </c>
      <c r="E120" s="7" t="str">
        <f>'Cópia de 2013'!E120</f>
        <v xml:space="preserve"> cestas básicas </v>
      </c>
      <c r="G120" s="14">
        <f>'Cópia de 2013'!D120</f>
        <v>41542</v>
      </c>
      <c r="H120" s="7">
        <f t="shared" si="0"/>
        <v>9</v>
      </c>
      <c r="I120" s="7">
        <f t="shared" si="1"/>
        <v>2013</v>
      </c>
      <c r="L120" s="7">
        <f>'Cópia de 2013'!F120</f>
        <v>50</v>
      </c>
      <c r="M120" s="11">
        <f>'Cópia de 2013'!G120</f>
        <v>5800</v>
      </c>
    </row>
    <row r="121" spans="1:13">
      <c r="A121" s="7" t="str">
        <f>'Cópia de 2013'!A:A</f>
        <v>Laur41542Inu</v>
      </c>
      <c r="B121" s="7" t="str">
        <f>'Cópia de 2013'!C121</f>
        <v>Laurentino</v>
      </c>
      <c r="C121" s="7" t="str">
        <f>VLOOKUP(B121,'De Para'!A:B,2,1)</f>
        <v>Araranguá</v>
      </c>
      <c r="D121" s="7" t="str">
        <f>'Cópia de 2013'!B121</f>
        <v>Inundação</v>
      </c>
      <c r="E121" s="7" t="str">
        <f>'Cópia de 2013'!E121</f>
        <v xml:space="preserve"> kits para limpeza doméstica </v>
      </c>
      <c r="G121" s="14">
        <f>'Cópia de 2013'!D121</f>
        <v>41542</v>
      </c>
      <c r="H121" s="7">
        <f t="shared" si="0"/>
        <v>9</v>
      </c>
      <c r="I121" s="7">
        <f t="shared" si="1"/>
        <v>2013</v>
      </c>
      <c r="L121" s="7">
        <f>'Cópia de 2013'!F121</f>
        <v>100</v>
      </c>
      <c r="M121" s="11">
        <f>'Cópia de 2013'!G121</f>
        <v>3500</v>
      </c>
    </row>
    <row r="122" spans="1:13">
      <c r="A122" s="7" t="str">
        <f>'Cópia de 2013'!A:A</f>
        <v>Bom 41542Ala</v>
      </c>
      <c r="B122" s="7" t="str">
        <f>'Cópia de 2013'!C122</f>
        <v>Bom Retiro</v>
      </c>
      <c r="C122" s="7" t="str">
        <f>VLOOKUP(B122,'De Para'!A:B,2,1)</f>
        <v>Araranguá</v>
      </c>
      <c r="D122" s="7" t="str">
        <f>'Cópia de 2013'!B122</f>
        <v>Alagamentos</v>
      </c>
      <c r="E122" s="7" t="str">
        <f>'Cópia de 2013'!E122</f>
        <v xml:space="preserve"> cestas básicas de alimentos.  </v>
      </c>
      <c r="G122" s="14">
        <f>'Cópia de 2013'!D122</f>
        <v>41542</v>
      </c>
      <c r="H122" s="7">
        <f t="shared" si="0"/>
        <v>9</v>
      </c>
      <c r="I122" s="7">
        <f t="shared" si="1"/>
        <v>2013</v>
      </c>
      <c r="L122" s="7">
        <f>'Cópia de 2013'!F122</f>
        <v>60</v>
      </c>
      <c r="M122" s="11">
        <f>'Cópia de 2013'!G122</f>
        <v>8100</v>
      </c>
    </row>
    <row r="123" spans="1:13">
      <c r="A123" s="7" t="str">
        <f>'Cópia de 2013'!A:A</f>
        <v>Bom 41542Ala</v>
      </c>
      <c r="B123" s="7" t="str">
        <f>'Cópia de 2013'!C123</f>
        <v>Bom Retiro</v>
      </c>
      <c r="C123" s="7" t="str">
        <f>VLOOKUP(B123,'De Para'!A:B,2,1)</f>
        <v>Araranguá</v>
      </c>
      <c r="D123" s="7" t="str">
        <f>'Cópia de 2013'!B123</f>
        <v>Alagamentos</v>
      </c>
      <c r="E123" s="7" t="str">
        <f>'Cópia de 2013'!E123</f>
        <v xml:space="preserve"> kits para limpeza doméstica </v>
      </c>
      <c r="G123" s="14">
        <f>'Cópia de 2013'!D123</f>
        <v>41542</v>
      </c>
      <c r="H123" s="7">
        <f t="shared" si="0"/>
        <v>9</v>
      </c>
      <c r="I123" s="7">
        <f t="shared" si="1"/>
        <v>2013</v>
      </c>
      <c r="L123" s="7">
        <f>'Cópia de 2013'!F123</f>
        <v>60</v>
      </c>
      <c r="M123" s="11">
        <f>'Cópia de 2013'!G123</f>
        <v>2100</v>
      </c>
    </row>
    <row r="124" spans="1:13">
      <c r="A124" s="7" t="str">
        <f>'Cópia de 2013'!A:A</f>
        <v>Vito41542Enx</v>
      </c>
      <c r="B124" s="7" t="str">
        <f>'Cópia de 2013'!C124</f>
        <v>Vitor Meireles</v>
      </c>
      <c r="C124" s="7" t="str">
        <f>VLOOKUP(B124,'De Para'!A:B,2,1)</f>
        <v>Araranguá</v>
      </c>
      <c r="D124" s="7" t="str">
        <f>'Cópia de 2013'!B124</f>
        <v>Enxurrada</v>
      </c>
      <c r="E124" s="7" t="str">
        <f>'Cópia de 2013'!E124</f>
        <v xml:space="preserve"> água mineral </v>
      </c>
      <c r="G124" s="14">
        <f>'Cópia de 2013'!D124</f>
        <v>41542</v>
      </c>
      <c r="H124" s="7">
        <f t="shared" si="0"/>
        <v>9</v>
      </c>
      <c r="I124" s="7">
        <f t="shared" si="1"/>
        <v>2013</v>
      </c>
      <c r="L124" s="7">
        <f>'Cópia de 2013'!F124</f>
        <v>200</v>
      </c>
      <c r="M124" s="11">
        <f>'Cópia de 2013'!G124</f>
        <v>700</v>
      </c>
    </row>
    <row r="125" spans="1:13">
      <c r="A125" s="7" t="str">
        <f>'Cópia de 2013'!A:A</f>
        <v>Vito41542Enx</v>
      </c>
      <c r="B125" s="7" t="str">
        <f>'Cópia de 2013'!C125</f>
        <v>Vitor Meireles</v>
      </c>
      <c r="C125" s="7" t="str">
        <f>VLOOKUP(B125,'De Para'!A:B,2,1)</f>
        <v>Araranguá</v>
      </c>
      <c r="D125" s="7" t="str">
        <f>'Cópia de 2013'!B125</f>
        <v>Enxurrada</v>
      </c>
      <c r="E125" s="7" t="str">
        <f>'Cópia de 2013'!E125</f>
        <v xml:space="preserve"> cestas básicas </v>
      </c>
      <c r="G125" s="14">
        <f>'Cópia de 2013'!D125</f>
        <v>41542</v>
      </c>
      <c r="H125" s="7">
        <f t="shared" si="0"/>
        <v>9</v>
      </c>
      <c r="I125" s="7">
        <f t="shared" si="1"/>
        <v>2013</v>
      </c>
      <c r="L125" s="7">
        <f>'Cópia de 2013'!F125</f>
        <v>50</v>
      </c>
      <c r="M125" s="11">
        <f>'Cópia de 2013'!G125</f>
        <v>5800</v>
      </c>
    </row>
    <row r="126" spans="1:13">
      <c r="A126" s="7" t="str">
        <f>'Cópia de 2013'!A:A</f>
        <v>Vito41542Enx</v>
      </c>
      <c r="B126" s="7" t="str">
        <f>'Cópia de 2013'!C126</f>
        <v>Vitor Meireles</v>
      </c>
      <c r="C126" s="7" t="str">
        <f>VLOOKUP(B126,'De Para'!A:B,2,1)</f>
        <v>Araranguá</v>
      </c>
      <c r="D126" s="7" t="str">
        <f>'Cópia de 2013'!B126</f>
        <v>Enxurrada</v>
      </c>
      <c r="E126" s="7" t="str">
        <f>'Cópia de 2013'!E126</f>
        <v xml:space="preserve"> kits para limpeza doméstica . </v>
      </c>
      <c r="G126" s="14">
        <f>'Cópia de 2013'!D126</f>
        <v>41542</v>
      </c>
      <c r="H126" s="7">
        <f t="shared" si="0"/>
        <v>9</v>
      </c>
      <c r="I126" s="7">
        <f t="shared" si="1"/>
        <v>2013</v>
      </c>
      <c r="L126" s="7">
        <f>'Cópia de 2013'!F126</f>
        <v>108</v>
      </c>
      <c r="M126" s="11">
        <f>'Cópia de 2013'!G126</f>
        <v>3780</v>
      </c>
    </row>
    <row r="127" spans="1:13">
      <c r="A127" s="7" t="str">
        <f>'Cópia de 2013'!A:A</f>
        <v>Witm41542Inu</v>
      </c>
      <c r="B127" s="7" t="str">
        <f>'Cópia de 2013'!C127</f>
        <v>Witmarsum</v>
      </c>
      <c r="C127" s="7" t="str">
        <f>VLOOKUP(B127,'De Para'!A:B,2,1)</f>
        <v>Araranguá</v>
      </c>
      <c r="D127" s="7" t="str">
        <f>'Cópia de 2013'!B127</f>
        <v>Inundação</v>
      </c>
      <c r="E127" s="7" t="str">
        <f>'Cópia de 2013'!E127</f>
        <v xml:space="preserve"> água mineral</v>
      </c>
      <c r="G127" s="14">
        <f>'Cópia de 2013'!D127</f>
        <v>41542</v>
      </c>
      <c r="H127" s="7">
        <f t="shared" si="0"/>
        <v>9</v>
      </c>
      <c r="I127" s="7">
        <f t="shared" si="1"/>
        <v>2013</v>
      </c>
      <c r="L127" s="7">
        <f>'Cópia de 2013'!F127</f>
        <v>70</v>
      </c>
      <c r="M127" s="11">
        <f>'Cópia de 2013'!G127</f>
        <v>250</v>
      </c>
    </row>
    <row r="128" spans="1:13">
      <c r="A128" s="7" t="str">
        <f>'Cópia de 2013'!A:A</f>
        <v>Witm41542Inu</v>
      </c>
      <c r="B128" s="7" t="str">
        <f>'Cópia de 2013'!C128</f>
        <v>Witmarsum</v>
      </c>
      <c r="C128" s="7" t="str">
        <f>VLOOKUP(B128,'De Para'!A:B,2,1)</f>
        <v>Araranguá</v>
      </c>
      <c r="D128" s="7" t="str">
        <f>'Cópia de 2013'!B128</f>
        <v>Inundação</v>
      </c>
      <c r="E128" s="7" t="str">
        <f>'Cópia de 2013'!E128</f>
        <v xml:space="preserve"> cestas básicas </v>
      </c>
      <c r="G128" s="14">
        <f>'Cópia de 2013'!D128</f>
        <v>41542</v>
      </c>
      <c r="H128" s="7">
        <f t="shared" si="0"/>
        <v>9</v>
      </c>
      <c r="I128" s="7">
        <f t="shared" si="1"/>
        <v>2013</v>
      </c>
      <c r="L128" s="7">
        <f>'Cópia de 2013'!F128</f>
        <v>35</v>
      </c>
      <c r="M128" s="11">
        <f>'Cópia de 2013'!G128</f>
        <v>3920</v>
      </c>
    </row>
    <row r="129" spans="1:13">
      <c r="A129" s="7" t="str">
        <f>'Cópia de 2013'!A:A</f>
        <v>Witm41542Inu</v>
      </c>
      <c r="B129" s="7" t="str">
        <f>'Cópia de 2013'!C129</f>
        <v>Witmarsum</v>
      </c>
      <c r="C129" s="7" t="str">
        <f>VLOOKUP(B129,'De Para'!A:B,2,1)</f>
        <v>Araranguá</v>
      </c>
      <c r="D129" s="7" t="str">
        <f>'Cópia de 2013'!B129</f>
        <v>Inundação</v>
      </c>
      <c r="E129" s="7" t="str">
        <f>'Cópia de 2013'!E129</f>
        <v xml:space="preserve"> kits para limpeza doméstica  </v>
      </c>
      <c r="G129" s="14">
        <f>'Cópia de 2013'!D129</f>
        <v>41542</v>
      </c>
      <c r="H129" s="7">
        <f t="shared" si="0"/>
        <v>9</v>
      </c>
      <c r="I129" s="7">
        <f t="shared" si="1"/>
        <v>2013</v>
      </c>
      <c r="L129" s="7">
        <f>'Cópia de 2013'!F129</f>
        <v>35</v>
      </c>
      <c r="M129" s="11">
        <f>'Cópia de 2013'!G129</f>
        <v>1125</v>
      </c>
    </row>
    <row r="130" spans="1:13">
      <c r="A130" s="7" t="str">
        <f>'Cópia de 2013'!A:A</f>
        <v>Rio 41542Inu</v>
      </c>
      <c r="B130" s="7" t="str">
        <f>'Cópia de 2013'!C130</f>
        <v>Rio do Sul</v>
      </c>
      <c r="C130" s="7" t="str">
        <f>VLOOKUP(B130,'De Para'!A:B,2,1)</f>
        <v>Araranguá</v>
      </c>
      <c r="D130" s="7" t="str">
        <f>'Cópia de 2013'!B130</f>
        <v>Inundação</v>
      </c>
      <c r="E130" s="7" t="str">
        <f>'Cópia de 2013'!E130</f>
        <v xml:space="preserve"> água mineral </v>
      </c>
      <c r="G130" s="14">
        <f>'Cópia de 2013'!D130</f>
        <v>41542</v>
      </c>
      <c r="H130" s="7">
        <f t="shared" si="0"/>
        <v>9</v>
      </c>
      <c r="I130" s="7">
        <f t="shared" si="1"/>
        <v>2013</v>
      </c>
      <c r="L130" s="7">
        <f>'Cópia de 2013'!F130</f>
        <v>200</v>
      </c>
      <c r="M130" s="11">
        <f>'Cópia de 2013'!G130</f>
        <v>1400</v>
      </c>
    </row>
    <row r="131" spans="1:13">
      <c r="A131" s="7" t="str">
        <f>'Cópia de 2013'!A:A</f>
        <v>Rio 41542Inu</v>
      </c>
      <c r="B131" s="7" t="str">
        <f>'Cópia de 2013'!C131</f>
        <v>Rio do Sul</v>
      </c>
      <c r="C131" s="7" t="str">
        <f>VLOOKUP(B131,'De Para'!A:B,2,1)</f>
        <v>Araranguá</v>
      </c>
      <c r="D131" s="7" t="str">
        <f>'Cópia de 2013'!B131</f>
        <v>Inundação</v>
      </c>
      <c r="E131" s="7" t="str">
        <f>'Cópia de 2013'!E131</f>
        <v xml:space="preserve"> cestas básicas </v>
      </c>
      <c r="G131" s="14">
        <f>'Cópia de 2013'!D131</f>
        <v>41542</v>
      </c>
      <c r="H131" s="7">
        <f t="shared" si="0"/>
        <v>9</v>
      </c>
      <c r="I131" s="7">
        <f t="shared" si="1"/>
        <v>2013</v>
      </c>
      <c r="L131" s="7">
        <f>'Cópia de 2013'!F131</f>
        <v>400</v>
      </c>
      <c r="M131" s="11">
        <f>'Cópia de 2013'!G131</f>
        <v>44800</v>
      </c>
    </row>
    <row r="132" spans="1:13">
      <c r="A132" s="7" t="str">
        <f>'Cópia de 2013'!A:A</f>
        <v>Rio 41542Inu</v>
      </c>
      <c r="B132" s="7" t="str">
        <f>'Cópia de 2013'!C132</f>
        <v>Rio do Sul</v>
      </c>
      <c r="C132" s="7" t="str">
        <f>VLOOKUP(B132,'De Para'!A:B,2,1)</f>
        <v>Araranguá</v>
      </c>
      <c r="D132" s="7" t="str">
        <f>'Cópia de 2013'!B132</f>
        <v>Inundação</v>
      </c>
      <c r="E132" s="7" t="str">
        <f>'Cópia de 2013'!E132</f>
        <v xml:space="preserve"> colchões solteiro </v>
      </c>
      <c r="G132" s="14">
        <f>'Cópia de 2013'!D132</f>
        <v>41542</v>
      </c>
      <c r="H132" s="7">
        <f t="shared" si="0"/>
        <v>9</v>
      </c>
      <c r="I132" s="7">
        <f t="shared" si="1"/>
        <v>2013</v>
      </c>
      <c r="L132" s="7">
        <f>'Cópia de 2013'!F132</f>
        <v>150</v>
      </c>
      <c r="M132" s="11">
        <f>'Cópia de 2013'!G132</f>
        <v>15000</v>
      </c>
    </row>
    <row r="133" spans="1:13">
      <c r="A133" s="7" t="str">
        <f>'Cópia de 2013'!A:A</f>
        <v>Rio 41542Inu</v>
      </c>
      <c r="B133" s="7" t="str">
        <f>'Cópia de 2013'!C133</f>
        <v>Rio do Sul</v>
      </c>
      <c r="C133" s="7" t="str">
        <f>VLOOKUP(B133,'De Para'!A:B,2,1)</f>
        <v>Araranguá</v>
      </c>
      <c r="D133" s="7" t="str">
        <f>'Cópia de 2013'!B133</f>
        <v>Inundação</v>
      </c>
      <c r="E133" s="7" t="str">
        <f>'Cópia de 2013'!E133</f>
        <v xml:space="preserve"> kits acomodação solteiro </v>
      </c>
      <c r="G133" s="14">
        <f>'Cópia de 2013'!D133</f>
        <v>41542</v>
      </c>
      <c r="H133" s="7">
        <f t="shared" si="0"/>
        <v>9</v>
      </c>
      <c r="I133" s="7">
        <f t="shared" si="1"/>
        <v>2013</v>
      </c>
      <c r="L133" s="7">
        <f>'Cópia de 2013'!F133</f>
        <v>150</v>
      </c>
      <c r="M133" s="11">
        <f>'Cópia de 2013'!G133</f>
        <v>10500</v>
      </c>
    </row>
    <row r="134" spans="1:13">
      <c r="A134" s="7" t="str">
        <f>'Cópia de 2013'!A:A</f>
        <v>Rio 41542Inu</v>
      </c>
      <c r="B134" s="7" t="str">
        <f>'Cópia de 2013'!C134</f>
        <v>Rio do Sul</v>
      </c>
      <c r="C134" s="7" t="str">
        <f>VLOOKUP(B134,'De Para'!A:B,2,1)</f>
        <v>Araranguá</v>
      </c>
      <c r="D134" s="7" t="str">
        <f>'Cópia de 2013'!B134</f>
        <v>Inundação</v>
      </c>
      <c r="E134" s="7" t="str">
        <f>'Cópia de 2013'!E134</f>
        <v xml:space="preserve"> colchões casal </v>
      </c>
      <c r="G134" s="14">
        <f>'Cópia de 2013'!D134</f>
        <v>41542</v>
      </c>
      <c r="H134" s="7">
        <f t="shared" si="0"/>
        <v>9</v>
      </c>
      <c r="I134" s="7">
        <f t="shared" si="1"/>
        <v>2013</v>
      </c>
      <c r="L134" s="7">
        <f>'Cópia de 2013'!F134</f>
        <v>50</v>
      </c>
      <c r="M134" s="11">
        <f>'Cópia de 2013'!G134</f>
        <v>6500</v>
      </c>
    </row>
    <row r="135" spans="1:13">
      <c r="A135" s="7" t="str">
        <f>'Cópia de 2013'!A:A</f>
        <v>Rio 41542Inu</v>
      </c>
      <c r="B135" s="7" t="str">
        <f>'Cópia de 2013'!C135</f>
        <v>Rio do Sul</v>
      </c>
      <c r="C135" s="7" t="str">
        <f>VLOOKUP(B135,'De Para'!A:B,2,1)</f>
        <v>Araranguá</v>
      </c>
      <c r="D135" s="7" t="str">
        <f>'Cópia de 2013'!B135</f>
        <v>Inundação</v>
      </c>
      <c r="E135" s="7" t="str">
        <f>'Cópia de 2013'!E135</f>
        <v xml:space="preserve">kits acomodação casal </v>
      </c>
      <c r="G135" s="14">
        <f>'Cópia de 2013'!D135</f>
        <v>41542</v>
      </c>
      <c r="H135" s="7">
        <f t="shared" si="0"/>
        <v>9</v>
      </c>
      <c r="I135" s="7">
        <f t="shared" si="1"/>
        <v>2013</v>
      </c>
      <c r="L135" s="7">
        <f>'Cópia de 2013'!F135</f>
        <v>50</v>
      </c>
      <c r="M135" s="11">
        <f>'Cópia de 2013'!G135</f>
        <v>5000</v>
      </c>
    </row>
    <row r="136" spans="1:13">
      <c r="A136" s="7" t="str">
        <f>'Cópia de 2013'!A:A</f>
        <v>Rio 41542Inu</v>
      </c>
      <c r="B136" s="7" t="str">
        <f>'Cópia de 2013'!C136</f>
        <v>Rio do Sul</v>
      </c>
      <c r="C136" s="7" t="str">
        <f>VLOOKUP(B136,'De Para'!A:B,2,1)</f>
        <v>Araranguá</v>
      </c>
      <c r="D136" s="7" t="str">
        <f>'Cópia de 2013'!B136</f>
        <v>Inundação</v>
      </c>
      <c r="E136" s="7" t="str">
        <f>'Cópia de 2013'!E136</f>
        <v xml:space="preserve">kits para limpeza doméstica </v>
      </c>
      <c r="G136" s="14">
        <f>'Cópia de 2013'!D136</f>
        <v>41542</v>
      </c>
      <c r="H136" s="7">
        <f t="shared" si="0"/>
        <v>9</v>
      </c>
      <c r="I136" s="7">
        <f t="shared" si="1"/>
        <v>2013</v>
      </c>
      <c r="L136" s="7">
        <f>'Cópia de 2013'!F136</f>
        <v>450</v>
      </c>
      <c r="M136" s="11">
        <f>'Cópia de 2013'!G136</f>
        <v>15750</v>
      </c>
    </row>
    <row r="137" spans="1:13">
      <c r="A137" s="7" t="str">
        <f>'Cópia de 2013'!A:A</f>
        <v>Rio 41542Inu</v>
      </c>
      <c r="B137" s="7" t="str">
        <f>'Cópia de 2013'!C137</f>
        <v>Rio do Sul</v>
      </c>
      <c r="C137" s="7" t="str">
        <f>VLOOKUP(B137,'De Para'!A:B,2,1)</f>
        <v>Araranguá</v>
      </c>
      <c r="D137" s="7" t="str">
        <f>'Cópia de 2013'!B137</f>
        <v>Inundação</v>
      </c>
      <c r="E137" s="7" t="str">
        <f>'Cópia de 2013'!E137</f>
        <v xml:space="preserve"> kits para higiene pessoal </v>
      </c>
      <c r="G137" s="14">
        <f>'Cópia de 2013'!D137</f>
        <v>41542</v>
      </c>
      <c r="H137" s="7">
        <f t="shared" si="0"/>
        <v>9</v>
      </c>
      <c r="I137" s="7">
        <f t="shared" si="1"/>
        <v>2013</v>
      </c>
      <c r="L137" s="7">
        <f>'Cópia de 2013'!F137</f>
        <v>717</v>
      </c>
      <c r="M137" s="11">
        <f>'Cópia de 2013'!G137</f>
        <v>5019</v>
      </c>
    </row>
    <row r="138" spans="1:13">
      <c r="A138" s="7" t="str">
        <f>'Cópia de 2013'!A:A</f>
        <v>Laur41544Inu</v>
      </c>
      <c r="B138" s="7" t="str">
        <f>'Cópia de 2013'!C138</f>
        <v>Laurentino</v>
      </c>
      <c r="C138" s="7" t="str">
        <f>VLOOKUP(B138,'De Para'!A:B,2,1)</f>
        <v>Araranguá</v>
      </c>
      <c r="D138" s="7" t="str">
        <f>'Cópia de 2013'!B138</f>
        <v>Inundação</v>
      </c>
      <c r="E138" s="7" t="str">
        <f>'Cópia de 2013'!E138</f>
        <v xml:space="preserve">cestas básicas </v>
      </c>
      <c r="G138" s="14">
        <f>'Cópia de 2013'!D138</f>
        <v>41544</v>
      </c>
      <c r="H138" s="7">
        <f t="shared" si="0"/>
        <v>9</v>
      </c>
      <c r="I138" s="7">
        <f t="shared" si="1"/>
        <v>2013</v>
      </c>
      <c r="L138" s="7">
        <f>'Cópia de 2013'!F138</f>
        <v>200</v>
      </c>
      <c r="M138" s="11">
        <f>'Cópia de 2013'!G138</f>
        <v>23200</v>
      </c>
    </row>
    <row r="139" spans="1:13">
      <c r="A139" s="7" t="str">
        <f>'Cópia de 2013'!A:A</f>
        <v>Laur41544Inu</v>
      </c>
      <c r="B139" s="7" t="str">
        <f>'Cópia de 2013'!C139</f>
        <v>Laurentino</v>
      </c>
      <c r="C139" s="7" t="str">
        <f>VLOOKUP(B139,'De Para'!A:B,2,1)</f>
        <v>Araranguá</v>
      </c>
      <c r="D139" s="7" t="str">
        <f>'Cópia de 2013'!B139</f>
        <v>Inundação</v>
      </c>
      <c r="E139" s="7" t="str">
        <f>'Cópia de 2013'!E139</f>
        <v xml:space="preserve"> kits para limpeza doméstica </v>
      </c>
      <c r="G139" s="14">
        <f>'Cópia de 2013'!D139</f>
        <v>41544</v>
      </c>
      <c r="H139" s="7">
        <f t="shared" si="0"/>
        <v>9</v>
      </c>
      <c r="I139" s="7">
        <f t="shared" si="1"/>
        <v>2013</v>
      </c>
      <c r="L139" s="7">
        <f>'Cópia de 2013'!F139</f>
        <v>100</v>
      </c>
      <c r="M139" s="11">
        <f>'Cópia de 2013'!G139</f>
        <v>3500</v>
      </c>
    </row>
    <row r="140" spans="1:13">
      <c r="A140" s="7" t="str">
        <f>'Cópia de 2013'!A:A</f>
        <v>Auro41544Enx</v>
      </c>
      <c r="B140" s="7" t="str">
        <f>'Cópia de 2013'!C140</f>
        <v>Aurora</v>
      </c>
      <c r="C140" s="7" t="str">
        <f>VLOOKUP(B140,'De Para'!A:B,2,1)</f>
        <v>Tubarão</v>
      </c>
      <c r="D140" s="7" t="str">
        <f>'Cópia de 2013'!B140</f>
        <v>Enxurrada</v>
      </c>
      <c r="E140" s="7" t="str">
        <f>'Cópia de 2013'!E140</f>
        <v xml:space="preserve"> água mineral </v>
      </c>
      <c r="G140" s="14">
        <f>'Cópia de 2013'!D140</f>
        <v>41544</v>
      </c>
      <c r="H140" s="7">
        <f t="shared" si="0"/>
        <v>9</v>
      </c>
      <c r="I140" s="7">
        <f t="shared" si="1"/>
        <v>2013</v>
      </c>
      <c r="L140" s="7">
        <f>'Cópia de 2013'!F140</f>
        <v>200</v>
      </c>
      <c r="M140" s="11">
        <f>'Cópia de 2013'!G140</f>
        <v>1400</v>
      </c>
    </row>
    <row r="141" spans="1:13">
      <c r="A141" s="7" t="str">
        <f>'Cópia de 2013'!A:A</f>
        <v>Auro41544Enx</v>
      </c>
      <c r="B141" s="7" t="str">
        <f>'Cópia de 2013'!C141</f>
        <v>Aurora</v>
      </c>
      <c r="C141" s="7" t="str">
        <f>VLOOKUP(B141,'De Para'!A:B,2,1)</f>
        <v>Tubarão</v>
      </c>
      <c r="D141" s="7" t="str">
        <f>'Cópia de 2013'!B141</f>
        <v>Enxurrada</v>
      </c>
      <c r="E141" s="7" t="str">
        <f>'Cópia de 2013'!E141</f>
        <v xml:space="preserve"> cestas básicas </v>
      </c>
      <c r="G141" s="14">
        <f>'Cópia de 2013'!D141</f>
        <v>41544</v>
      </c>
      <c r="H141" s="7">
        <f t="shared" si="0"/>
        <v>9</v>
      </c>
      <c r="I141" s="7">
        <f t="shared" si="1"/>
        <v>2013</v>
      </c>
      <c r="L141" s="7">
        <f>'Cópia de 2013'!F141</f>
        <v>400</v>
      </c>
      <c r="M141" s="11">
        <f>'Cópia de 2013'!G141</f>
        <v>14000</v>
      </c>
    </row>
    <row r="142" spans="1:13">
      <c r="A142" s="7" t="str">
        <f>'Cópia de 2013'!A:A</f>
        <v>Auro41544Enx</v>
      </c>
      <c r="B142" s="7" t="str">
        <f>'Cópia de 2013'!C142</f>
        <v>Aurora</v>
      </c>
      <c r="C142" s="7" t="str">
        <f>VLOOKUP(B142,'De Para'!A:B,2,1)</f>
        <v>Tubarão</v>
      </c>
      <c r="D142" s="7" t="str">
        <f>'Cópia de 2013'!B142</f>
        <v>Enxurrada</v>
      </c>
      <c r="E142" s="7" t="str">
        <f>'Cópia de 2013'!E142</f>
        <v xml:space="preserve"> kits para limpeza doméstica </v>
      </c>
      <c r="G142" s="14">
        <f>'Cópia de 2013'!D142</f>
        <v>41544</v>
      </c>
      <c r="H142" s="7">
        <f t="shared" si="0"/>
        <v>9</v>
      </c>
      <c r="I142" s="7">
        <f t="shared" si="1"/>
        <v>2013</v>
      </c>
      <c r="L142" s="7">
        <f>'Cópia de 2013'!F142</f>
        <v>400</v>
      </c>
      <c r="M142" s="11">
        <f>'Cópia de 2013'!G142</f>
        <v>61800</v>
      </c>
    </row>
    <row r="143" spans="1:13">
      <c r="A143" s="7" t="str">
        <f>'Cópia de 2013'!A:A</f>
        <v>Mafr41544Inu</v>
      </c>
      <c r="B143" s="7" t="str">
        <f>'Cópia de 2013'!C143</f>
        <v>Mafra</v>
      </c>
      <c r="C143" s="7" t="str">
        <f>VLOOKUP(B143,'De Para'!A:B,2,1)</f>
        <v>Araranguá</v>
      </c>
      <c r="D143" s="7" t="str">
        <f>'Cópia de 2013'!B143</f>
        <v>Inundação</v>
      </c>
      <c r="E143" s="7" t="str">
        <f>'Cópia de 2013'!E143</f>
        <v xml:space="preserve"> cestas básicas </v>
      </c>
      <c r="G143" s="14">
        <f>'Cópia de 2013'!D143</f>
        <v>41544</v>
      </c>
      <c r="H143" s="7">
        <f t="shared" si="0"/>
        <v>9</v>
      </c>
      <c r="I143" s="7">
        <f t="shared" si="1"/>
        <v>2013</v>
      </c>
      <c r="L143" s="7">
        <f>'Cópia de 2013'!F143</f>
        <v>70</v>
      </c>
      <c r="M143" s="11">
        <f>'Cópia de 2013'!G143</f>
        <v>8120</v>
      </c>
    </row>
    <row r="144" spans="1:13">
      <c r="A144" s="7" t="str">
        <f>'Cópia de 2013'!A:A</f>
        <v>Mafr41544Inu</v>
      </c>
      <c r="B144" s="7" t="str">
        <f>'Cópia de 2013'!C144</f>
        <v>Mafra</v>
      </c>
      <c r="C144" s="7" t="str">
        <f>VLOOKUP(B144,'De Para'!A:B,2,1)</f>
        <v>Araranguá</v>
      </c>
      <c r="D144" s="7" t="str">
        <f>'Cópia de 2013'!B144</f>
        <v>Inundação</v>
      </c>
      <c r="E144" s="7" t="str">
        <f>'Cópia de 2013'!E144</f>
        <v xml:space="preserve"> kits para limpeza doméstica </v>
      </c>
      <c r="G144" s="14">
        <f>'Cópia de 2013'!D144</f>
        <v>41544</v>
      </c>
      <c r="H144" s="7">
        <f t="shared" si="0"/>
        <v>9</v>
      </c>
      <c r="I144" s="7">
        <f t="shared" si="1"/>
        <v>2013</v>
      </c>
      <c r="L144" s="7">
        <f>'Cópia de 2013'!F144</f>
        <v>70</v>
      </c>
      <c r="M144" s="11">
        <f>'Cópia de 2013'!G144</f>
        <v>3500</v>
      </c>
    </row>
    <row r="145" spans="1:13">
      <c r="A145" s="7" t="str">
        <f>'Cópia de 2013'!A:A</f>
        <v>Três41544Enx</v>
      </c>
      <c r="B145" s="7" t="str">
        <f>'Cópia de 2013'!C145</f>
        <v>Três Barras</v>
      </c>
      <c r="C145" s="7" t="str">
        <f>VLOOKUP(B145,'De Para'!A:B,2,1)</f>
        <v>Araranguá</v>
      </c>
      <c r="D145" s="7" t="str">
        <f>'Cópia de 2013'!B145</f>
        <v>Enxurrada</v>
      </c>
      <c r="E145" s="7" t="str">
        <f>'Cópia de 2013'!E145</f>
        <v xml:space="preserve"> cestas básicas </v>
      </c>
      <c r="G145" s="14">
        <f>'Cópia de 2013'!D145</f>
        <v>41544</v>
      </c>
      <c r="H145" s="7">
        <f t="shared" si="0"/>
        <v>9</v>
      </c>
      <c r="I145" s="7">
        <f t="shared" si="1"/>
        <v>2013</v>
      </c>
      <c r="L145" s="7">
        <f>'Cópia de 2013'!F145</f>
        <v>135</v>
      </c>
      <c r="M145" s="11">
        <f>'Cópia de 2013'!G145</f>
        <v>15660</v>
      </c>
    </row>
    <row r="146" spans="1:13">
      <c r="A146" s="7" t="str">
        <f>'Cópia de 2013'!A:A</f>
        <v>Três41544Enx</v>
      </c>
      <c r="B146" s="7" t="str">
        <f>'Cópia de 2013'!C146</f>
        <v>Três Barras</v>
      </c>
      <c r="C146" s="7" t="str">
        <f>VLOOKUP(B146,'De Para'!A:B,2,1)</f>
        <v>Araranguá</v>
      </c>
      <c r="D146" s="7" t="str">
        <f>'Cópia de 2013'!B146</f>
        <v>Enxurrada</v>
      </c>
      <c r="E146" s="7" t="str">
        <f>'Cópia de 2013'!E146</f>
        <v xml:space="preserve"> kits para limpeza doméstica </v>
      </c>
      <c r="G146" s="14">
        <f>'Cópia de 2013'!D146</f>
        <v>41544</v>
      </c>
      <c r="H146" s="7">
        <f t="shared" si="0"/>
        <v>9</v>
      </c>
      <c r="I146" s="7">
        <f t="shared" si="1"/>
        <v>2013</v>
      </c>
      <c r="L146" s="7">
        <f>'Cópia de 2013'!F146</f>
        <v>135</v>
      </c>
      <c r="M146" s="11">
        <f>'Cópia de 2013'!G146</f>
        <v>4725</v>
      </c>
    </row>
    <row r="147" spans="1:13">
      <c r="A147" s="7" t="str">
        <f>'Cópia de 2013'!A:A</f>
        <v>Três41544Enx</v>
      </c>
      <c r="B147" s="7" t="str">
        <f>'Cópia de 2013'!C147</f>
        <v>Três Barras</v>
      </c>
      <c r="C147" s="7" t="str">
        <f>VLOOKUP(B147,'De Para'!A:B,2,1)</f>
        <v>Araranguá</v>
      </c>
      <c r="D147" s="7" t="str">
        <f>'Cópia de 2013'!B147</f>
        <v>Enxurrada</v>
      </c>
      <c r="E147" s="7" t="str">
        <f>'Cópia de 2013'!E147</f>
        <v xml:space="preserve"> Colchões solteiro</v>
      </c>
      <c r="G147" s="14">
        <f>'Cópia de 2013'!D147</f>
        <v>41544</v>
      </c>
      <c r="H147" s="7">
        <f t="shared" si="0"/>
        <v>9</v>
      </c>
      <c r="I147" s="7">
        <f t="shared" si="1"/>
        <v>2013</v>
      </c>
      <c r="L147" s="7">
        <f>'Cópia de 2013'!F147</f>
        <v>130</v>
      </c>
      <c r="M147" s="11">
        <f>'Cópia de 2013'!G147</f>
        <v>13000</v>
      </c>
    </row>
    <row r="148" spans="1:13">
      <c r="A148" s="7" t="str">
        <f>'Cópia de 2013'!A:A</f>
        <v>Três41544Enx</v>
      </c>
      <c r="B148" s="7" t="str">
        <f>'Cópia de 2013'!C148</f>
        <v>Três Barras</v>
      </c>
      <c r="C148" s="7" t="str">
        <f>VLOOKUP(B148,'De Para'!A:B,2,1)</f>
        <v>Araranguá</v>
      </c>
      <c r="D148" s="7" t="str">
        <f>'Cópia de 2013'!B148</f>
        <v>Enxurrada</v>
      </c>
      <c r="E148" s="7" t="str">
        <f>'Cópia de 2013'!E148</f>
        <v xml:space="preserve"> kits de acomodação solteiro </v>
      </c>
      <c r="G148" s="14">
        <f>'Cópia de 2013'!D148</f>
        <v>41544</v>
      </c>
      <c r="H148" s="7">
        <f t="shared" si="0"/>
        <v>9</v>
      </c>
      <c r="I148" s="7">
        <f t="shared" si="1"/>
        <v>2013</v>
      </c>
      <c r="L148" s="7">
        <f>'Cópia de 2013'!F148</f>
        <v>130</v>
      </c>
      <c r="M148" s="11">
        <f>'Cópia de 2013'!G148</f>
        <v>9750</v>
      </c>
    </row>
    <row r="149" spans="1:13">
      <c r="A149" s="7" t="str">
        <f>'Cópia de 2013'!A:A</f>
        <v>Três41544Enx</v>
      </c>
      <c r="B149" s="7" t="str">
        <f>'Cópia de 2013'!C149</f>
        <v>Três Barras</v>
      </c>
      <c r="C149" s="7" t="str">
        <f>VLOOKUP(B149,'De Para'!A:B,2,1)</f>
        <v>Araranguá</v>
      </c>
      <c r="D149" s="7" t="str">
        <f>'Cópia de 2013'!B149</f>
        <v>Enxurrada</v>
      </c>
      <c r="E149" s="7" t="str">
        <f>'Cópia de 2013'!E149</f>
        <v xml:space="preserve"> Kits de higiene </v>
      </c>
      <c r="G149" s="14">
        <f>'Cópia de 2013'!D149</f>
        <v>41544</v>
      </c>
      <c r="H149" s="7">
        <f t="shared" si="0"/>
        <v>9</v>
      </c>
      <c r="I149" s="7">
        <f t="shared" si="1"/>
        <v>2013</v>
      </c>
      <c r="L149" s="7">
        <f>'Cópia de 2013'!F149</f>
        <v>520</v>
      </c>
      <c r="M149" s="11">
        <f>'Cópia de 2013'!G149</f>
        <v>3640</v>
      </c>
    </row>
    <row r="150" spans="1:13">
      <c r="A150" s="7" t="str">
        <f>'Cópia de 2013'!A:A</f>
        <v>Rio 41544Inu</v>
      </c>
      <c r="B150" s="7" t="str">
        <f>'Cópia de 2013'!C150</f>
        <v>Rio do Sul</v>
      </c>
      <c r="C150" s="7" t="str">
        <f>VLOOKUP(B150,'De Para'!A:B,2,1)</f>
        <v>Araranguá</v>
      </c>
      <c r="D150" s="7" t="str">
        <f>'Cópia de 2013'!B150</f>
        <v>Inundação</v>
      </c>
      <c r="E150" s="7" t="str">
        <f>'Cópia de 2013'!E150</f>
        <v xml:space="preserve"> cestas básicas</v>
      </c>
      <c r="G150" s="14">
        <f>'Cópia de 2013'!D150</f>
        <v>41544</v>
      </c>
      <c r="H150" s="7">
        <f t="shared" si="0"/>
        <v>9</v>
      </c>
      <c r="I150" s="7">
        <f t="shared" si="1"/>
        <v>2013</v>
      </c>
      <c r="L150" s="7">
        <f>'Cópia de 2013'!F150</f>
        <v>100</v>
      </c>
      <c r="M150" s="11">
        <f>'Cópia de 2013'!G150</f>
        <v>116000</v>
      </c>
    </row>
    <row r="151" spans="1:13">
      <c r="A151" s="7" t="str">
        <f>'Cópia de 2013'!A:A</f>
        <v>Cano41547Inu</v>
      </c>
      <c r="B151" s="7" t="str">
        <f>'Cópia de 2013'!C151</f>
        <v>Canoinhas</v>
      </c>
      <c r="C151" s="7" t="str">
        <f>VLOOKUP(B151,'De Para'!A:B,2,1)</f>
        <v>Araranguá</v>
      </c>
      <c r="D151" s="7" t="str">
        <f>'Cópia de 2013'!B151</f>
        <v>Inundação</v>
      </c>
      <c r="E151" s="7" t="str">
        <f>'Cópia de 2013'!E151</f>
        <v xml:space="preserve">cestas básicas </v>
      </c>
      <c r="G151" s="14">
        <f>'Cópia de 2013'!D151</f>
        <v>41547</v>
      </c>
      <c r="H151" s="7">
        <f t="shared" si="0"/>
        <v>9</v>
      </c>
      <c r="I151" s="7">
        <f t="shared" si="1"/>
        <v>2013</v>
      </c>
      <c r="L151" s="7">
        <f>'Cópia de 2013'!F151</f>
        <v>150</v>
      </c>
      <c r="M151" s="11">
        <f>'Cópia de 2013'!G151</f>
        <v>17400</v>
      </c>
    </row>
    <row r="152" spans="1:13">
      <c r="A152" s="7" t="str">
        <f>'Cópia de 2013'!A:A</f>
        <v>Três41544Enx</v>
      </c>
      <c r="B152" s="7" t="str">
        <f>'Cópia de 2013'!C152</f>
        <v>Três Barras</v>
      </c>
      <c r="C152" s="7" t="str">
        <f>VLOOKUP(B152,'De Para'!A:B,2,1)</f>
        <v>Araranguá</v>
      </c>
      <c r="D152" s="7" t="str">
        <f>'Cópia de 2013'!B152</f>
        <v>Enxurrada</v>
      </c>
      <c r="E152" s="7" t="str">
        <f>'Cópia de 2013'!E152</f>
        <v xml:space="preserve">cestas básicas </v>
      </c>
      <c r="G152" s="14">
        <f>'Cópia de 2013'!D152</f>
        <v>41544</v>
      </c>
      <c r="H152" s="7">
        <f t="shared" si="0"/>
        <v>9</v>
      </c>
      <c r="I152" s="7">
        <f t="shared" si="1"/>
        <v>2013</v>
      </c>
      <c r="L152" s="7">
        <f>'Cópia de 2013'!F152</f>
        <v>135</v>
      </c>
      <c r="M152" s="15">
        <f>'Cópia de 2013'!G152</f>
        <v>15660</v>
      </c>
    </row>
    <row r="153" spans="1:13">
      <c r="A153" s="7" t="str">
        <f>'Cópia de 2013'!A:A</f>
        <v>Três41544Enx</v>
      </c>
      <c r="B153" s="7" t="str">
        <f>'Cópia de 2013'!C153</f>
        <v>Três Barras</v>
      </c>
      <c r="C153" s="7" t="str">
        <f>VLOOKUP(B153,'De Para'!A:B,2,1)</f>
        <v>Araranguá</v>
      </c>
      <c r="D153" s="7" t="str">
        <f>'Cópia de 2013'!B153</f>
        <v>Enxurrada</v>
      </c>
      <c r="E153" s="7" t="str">
        <f>'Cópia de 2013'!E153</f>
        <v>kits para limpeza doméstica</v>
      </c>
      <c r="G153" s="14">
        <f>'Cópia de 2013'!D153</f>
        <v>41544</v>
      </c>
      <c r="H153" s="7">
        <f t="shared" si="0"/>
        <v>9</v>
      </c>
      <c r="I153" s="7">
        <f t="shared" si="1"/>
        <v>2013</v>
      </c>
      <c r="L153" s="7">
        <f>'Cópia de 2013'!F153</f>
        <v>135</v>
      </c>
      <c r="M153" s="15">
        <f>'Cópia de 2013'!G153</f>
        <v>4725</v>
      </c>
    </row>
    <row r="154" spans="1:13">
      <c r="A154" s="7" t="str">
        <f>'Cópia de 2013'!A:A</f>
        <v>Três41544Enx</v>
      </c>
      <c r="B154" s="7" t="str">
        <f>'Cópia de 2013'!C154</f>
        <v>Três Barras</v>
      </c>
      <c r="C154" s="7" t="str">
        <f>VLOOKUP(B154,'De Para'!A:B,2,1)</f>
        <v>Araranguá</v>
      </c>
      <c r="D154" s="7" t="str">
        <f>'Cópia de 2013'!B154</f>
        <v>Enxurrada</v>
      </c>
      <c r="E154" s="7" t="str">
        <f>'Cópia de 2013'!E154</f>
        <v xml:space="preserve">colchões solteiro </v>
      </c>
      <c r="G154" s="14">
        <f>'Cópia de 2013'!D154</f>
        <v>41544</v>
      </c>
      <c r="H154" s="7">
        <f t="shared" si="0"/>
        <v>9</v>
      </c>
      <c r="I154" s="7">
        <f t="shared" si="1"/>
        <v>2013</v>
      </c>
      <c r="L154" s="7">
        <f>'Cópia de 2013'!F154</f>
        <v>130</v>
      </c>
      <c r="M154" s="15">
        <f>'Cópia de 2013'!G154</f>
        <v>13000</v>
      </c>
    </row>
    <row r="155" spans="1:13">
      <c r="A155" s="7" t="str">
        <f>'Cópia de 2013'!A:A</f>
        <v>Três41544Enx</v>
      </c>
      <c r="B155" s="7" t="str">
        <f>'Cópia de 2013'!C155</f>
        <v>Três Barras</v>
      </c>
      <c r="C155" s="7" t="str">
        <f>VLOOKUP(B155,'De Para'!A:B,2,1)</f>
        <v>Araranguá</v>
      </c>
      <c r="D155" s="7" t="str">
        <f>'Cópia de 2013'!B155</f>
        <v>Enxurrada</v>
      </c>
      <c r="E155" s="7" t="str">
        <f>'Cópia de 2013'!E155</f>
        <v xml:space="preserve">kits de acomodação solteiro </v>
      </c>
      <c r="G155" s="14">
        <f>'Cópia de 2013'!D155</f>
        <v>41544</v>
      </c>
      <c r="H155" s="7">
        <f t="shared" si="0"/>
        <v>9</v>
      </c>
      <c r="I155" s="7">
        <f t="shared" si="1"/>
        <v>2013</v>
      </c>
      <c r="L155" s="7">
        <f>'Cópia de 2013'!F155</f>
        <v>130</v>
      </c>
      <c r="M155" s="15">
        <f>'Cópia de 2013'!G155</f>
        <v>9750</v>
      </c>
    </row>
    <row r="156" spans="1:13">
      <c r="A156" s="7" t="str">
        <f>'Cópia de 2013'!A:A</f>
        <v>Três41544Enx</v>
      </c>
      <c r="B156" s="7" t="str">
        <f>'Cópia de 2013'!C156</f>
        <v>Três Barras</v>
      </c>
      <c r="C156" s="7" t="str">
        <f>VLOOKUP(B156,'De Para'!A:B,2,1)</f>
        <v>Araranguá</v>
      </c>
      <c r="D156" s="7" t="str">
        <f>'Cópia de 2013'!B156</f>
        <v>Enxurrada</v>
      </c>
      <c r="E156" s="7" t="str">
        <f>'Cópia de 2013'!E156</f>
        <v xml:space="preserve">Kits de higiene </v>
      </c>
      <c r="G156" s="14">
        <f>'Cópia de 2013'!D156</f>
        <v>41544</v>
      </c>
      <c r="H156" s="7">
        <f t="shared" si="0"/>
        <v>9</v>
      </c>
      <c r="I156" s="7">
        <f t="shared" si="1"/>
        <v>2013</v>
      </c>
      <c r="L156" s="7">
        <f>'Cópia de 2013'!F156</f>
        <v>520</v>
      </c>
      <c r="M156" s="15">
        <f>'Cópia de 2013'!G156</f>
        <v>3640</v>
      </c>
    </row>
    <row r="157" spans="1:13">
      <c r="A157" s="7" t="str">
        <f>'Cópia de 2013'!A:A</f>
        <v>Alfr41548Enx</v>
      </c>
      <c r="B157" s="7" t="s">
        <v>152</v>
      </c>
      <c r="C157" s="5" t="s">
        <v>153</v>
      </c>
      <c r="D157" s="7" t="str">
        <f>'Cópia de 2013'!B157</f>
        <v>Enxurrada</v>
      </c>
      <c r="E157" s="7" t="str">
        <f>'Cópia de 2013'!E157</f>
        <v xml:space="preserve">cestas básicas </v>
      </c>
      <c r="G157" s="14">
        <f>'Cópia de 2013'!D157</f>
        <v>41548</v>
      </c>
      <c r="H157" s="7">
        <f t="shared" si="0"/>
        <v>10</v>
      </c>
      <c r="I157" s="7">
        <f t="shared" si="1"/>
        <v>2013</v>
      </c>
      <c r="L157" s="7">
        <f>'Cópia de 2013'!F157</f>
        <v>60</v>
      </c>
      <c r="M157" s="15">
        <f>'Cópia de 2013'!G157</f>
        <v>6960</v>
      </c>
    </row>
    <row r="158" spans="1:13">
      <c r="A158" s="7" t="str">
        <f>'Cópia de 2013'!A:A</f>
        <v>Alfr41548Enx</v>
      </c>
      <c r="B158" s="7" t="str">
        <f>'Cópia de 2013'!C158</f>
        <v>Alfredo Wagner</v>
      </c>
      <c r="C158" s="5" t="s">
        <v>153</v>
      </c>
      <c r="D158" s="7" t="str">
        <f>'Cópia de 2013'!B158</f>
        <v>Enxurrada</v>
      </c>
      <c r="E158" s="7" t="str">
        <f>'Cópia de 2013'!E158</f>
        <v xml:space="preserve"> kits para limpeza doméstica </v>
      </c>
      <c r="G158" s="14">
        <f>'Cópia de 2013'!D158</f>
        <v>41548</v>
      </c>
      <c r="H158" s="7">
        <f t="shared" si="0"/>
        <v>10</v>
      </c>
      <c r="I158" s="7">
        <f t="shared" si="1"/>
        <v>2013</v>
      </c>
      <c r="L158" s="7">
        <f>'Cópia de 2013'!F158</f>
        <v>60</v>
      </c>
      <c r="M158" s="15">
        <f>'Cópia de 2013'!G158</f>
        <v>2100</v>
      </c>
    </row>
    <row r="159" spans="1:13">
      <c r="A159" s="7" t="str">
        <f>'Cópia de 2013'!A:A</f>
        <v>Rio 41551Ala</v>
      </c>
      <c r="B159" s="7" t="str">
        <f>'Cópia de 2013'!C159</f>
        <v>Rio Negrinho</v>
      </c>
      <c r="C159" s="7" t="str">
        <f>VLOOKUP(B159,'De Para'!A:B,2,1)</f>
        <v>Araranguá</v>
      </c>
      <c r="D159" s="7" t="str">
        <f>'Cópia de 2013'!B159</f>
        <v>Alagamentos</v>
      </c>
      <c r="E159" s="7" t="str">
        <f>'Cópia de 2013'!E159</f>
        <v xml:space="preserve">cestas básicas </v>
      </c>
      <c r="G159" s="14">
        <f>'Cópia de 2013'!D159</f>
        <v>41551</v>
      </c>
      <c r="H159" s="7">
        <f t="shared" si="0"/>
        <v>10</v>
      </c>
      <c r="I159" s="7">
        <f t="shared" si="1"/>
        <v>2013</v>
      </c>
      <c r="L159" s="7">
        <f>'Cópia de 2013'!F159</f>
        <v>99</v>
      </c>
      <c r="M159" s="11">
        <f>'Cópia de 2013'!G159</f>
        <v>11088</v>
      </c>
    </row>
    <row r="160" spans="1:13">
      <c r="A160" s="7" t="str">
        <f>'Cópia de 2013'!A:A</f>
        <v>Xaxi41571Enx</v>
      </c>
      <c r="B160" s="7" t="str">
        <f>'Cópia de 2013'!C160</f>
        <v>Xaxim</v>
      </c>
      <c r="C160" s="7" t="str">
        <f>VLOOKUP(B160,'De Para'!A:B,2,1)</f>
        <v>Araranguá</v>
      </c>
      <c r="D160" s="7" t="str">
        <f>'Cópia de 2013'!B160</f>
        <v>Enxurrada</v>
      </c>
      <c r="E160" s="7" t="str">
        <f>'Cópia de 2013'!E160</f>
        <v xml:space="preserve"> cestas básicas </v>
      </c>
      <c r="G160" s="14">
        <f>'Cópia de 2013'!D160</f>
        <v>41571</v>
      </c>
      <c r="H160" s="7">
        <f t="shared" si="0"/>
        <v>10</v>
      </c>
      <c r="I160" s="7">
        <f t="shared" si="1"/>
        <v>2013</v>
      </c>
      <c r="L160" s="7">
        <f>'Cópia de 2013'!F160</f>
        <v>30</v>
      </c>
      <c r="M160" s="15">
        <f>'Cópia de 2013'!G160</f>
        <v>3600</v>
      </c>
    </row>
    <row r="161" spans="1:13">
      <c r="A161" s="7" t="str">
        <f>'Cópia de 2013'!A:A</f>
        <v>Xaxi41571Enx</v>
      </c>
      <c r="B161" s="7" t="str">
        <f>'Cópia de 2013'!C161</f>
        <v>Xaxim</v>
      </c>
      <c r="C161" s="7" t="str">
        <f>VLOOKUP(B161,'De Para'!A:B,2,1)</f>
        <v>Araranguá</v>
      </c>
      <c r="D161" s="7" t="str">
        <f>'Cópia de 2013'!B161</f>
        <v>Enxurrada</v>
      </c>
      <c r="E161" s="7" t="str">
        <f>'Cópia de 2013'!E161</f>
        <v xml:space="preserve"> Colchões solteiro </v>
      </c>
      <c r="G161" s="14">
        <f>'Cópia de 2013'!D161</f>
        <v>41571</v>
      </c>
      <c r="H161" s="7">
        <f t="shared" si="0"/>
        <v>10</v>
      </c>
      <c r="I161" s="7">
        <f t="shared" si="1"/>
        <v>2013</v>
      </c>
      <c r="L161" s="7">
        <f>'Cópia de 2013'!F161</f>
        <v>10</v>
      </c>
      <c r="M161" s="15">
        <f>'Cópia de 2013'!G161</f>
        <v>1000</v>
      </c>
    </row>
    <row r="162" spans="1:13">
      <c r="A162" s="7" t="str">
        <f>'Cópia de 2013'!A:A</f>
        <v>Xaxi41571Enx</v>
      </c>
      <c r="B162" s="7" t="str">
        <f>'Cópia de 2013'!C162</f>
        <v>Xaxim</v>
      </c>
      <c r="C162" s="7" t="str">
        <f>VLOOKUP(B162,'De Para'!A:B,2,1)</f>
        <v>Araranguá</v>
      </c>
      <c r="D162" s="7" t="str">
        <f>'Cópia de 2013'!B162</f>
        <v>Enxurrada</v>
      </c>
      <c r="E162" s="7" t="str">
        <f>'Cópia de 2013'!E162</f>
        <v xml:space="preserve"> kits de acomodação solteiro </v>
      </c>
      <c r="G162" s="14">
        <f>'Cópia de 2013'!D162</f>
        <v>41571</v>
      </c>
      <c r="H162" s="7">
        <f t="shared" si="0"/>
        <v>10</v>
      </c>
      <c r="I162" s="7">
        <f t="shared" si="1"/>
        <v>2013</v>
      </c>
      <c r="L162" s="7">
        <f>'Cópia de 2013'!F162</f>
        <v>10</v>
      </c>
      <c r="M162" s="15">
        <f>'Cópia de 2013'!G162</f>
        <v>1000</v>
      </c>
    </row>
    <row r="163" spans="1:13">
      <c r="A163" s="7" t="str">
        <f>'Cópia de 2013'!A:A</f>
        <v>Xaxi41571Enx</v>
      </c>
      <c r="B163" s="7" t="str">
        <f>'Cópia de 2013'!C163</f>
        <v>Xaxim</v>
      </c>
      <c r="C163" s="7" t="str">
        <f>VLOOKUP(B163,'De Para'!A:B,2,1)</f>
        <v>Araranguá</v>
      </c>
      <c r="D163" s="7" t="str">
        <f>'Cópia de 2013'!B163</f>
        <v>Enxurrada</v>
      </c>
      <c r="E163" s="7" t="str">
        <f>'Cópia de 2013'!E163</f>
        <v xml:space="preserve">colchões casal </v>
      </c>
      <c r="G163" s="14">
        <f>'Cópia de 2013'!D163</f>
        <v>41571</v>
      </c>
      <c r="H163" s="7">
        <f t="shared" si="0"/>
        <v>10</v>
      </c>
      <c r="I163" s="7">
        <f t="shared" si="1"/>
        <v>2013</v>
      </c>
      <c r="L163" s="7">
        <f>'Cópia de 2013'!F163</f>
        <v>20</v>
      </c>
      <c r="M163" s="15">
        <f>'Cópia de 2013'!G163</f>
        <v>2600</v>
      </c>
    </row>
    <row r="164" spans="1:13">
      <c r="A164" s="7" t="str">
        <f>'Cópia de 2013'!A:A</f>
        <v>Xaxi41571Enx</v>
      </c>
      <c r="B164" s="7" t="str">
        <f>'Cópia de 2013'!C164</f>
        <v>Xaxim</v>
      </c>
      <c r="C164" s="7" t="str">
        <f>VLOOKUP(B164,'De Para'!A:B,2,1)</f>
        <v>Araranguá</v>
      </c>
      <c r="D164" s="7" t="str">
        <f>'Cópia de 2013'!B164</f>
        <v>Enxurrada</v>
      </c>
      <c r="E164" s="7" t="str">
        <f>'Cópia de 2013'!E164</f>
        <v xml:space="preserve"> kits de acomodação casal</v>
      </c>
      <c r="G164" s="14">
        <f>'Cópia de 2013'!D164</f>
        <v>41571</v>
      </c>
      <c r="H164" s="7">
        <f t="shared" si="0"/>
        <v>10</v>
      </c>
      <c r="I164" s="7">
        <f t="shared" si="1"/>
        <v>2013</v>
      </c>
      <c r="L164" s="7">
        <f>'Cópia de 2013'!F164</f>
        <v>20</v>
      </c>
      <c r="M164" s="15">
        <f>'Cópia de 2013'!G164</f>
        <v>2600</v>
      </c>
    </row>
    <row r="165" spans="1:13">
      <c r="A165" s="7" t="str">
        <f>'Cópia de 2013'!A:A</f>
        <v>Camp41607Enx</v>
      </c>
      <c r="B165" s="7" t="str">
        <f>'Cópia de 2013'!C165</f>
        <v>Campo Ere</v>
      </c>
      <c r="C165" s="7" t="str">
        <f>VLOOKUP(B165,'De Para'!A:B,2,1)</f>
        <v>Araranguá</v>
      </c>
      <c r="D165" s="7" t="str">
        <f>'Cópia de 2013'!B165</f>
        <v>Enxurrada</v>
      </c>
      <c r="E165" s="7" t="str">
        <f>'Cópia de 2013'!E165</f>
        <v xml:space="preserve"> cestas básicas</v>
      </c>
      <c r="G165" s="14">
        <f>'Cópia de 2013'!D165</f>
        <v>41607</v>
      </c>
      <c r="H165" s="7">
        <f t="shared" si="0"/>
        <v>11</v>
      </c>
      <c r="I165" s="7">
        <f t="shared" si="1"/>
        <v>2013</v>
      </c>
      <c r="L165" s="7">
        <f>'Cópia de 2013'!F165</f>
        <v>400</v>
      </c>
      <c r="M165" s="7">
        <f>'Cópia de 2013'!G165</f>
        <v>0</v>
      </c>
    </row>
    <row r="166" spans="1:13">
      <c r="A166" s="7" t="str">
        <f>'Cópia de 2013'!A:A</f>
        <v>Camp41607Enx</v>
      </c>
      <c r="B166" s="7" t="str">
        <f>'Cópia de 2013'!C166</f>
        <v>Campo Ere</v>
      </c>
      <c r="C166" s="7" t="str">
        <f>VLOOKUP(B166,'De Para'!A:B,2,1)</f>
        <v>Araranguá</v>
      </c>
      <c r="D166" s="7" t="str">
        <f>'Cópia de 2013'!B166</f>
        <v>Enxurrada</v>
      </c>
      <c r="E166" s="7" t="str">
        <f>'Cópia de 2013'!E166</f>
        <v xml:space="preserve">Colchões casal </v>
      </c>
      <c r="G166" s="14">
        <f>'Cópia de 2013'!D166</f>
        <v>41607</v>
      </c>
      <c r="H166" s="7">
        <f t="shared" si="0"/>
        <v>11</v>
      </c>
      <c r="I166" s="7">
        <f t="shared" si="1"/>
        <v>2013</v>
      </c>
      <c r="L166" s="7">
        <f>'Cópia de 2013'!F166</f>
        <v>120</v>
      </c>
      <c r="M166" s="15">
        <f>'Cópia de 2013'!G166</f>
        <v>18000</v>
      </c>
    </row>
    <row r="167" spans="1:13">
      <c r="A167" s="7" t="str">
        <f>'Cópia de 2013'!A:A</f>
        <v>Camp41607Enx</v>
      </c>
      <c r="B167" s="7" t="str">
        <f>'Cópia de 2013'!C167</f>
        <v>Campo Ere</v>
      </c>
      <c r="C167" s="7" t="str">
        <f>VLOOKUP(B167,'De Para'!A:B,2,1)</f>
        <v>Araranguá</v>
      </c>
      <c r="D167" s="7" t="str">
        <f>'Cópia de 2013'!B167</f>
        <v>Enxurrada</v>
      </c>
      <c r="E167" s="7" t="str">
        <f>'Cópia de 2013'!E167</f>
        <v xml:space="preserve">Kits de acomodação casal </v>
      </c>
      <c r="G167" s="14">
        <f>'Cópia de 2013'!D167</f>
        <v>41607</v>
      </c>
      <c r="H167" s="7">
        <f t="shared" si="0"/>
        <v>11</v>
      </c>
      <c r="I167" s="7">
        <f t="shared" si="1"/>
        <v>2013</v>
      </c>
      <c r="L167" s="7">
        <f>'Cópia de 2013'!F167</f>
        <v>120</v>
      </c>
      <c r="M167" s="15">
        <f>'Cópia de 2013'!G167</f>
        <v>10800</v>
      </c>
    </row>
    <row r="168" spans="1:13">
      <c r="A168" s="7" t="str">
        <f>'Cópia de 2013'!A:A</f>
        <v>Camp41607Enx</v>
      </c>
      <c r="B168" s="7" t="str">
        <f>'Cópia de 2013'!C168</f>
        <v>Campo Ere</v>
      </c>
      <c r="C168" s="7" t="str">
        <f>VLOOKUP(B168,'De Para'!A:B,2,1)</f>
        <v>Araranguá</v>
      </c>
      <c r="D168" s="7" t="str">
        <f>'Cópia de 2013'!B168</f>
        <v>Enxurrada</v>
      </c>
      <c r="E168" s="7" t="str">
        <f>'Cópia de 2013'!E168</f>
        <v xml:space="preserve">Colchões de solteiro </v>
      </c>
      <c r="G168" s="14">
        <f>'Cópia de 2013'!D168</f>
        <v>41607</v>
      </c>
      <c r="H168" s="7">
        <f t="shared" si="0"/>
        <v>11</v>
      </c>
      <c r="I168" s="7">
        <f t="shared" si="1"/>
        <v>2013</v>
      </c>
      <c r="L168" s="7">
        <f>'Cópia de 2013'!F168</f>
        <v>30</v>
      </c>
      <c r="M168" s="15">
        <f>'Cópia de 2013'!G168</f>
        <v>2700</v>
      </c>
    </row>
    <row r="169" spans="1:13">
      <c r="A169" s="7" t="str">
        <f>'Cópia de 2013'!A:A</f>
        <v>Camp41607Enx</v>
      </c>
      <c r="B169" s="7" t="str">
        <f>'Cópia de 2013'!C169</f>
        <v>Campo Ere</v>
      </c>
      <c r="C169" s="7" t="str">
        <f>VLOOKUP(B169,'De Para'!A:B,2,1)</f>
        <v>Araranguá</v>
      </c>
      <c r="D169" s="7" t="str">
        <f>'Cópia de 2013'!B169</f>
        <v>Enxurrada</v>
      </c>
      <c r="E169" s="7" t="str">
        <f>'Cópia de 2013'!E169</f>
        <v xml:space="preserve">Kits de acomodação solteiro </v>
      </c>
      <c r="G169" s="14">
        <f>'Cópia de 2013'!D169</f>
        <v>41607</v>
      </c>
      <c r="H169" s="7">
        <f t="shared" si="0"/>
        <v>11</v>
      </c>
      <c r="I169" s="7">
        <f t="shared" si="1"/>
        <v>2013</v>
      </c>
      <c r="L169" s="7">
        <f>'Cópia de 2013'!F169</f>
        <v>30</v>
      </c>
      <c r="M169" s="15">
        <f>'Cópia de 2013'!G169</f>
        <v>2300</v>
      </c>
    </row>
    <row r="170" spans="1:13">
      <c r="A170" s="7" t="str">
        <f>'Cópia de 2013'!A:A</f>
        <v>Camp41607Enx</v>
      </c>
      <c r="B170" s="7" t="str">
        <f>'Cópia de 2013'!C170</f>
        <v>Campo Ere</v>
      </c>
      <c r="C170" s="7" t="str">
        <f>VLOOKUP(B170,'De Para'!A:B,2,1)</f>
        <v>Araranguá</v>
      </c>
      <c r="D170" s="7" t="str">
        <f>'Cópia de 2013'!B170</f>
        <v>Enxurrada</v>
      </c>
      <c r="E170" s="7" t="str">
        <f>'Cópia de 2013'!E170</f>
        <v>Telhas de eternit</v>
      </c>
      <c r="G170" s="14">
        <f>'Cópia de 2013'!D170</f>
        <v>41607</v>
      </c>
      <c r="H170" s="7">
        <f t="shared" si="0"/>
        <v>11</v>
      </c>
      <c r="I170" s="7">
        <f t="shared" si="1"/>
        <v>2013</v>
      </c>
      <c r="L170" s="15">
        <f>'Cópia de 2013'!F170</f>
        <v>1500</v>
      </c>
      <c r="M170" s="15">
        <f>'Cópia de 2013'!G170</f>
        <v>13500</v>
      </c>
    </row>
    <row r="171" spans="1:13">
      <c r="A171" s="7" t="str">
        <f>'Cópia de 2013'!A:A</f>
        <v>Camp41607Enx</v>
      </c>
      <c r="B171" s="7" t="str">
        <f>'Cópia de 2013'!C171</f>
        <v>Campo Ere</v>
      </c>
      <c r="C171" s="7" t="str">
        <f>VLOOKUP(B171,'De Para'!A:B,2,1)</f>
        <v>Araranguá</v>
      </c>
      <c r="D171" s="7" t="str">
        <f>'Cópia de 2013'!B171</f>
        <v>Enxurrada</v>
      </c>
      <c r="E171" s="7" t="str">
        <f>'Cópia de 2013'!E171</f>
        <v xml:space="preserve">Kits de Limpeza </v>
      </c>
      <c r="G171" s="14">
        <f>'Cópia de 2013'!D171</f>
        <v>41607</v>
      </c>
      <c r="H171" s="7">
        <f t="shared" si="0"/>
        <v>11</v>
      </c>
      <c r="I171" s="7">
        <f t="shared" si="1"/>
        <v>2013</v>
      </c>
      <c r="L171" s="7">
        <f>'Cópia de 2013'!F171</f>
        <v>400</v>
      </c>
      <c r="M171" s="15">
        <f>'Cópia de 2013'!G171</f>
        <v>4000</v>
      </c>
    </row>
    <row r="172" spans="1:13">
      <c r="A172" s="7" t="str">
        <f>'Cópia de 2013'!A:A</f>
        <v>Taio41607Inu</v>
      </c>
      <c r="B172" s="7" t="str">
        <f>'Cópia de 2013'!C172</f>
        <v>Taio</v>
      </c>
      <c r="C172" s="7" t="str">
        <f>VLOOKUP(B172,'De Para'!A:B,2,1)</f>
        <v>Araranguá</v>
      </c>
      <c r="D172" s="7" t="str">
        <f>'Cópia de 2013'!B172</f>
        <v>Inundação</v>
      </c>
      <c r="E172" s="7" t="str">
        <f>'Cópia de 2013'!E172</f>
        <v xml:space="preserve"> cestas básicas </v>
      </c>
      <c r="G172" s="14">
        <f>'Cópia de 2013'!D172</f>
        <v>41607</v>
      </c>
      <c r="H172" s="7">
        <f t="shared" si="0"/>
        <v>11</v>
      </c>
      <c r="I172" s="7">
        <f t="shared" si="1"/>
        <v>2013</v>
      </c>
      <c r="L172" s="7">
        <f>'Cópia de 2013'!F172</f>
        <v>150</v>
      </c>
      <c r="M172" s="7">
        <f>'Cópia de 2013'!G172</f>
        <v>0</v>
      </c>
    </row>
    <row r="173" spans="1:13">
      <c r="A173" s="7" t="str">
        <f>'Cópia de 2013'!A:A</f>
        <v>Taio41607Inu</v>
      </c>
      <c r="B173" s="7" t="str">
        <f>'Cópia de 2013'!C173</f>
        <v>Taio</v>
      </c>
      <c r="C173" s="7" t="str">
        <f>VLOOKUP(B173,'De Para'!A:B,2,1)</f>
        <v>Araranguá</v>
      </c>
      <c r="D173" s="7" t="str">
        <f>'Cópia de 2013'!B173</f>
        <v>Inundação</v>
      </c>
      <c r="E173" s="7" t="str">
        <f>'Cópia de 2013'!E173</f>
        <v xml:space="preserve"> Telhas de eternit 4mm </v>
      </c>
      <c r="G173" s="14">
        <f>'Cópia de 2013'!D173</f>
        <v>41607</v>
      </c>
      <c r="H173" s="7">
        <f t="shared" si="0"/>
        <v>11</v>
      </c>
      <c r="I173" s="7">
        <f t="shared" si="1"/>
        <v>2013</v>
      </c>
      <c r="L173" s="15">
        <f>'Cópia de 2013'!F173</f>
        <v>6000</v>
      </c>
      <c r="M173" s="15">
        <f>'Cópia de 2013'!G173</f>
        <v>54000</v>
      </c>
    </row>
    <row r="174" spans="1:13">
      <c r="A174" s="7" t="str">
        <f>'Cópia de 2013'!A:A</f>
        <v>Taio41607Inu</v>
      </c>
      <c r="B174" s="7" t="str">
        <f>'Cópia de 2013'!C174</f>
        <v>Taio</v>
      </c>
      <c r="C174" s="7" t="str">
        <f>VLOOKUP(B174,'De Para'!A:B,2,1)</f>
        <v>Araranguá</v>
      </c>
      <c r="D174" s="7" t="str">
        <f>'Cópia de 2013'!B174</f>
        <v>Inundação</v>
      </c>
      <c r="E174" s="7" t="str">
        <f>'Cópia de 2013'!E174</f>
        <v xml:space="preserve"> Colchões casal</v>
      </c>
      <c r="G174" s="14">
        <f>'Cópia de 2013'!D174</f>
        <v>41607</v>
      </c>
      <c r="H174" s="7">
        <f t="shared" si="0"/>
        <v>11</v>
      </c>
      <c r="I174" s="7">
        <f t="shared" si="1"/>
        <v>2013</v>
      </c>
      <c r="L174" s="7">
        <f>'Cópia de 2013'!F174</f>
        <v>100</v>
      </c>
      <c r="M174" s="15">
        <f>'Cópia de 2013'!G174</f>
        <v>15000</v>
      </c>
    </row>
    <row r="175" spans="1:13">
      <c r="A175" s="7" t="str">
        <f>'Cópia de 2013'!A:A</f>
        <v>Taio41607Inu</v>
      </c>
      <c r="B175" s="7" t="str">
        <f>'Cópia de 2013'!C175</f>
        <v>Taio</v>
      </c>
      <c r="C175" s="7" t="str">
        <f>VLOOKUP(B175,'De Para'!A:B,2,1)</f>
        <v>Araranguá</v>
      </c>
      <c r="D175" s="7" t="str">
        <f>'Cópia de 2013'!B175</f>
        <v>Inundação</v>
      </c>
      <c r="E175" s="7" t="str">
        <f>'Cópia de 2013'!E175</f>
        <v xml:space="preserve"> Kits de acomodação casal </v>
      </c>
      <c r="G175" s="14">
        <f>'Cópia de 2013'!D175</f>
        <v>41607</v>
      </c>
      <c r="H175" s="7">
        <f t="shared" si="0"/>
        <v>11</v>
      </c>
      <c r="I175" s="7">
        <f t="shared" si="1"/>
        <v>2013</v>
      </c>
      <c r="L175" s="7">
        <f>'Cópia de 2013'!F175</f>
        <v>100</v>
      </c>
      <c r="M175" s="15">
        <f>'Cópia de 2013'!G175</f>
        <v>10000</v>
      </c>
    </row>
    <row r="176" spans="1:13">
      <c r="A176" s="7" t="str">
        <f>'Cópia de 2013'!A:A</f>
        <v>Taio41607Inu</v>
      </c>
      <c r="B176" s="7" t="str">
        <f>'Cópia de 2013'!C176</f>
        <v>Taio</v>
      </c>
      <c r="C176" s="7" t="str">
        <f>VLOOKUP(B176,'De Para'!A:B,2,1)</f>
        <v>Araranguá</v>
      </c>
      <c r="D176" s="7" t="str">
        <f>'Cópia de 2013'!B176</f>
        <v>Inundação</v>
      </c>
      <c r="E176" s="7" t="str">
        <f>'Cópia de 2013'!E176</f>
        <v xml:space="preserve">Colchões de solteiro </v>
      </c>
      <c r="G176" s="14">
        <f>'Cópia de 2013'!D176</f>
        <v>41607</v>
      </c>
      <c r="H176" s="7">
        <f t="shared" si="0"/>
        <v>11</v>
      </c>
      <c r="I176" s="7">
        <f t="shared" si="1"/>
        <v>2013</v>
      </c>
      <c r="L176" s="7">
        <f>'Cópia de 2013'!F176</f>
        <v>200</v>
      </c>
      <c r="M176" s="15">
        <f>'Cópia de 2013'!G176</f>
        <v>18000</v>
      </c>
    </row>
    <row r="177" spans="1:13">
      <c r="A177" s="7" t="str">
        <f>'Cópia de 2013'!A:A</f>
        <v>Taio41607Inu</v>
      </c>
      <c r="B177" s="7" t="str">
        <f>'Cópia de 2013'!C177</f>
        <v>Taio</v>
      </c>
      <c r="C177" s="7" t="str">
        <f>VLOOKUP(B177,'De Para'!A:B,2,1)</f>
        <v>Araranguá</v>
      </c>
      <c r="D177" s="7" t="str">
        <f>'Cópia de 2013'!B177</f>
        <v>Inundação</v>
      </c>
      <c r="E177" s="7" t="str">
        <f>'Cópia de 2013'!E177</f>
        <v xml:space="preserve"> Kits de acomodação solteiro </v>
      </c>
      <c r="G177" s="14">
        <f>'Cópia de 2013'!D177</f>
        <v>41607</v>
      </c>
      <c r="H177" s="7">
        <f t="shared" si="0"/>
        <v>11</v>
      </c>
      <c r="I177" s="7">
        <f t="shared" si="1"/>
        <v>2013</v>
      </c>
      <c r="L177" s="7">
        <f>'Cópia de 2013'!F177</f>
        <v>200</v>
      </c>
      <c r="M177" s="15">
        <f>'Cópia de 2013'!G177</f>
        <v>14000</v>
      </c>
    </row>
    <row r="178" spans="1:13">
      <c r="A178" s="7" t="str">
        <f>'Cópia de 2013'!A:A</f>
        <v>Taio41607Inu</v>
      </c>
      <c r="B178" s="7" t="str">
        <f>'Cópia de 2013'!C178</f>
        <v>Taio</v>
      </c>
      <c r="C178" s="7" t="str">
        <f>VLOOKUP(B178,'De Para'!A:B,2,1)</f>
        <v>Araranguá</v>
      </c>
      <c r="D178" s="7" t="str">
        <f>'Cópia de 2013'!B178</f>
        <v>Inundação</v>
      </c>
      <c r="E178" s="7" t="str">
        <f>'Cópia de 2013'!E178</f>
        <v xml:space="preserve"> Kits de Limpeza </v>
      </c>
      <c r="G178" s="14">
        <f>'Cópia de 2013'!D178</f>
        <v>41607</v>
      </c>
      <c r="H178" s="7">
        <f t="shared" si="0"/>
        <v>11</v>
      </c>
      <c r="I178" s="7">
        <f t="shared" si="1"/>
        <v>2013</v>
      </c>
      <c r="L178" s="7">
        <f>'Cópia de 2013'!F178</f>
        <v>150</v>
      </c>
      <c r="M178" s="15">
        <f>'Cópia de 2013'!G178</f>
        <v>1500</v>
      </c>
    </row>
    <row r="179" spans="1:13">
      <c r="A179" s="7" t="str">
        <f>'Cópia de 2013'!A:A</f>
        <v>Galv41610Enx</v>
      </c>
      <c r="B179" s="7" t="str">
        <f>'Cópia de 2013'!C179</f>
        <v>Galvão</v>
      </c>
      <c r="C179" s="7" t="str">
        <f>VLOOKUP(B179,'De Para'!A:B,2,1)</f>
        <v>Araranguá</v>
      </c>
      <c r="D179" s="7" t="str">
        <f>'Cópia de 2013'!B179</f>
        <v>Enxurrada</v>
      </c>
      <c r="E179" s="7" t="str">
        <f>'Cópia de 2013'!E179</f>
        <v xml:space="preserve"> telhas de eternit 4mm </v>
      </c>
      <c r="G179" s="14">
        <f>'Cópia de 2013'!D179</f>
        <v>41610</v>
      </c>
      <c r="H179" s="7">
        <f t="shared" si="0"/>
        <v>12</v>
      </c>
      <c r="I179" s="7">
        <f t="shared" si="1"/>
        <v>2013</v>
      </c>
      <c r="L179" s="7">
        <f>'Cópia de 2013'!F179</f>
        <v>300</v>
      </c>
      <c r="M179" s="15">
        <f>'Cópia de 2013'!G179</f>
        <v>2700</v>
      </c>
    </row>
    <row r="180" spans="1:13">
      <c r="A180" s="7" t="str">
        <f>'Cópia de 2013'!A:A</f>
        <v>Galv41610Enx</v>
      </c>
      <c r="B180" s="7" t="str">
        <f>'Cópia de 2013'!C180</f>
        <v>Galvão</v>
      </c>
      <c r="C180" s="7" t="str">
        <f>VLOOKUP(B180,'De Para'!A:B,2,1)</f>
        <v>Araranguá</v>
      </c>
      <c r="D180" s="7" t="str">
        <f>'Cópia de 2013'!B180</f>
        <v>Enxurrada</v>
      </c>
      <c r="E180" s="7" t="str">
        <f>'Cópia de 2013'!E180</f>
        <v>telhas de eternit 6mm</v>
      </c>
      <c r="G180" s="14">
        <f>'Cópia de 2013'!D180</f>
        <v>41610</v>
      </c>
      <c r="H180" s="7">
        <f t="shared" si="0"/>
        <v>12</v>
      </c>
      <c r="I180" s="7">
        <f t="shared" si="1"/>
        <v>2013</v>
      </c>
      <c r="L180" s="7">
        <f>'Cópia de 2013'!F180</f>
        <v>40</v>
      </c>
      <c r="M180" s="15">
        <f>'Cópia de 2013'!G180</f>
        <v>1400</v>
      </c>
    </row>
    <row r="181" spans="1:13">
      <c r="A181" s="7" t="str">
        <f>'Cópia de 2013'!A:A</f>
        <v>Galv41610Enx</v>
      </c>
      <c r="B181" s="7" t="str">
        <f>'Cópia de 2013'!C181</f>
        <v>Galvão</v>
      </c>
      <c r="C181" s="7" t="str">
        <f>VLOOKUP(B181,'De Para'!A:B,2,1)</f>
        <v>Araranguá</v>
      </c>
      <c r="D181" s="7" t="str">
        <f>'Cópia de 2013'!B181</f>
        <v>Enxurrada</v>
      </c>
      <c r="E181" s="7" t="str">
        <f>'Cópia de 2013'!E181</f>
        <v xml:space="preserve"> kits de Higiene pessoal </v>
      </c>
      <c r="G181" s="14">
        <f>'Cópia de 2013'!D181</f>
        <v>41610</v>
      </c>
      <c r="H181" s="7">
        <f t="shared" si="0"/>
        <v>12</v>
      </c>
      <c r="I181" s="7">
        <f t="shared" si="1"/>
        <v>2013</v>
      </c>
      <c r="L181" s="7">
        <f>'Cópia de 2013'!F181</f>
        <v>80</v>
      </c>
      <c r="M181" s="15">
        <f>'Cópia de 2013'!G181</f>
        <v>640</v>
      </c>
    </row>
    <row r="182" spans="1:13">
      <c r="A182" s="7" t="str">
        <f>'Cópia de 2013'!A:A</f>
        <v>Galv41610Enx</v>
      </c>
      <c r="B182" s="7" t="str">
        <f>'Cópia de 2013'!C182</f>
        <v>Galvão</v>
      </c>
      <c r="C182" s="7" t="str">
        <f>VLOOKUP(B182,'De Para'!A:B,2,1)</f>
        <v>Araranguá</v>
      </c>
      <c r="D182" s="7" t="str">
        <f>'Cópia de 2013'!B182</f>
        <v>Enxurrada</v>
      </c>
      <c r="E182" s="7" t="str">
        <f>'Cópia de 2013'!E182</f>
        <v xml:space="preserve"> Colchões de casal </v>
      </c>
      <c r="G182" s="14">
        <f>'Cópia de 2013'!D182</f>
        <v>41610</v>
      </c>
      <c r="H182" s="7">
        <f t="shared" si="0"/>
        <v>12</v>
      </c>
      <c r="I182" s="7">
        <f t="shared" si="1"/>
        <v>2013</v>
      </c>
      <c r="L182" s="7">
        <f>'Cópia de 2013'!F182</f>
        <v>20</v>
      </c>
      <c r="M182" s="15">
        <f>'Cópia de 2013'!G182</f>
        <v>2600</v>
      </c>
    </row>
    <row r="183" spans="1:13">
      <c r="A183" s="7" t="str">
        <f>'Cópia de 2013'!A:A</f>
        <v>Galv41610Enx</v>
      </c>
      <c r="B183" s="7" t="str">
        <f>'Cópia de 2013'!C183</f>
        <v>Galvão</v>
      </c>
      <c r="C183" s="7" t="str">
        <f>VLOOKUP(B183,'De Para'!A:B,2,1)</f>
        <v>Araranguá</v>
      </c>
      <c r="D183" s="7" t="str">
        <f>'Cópia de 2013'!B183</f>
        <v>Enxurrada</v>
      </c>
      <c r="E183" s="7" t="str">
        <f>'Cópia de 2013'!E183</f>
        <v xml:space="preserve"> Kits de acomodação casal </v>
      </c>
      <c r="G183" s="14">
        <f>'Cópia de 2013'!D183</f>
        <v>41610</v>
      </c>
      <c r="H183" s="7">
        <f t="shared" si="0"/>
        <v>12</v>
      </c>
      <c r="I183" s="7">
        <f t="shared" si="1"/>
        <v>2013</v>
      </c>
      <c r="L183" s="7">
        <f>'Cópia de 2013'!F183</f>
        <v>20</v>
      </c>
      <c r="M183" s="15">
        <f>'Cópia de 2013'!G183</f>
        <v>2000</v>
      </c>
    </row>
    <row r="184" spans="1:13">
      <c r="A184" s="7" t="str">
        <f>'Cópia de 2013'!A:A</f>
        <v>Galv41610Enx</v>
      </c>
      <c r="B184" s="7" t="str">
        <f>'Cópia de 2013'!C184</f>
        <v>Galvão</v>
      </c>
      <c r="C184" s="7" t="str">
        <f>VLOOKUP(B184,'De Para'!A:B,2,1)</f>
        <v>Araranguá</v>
      </c>
      <c r="D184" s="7" t="str">
        <f>'Cópia de 2013'!B184</f>
        <v>Enxurrada</v>
      </c>
      <c r="E184" s="7" t="str">
        <f>'Cópia de 2013'!E184</f>
        <v xml:space="preserve">Colchões de solteiro </v>
      </c>
      <c r="G184" s="14">
        <f>'Cópia de 2013'!D184</f>
        <v>41610</v>
      </c>
      <c r="H184" s="7">
        <f t="shared" si="0"/>
        <v>12</v>
      </c>
      <c r="I184" s="7">
        <f t="shared" si="1"/>
        <v>2013</v>
      </c>
      <c r="L184" s="7">
        <f>'Cópia de 2013'!F184</f>
        <v>20</v>
      </c>
      <c r="M184" s="15">
        <f>'Cópia de 2013'!G184</f>
        <v>2000</v>
      </c>
    </row>
    <row r="185" spans="1:13">
      <c r="A185" s="7" t="str">
        <f>'Cópia de 2013'!A:A</f>
        <v>Galv41610Enx</v>
      </c>
      <c r="B185" s="7" t="str">
        <f>'Cópia de 2013'!C185</f>
        <v>Galvão</v>
      </c>
      <c r="C185" s="7" t="str">
        <f>VLOOKUP(B185,'De Para'!A:B,2,1)</f>
        <v>Araranguá</v>
      </c>
      <c r="D185" s="7" t="str">
        <f>'Cópia de 2013'!B185</f>
        <v>Enxurrada</v>
      </c>
      <c r="E185" s="7" t="str">
        <f>'Cópia de 2013'!E185</f>
        <v xml:space="preserve">Kits de acomodação solteiro   </v>
      </c>
      <c r="G185" s="14">
        <f>'Cópia de 2013'!D185</f>
        <v>41610</v>
      </c>
      <c r="H185" s="7">
        <f t="shared" si="0"/>
        <v>12</v>
      </c>
      <c r="I185" s="7">
        <f t="shared" si="1"/>
        <v>2013</v>
      </c>
      <c r="L185" s="7">
        <f>'Cópia de 2013'!F185</f>
        <v>20</v>
      </c>
      <c r="M185" s="15">
        <f>'Cópia de 2013'!G185</f>
        <v>1600</v>
      </c>
    </row>
    <row r="186" spans="1:13">
      <c r="A186" s="7" t="str">
        <f>'Cópia de 2013'!A:A</f>
        <v>Galv41610Enx</v>
      </c>
      <c r="B186" s="7" t="str">
        <f>'Cópia de 2013'!C186</f>
        <v>Galvão</v>
      </c>
      <c r="C186" s="7" t="str">
        <f>VLOOKUP(B186,'De Para'!A:B,2,1)</f>
        <v>Araranguá</v>
      </c>
      <c r="D186" s="7" t="str">
        <f>'Cópia de 2013'!B186</f>
        <v>Enxurrada</v>
      </c>
      <c r="E186" s="7" t="str">
        <f>'Cópia de 2013'!E186</f>
        <v xml:space="preserve">Kits de Limpeza </v>
      </c>
      <c r="G186" s="14">
        <f>'Cópia de 2013'!D186</f>
        <v>41610</v>
      </c>
      <c r="H186" s="7">
        <f t="shared" si="0"/>
        <v>12</v>
      </c>
      <c r="I186" s="7">
        <f t="shared" si="1"/>
        <v>2013</v>
      </c>
      <c r="L186" s="7">
        <f>'Cópia de 2013'!F186</f>
        <v>30</v>
      </c>
      <c r="M186" s="7">
        <f>'Cópia de 2013'!G186</f>
        <v>300</v>
      </c>
    </row>
    <row r="187" spans="1:13">
      <c r="A187" s="7" t="str">
        <f>'Cópia de 2013'!A:A</f>
        <v>Bela41613Inu</v>
      </c>
      <c r="B187" s="7" t="str">
        <f>'Cópia de 2013'!C187</f>
        <v>Bela vista do Toldo</v>
      </c>
      <c r="C187" s="7" t="str">
        <f>VLOOKUP(B187,'De Para'!A:B,2,1)</f>
        <v>Araranguá</v>
      </c>
      <c r="D187" s="7" t="str">
        <f>'Cópia de 2013'!B187</f>
        <v>Inundação</v>
      </c>
      <c r="E187" s="7" t="str">
        <f>'Cópia de 2013'!E187</f>
        <v xml:space="preserve"> telhas 6mm </v>
      </c>
      <c r="G187" s="14">
        <f>'Cópia de 2013'!D187</f>
        <v>41613</v>
      </c>
      <c r="H187" s="7">
        <f t="shared" si="0"/>
        <v>12</v>
      </c>
      <c r="I187" s="7">
        <f t="shared" si="1"/>
        <v>2013</v>
      </c>
      <c r="L187" s="7">
        <f>'Cópia de 2013'!F187</f>
        <v>1200</v>
      </c>
      <c r="M187" s="15">
        <f>'Cópia de 2013'!G187</f>
        <v>42000</v>
      </c>
    </row>
    <row r="188" spans="1:13">
      <c r="A188" s="7" t="str">
        <f>'Cópia de 2013'!A:A</f>
        <v>Bela41613Inu</v>
      </c>
      <c r="B188" s="7" t="str">
        <f>'Cópia de 2013'!C188</f>
        <v>Bela vista do Toldo</v>
      </c>
      <c r="C188" s="7" t="str">
        <f>VLOOKUP(B188,'De Para'!A:B,2,1)</f>
        <v>Araranguá</v>
      </c>
      <c r="D188" s="7" t="str">
        <f>'Cópia de 2013'!B188</f>
        <v>Inundação</v>
      </c>
      <c r="E188" s="7" t="str">
        <f>'Cópia de 2013'!E188</f>
        <v xml:space="preserve"> cestas básicas </v>
      </c>
      <c r="G188" s="14">
        <f>'Cópia de 2013'!D188</f>
        <v>41613</v>
      </c>
      <c r="H188" s="7">
        <f t="shared" si="0"/>
        <v>12</v>
      </c>
      <c r="I188" s="7">
        <f t="shared" si="1"/>
        <v>2013</v>
      </c>
      <c r="L188" s="7">
        <f>'Cópia de 2013'!F188</f>
        <v>50</v>
      </c>
      <c r="M188" s="15">
        <f>'Cópia de 2013'!G188</f>
        <v>6500</v>
      </c>
    </row>
    <row r="189" spans="1:13">
      <c r="A189" s="7" t="str">
        <f>'Cópia de 2013'!A:A</f>
        <v>Bela41613Inu</v>
      </c>
      <c r="B189" s="7" t="str">
        <f>'Cópia de 2013'!C189</f>
        <v>Bela vista do Toldo</v>
      </c>
      <c r="C189" s="7" t="str">
        <f>VLOOKUP(B189,'De Para'!A:B,2,1)</f>
        <v>Araranguá</v>
      </c>
      <c r="D189" s="7" t="str">
        <f>'Cópia de 2013'!B189</f>
        <v>Inundação</v>
      </c>
      <c r="E189" s="7" t="str">
        <f>'Cópia de 2013'!E189</f>
        <v xml:space="preserve">rolos de lona preta </v>
      </c>
      <c r="G189" s="14">
        <f>'Cópia de 2013'!D189</f>
        <v>41613</v>
      </c>
      <c r="H189" s="7">
        <f t="shared" si="0"/>
        <v>12</v>
      </c>
      <c r="I189" s="7">
        <f t="shared" si="1"/>
        <v>2013</v>
      </c>
      <c r="L189" s="7">
        <f>'Cópia de 2013'!F189</f>
        <v>2</v>
      </c>
      <c r="M189" s="7">
        <f>'Cópia de 2013'!G189</f>
        <v>800</v>
      </c>
    </row>
    <row r="190" spans="1:13">
      <c r="A190" s="7" t="str">
        <f>'Cópia de 2013'!A:A</f>
        <v>Bela41613Inu</v>
      </c>
      <c r="B190" s="7" t="str">
        <f>'Cópia de 2013'!C190</f>
        <v>Bela vista do Toldo</v>
      </c>
      <c r="C190" s="7" t="str">
        <f>VLOOKUP(B190,'De Para'!A:B,2,1)</f>
        <v>Araranguá</v>
      </c>
      <c r="D190" s="7" t="str">
        <f>'Cópia de 2013'!B190</f>
        <v>Inundação</v>
      </c>
      <c r="E190" s="7" t="str">
        <f>'Cópia de 2013'!E190</f>
        <v xml:space="preserve"> Kits de limpeza </v>
      </c>
      <c r="G190" s="14">
        <f>'Cópia de 2013'!D190</f>
        <v>41613</v>
      </c>
      <c r="H190" s="7">
        <f t="shared" si="0"/>
        <v>12</v>
      </c>
      <c r="I190" s="7">
        <f t="shared" si="1"/>
        <v>2013</v>
      </c>
      <c r="L190" s="7">
        <f>'Cópia de 2013'!F190</f>
        <v>50</v>
      </c>
      <c r="M190" s="15">
        <f>'Cópia de 2013'!G190</f>
        <v>1500</v>
      </c>
    </row>
    <row r="191" spans="1:13">
      <c r="A191" s="7" t="str">
        <f>'Cópia de 2013'!A:A</f>
        <v>Bela41613Inu</v>
      </c>
      <c r="B191" s="7" t="str">
        <f>'Cópia de 2013'!C191</f>
        <v>Bela vista do Toldo</v>
      </c>
      <c r="C191" s="7" t="str">
        <f>VLOOKUP(B191,'De Para'!A:B,2,1)</f>
        <v>Araranguá</v>
      </c>
      <c r="D191" s="7" t="str">
        <f>'Cópia de 2013'!B191</f>
        <v>Inundação</v>
      </c>
      <c r="E191" s="7" t="str">
        <f>'Cópia de 2013'!E191</f>
        <v xml:space="preserve"> colchões solteiro </v>
      </c>
      <c r="G191" s="14">
        <f>'Cópia de 2013'!D191</f>
        <v>41613</v>
      </c>
      <c r="H191" s="7">
        <f t="shared" si="0"/>
        <v>12</v>
      </c>
      <c r="I191" s="7">
        <f t="shared" si="1"/>
        <v>2013</v>
      </c>
      <c r="L191" s="7">
        <f>'Cópia de 2013'!F191</f>
        <v>100</v>
      </c>
      <c r="M191" s="15">
        <f>'Cópia de 2013'!G191</f>
        <v>15000</v>
      </c>
    </row>
    <row r="192" spans="1:13">
      <c r="A192" s="7" t="str">
        <f>'Cópia de 2013'!A:A</f>
        <v>Bela41613Inu</v>
      </c>
      <c r="B192" s="7" t="str">
        <f>'Cópia de 2013'!C192</f>
        <v>Bela vista do Toldo</v>
      </c>
      <c r="C192" s="7" t="str">
        <f>VLOOKUP(B192,'De Para'!A:B,2,1)</f>
        <v>Araranguá</v>
      </c>
      <c r="D192" s="7" t="str">
        <f>'Cópia de 2013'!B192</f>
        <v>Inundação</v>
      </c>
      <c r="E192" s="7" t="str">
        <f>'Cópia de 2013'!E192</f>
        <v xml:space="preserve"> colchões de casal </v>
      </c>
      <c r="G192" s="14">
        <f>'Cópia de 2013'!D192</f>
        <v>41613</v>
      </c>
      <c r="H192" s="7">
        <f t="shared" si="0"/>
        <v>12</v>
      </c>
      <c r="I192" s="7">
        <f t="shared" si="1"/>
        <v>2013</v>
      </c>
      <c r="L192" s="7">
        <f>'Cópia de 2013'!F192</f>
        <v>50</v>
      </c>
      <c r="M192" s="15">
        <f>'Cópia de 2013'!G192</f>
        <v>8300</v>
      </c>
    </row>
    <row r="193" spans="1:13">
      <c r="A193" s="7" t="str">
        <f>'Cópia de 2013'!A:A</f>
        <v>Bela41613Inu</v>
      </c>
      <c r="B193" s="7" t="str">
        <f>'Cópia de 2013'!C193</f>
        <v>Bela vista do Toldo</v>
      </c>
      <c r="C193" s="7" t="str">
        <f>VLOOKUP(B193,'De Para'!A:B,2,1)</f>
        <v>Araranguá</v>
      </c>
      <c r="D193" s="7" t="str">
        <f>'Cópia de 2013'!B193</f>
        <v>Inundação</v>
      </c>
      <c r="E193" s="7" t="str">
        <f>'Cópia de 2013'!E193</f>
        <v xml:space="preserve"> Kits de acomodação solteiro </v>
      </c>
      <c r="G193" s="14">
        <f>'Cópia de 2013'!D193</f>
        <v>41613</v>
      </c>
      <c r="H193" s="7">
        <f t="shared" si="0"/>
        <v>12</v>
      </c>
      <c r="I193" s="7">
        <f t="shared" si="1"/>
        <v>2013</v>
      </c>
      <c r="L193" s="7">
        <f>'Cópia de 2013'!F193</f>
        <v>100</v>
      </c>
      <c r="M193" s="15">
        <f>'Cópia de 2013'!G193</f>
        <v>7800</v>
      </c>
    </row>
    <row r="194" spans="1:13">
      <c r="A194" s="7" t="str">
        <f>'Cópia de 2013'!A:A</f>
        <v>Bela41613Inu</v>
      </c>
      <c r="B194" s="7" t="str">
        <f>'Cópia de 2013'!C194</f>
        <v>Bela vista do Toldo</v>
      </c>
      <c r="C194" s="7" t="str">
        <f>VLOOKUP(B194,'De Para'!A:B,2,1)</f>
        <v>Araranguá</v>
      </c>
      <c r="D194" s="7" t="str">
        <f>'Cópia de 2013'!B194</f>
        <v>Inundação</v>
      </c>
      <c r="E194" s="7" t="str">
        <f>'Cópia de 2013'!E194</f>
        <v xml:space="preserve"> Kits de acomodação casal </v>
      </c>
      <c r="G194" s="14">
        <f>'Cópia de 2013'!D194</f>
        <v>41613</v>
      </c>
      <c r="H194" s="7">
        <f t="shared" si="0"/>
        <v>12</v>
      </c>
      <c r="I194" s="7">
        <f t="shared" si="1"/>
        <v>2013</v>
      </c>
      <c r="L194" s="7">
        <f>'Cópia de 2013'!F194</f>
        <v>50</v>
      </c>
      <c r="M194" s="15">
        <f>'Cópia de 2013'!G194</f>
        <v>4600</v>
      </c>
    </row>
    <row r="195" spans="1:13">
      <c r="A195" s="7">
        <f>'Cópia de 2013'!A:A</f>
        <v>0</v>
      </c>
    </row>
    <row r="196" spans="1:13">
      <c r="A196" s="7">
        <f>'Cópia de 2013'!A:A</f>
        <v>0</v>
      </c>
    </row>
    <row r="197" spans="1:13">
      <c r="A197" s="7">
        <f>'Cópia de 2013'!A:A</f>
        <v>0</v>
      </c>
    </row>
    <row r="198" spans="1:13">
      <c r="A198" s="7">
        <f>'Cópia de 2013'!A:A</f>
        <v>0</v>
      </c>
    </row>
    <row r="199" spans="1:13">
      <c r="A199" s="7">
        <f>'Cópia de 2013'!A:A</f>
        <v>0</v>
      </c>
    </row>
    <row r="200" spans="1:13">
      <c r="A200" s="7">
        <f>'Cópia de 2013'!A:A</f>
        <v>0</v>
      </c>
    </row>
    <row r="201" spans="1:13">
      <c r="A201" s="7">
        <f>'Cópia de 2013'!A:A</f>
        <v>0</v>
      </c>
    </row>
    <row r="202" spans="1:13">
      <c r="A202" s="7">
        <f>'Cópia de 2013'!A:A</f>
        <v>0</v>
      </c>
    </row>
    <row r="203" spans="1:13">
      <c r="A203" s="7">
        <f>'Cópia de 2013'!A:A</f>
        <v>0</v>
      </c>
    </row>
    <row r="204" spans="1:13">
      <c r="A204" s="7">
        <f>'Cópia de 2013'!A:A</f>
        <v>0</v>
      </c>
    </row>
    <row r="205" spans="1:13">
      <c r="A205" s="7">
        <f>'Cópia de 2013'!A:A</f>
        <v>0</v>
      </c>
    </row>
    <row r="206" spans="1:13">
      <c r="A206" s="7">
        <f>'Cópia de 2013'!A:A</f>
        <v>0</v>
      </c>
    </row>
    <row r="207" spans="1:13">
      <c r="A207" s="7">
        <f>'Cópia de 2013'!A:A</f>
        <v>0</v>
      </c>
    </row>
    <row r="208" spans="1:13">
      <c r="A208" s="7">
        <f>'Cópia de 2013'!A:A</f>
        <v>0</v>
      </c>
    </row>
    <row r="209" spans="1:1">
      <c r="A209" s="7">
        <f>'Cópia de 2013'!A:A</f>
        <v>0</v>
      </c>
    </row>
    <row r="210" spans="1:1">
      <c r="A210" s="7">
        <f>'Cópia de 2013'!A:A</f>
        <v>0</v>
      </c>
    </row>
    <row r="211" spans="1:1">
      <c r="A211" s="7">
        <f>'Cópia de 2013'!A:A</f>
        <v>0</v>
      </c>
    </row>
    <row r="212" spans="1:1">
      <c r="A212" s="7">
        <f>'Cópia de 2013'!A:A</f>
        <v>0</v>
      </c>
    </row>
    <row r="213" spans="1:1">
      <c r="A213" s="7">
        <f>'Cópia de 2013'!A:A</f>
        <v>0</v>
      </c>
    </row>
    <row r="214" spans="1:1">
      <c r="A214" s="7">
        <f>'Cópia de 2013'!A:A</f>
        <v>0</v>
      </c>
    </row>
    <row r="215" spans="1:1">
      <c r="A215" s="7">
        <f>'Cópia de 2013'!A:A</f>
        <v>0</v>
      </c>
    </row>
    <row r="216" spans="1:1">
      <c r="A216" s="7">
        <f>'Cópia de 2013'!A:A</f>
        <v>0</v>
      </c>
    </row>
    <row r="217" spans="1:1">
      <c r="A217" s="7">
        <f>'Cópia de 2013'!A:A</f>
        <v>0</v>
      </c>
    </row>
    <row r="218" spans="1:1">
      <c r="A218" s="7">
        <f>'Cópia de 2013'!A:A</f>
        <v>0</v>
      </c>
    </row>
    <row r="219" spans="1:1">
      <c r="A219" s="7">
        <f>'Cópia de 2013'!A:A</f>
        <v>0</v>
      </c>
    </row>
    <row r="220" spans="1:1">
      <c r="A220" s="7">
        <f>'Cópia de 2013'!A:A</f>
        <v>0</v>
      </c>
    </row>
    <row r="221" spans="1:1">
      <c r="A221" s="7">
        <f>'Cópia de 2013'!A:A</f>
        <v>0</v>
      </c>
    </row>
    <row r="222" spans="1:1">
      <c r="A222" s="7">
        <f>'Cópia de 2013'!A:A</f>
        <v>0</v>
      </c>
    </row>
    <row r="223" spans="1:1">
      <c r="A223" s="7">
        <f>'Cópia de 2013'!A:A</f>
        <v>0</v>
      </c>
    </row>
    <row r="224" spans="1:1">
      <c r="A224" s="7">
        <f>'Cópia de 2013'!A:A</f>
        <v>0</v>
      </c>
    </row>
    <row r="225" spans="1:1">
      <c r="A225" s="7">
        <f>'Cópia de 2013'!A:A</f>
        <v>0</v>
      </c>
    </row>
    <row r="226" spans="1:1">
      <c r="A226" s="7">
        <f>'Cópia de 2013'!A:A</f>
        <v>0</v>
      </c>
    </row>
    <row r="227" spans="1:1">
      <c r="A227" s="7">
        <f>'Cópia de 2013'!A:A</f>
        <v>0</v>
      </c>
    </row>
    <row r="228" spans="1:1">
      <c r="A228" s="7">
        <f>'Cópia de 2013'!A:A</f>
        <v>0</v>
      </c>
    </row>
    <row r="229" spans="1:1">
      <c r="A229" s="7">
        <f>'Cópia de 2013'!A:A</f>
        <v>0</v>
      </c>
    </row>
    <row r="230" spans="1:1">
      <c r="A230" s="7">
        <f>'Cópia de 2013'!A:A</f>
        <v>0</v>
      </c>
    </row>
    <row r="231" spans="1:1">
      <c r="A231" s="7">
        <f>'Cópia de 2013'!A:A</f>
        <v>0</v>
      </c>
    </row>
    <row r="232" spans="1:1">
      <c r="A232" s="7">
        <f>'Cópia de 2013'!A:A</f>
        <v>0</v>
      </c>
    </row>
    <row r="233" spans="1:1">
      <c r="A233" s="7">
        <f>'Cópia de 2013'!A:A</f>
        <v>0</v>
      </c>
    </row>
    <row r="234" spans="1:1">
      <c r="A234" s="7">
        <f>'Cópia de 2013'!A:A</f>
        <v>0</v>
      </c>
    </row>
    <row r="235" spans="1:1">
      <c r="A235" s="7">
        <f>'Cópia de 2013'!A:A</f>
        <v>0</v>
      </c>
    </row>
    <row r="236" spans="1:1">
      <c r="A236" s="7">
        <f>'Cópia de 2013'!A:A</f>
        <v>0</v>
      </c>
    </row>
    <row r="237" spans="1:1">
      <c r="A237" s="7">
        <f>'Cópia de 2013'!A:A</f>
        <v>0</v>
      </c>
    </row>
    <row r="238" spans="1:1">
      <c r="A238" s="7">
        <f>'Cópia de 2013'!A:A</f>
        <v>0</v>
      </c>
    </row>
    <row r="239" spans="1:1">
      <c r="A239" s="7">
        <f>'Cópia de 2013'!A:A</f>
        <v>0</v>
      </c>
    </row>
    <row r="240" spans="1:1">
      <c r="A240" s="7">
        <f>'Cópia de 2013'!A:A</f>
        <v>0</v>
      </c>
    </row>
    <row r="241" spans="1:1">
      <c r="A241" s="7">
        <f>'Cópia de 2013'!A:A</f>
        <v>0</v>
      </c>
    </row>
    <row r="242" spans="1:1">
      <c r="A242" s="7">
        <f>'Cópia de 2013'!A:A</f>
        <v>0</v>
      </c>
    </row>
    <row r="243" spans="1:1">
      <c r="A243" s="7">
        <f>'Cópia de 2013'!A:A</f>
        <v>0</v>
      </c>
    </row>
    <row r="244" spans="1:1">
      <c r="A244" s="7">
        <f>'Cópia de 2013'!A:A</f>
        <v>0</v>
      </c>
    </row>
    <row r="245" spans="1:1">
      <c r="A245" s="7">
        <f>'Cópia de 2013'!A:A</f>
        <v>0</v>
      </c>
    </row>
    <row r="246" spans="1:1">
      <c r="A246" s="7">
        <f>'Cópia de 2013'!A:A</f>
        <v>0</v>
      </c>
    </row>
    <row r="247" spans="1:1">
      <c r="A247" s="7">
        <f>'Cópia de 2013'!A:A</f>
        <v>0</v>
      </c>
    </row>
    <row r="248" spans="1:1">
      <c r="A248" s="7">
        <f>'Cópia de 2013'!A:A</f>
        <v>0</v>
      </c>
    </row>
    <row r="249" spans="1:1">
      <c r="A249" s="7">
        <f>'Cópia de 2013'!A:A</f>
        <v>0</v>
      </c>
    </row>
    <row r="250" spans="1:1">
      <c r="A250" s="7">
        <f>'Cópia de 2013'!A:A</f>
        <v>0</v>
      </c>
    </row>
    <row r="251" spans="1:1">
      <c r="A251" s="7">
        <f>'Cópia de 2013'!A:A</f>
        <v>0</v>
      </c>
    </row>
    <row r="252" spans="1:1">
      <c r="A252" s="7">
        <f>'Cópia de 2013'!A:A</f>
        <v>0</v>
      </c>
    </row>
    <row r="253" spans="1:1">
      <c r="A253" s="7">
        <f>'Cópia de 2013'!A:A</f>
        <v>0</v>
      </c>
    </row>
    <row r="254" spans="1:1">
      <c r="A254" s="7">
        <f>'Cópia de 2013'!A:A</f>
        <v>0</v>
      </c>
    </row>
    <row r="255" spans="1:1">
      <c r="A255" s="7">
        <f>'Cópia de 2013'!A:A</f>
        <v>0</v>
      </c>
    </row>
    <row r="256" spans="1:1">
      <c r="A256" s="7">
        <f>'Cópia de 2013'!A:A</f>
        <v>0</v>
      </c>
    </row>
    <row r="257" spans="1:1">
      <c r="A257" s="7">
        <f>'Cópia de 2013'!A:A</f>
        <v>0</v>
      </c>
    </row>
    <row r="258" spans="1:1">
      <c r="A258" s="7">
        <f>'Cópia de 2013'!A:A</f>
        <v>0</v>
      </c>
    </row>
    <row r="259" spans="1:1">
      <c r="A259" s="7">
        <f>'Cópia de 2013'!A:A</f>
        <v>0</v>
      </c>
    </row>
    <row r="260" spans="1:1">
      <c r="A260" s="7">
        <f>'Cópia de 2013'!A:A</f>
        <v>0</v>
      </c>
    </row>
    <row r="261" spans="1:1">
      <c r="A261" s="7">
        <f>'Cópia de 2013'!A:A</f>
        <v>0</v>
      </c>
    </row>
    <row r="262" spans="1:1">
      <c r="A262" s="7">
        <f>'Cópia de 2013'!A:A</f>
        <v>0</v>
      </c>
    </row>
    <row r="263" spans="1:1">
      <c r="A263" s="7">
        <f>'Cópia de 2013'!A:A</f>
        <v>0</v>
      </c>
    </row>
    <row r="264" spans="1:1">
      <c r="A264" s="7">
        <f>'Cópia de 2013'!A:A</f>
        <v>0</v>
      </c>
    </row>
    <row r="265" spans="1:1">
      <c r="A265" s="7">
        <f>'Cópia de 2013'!A:A</f>
        <v>0</v>
      </c>
    </row>
    <row r="266" spans="1:1">
      <c r="A266" s="7">
        <f>'Cópia de 2013'!A:A</f>
        <v>0</v>
      </c>
    </row>
    <row r="267" spans="1:1">
      <c r="A267" s="7">
        <f>'Cópia de 2013'!A:A</f>
        <v>0</v>
      </c>
    </row>
    <row r="268" spans="1:1">
      <c r="A268" s="7">
        <f>'Cópia de 2013'!A:A</f>
        <v>0</v>
      </c>
    </row>
    <row r="269" spans="1:1">
      <c r="A269" s="7">
        <f>'Cópia de 2013'!A:A</f>
        <v>0</v>
      </c>
    </row>
    <row r="270" spans="1:1">
      <c r="A270" s="7">
        <f>'Cópia de 2013'!A:A</f>
        <v>0</v>
      </c>
    </row>
    <row r="271" spans="1:1">
      <c r="A271" s="7">
        <f>'Cópia de 2013'!A:A</f>
        <v>0</v>
      </c>
    </row>
    <row r="272" spans="1:1">
      <c r="A272" s="7">
        <f>'Cópia de 2013'!A:A</f>
        <v>0</v>
      </c>
    </row>
    <row r="273" spans="1:1">
      <c r="A273" s="7">
        <f>'Cópia de 2013'!A:A</f>
        <v>0</v>
      </c>
    </row>
    <row r="274" spans="1:1">
      <c r="A274" s="7">
        <f>'Cópia de 2013'!A:A</f>
        <v>0</v>
      </c>
    </row>
    <row r="275" spans="1:1">
      <c r="A275" s="7">
        <f>'Cópia de 2013'!A:A</f>
        <v>0</v>
      </c>
    </row>
    <row r="276" spans="1:1">
      <c r="A276" s="7">
        <f>'Cópia de 2013'!A:A</f>
        <v>0</v>
      </c>
    </row>
    <row r="277" spans="1:1">
      <c r="A277" s="7">
        <f>'Cópia de 2013'!A:A</f>
        <v>0</v>
      </c>
    </row>
    <row r="278" spans="1:1">
      <c r="A278" s="7">
        <f>'Cópia de 2013'!A:A</f>
        <v>0</v>
      </c>
    </row>
    <row r="279" spans="1:1">
      <c r="A279" s="7">
        <f>'Cópia de 2013'!A:A</f>
        <v>0</v>
      </c>
    </row>
    <row r="280" spans="1:1">
      <c r="A280" s="7">
        <f>'Cópia de 2013'!A:A</f>
        <v>0</v>
      </c>
    </row>
    <row r="281" spans="1:1">
      <c r="A281" s="7">
        <f>'Cópia de 2013'!A:A</f>
        <v>0</v>
      </c>
    </row>
    <row r="282" spans="1:1">
      <c r="A282" s="7">
        <f>'Cópia de 2013'!A:A</f>
        <v>0</v>
      </c>
    </row>
    <row r="283" spans="1:1">
      <c r="A283" s="7">
        <f>'Cópia de 2013'!A:A</f>
        <v>0</v>
      </c>
    </row>
    <row r="284" spans="1:1">
      <c r="A284" s="7">
        <f>'Cópia de 2013'!A:A</f>
        <v>0</v>
      </c>
    </row>
    <row r="285" spans="1:1">
      <c r="A285" s="7">
        <f>'Cópia de 2013'!A:A</f>
        <v>0</v>
      </c>
    </row>
    <row r="286" spans="1:1">
      <c r="A286" s="7">
        <f>'Cópia de 2013'!A:A</f>
        <v>0</v>
      </c>
    </row>
    <row r="287" spans="1:1">
      <c r="A287" s="7">
        <f>'Cópia de 2013'!A:A</f>
        <v>0</v>
      </c>
    </row>
    <row r="288" spans="1:1">
      <c r="A288" s="7">
        <f>'Cópia de 2013'!A:A</f>
        <v>0</v>
      </c>
    </row>
    <row r="289" spans="1:1">
      <c r="A289" s="7">
        <f>'Cópia de 2013'!A:A</f>
        <v>0</v>
      </c>
    </row>
    <row r="290" spans="1:1">
      <c r="A290" s="7">
        <f>'Cópia de 2013'!A:A</f>
        <v>0</v>
      </c>
    </row>
    <row r="291" spans="1:1">
      <c r="A291" s="7">
        <f>'Cópia de 2013'!A:A</f>
        <v>0</v>
      </c>
    </row>
    <row r="292" spans="1:1">
      <c r="A292" s="7">
        <f>'Cópia de 2013'!A:A</f>
        <v>0</v>
      </c>
    </row>
    <row r="293" spans="1:1">
      <c r="A293" s="7">
        <f>'Cópia de 2013'!A:A</f>
        <v>0</v>
      </c>
    </row>
    <row r="294" spans="1:1">
      <c r="A294" s="7">
        <f>'Cópia de 2013'!A:A</f>
        <v>0</v>
      </c>
    </row>
    <row r="295" spans="1:1">
      <c r="A295" s="7">
        <f>'Cópia de 2013'!A:A</f>
        <v>0</v>
      </c>
    </row>
    <row r="296" spans="1:1">
      <c r="A296" s="7">
        <f>'Cópia de 2013'!A:A</f>
        <v>0</v>
      </c>
    </row>
    <row r="297" spans="1:1">
      <c r="A297" s="7">
        <f>'Cópia de 2013'!A:A</f>
        <v>0</v>
      </c>
    </row>
    <row r="298" spans="1:1">
      <c r="A298" s="7">
        <f>'Cópia de 2013'!A:A</f>
        <v>0</v>
      </c>
    </row>
    <row r="299" spans="1:1">
      <c r="A299" s="7">
        <f>'Cópia de 2013'!A:A</f>
        <v>0</v>
      </c>
    </row>
    <row r="300" spans="1:1">
      <c r="A300" s="7">
        <f>'Cópia de 2013'!A:A</f>
        <v>0</v>
      </c>
    </row>
    <row r="301" spans="1:1">
      <c r="A301" s="7">
        <f>'Cópia de 2013'!A:A</f>
        <v>0</v>
      </c>
    </row>
    <row r="302" spans="1:1">
      <c r="A302" s="7">
        <f>'Cópia de 2013'!A:A</f>
        <v>0</v>
      </c>
    </row>
    <row r="303" spans="1:1">
      <c r="A303" s="7">
        <f>'Cópia de 2013'!A:A</f>
        <v>0</v>
      </c>
    </row>
    <row r="304" spans="1:1">
      <c r="A304" s="7">
        <f>'Cópia de 2013'!A:A</f>
        <v>0</v>
      </c>
    </row>
    <row r="305" spans="1:1">
      <c r="A305" s="7">
        <f>'Cópia de 2013'!A:A</f>
        <v>0</v>
      </c>
    </row>
    <row r="306" spans="1:1">
      <c r="A306" s="7">
        <f>'Cópia de 2013'!A:A</f>
        <v>0</v>
      </c>
    </row>
    <row r="307" spans="1:1">
      <c r="A307" s="7">
        <f>'Cópia de 2013'!A:A</f>
        <v>0</v>
      </c>
    </row>
    <row r="308" spans="1:1">
      <c r="A308" s="7">
        <f>'Cópia de 2013'!A:A</f>
        <v>0</v>
      </c>
    </row>
    <row r="309" spans="1:1">
      <c r="A309" s="7">
        <f>'Cópia de 2013'!A:A</f>
        <v>0</v>
      </c>
    </row>
    <row r="310" spans="1:1">
      <c r="A310" s="7">
        <f>'Cópia de 2013'!A:A</f>
        <v>0</v>
      </c>
    </row>
    <row r="311" spans="1:1">
      <c r="A311" s="7">
        <f>'Cópia de 2013'!A:A</f>
        <v>0</v>
      </c>
    </row>
    <row r="312" spans="1:1">
      <c r="A312" s="7">
        <f>'Cópia de 2013'!A:A</f>
        <v>0</v>
      </c>
    </row>
    <row r="313" spans="1:1">
      <c r="A313" s="7">
        <f>'Cópia de 2013'!A:A</f>
        <v>0</v>
      </c>
    </row>
    <row r="314" spans="1:1">
      <c r="A314" s="7">
        <f>'Cópia de 2013'!A:A</f>
        <v>0</v>
      </c>
    </row>
    <row r="315" spans="1:1">
      <c r="A315" s="7">
        <f>'Cópia de 2013'!A:A</f>
        <v>0</v>
      </c>
    </row>
    <row r="316" spans="1:1">
      <c r="A316" s="7">
        <f>'Cópia de 2013'!A:A</f>
        <v>0</v>
      </c>
    </row>
    <row r="317" spans="1:1">
      <c r="A317" s="7">
        <f>'Cópia de 2013'!A:A</f>
        <v>0</v>
      </c>
    </row>
    <row r="318" spans="1:1">
      <c r="A318" s="7">
        <f>'Cópia de 2013'!A:A</f>
        <v>0</v>
      </c>
    </row>
    <row r="319" spans="1:1">
      <c r="A319" s="7">
        <f>'Cópia de 2013'!A:A</f>
        <v>0</v>
      </c>
    </row>
    <row r="320" spans="1:1">
      <c r="A320" s="7">
        <f>'Cópia de 2013'!A:A</f>
        <v>0</v>
      </c>
    </row>
    <row r="321" spans="1:1">
      <c r="A321" s="7">
        <f>'Cópia de 2013'!A:A</f>
        <v>0</v>
      </c>
    </row>
    <row r="322" spans="1:1">
      <c r="A322" s="7">
        <f>'Cópia de 2013'!A:A</f>
        <v>0</v>
      </c>
    </row>
    <row r="323" spans="1:1">
      <c r="A323" s="7">
        <f>'Cópia de 2013'!A:A</f>
        <v>0</v>
      </c>
    </row>
    <row r="324" spans="1:1">
      <c r="A324" s="7">
        <f>'Cópia de 2013'!A:A</f>
        <v>0</v>
      </c>
    </row>
    <row r="325" spans="1:1">
      <c r="A325" s="7">
        <f>'Cópia de 2013'!A:A</f>
        <v>0</v>
      </c>
    </row>
    <row r="326" spans="1:1">
      <c r="A326" s="7">
        <f>'Cópia de 2013'!A:A</f>
        <v>0</v>
      </c>
    </row>
    <row r="327" spans="1:1">
      <c r="A327" s="7">
        <f>'Cópia de 2013'!A:A</f>
        <v>0</v>
      </c>
    </row>
    <row r="328" spans="1:1">
      <c r="A328" s="7">
        <f>'Cópia de 2013'!A:A</f>
        <v>0</v>
      </c>
    </row>
    <row r="329" spans="1:1">
      <c r="A329" s="7">
        <f>'Cópia de 2013'!A:A</f>
        <v>0</v>
      </c>
    </row>
    <row r="330" spans="1:1">
      <c r="A330" s="7">
        <f>'Cópia de 2013'!A:A</f>
        <v>0</v>
      </c>
    </row>
    <row r="331" spans="1:1">
      <c r="A331" s="7">
        <f>'Cópia de 2013'!A:A</f>
        <v>0</v>
      </c>
    </row>
    <row r="332" spans="1:1">
      <c r="A332" s="7">
        <f>'Cópia de 2013'!A:A</f>
        <v>0</v>
      </c>
    </row>
    <row r="333" spans="1:1">
      <c r="A333" s="7">
        <f>'Cópia de 2013'!A:A</f>
        <v>0</v>
      </c>
    </row>
    <row r="334" spans="1:1">
      <c r="A334" s="7">
        <f>'Cópia de 2013'!A:A</f>
        <v>0</v>
      </c>
    </row>
    <row r="335" spans="1:1">
      <c r="A335" s="7">
        <f>'Cópia de 2013'!A:A</f>
        <v>0</v>
      </c>
    </row>
    <row r="336" spans="1:1">
      <c r="A336" s="7">
        <f>'Cópia de 2013'!A:A</f>
        <v>0</v>
      </c>
    </row>
    <row r="337" spans="1:1">
      <c r="A337" s="7">
        <f>'Cópia de 2013'!A:A</f>
        <v>0</v>
      </c>
    </row>
    <row r="338" spans="1:1">
      <c r="A338" s="7">
        <f>'Cópia de 2013'!A:A</f>
        <v>0</v>
      </c>
    </row>
    <row r="339" spans="1:1">
      <c r="A339" s="7">
        <f>'Cópia de 2013'!A:A</f>
        <v>0</v>
      </c>
    </row>
    <row r="340" spans="1:1">
      <c r="A340" s="7">
        <f>'Cópia de 2013'!A:A</f>
        <v>0</v>
      </c>
    </row>
    <row r="341" spans="1:1">
      <c r="A341" s="7">
        <f>'Cópia de 2013'!A:A</f>
        <v>0</v>
      </c>
    </row>
    <row r="342" spans="1:1">
      <c r="A342" s="7">
        <f>'Cópia de 2013'!A:A</f>
        <v>0</v>
      </c>
    </row>
    <row r="343" spans="1:1">
      <c r="A343" s="7">
        <f>'Cópia de 2013'!A:A</f>
        <v>0</v>
      </c>
    </row>
    <row r="344" spans="1:1">
      <c r="A344" s="7">
        <f>'Cópia de 2013'!A:A</f>
        <v>0</v>
      </c>
    </row>
    <row r="345" spans="1:1">
      <c r="A345" s="7">
        <f>'Cópia de 2013'!A:A</f>
        <v>0</v>
      </c>
    </row>
    <row r="346" spans="1:1">
      <c r="A346" s="7">
        <f>'Cópia de 2013'!A:A</f>
        <v>0</v>
      </c>
    </row>
    <row r="347" spans="1:1">
      <c r="A347" s="7">
        <f>'Cópia de 2013'!A:A</f>
        <v>0</v>
      </c>
    </row>
    <row r="348" spans="1:1">
      <c r="A348" s="7">
        <f>'Cópia de 2013'!A:A</f>
        <v>0</v>
      </c>
    </row>
    <row r="349" spans="1:1">
      <c r="A349" s="7">
        <f>'Cópia de 2013'!A:A</f>
        <v>0</v>
      </c>
    </row>
    <row r="350" spans="1:1">
      <c r="A350" s="7">
        <f>'Cópia de 2013'!A:A</f>
        <v>0</v>
      </c>
    </row>
    <row r="351" spans="1:1">
      <c r="A351" s="7">
        <f>'Cópia de 2013'!A:A</f>
        <v>0</v>
      </c>
    </row>
    <row r="352" spans="1:1">
      <c r="A352" s="7">
        <f>'Cópia de 2013'!A:A</f>
        <v>0</v>
      </c>
    </row>
    <row r="353" spans="1:1">
      <c r="A353" s="7">
        <f>'Cópia de 2013'!A:A</f>
        <v>0</v>
      </c>
    </row>
    <row r="354" spans="1:1">
      <c r="A354" s="7">
        <f>'Cópia de 2013'!A:A</f>
        <v>0</v>
      </c>
    </row>
    <row r="355" spans="1:1">
      <c r="A355" s="7">
        <f>'Cópia de 2013'!A:A</f>
        <v>0</v>
      </c>
    </row>
    <row r="356" spans="1:1">
      <c r="A356" s="7">
        <f>'Cópia de 2013'!A:A</f>
        <v>0</v>
      </c>
    </row>
    <row r="357" spans="1:1">
      <c r="A357" s="7">
        <f>'Cópia de 2013'!A:A</f>
        <v>0</v>
      </c>
    </row>
    <row r="358" spans="1:1">
      <c r="A358" s="7">
        <f>'Cópia de 2013'!A:A</f>
        <v>0</v>
      </c>
    </row>
    <row r="359" spans="1:1">
      <c r="A359" s="7">
        <f>'Cópia de 2013'!A:A</f>
        <v>0</v>
      </c>
    </row>
    <row r="360" spans="1:1">
      <c r="A360" s="7">
        <f>'Cópia de 2013'!A:A</f>
        <v>0</v>
      </c>
    </row>
    <row r="361" spans="1:1">
      <c r="A361" s="7">
        <f>'Cópia de 2013'!A:A</f>
        <v>0</v>
      </c>
    </row>
    <row r="362" spans="1:1">
      <c r="A362" s="7">
        <f>'Cópia de 2013'!A:A</f>
        <v>0</v>
      </c>
    </row>
    <row r="363" spans="1:1">
      <c r="A363" s="7">
        <f>'Cópia de 2013'!A:A</f>
        <v>0</v>
      </c>
    </row>
    <row r="364" spans="1:1">
      <c r="A364" s="7">
        <f>'Cópia de 2013'!A:A</f>
        <v>0</v>
      </c>
    </row>
    <row r="365" spans="1:1">
      <c r="A365" s="7">
        <f>'Cópia de 2013'!A:A</f>
        <v>0</v>
      </c>
    </row>
    <row r="366" spans="1:1">
      <c r="A366" s="7">
        <f>'Cópia de 2013'!A:A</f>
        <v>0</v>
      </c>
    </row>
    <row r="367" spans="1:1">
      <c r="A367" s="7">
        <f>'Cópia de 2013'!A:A</f>
        <v>0</v>
      </c>
    </row>
    <row r="368" spans="1:1">
      <c r="A368" s="7">
        <f>'Cópia de 2013'!A:A</f>
        <v>0</v>
      </c>
    </row>
    <row r="369" spans="1:1">
      <c r="A369" s="7">
        <f>'Cópia de 2013'!A:A</f>
        <v>0</v>
      </c>
    </row>
    <row r="370" spans="1:1">
      <c r="A370" s="7">
        <f>'Cópia de 2013'!A:A</f>
        <v>0</v>
      </c>
    </row>
    <row r="371" spans="1:1">
      <c r="A371" s="7">
        <f>'Cópia de 2013'!A:A</f>
        <v>0</v>
      </c>
    </row>
    <row r="372" spans="1:1">
      <c r="A372" s="7">
        <f>'Cópia de 2013'!A:A</f>
        <v>0</v>
      </c>
    </row>
    <row r="373" spans="1:1">
      <c r="A373" s="7">
        <f>'Cópia de 2013'!A:A</f>
        <v>0</v>
      </c>
    </row>
    <row r="374" spans="1:1">
      <c r="A374" s="7">
        <f>'Cópia de 2013'!A:A</f>
        <v>0</v>
      </c>
    </row>
    <row r="375" spans="1:1">
      <c r="A375" s="7">
        <f>'Cópia de 2013'!A:A</f>
        <v>0</v>
      </c>
    </row>
    <row r="376" spans="1:1">
      <c r="A376" s="7">
        <f>'Cópia de 2013'!A:A</f>
        <v>0</v>
      </c>
    </row>
    <row r="377" spans="1:1">
      <c r="A377" s="7">
        <f>'Cópia de 2013'!A:A</f>
        <v>0</v>
      </c>
    </row>
    <row r="378" spans="1:1">
      <c r="A378" s="7">
        <f>'Cópia de 2013'!A:A</f>
        <v>0</v>
      </c>
    </row>
    <row r="379" spans="1:1">
      <c r="A379" s="7">
        <f>'Cópia de 2013'!A:A</f>
        <v>0</v>
      </c>
    </row>
    <row r="380" spans="1:1">
      <c r="A380" s="7">
        <f>'Cópia de 2013'!A:A</f>
        <v>0</v>
      </c>
    </row>
    <row r="381" spans="1:1">
      <c r="A381" s="7">
        <f>'Cópia de 2013'!A:A</f>
        <v>0</v>
      </c>
    </row>
    <row r="382" spans="1:1">
      <c r="A382" s="7">
        <f>'Cópia de 2013'!A:A</f>
        <v>0</v>
      </c>
    </row>
    <row r="383" spans="1:1">
      <c r="A383" s="7">
        <f>'Cópia de 2013'!A:A</f>
        <v>0</v>
      </c>
    </row>
    <row r="384" spans="1:1">
      <c r="A384" s="7">
        <f>'Cópia de 2013'!A:A</f>
        <v>0</v>
      </c>
    </row>
    <row r="385" spans="1:1">
      <c r="A385" s="7">
        <f>'Cópia de 2013'!A:A</f>
        <v>0</v>
      </c>
    </row>
    <row r="386" spans="1:1">
      <c r="A386" s="7">
        <f>'Cópia de 2013'!A:A</f>
        <v>0</v>
      </c>
    </row>
    <row r="387" spans="1:1">
      <c r="A387" s="7">
        <f>'Cópia de 2013'!A:A</f>
        <v>0</v>
      </c>
    </row>
    <row r="388" spans="1:1">
      <c r="A388" s="7">
        <f>'Cópia de 2013'!A:A</f>
        <v>0</v>
      </c>
    </row>
    <row r="389" spans="1:1">
      <c r="A389" s="7">
        <f>'Cópia de 2013'!A:A</f>
        <v>0</v>
      </c>
    </row>
    <row r="390" spans="1:1">
      <c r="A390" s="7">
        <f>'Cópia de 2013'!A:A</f>
        <v>0</v>
      </c>
    </row>
    <row r="391" spans="1:1">
      <c r="A391" s="7">
        <f>'Cópia de 2013'!A:A</f>
        <v>0</v>
      </c>
    </row>
    <row r="392" spans="1:1">
      <c r="A392" s="7">
        <f>'Cópia de 2013'!A:A</f>
        <v>0</v>
      </c>
    </row>
    <row r="393" spans="1:1">
      <c r="A393" s="7">
        <f>'Cópia de 2013'!A:A</f>
        <v>0</v>
      </c>
    </row>
    <row r="394" spans="1:1">
      <c r="A394" s="7">
        <f>'Cópia de 2013'!A:A</f>
        <v>0</v>
      </c>
    </row>
    <row r="395" spans="1:1">
      <c r="A395" s="7">
        <f>'Cópia de 2013'!A:A</f>
        <v>0</v>
      </c>
    </row>
    <row r="396" spans="1:1">
      <c r="A396" s="7">
        <f>'Cópia de 2013'!A:A</f>
        <v>0</v>
      </c>
    </row>
    <row r="397" spans="1:1">
      <c r="A397" s="7">
        <f>'Cópia de 2013'!A:A</f>
        <v>0</v>
      </c>
    </row>
    <row r="398" spans="1:1">
      <c r="A398" s="7">
        <f>'Cópia de 2013'!A:A</f>
        <v>0</v>
      </c>
    </row>
    <row r="399" spans="1:1">
      <c r="A399" s="7">
        <f>'Cópia de 2013'!A:A</f>
        <v>0</v>
      </c>
    </row>
    <row r="400" spans="1:1">
      <c r="A400" s="7">
        <f>'Cópia de 2013'!A:A</f>
        <v>0</v>
      </c>
    </row>
    <row r="401" spans="1:1">
      <c r="A401" s="7">
        <f>'Cópia de 2013'!A:A</f>
        <v>0</v>
      </c>
    </row>
    <row r="402" spans="1:1">
      <c r="A402" s="7">
        <f>'Cópia de 2013'!A:A</f>
        <v>0</v>
      </c>
    </row>
    <row r="403" spans="1:1">
      <c r="A403" s="7">
        <f>'Cópia de 2013'!A:A</f>
        <v>0</v>
      </c>
    </row>
    <row r="404" spans="1:1">
      <c r="A404" s="7">
        <f>'Cópia de 2013'!A:A</f>
        <v>0</v>
      </c>
    </row>
    <row r="405" spans="1:1">
      <c r="A405" s="7">
        <f>'Cópia de 2013'!A:A</f>
        <v>0</v>
      </c>
    </row>
    <row r="406" spans="1:1">
      <c r="A406" s="7">
        <f>'Cópia de 2013'!A:A</f>
        <v>0</v>
      </c>
    </row>
    <row r="407" spans="1:1">
      <c r="A407" s="7">
        <f>'Cópia de 2013'!A:A</f>
        <v>0</v>
      </c>
    </row>
    <row r="408" spans="1:1">
      <c r="A408" s="7">
        <f>'Cópia de 2013'!A:A</f>
        <v>0</v>
      </c>
    </row>
    <row r="409" spans="1:1">
      <c r="A409" s="7">
        <f>'Cópia de 2013'!A:A</f>
        <v>0</v>
      </c>
    </row>
    <row r="410" spans="1:1">
      <c r="A410" s="7">
        <f>'Cópia de 2013'!A:A</f>
        <v>0</v>
      </c>
    </row>
    <row r="411" spans="1:1">
      <c r="A411" s="7">
        <f>'Cópia de 2013'!A:A</f>
        <v>0</v>
      </c>
    </row>
    <row r="412" spans="1:1">
      <c r="A412" s="7">
        <f>'Cópia de 2013'!A:A</f>
        <v>0</v>
      </c>
    </row>
    <row r="413" spans="1:1">
      <c r="A413" s="7">
        <f>'Cópia de 2013'!A:A</f>
        <v>0</v>
      </c>
    </row>
    <row r="414" spans="1:1">
      <c r="A414" s="7">
        <f>'Cópia de 2013'!A:A</f>
        <v>0</v>
      </c>
    </row>
    <row r="415" spans="1:1">
      <c r="A415" s="7">
        <f>'Cópia de 2013'!A:A</f>
        <v>0</v>
      </c>
    </row>
    <row r="416" spans="1:1">
      <c r="A416" s="7">
        <f>'Cópia de 2013'!A:A</f>
        <v>0</v>
      </c>
    </row>
    <row r="417" spans="1:1">
      <c r="A417" s="7">
        <f>'Cópia de 2013'!A:A</f>
        <v>0</v>
      </c>
    </row>
    <row r="418" spans="1:1">
      <c r="A418" s="7">
        <f>'Cópia de 2013'!A:A</f>
        <v>0</v>
      </c>
    </row>
    <row r="419" spans="1:1">
      <c r="A419" s="7">
        <f>'Cópia de 2013'!A:A</f>
        <v>0</v>
      </c>
    </row>
    <row r="420" spans="1:1">
      <c r="A420" s="7">
        <f>'Cópia de 2013'!A:A</f>
        <v>0</v>
      </c>
    </row>
    <row r="421" spans="1:1">
      <c r="A421" s="7">
        <f>'Cópia de 2013'!A:A</f>
        <v>0</v>
      </c>
    </row>
    <row r="422" spans="1:1">
      <c r="A422" s="7">
        <f>'Cópia de 2013'!A:A</f>
        <v>0</v>
      </c>
    </row>
    <row r="423" spans="1:1">
      <c r="A423" s="7">
        <f>'Cópia de 2013'!A:A</f>
        <v>0</v>
      </c>
    </row>
    <row r="424" spans="1:1">
      <c r="A424" s="7">
        <f>'Cópia de 2013'!A:A</f>
        <v>0</v>
      </c>
    </row>
    <row r="425" spans="1:1">
      <c r="A425" s="7">
        <f>'Cópia de 2013'!A:A</f>
        <v>0</v>
      </c>
    </row>
    <row r="426" spans="1:1">
      <c r="A426" s="7">
        <f>'Cópia de 2013'!A:A</f>
        <v>0</v>
      </c>
    </row>
    <row r="427" spans="1:1">
      <c r="A427" s="7">
        <f>'Cópia de 2013'!A:A</f>
        <v>0</v>
      </c>
    </row>
    <row r="428" spans="1:1">
      <c r="A428" s="7">
        <f>'Cópia de 2013'!A:A</f>
        <v>0</v>
      </c>
    </row>
    <row r="429" spans="1:1">
      <c r="A429" s="7">
        <f>'Cópia de 2013'!A:A</f>
        <v>0</v>
      </c>
    </row>
    <row r="430" spans="1:1">
      <c r="A430" s="7">
        <f>'Cópia de 2013'!A:A</f>
        <v>0</v>
      </c>
    </row>
    <row r="431" spans="1:1">
      <c r="A431" s="7">
        <f>'Cópia de 2013'!A:A</f>
        <v>0</v>
      </c>
    </row>
    <row r="432" spans="1:1">
      <c r="A432" s="7">
        <f>'Cópia de 2013'!A:A</f>
        <v>0</v>
      </c>
    </row>
    <row r="433" spans="1:1">
      <c r="A433" s="7">
        <f>'Cópia de 2013'!A:A</f>
        <v>0</v>
      </c>
    </row>
    <row r="434" spans="1:1">
      <c r="A434" s="7">
        <f>'Cópia de 2013'!A:A</f>
        <v>0</v>
      </c>
    </row>
    <row r="435" spans="1:1">
      <c r="A435" s="7">
        <f>'Cópia de 2013'!A:A</f>
        <v>0</v>
      </c>
    </row>
    <row r="436" spans="1:1">
      <c r="A436" s="7">
        <f>'Cópia de 2013'!A:A</f>
        <v>0</v>
      </c>
    </row>
    <row r="437" spans="1:1">
      <c r="A437" s="7">
        <f>'Cópia de 2013'!A:A</f>
        <v>0</v>
      </c>
    </row>
    <row r="438" spans="1:1">
      <c r="A438" s="7">
        <f>'Cópia de 2013'!A:A</f>
        <v>0</v>
      </c>
    </row>
    <row r="439" spans="1:1">
      <c r="A439" s="7">
        <f>'Cópia de 2013'!A:A</f>
        <v>0</v>
      </c>
    </row>
    <row r="440" spans="1:1">
      <c r="A440" s="7">
        <f>'Cópia de 2013'!A:A</f>
        <v>0</v>
      </c>
    </row>
    <row r="441" spans="1:1">
      <c r="A441" s="7">
        <f>'Cópia de 2013'!A:A</f>
        <v>0</v>
      </c>
    </row>
    <row r="442" spans="1:1">
      <c r="A442" s="7">
        <f>'Cópia de 2013'!A:A</f>
        <v>0</v>
      </c>
    </row>
    <row r="443" spans="1:1">
      <c r="A443" s="7">
        <f>'Cópia de 2013'!A:A</f>
        <v>0</v>
      </c>
    </row>
    <row r="444" spans="1:1">
      <c r="A444" s="7">
        <f>'Cópia de 2013'!A:A</f>
        <v>0</v>
      </c>
    </row>
    <row r="445" spans="1:1">
      <c r="A445" s="7">
        <f>'Cópia de 2013'!A:A</f>
        <v>0</v>
      </c>
    </row>
    <row r="446" spans="1:1">
      <c r="A446" s="7">
        <f>'Cópia de 2013'!A:A</f>
        <v>0</v>
      </c>
    </row>
    <row r="447" spans="1:1">
      <c r="A447" s="7">
        <f>'Cópia de 2013'!A:A</f>
        <v>0</v>
      </c>
    </row>
    <row r="448" spans="1:1">
      <c r="A448" s="7">
        <f>'Cópia de 2013'!A:A</f>
        <v>0</v>
      </c>
    </row>
    <row r="449" spans="1:1">
      <c r="A449" s="7">
        <f>'Cópia de 2013'!A:A</f>
        <v>0</v>
      </c>
    </row>
    <row r="450" spans="1:1">
      <c r="A450" s="7">
        <f>'Cópia de 2013'!A:A</f>
        <v>0</v>
      </c>
    </row>
    <row r="451" spans="1:1">
      <c r="A451" s="7">
        <f>'Cópia de 2013'!A:A</f>
        <v>0</v>
      </c>
    </row>
    <row r="452" spans="1:1">
      <c r="A452" s="7">
        <f>'Cópia de 2013'!A:A</f>
        <v>0</v>
      </c>
    </row>
    <row r="453" spans="1:1">
      <c r="A453" s="7">
        <f>'Cópia de 2013'!A:A</f>
        <v>0</v>
      </c>
    </row>
    <row r="454" spans="1:1">
      <c r="A454" s="7">
        <f>'Cópia de 2013'!A:A</f>
        <v>0</v>
      </c>
    </row>
    <row r="455" spans="1:1">
      <c r="A455" s="7">
        <f>'Cópia de 2013'!A:A</f>
        <v>0</v>
      </c>
    </row>
    <row r="456" spans="1:1">
      <c r="A456" s="7">
        <f>'Cópia de 2013'!A:A</f>
        <v>0</v>
      </c>
    </row>
    <row r="457" spans="1:1">
      <c r="A457" s="7">
        <f>'Cópia de 2013'!A:A</f>
        <v>0</v>
      </c>
    </row>
    <row r="458" spans="1:1">
      <c r="A458" s="7">
        <f>'Cópia de 2013'!A:A</f>
        <v>0</v>
      </c>
    </row>
    <row r="459" spans="1:1">
      <c r="A459" s="7">
        <f>'Cópia de 2013'!A:A</f>
        <v>0</v>
      </c>
    </row>
    <row r="460" spans="1:1">
      <c r="A460" s="7">
        <f>'Cópia de 2013'!A:A</f>
        <v>0</v>
      </c>
    </row>
    <row r="461" spans="1:1">
      <c r="A461" s="7">
        <f>'Cópia de 2013'!A:A</f>
        <v>0</v>
      </c>
    </row>
    <row r="462" spans="1:1">
      <c r="A462" s="7">
        <f>'Cópia de 2013'!A:A</f>
        <v>0</v>
      </c>
    </row>
    <row r="463" spans="1:1">
      <c r="A463" s="7">
        <f>'Cópia de 2013'!A:A</f>
        <v>0</v>
      </c>
    </row>
    <row r="464" spans="1:1">
      <c r="A464" s="7">
        <f>'Cópia de 2013'!A:A</f>
        <v>0</v>
      </c>
    </row>
    <row r="465" spans="1:1">
      <c r="A465" s="7">
        <f>'Cópia de 2013'!A:A</f>
        <v>0</v>
      </c>
    </row>
    <row r="466" spans="1:1">
      <c r="A466" s="7">
        <f>'Cópia de 2013'!A:A</f>
        <v>0</v>
      </c>
    </row>
    <row r="467" spans="1:1">
      <c r="A467" s="7">
        <f>'Cópia de 2013'!A:A</f>
        <v>0</v>
      </c>
    </row>
    <row r="468" spans="1:1">
      <c r="A468" s="7">
        <f>'Cópia de 2013'!A:A</f>
        <v>0</v>
      </c>
    </row>
    <row r="469" spans="1:1">
      <c r="A469" s="7">
        <f>'Cópia de 2013'!A:A</f>
        <v>0</v>
      </c>
    </row>
    <row r="470" spans="1:1">
      <c r="A470" s="7">
        <f>'Cópia de 2013'!A:A</f>
        <v>0</v>
      </c>
    </row>
    <row r="471" spans="1:1">
      <c r="A471" s="7">
        <f>'Cópia de 2013'!A:A</f>
        <v>0</v>
      </c>
    </row>
    <row r="472" spans="1:1">
      <c r="A472" s="7">
        <f>'Cópia de 2013'!A:A</f>
        <v>0</v>
      </c>
    </row>
    <row r="473" spans="1:1">
      <c r="A473" s="7">
        <f>'Cópia de 2013'!A:A</f>
        <v>0</v>
      </c>
    </row>
    <row r="474" spans="1:1">
      <c r="A474" s="7">
        <f>'Cópia de 2013'!A:A</f>
        <v>0</v>
      </c>
    </row>
    <row r="475" spans="1:1">
      <c r="A475" s="7">
        <f>'Cópia de 2013'!A:A</f>
        <v>0</v>
      </c>
    </row>
    <row r="476" spans="1:1">
      <c r="A476" s="7">
        <f>'Cópia de 2013'!A:A</f>
        <v>0</v>
      </c>
    </row>
    <row r="477" spans="1:1">
      <c r="A477" s="7">
        <f>'Cópia de 2013'!A:A</f>
        <v>0</v>
      </c>
    </row>
    <row r="478" spans="1:1">
      <c r="A478" s="7">
        <f>'Cópia de 2013'!A:A</f>
        <v>0</v>
      </c>
    </row>
    <row r="479" spans="1:1">
      <c r="A479" s="7">
        <f>'Cópia de 2013'!A:A</f>
        <v>0</v>
      </c>
    </row>
    <row r="480" spans="1:1">
      <c r="A480" s="7">
        <f>'Cópia de 2013'!A:A</f>
        <v>0</v>
      </c>
    </row>
    <row r="481" spans="1:1">
      <c r="A481" s="7">
        <f>'Cópia de 2013'!A:A</f>
        <v>0</v>
      </c>
    </row>
    <row r="482" spans="1:1">
      <c r="A482" s="7">
        <f>'Cópia de 2013'!A:A</f>
        <v>0</v>
      </c>
    </row>
    <row r="483" spans="1:1">
      <c r="A483" s="7">
        <f>'Cópia de 2013'!A:A</f>
        <v>0</v>
      </c>
    </row>
    <row r="484" spans="1:1">
      <c r="A484" s="7">
        <f>'Cópia de 2013'!A:A</f>
        <v>0</v>
      </c>
    </row>
    <row r="485" spans="1:1">
      <c r="A485" s="7">
        <f>'Cópia de 2013'!A:A</f>
        <v>0</v>
      </c>
    </row>
    <row r="486" spans="1:1">
      <c r="A486" s="7">
        <f>'Cópia de 2013'!A:A</f>
        <v>0</v>
      </c>
    </row>
    <row r="487" spans="1:1">
      <c r="A487" s="7">
        <f>'Cópia de 2013'!A:A</f>
        <v>0</v>
      </c>
    </row>
    <row r="488" spans="1:1">
      <c r="A488" s="7">
        <f>'Cópia de 2013'!A:A</f>
        <v>0</v>
      </c>
    </row>
    <row r="489" spans="1:1">
      <c r="A489" s="7">
        <f>'Cópia de 2013'!A:A</f>
        <v>0</v>
      </c>
    </row>
    <row r="490" spans="1:1">
      <c r="A490" s="7">
        <f>'Cópia de 2013'!A:A</f>
        <v>0</v>
      </c>
    </row>
    <row r="491" spans="1:1">
      <c r="A491" s="7">
        <f>'Cópia de 2013'!A:A</f>
        <v>0</v>
      </c>
    </row>
    <row r="492" spans="1:1">
      <c r="A492" s="7">
        <f>'Cópia de 2013'!A:A</f>
        <v>0</v>
      </c>
    </row>
    <row r="493" spans="1:1">
      <c r="A493" s="7">
        <f>'Cópia de 2013'!A:A</f>
        <v>0</v>
      </c>
    </row>
    <row r="494" spans="1:1">
      <c r="A494" s="7">
        <f>'Cópia de 2013'!A:A</f>
        <v>0</v>
      </c>
    </row>
    <row r="495" spans="1:1">
      <c r="A495" s="7">
        <f>'Cópia de 2013'!A:A</f>
        <v>0</v>
      </c>
    </row>
    <row r="496" spans="1:1">
      <c r="A496" s="7">
        <f>'Cópia de 2013'!A:A</f>
        <v>0</v>
      </c>
    </row>
    <row r="497" spans="1:1">
      <c r="A497" s="7">
        <f>'Cópia de 2013'!A:A</f>
        <v>0</v>
      </c>
    </row>
    <row r="498" spans="1:1">
      <c r="A498" s="7">
        <f>'Cópia de 2013'!A:A</f>
        <v>0</v>
      </c>
    </row>
    <row r="499" spans="1:1">
      <c r="A499" s="7">
        <f>'Cópia de 2013'!A:A</f>
        <v>0</v>
      </c>
    </row>
    <row r="500" spans="1:1">
      <c r="A500" s="7">
        <f>'Cópia de 2013'!A:A</f>
        <v>0</v>
      </c>
    </row>
    <row r="501" spans="1:1">
      <c r="A501" s="7">
        <f>'Cópia de 2013'!A:A</f>
        <v>0</v>
      </c>
    </row>
    <row r="502" spans="1:1">
      <c r="A502" s="7">
        <f>'Cópia de 2013'!A:A</f>
        <v>0</v>
      </c>
    </row>
    <row r="503" spans="1:1">
      <c r="A503" s="7">
        <f>'Cópia de 2013'!A:A</f>
        <v>0</v>
      </c>
    </row>
    <row r="504" spans="1:1">
      <c r="A504" s="7">
        <f>'Cópia de 2013'!A:A</f>
        <v>0</v>
      </c>
    </row>
    <row r="505" spans="1:1">
      <c r="A505" s="7">
        <f>'Cópia de 2013'!A:A</f>
        <v>0</v>
      </c>
    </row>
    <row r="506" spans="1:1">
      <c r="A506" s="7">
        <f>'Cópia de 2013'!A:A</f>
        <v>0</v>
      </c>
    </row>
    <row r="507" spans="1:1">
      <c r="A507" s="7">
        <f>'Cópia de 2013'!A:A</f>
        <v>0</v>
      </c>
    </row>
    <row r="508" spans="1:1">
      <c r="A508" s="7">
        <f>'Cópia de 2013'!A:A</f>
        <v>0</v>
      </c>
    </row>
    <row r="509" spans="1:1">
      <c r="A509" s="7">
        <f>'Cópia de 2013'!A:A</f>
        <v>0</v>
      </c>
    </row>
    <row r="510" spans="1:1">
      <c r="A510" s="7">
        <f>'Cópia de 2013'!A:A</f>
        <v>0</v>
      </c>
    </row>
    <row r="511" spans="1:1">
      <c r="A511" s="7">
        <f>'Cópia de 2013'!A:A</f>
        <v>0</v>
      </c>
    </row>
    <row r="512" spans="1:1">
      <c r="A512" s="7">
        <f>'Cópia de 2013'!A:A</f>
        <v>0</v>
      </c>
    </row>
    <row r="513" spans="1:1">
      <c r="A513" s="7">
        <f>'Cópia de 2013'!A:A</f>
        <v>0</v>
      </c>
    </row>
    <row r="514" spans="1:1">
      <c r="A514" s="7">
        <f>'Cópia de 2013'!A:A</f>
        <v>0</v>
      </c>
    </row>
    <row r="515" spans="1:1">
      <c r="A515" s="7">
        <f>'Cópia de 2013'!A:A</f>
        <v>0</v>
      </c>
    </row>
    <row r="516" spans="1:1">
      <c r="A516" s="7">
        <f>'Cópia de 2013'!A:A</f>
        <v>0</v>
      </c>
    </row>
    <row r="517" spans="1:1">
      <c r="A517" s="7">
        <f>'Cópia de 2013'!A:A</f>
        <v>0</v>
      </c>
    </row>
    <row r="518" spans="1:1">
      <c r="A518" s="7">
        <f>'Cópia de 2013'!A:A</f>
        <v>0</v>
      </c>
    </row>
    <row r="519" spans="1:1">
      <c r="A519" s="7">
        <f>'Cópia de 2013'!A:A</f>
        <v>0</v>
      </c>
    </row>
    <row r="520" spans="1:1">
      <c r="A520" s="7">
        <f>'Cópia de 2013'!A:A</f>
        <v>0</v>
      </c>
    </row>
    <row r="521" spans="1:1">
      <c r="A521" s="7">
        <f>'Cópia de 2013'!A:A</f>
        <v>0</v>
      </c>
    </row>
    <row r="522" spans="1:1">
      <c r="A522" s="7">
        <f>'Cópia de 2013'!A:A</f>
        <v>0</v>
      </c>
    </row>
    <row r="523" spans="1:1">
      <c r="A523" s="7">
        <f>'Cópia de 2013'!A:A</f>
        <v>0</v>
      </c>
    </row>
    <row r="524" spans="1:1">
      <c r="A524" s="7">
        <f>'Cópia de 2013'!A:A</f>
        <v>0</v>
      </c>
    </row>
    <row r="525" spans="1:1">
      <c r="A525" s="7">
        <f>'Cópia de 2013'!A:A</f>
        <v>0</v>
      </c>
    </row>
    <row r="526" spans="1:1">
      <c r="A526" s="7">
        <f>'Cópia de 2013'!A:A</f>
        <v>0</v>
      </c>
    </row>
    <row r="527" spans="1:1">
      <c r="A527" s="7">
        <f>'Cópia de 2013'!A:A</f>
        <v>0</v>
      </c>
    </row>
    <row r="528" spans="1:1">
      <c r="A528" s="7">
        <f>'Cópia de 2013'!A:A</f>
        <v>0</v>
      </c>
    </row>
    <row r="529" spans="1:1">
      <c r="A529" s="7">
        <f>'Cópia de 2013'!A:A</f>
        <v>0</v>
      </c>
    </row>
    <row r="530" spans="1:1">
      <c r="A530" s="7">
        <f>'Cópia de 2013'!A:A</f>
        <v>0</v>
      </c>
    </row>
    <row r="531" spans="1:1">
      <c r="A531" s="7">
        <f>'Cópia de 2013'!A:A</f>
        <v>0</v>
      </c>
    </row>
    <row r="532" spans="1:1">
      <c r="A532" s="7">
        <f>'Cópia de 2013'!A:A</f>
        <v>0</v>
      </c>
    </row>
    <row r="533" spans="1:1">
      <c r="A533" s="7">
        <f>'Cópia de 2013'!A:A</f>
        <v>0</v>
      </c>
    </row>
    <row r="534" spans="1:1">
      <c r="A534" s="7">
        <f>'Cópia de 2013'!A:A</f>
        <v>0</v>
      </c>
    </row>
    <row r="535" spans="1:1">
      <c r="A535" s="7">
        <f>'Cópia de 2013'!A:A</f>
        <v>0</v>
      </c>
    </row>
    <row r="536" spans="1:1">
      <c r="A536" s="7">
        <f>'Cópia de 2013'!A:A</f>
        <v>0</v>
      </c>
    </row>
    <row r="537" spans="1:1">
      <c r="A537" s="7">
        <f>'Cópia de 2013'!A:A</f>
        <v>0</v>
      </c>
    </row>
    <row r="538" spans="1:1">
      <c r="A538" s="7">
        <f>'Cópia de 2013'!A:A</f>
        <v>0</v>
      </c>
    </row>
    <row r="539" spans="1:1">
      <c r="A539" s="7">
        <f>'Cópia de 2013'!A:A</f>
        <v>0</v>
      </c>
    </row>
    <row r="540" spans="1:1">
      <c r="A540" s="7">
        <f>'Cópia de 2013'!A:A</f>
        <v>0</v>
      </c>
    </row>
    <row r="541" spans="1:1">
      <c r="A541" s="7">
        <f>'Cópia de 2013'!A:A</f>
        <v>0</v>
      </c>
    </row>
    <row r="542" spans="1:1">
      <c r="A542" s="7">
        <f>'Cópia de 2013'!A:A</f>
        <v>0</v>
      </c>
    </row>
    <row r="543" spans="1:1">
      <c r="A543" s="7">
        <f>'Cópia de 2013'!A:A</f>
        <v>0</v>
      </c>
    </row>
    <row r="544" spans="1:1">
      <c r="A544" s="7">
        <f>'Cópia de 2013'!A:A</f>
        <v>0</v>
      </c>
    </row>
    <row r="545" spans="1:1">
      <c r="A545" s="7">
        <f>'Cópia de 2013'!A:A</f>
        <v>0</v>
      </c>
    </row>
    <row r="546" spans="1:1">
      <c r="A546" s="7">
        <f>'Cópia de 2013'!A:A</f>
        <v>0</v>
      </c>
    </row>
    <row r="547" spans="1:1">
      <c r="A547" s="7">
        <f>'Cópia de 2013'!A:A</f>
        <v>0</v>
      </c>
    </row>
    <row r="548" spans="1:1">
      <c r="A548" s="7">
        <f>'Cópia de 2013'!A:A</f>
        <v>0</v>
      </c>
    </row>
    <row r="549" spans="1:1">
      <c r="A549" s="7">
        <f>'Cópia de 2013'!A:A</f>
        <v>0</v>
      </c>
    </row>
    <row r="550" spans="1:1">
      <c r="A550" s="7">
        <f>'Cópia de 2013'!A:A</f>
        <v>0</v>
      </c>
    </row>
    <row r="551" spans="1:1">
      <c r="A551" s="7">
        <f>'Cópia de 2013'!A:A</f>
        <v>0</v>
      </c>
    </row>
    <row r="552" spans="1:1">
      <c r="A552" s="7">
        <f>'Cópia de 2013'!A:A</f>
        <v>0</v>
      </c>
    </row>
    <row r="553" spans="1:1">
      <c r="A553" s="7">
        <f>'Cópia de 2013'!A:A</f>
        <v>0</v>
      </c>
    </row>
    <row r="554" spans="1:1">
      <c r="A554" s="7">
        <f>'Cópia de 2013'!A:A</f>
        <v>0</v>
      </c>
    </row>
    <row r="555" spans="1:1">
      <c r="A555" s="7">
        <f>'Cópia de 2013'!A:A</f>
        <v>0</v>
      </c>
    </row>
    <row r="556" spans="1:1">
      <c r="A556" s="7">
        <f>'Cópia de 2013'!A:A</f>
        <v>0</v>
      </c>
    </row>
    <row r="557" spans="1:1">
      <c r="A557" s="7">
        <f>'Cópia de 2013'!A:A</f>
        <v>0</v>
      </c>
    </row>
    <row r="558" spans="1:1">
      <c r="A558" s="7">
        <f>'Cópia de 2013'!A:A</f>
        <v>0</v>
      </c>
    </row>
    <row r="559" spans="1:1">
      <c r="A559" s="7">
        <f>'Cópia de 2013'!A:A</f>
        <v>0</v>
      </c>
    </row>
    <row r="560" spans="1:1">
      <c r="A560" s="7">
        <f>'Cópia de 2013'!A:A</f>
        <v>0</v>
      </c>
    </row>
    <row r="561" spans="1:1">
      <c r="A561" s="7">
        <f>'Cópia de 2013'!A:A</f>
        <v>0</v>
      </c>
    </row>
    <row r="562" spans="1:1">
      <c r="A562" s="7">
        <f>'Cópia de 2013'!A:A</f>
        <v>0</v>
      </c>
    </row>
    <row r="563" spans="1:1">
      <c r="A563" s="7">
        <f>'Cópia de 2013'!A:A</f>
        <v>0</v>
      </c>
    </row>
    <row r="564" spans="1:1">
      <c r="A564" s="7">
        <f>'Cópia de 2013'!A:A</f>
        <v>0</v>
      </c>
    </row>
    <row r="565" spans="1:1">
      <c r="A565" s="7">
        <f>'Cópia de 2013'!A:A</f>
        <v>0</v>
      </c>
    </row>
    <row r="566" spans="1:1">
      <c r="A566" s="7">
        <f>'Cópia de 2013'!A:A</f>
        <v>0</v>
      </c>
    </row>
    <row r="567" spans="1:1">
      <c r="A567" s="7">
        <f>'Cópia de 2013'!A:A</f>
        <v>0</v>
      </c>
    </row>
    <row r="568" spans="1:1">
      <c r="A568" s="7">
        <f>'Cópia de 2013'!A:A</f>
        <v>0</v>
      </c>
    </row>
    <row r="569" spans="1:1">
      <c r="A569" s="7">
        <f>'Cópia de 2013'!A:A</f>
        <v>0</v>
      </c>
    </row>
    <row r="570" spans="1:1">
      <c r="A570" s="7">
        <f>'Cópia de 2013'!A:A</f>
        <v>0</v>
      </c>
    </row>
    <row r="571" spans="1:1">
      <c r="A571" s="7">
        <f>'Cópia de 2013'!A:A</f>
        <v>0</v>
      </c>
    </row>
    <row r="572" spans="1:1">
      <c r="A572" s="7">
        <f>'Cópia de 2013'!A:A</f>
        <v>0</v>
      </c>
    </row>
    <row r="573" spans="1:1">
      <c r="A573" s="7">
        <f>'Cópia de 2013'!A:A</f>
        <v>0</v>
      </c>
    </row>
    <row r="574" spans="1:1">
      <c r="A574" s="7">
        <f>'Cópia de 2013'!A:A</f>
        <v>0</v>
      </c>
    </row>
    <row r="575" spans="1:1">
      <c r="A575" s="7">
        <f>'Cópia de 2013'!A:A</f>
        <v>0</v>
      </c>
    </row>
    <row r="576" spans="1:1">
      <c r="A576" s="7">
        <f>'Cópia de 2013'!A:A</f>
        <v>0</v>
      </c>
    </row>
    <row r="577" spans="1:1">
      <c r="A577" s="7">
        <f>'Cópia de 2013'!A:A</f>
        <v>0</v>
      </c>
    </row>
    <row r="578" spans="1:1">
      <c r="A578" s="7">
        <f>'Cópia de 2013'!A:A</f>
        <v>0</v>
      </c>
    </row>
    <row r="579" spans="1:1">
      <c r="A579" s="7">
        <f>'Cópia de 2013'!A:A</f>
        <v>0</v>
      </c>
    </row>
    <row r="580" spans="1:1">
      <c r="A580" s="7">
        <f>'Cópia de 2013'!A:A</f>
        <v>0</v>
      </c>
    </row>
    <row r="581" spans="1:1">
      <c r="A581" s="7">
        <f>'Cópia de 2013'!A:A</f>
        <v>0</v>
      </c>
    </row>
    <row r="582" spans="1:1">
      <c r="A582" s="7">
        <f>'Cópia de 2013'!A:A</f>
        <v>0</v>
      </c>
    </row>
    <row r="583" spans="1:1">
      <c r="A583" s="7">
        <f>'Cópia de 2013'!A:A</f>
        <v>0</v>
      </c>
    </row>
    <row r="584" spans="1:1">
      <c r="A584" s="7">
        <f>'Cópia de 2013'!A:A</f>
        <v>0</v>
      </c>
    </row>
    <row r="585" spans="1:1">
      <c r="A585" s="7">
        <f>'Cópia de 2013'!A:A</f>
        <v>0</v>
      </c>
    </row>
    <row r="586" spans="1:1">
      <c r="A586" s="7">
        <f>'Cópia de 2013'!A:A</f>
        <v>0</v>
      </c>
    </row>
    <row r="587" spans="1:1">
      <c r="A587" s="7">
        <f>'Cópia de 2013'!A:A</f>
        <v>0</v>
      </c>
    </row>
    <row r="588" spans="1:1">
      <c r="A588" s="7">
        <f>'Cópia de 2013'!A:A</f>
        <v>0</v>
      </c>
    </row>
    <row r="589" spans="1:1">
      <c r="A589" s="7">
        <f>'Cópia de 2013'!A:A</f>
        <v>0</v>
      </c>
    </row>
    <row r="590" spans="1:1">
      <c r="A590" s="7">
        <f>'Cópia de 2013'!A:A</f>
        <v>0</v>
      </c>
    </row>
    <row r="591" spans="1:1">
      <c r="A591" s="7">
        <f>'Cópia de 2013'!A:A</f>
        <v>0</v>
      </c>
    </row>
    <row r="592" spans="1:1">
      <c r="A592" s="7">
        <f>'Cópia de 2013'!A:A</f>
        <v>0</v>
      </c>
    </row>
    <row r="593" spans="1:1">
      <c r="A593" s="7">
        <f>'Cópia de 2013'!A:A</f>
        <v>0</v>
      </c>
    </row>
    <row r="594" spans="1:1">
      <c r="A594" s="7">
        <f>'Cópia de 2013'!A:A</f>
        <v>0</v>
      </c>
    </row>
    <row r="595" spans="1:1">
      <c r="A595" s="7">
        <f>'Cópia de 2013'!A:A</f>
        <v>0</v>
      </c>
    </row>
    <row r="596" spans="1:1">
      <c r="A596" s="7">
        <f>'Cópia de 2013'!A:A</f>
        <v>0</v>
      </c>
    </row>
    <row r="597" spans="1:1">
      <c r="A597" s="7">
        <f>'Cópia de 2013'!A:A</f>
        <v>0</v>
      </c>
    </row>
    <row r="598" spans="1:1">
      <c r="A598" s="7">
        <f>'Cópia de 2013'!A:A</f>
        <v>0</v>
      </c>
    </row>
    <row r="599" spans="1:1">
      <c r="A599" s="7">
        <f>'Cópia de 2013'!A:A</f>
        <v>0</v>
      </c>
    </row>
    <row r="600" spans="1:1">
      <c r="A600" s="7">
        <f>'Cópia de 2013'!A:A</f>
        <v>0</v>
      </c>
    </row>
    <row r="601" spans="1:1">
      <c r="A601" s="7">
        <f>'Cópia de 2013'!A:A</f>
        <v>0</v>
      </c>
    </row>
    <row r="602" spans="1:1">
      <c r="A602" s="7">
        <f>'Cópia de 2013'!A:A</f>
        <v>0</v>
      </c>
    </row>
    <row r="603" spans="1:1">
      <c r="A603" s="7">
        <f>'Cópia de 2013'!A:A</f>
        <v>0</v>
      </c>
    </row>
    <row r="604" spans="1:1">
      <c r="A604" s="7">
        <f>'Cópia de 2013'!A:A</f>
        <v>0</v>
      </c>
    </row>
    <row r="605" spans="1:1">
      <c r="A605" s="7">
        <f>'Cópia de 2013'!A:A</f>
        <v>0</v>
      </c>
    </row>
    <row r="606" spans="1:1">
      <c r="A606" s="7">
        <f>'Cópia de 2013'!A:A</f>
        <v>0</v>
      </c>
    </row>
    <row r="607" spans="1:1">
      <c r="A607" s="7">
        <f>'Cópia de 2013'!A:A</f>
        <v>0</v>
      </c>
    </row>
    <row r="608" spans="1:1">
      <c r="A608" s="7">
        <f>'Cópia de 2013'!A:A</f>
        <v>0</v>
      </c>
    </row>
    <row r="609" spans="1:1">
      <c r="A609" s="7">
        <f>'Cópia de 2013'!A:A</f>
        <v>0</v>
      </c>
    </row>
    <row r="610" spans="1:1">
      <c r="A610" s="7">
        <f>'Cópia de 2013'!A:A</f>
        <v>0</v>
      </c>
    </row>
    <row r="611" spans="1:1">
      <c r="A611" s="7">
        <f>'Cópia de 2013'!A:A</f>
        <v>0</v>
      </c>
    </row>
    <row r="612" spans="1:1">
      <c r="A612" s="7">
        <f>'Cópia de 2013'!A:A</f>
        <v>0</v>
      </c>
    </row>
    <row r="613" spans="1:1">
      <c r="A613" s="7">
        <f>'Cópia de 2013'!A:A</f>
        <v>0</v>
      </c>
    </row>
    <row r="614" spans="1:1">
      <c r="A614" s="7">
        <f>'Cópia de 2013'!A:A</f>
        <v>0</v>
      </c>
    </row>
    <row r="615" spans="1:1">
      <c r="A615" s="7">
        <f>'Cópia de 2013'!A:A</f>
        <v>0</v>
      </c>
    </row>
    <row r="616" spans="1:1">
      <c r="A616" s="7">
        <f>'Cópia de 2013'!A:A</f>
        <v>0</v>
      </c>
    </row>
    <row r="617" spans="1:1">
      <c r="A617" s="7">
        <f>'Cópia de 2013'!A:A</f>
        <v>0</v>
      </c>
    </row>
    <row r="618" spans="1:1">
      <c r="A618" s="7">
        <f>'Cópia de 2013'!A:A</f>
        <v>0</v>
      </c>
    </row>
    <row r="619" spans="1:1">
      <c r="A619" s="7">
        <f>'Cópia de 2013'!A:A</f>
        <v>0</v>
      </c>
    </row>
    <row r="620" spans="1:1">
      <c r="A620" s="7">
        <f>'Cópia de 2013'!A:A</f>
        <v>0</v>
      </c>
    </row>
    <row r="621" spans="1:1">
      <c r="A621" s="7">
        <f>'Cópia de 2013'!A:A</f>
        <v>0</v>
      </c>
    </row>
    <row r="622" spans="1:1">
      <c r="A622" s="7">
        <f>'Cópia de 2013'!A:A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62"/>
  <sheetViews>
    <sheetView workbookViewId="0"/>
  </sheetViews>
  <sheetFormatPr defaultColWidth="14.44140625" defaultRowHeight="15" customHeight="1"/>
  <cols>
    <col min="5" max="5" width="29.33203125" customWidth="1"/>
  </cols>
  <sheetData>
    <row r="1" spans="1:13">
      <c r="A1" s="16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>
      <c r="A2" s="7" t="str">
        <f>'Cópia de 2014'!A2</f>
        <v>Cric41684For</v>
      </c>
      <c r="B2" s="7" t="str">
        <f>'Cópia de 2014'!C2</f>
        <v>Criciuma</v>
      </c>
      <c r="C2" s="7" t="str">
        <f>VLOOKUP(B2,'De Para'!$A$2:$B$301,2,1)</f>
        <v>Campos de Lages</v>
      </c>
      <c r="D2" s="7" t="str">
        <f>'Cópia de 2014'!B2</f>
        <v>Fortes Chuvas</v>
      </c>
      <c r="E2" s="7" t="str">
        <f>'Cópia de 2014'!E2</f>
        <v xml:space="preserve"> kits de limpeza </v>
      </c>
      <c r="G2" s="14">
        <f>'Cópia de 2014'!D2</f>
        <v>41684</v>
      </c>
      <c r="H2" s="7">
        <f t="shared" ref="H2:H210" si="0">MONTH(G2)</f>
        <v>2</v>
      </c>
      <c r="I2" s="7">
        <f>YEAR(G2)</f>
        <v>2014</v>
      </c>
      <c r="L2" s="7">
        <f>'Cópia de 2014'!F2</f>
        <v>250</v>
      </c>
      <c r="M2" s="15">
        <f>'Cópia de 2014'!G2</f>
        <v>8000</v>
      </c>
    </row>
    <row r="3" spans="1:13">
      <c r="A3" s="7" t="str">
        <f>'Cópia de 2014'!A3</f>
        <v>Arar41684For</v>
      </c>
      <c r="B3" s="7" t="str">
        <f>'Cópia de 2014'!C3</f>
        <v>Ararangua</v>
      </c>
      <c r="C3" s="7" t="str">
        <f>VLOOKUP(B3,'De Para'!$A$2:$B$301,2,1)</f>
        <v>S.Miguel Oeste</v>
      </c>
      <c r="D3" s="7" t="str">
        <f>'Cópia de 2014'!B3</f>
        <v>Fortes Chuvas</v>
      </c>
      <c r="E3" s="7" t="str">
        <f>'Cópia de 2014'!E3</f>
        <v xml:space="preserve">cestas básicas </v>
      </c>
      <c r="G3" s="14">
        <f>'Cópia de 2014'!D3</f>
        <v>41684</v>
      </c>
      <c r="H3" s="7">
        <f t="shared" si="0"/>
        <v>2</v>
      </c>
      <c r="I3" s="7">
        <f t="shared" ref="I3:I210" si="1">YEAR(G2)</f>
        <v>2014</v>
      </c>
      <c r="L3" s="7">
        <f>'Cópia de 2014'!F3</f>
        <v>250</v>
      </c>
      <c r="M3" s="15">
        <f>'Cópia de 2014'!G3</f>
        <v>30000</v>
      </c>
    </row>
    <row r="4" spans="1:13">
      <c r="A4" s="7" t="str">
        <f>'Cópia de 2014'!A4</f>
        <v>Arar41684For</v>
      </c>
      <c r="B4" s="7" t="str">
        <f>'Cópia de 2014'!C4</f>
        <v>Ararangua</v>
      </c>
      <c r="C4" s="7" t="str">
        <f>VLOOKUP(B4,'De Para'!$A$2:$B$301,2,1)</f>
        <v>S.Miguel Oeste</v>
      </c>
      <c r="D4" s="7" t="str">
        <f>'Cópia de 2014'!B4</f>
        <v>Fortes Chuvas</v>
      </c>
      <c r="E4" s="7" t="str">
        <f>'Cópia de 2014'!E4</f>
        <v xml:space="preserve">kits de limpeza </v>
      </c>
      <c r="G4" s="14">
        <f>'Cópia de 2014'!D4</f>
        <v>41684</v>
      </c>
      <c r="H4" s="7">
        <f t="shared" si="0"/>
        <v>2</v>
      </c>
      <c r="I4" s="7">
        <f t="shared" si="1"/>
        <v>2014</v>
      </c>
      <c r="L4" s="7">
        <f>'Cópia de 2014'!F4</f>
        <v>80</v>
      </c>
      <c r="M4" s="15">
        <f>'Cópia de 2014'!G4</f>
        <v>2560</v>
      </c>
    </row>
    <row r="5" spans="1:13">
      <c r="A5" s="7" t="str">
        <f>'Cópia de 2014'!A5</f>
        <v>Arar41684For</v>
      </c>
      <c r="B5" s="7" t="str">
        <f>'Cópia de 2014'!C5</f>
        <v>Ararangua</v>
      </c>
      <c r="C5" s="7" t="str">
        <f>VLOOKUP(B5,'De Para'!$A$2:$B$301,2,1)</f>
        <v>S.Miguel Oeste</v>
      </c>
      <c r="D5" s="7" t="str">
        <f>'Cópia de 2014'!B5</f>
        <v>Fortes Chuvas</v>
      </c>
      <c r="E5" s="7" t="str">
        <f>'Cópia de 2014'!E5</f>
        <v xml:space="preserve"> cestas básicas </v>
      </c>
      <c r="G5" s="14">
        <f>'Cópia de 2014'!D5</f>
        <v>41684</v>
      </c>
      <c r="H5" s="7">
        <f t="shared" si="0"/>
        <v>2</v>
      </c>
      <c r="I5" s="7">
        <f t="shared" si="1"/>
        <v>2014</v>
      </c>
      <c r="L5" s="15">
        <f>'Cópia de 2014'!F5</f>
        <v>80</v>
      </c>
      <c r="M5" s="15">
        <f>'Cópia de 2014'!G5</f>
        <v>9600</v>
      </c>
    </row>
    <row r="6" spans="1:13">
      <c r="A6" s="7" t="str">
        <f>'Cópia de 2014'!A6</f>
        <v>Arar41684For</v>
      </c>
      <c r="B6" s="7" t="str">
        <f>'Cópia de 2014'!C6</f>
        <v>Ararangua</v>
      </c>
      <c r="C6" s="7" t="str">
        <f>VLOOKUP(B6,'De Para'!$A$2:$B$301,2,1)</f>
        <v>S.Miguel Oeste</v>
      </c>
      <c r="D6" s="7" t="str">
        <f>'Cópia de 2014'!B6</f>
        <v>Fortes Chuvas</v>
      </c>
      <c r="E6" s="7" t="str">
        <f>'Cópia de 2014'!E6</f>
        <v xml:space="preserve">Colchões de solteiro </v>
      </c>
      <c r="G6" s="14">
        <f>'Cópia de 2014'!D6</f>
        <v>41684</v>
      </c>
      <c r="H6" s="7">
        <f t="shared" si="0"/>
        <v>2</v>
      </c>
      <c r="I6" s="7">
        <f t="shared" si="1"/>
        <v>2014</v>
      </c>
      <c r="L6" s="7">
        <f>'Cópia de 2014'!F6</f>
        <v>80</v>
      </c>
      <c r="M6" s="15">
        <f>'Cópia de 2014'!G6</f>
        <v>8640</v>
      </c>
    </row>
    <row r="7" spans="1:13">
      <c r="A7" s="7" t="str">
        <f>'Cópia de 2014'!A7</f>
        <v>Arar41684For</v>
      </c>
      <c r="B7" s="7" t="str">
        <f>'Cópia de 2014'!C7</f>
        <v>Ararangua</v>
      </c>
      <c r="C7" s="7" t="str">
        <f>VLOOKUP(B7,'De Para'!$A$2:$B$301,2,1)</f>
        <v>S.Miguel Oeste</v>
      </c>
      <c r="D7" s="7" t="str">
        <f>'Cópia de 2014'!B7</f>
        <v>Fortes Chuvas</v>
      </c>
      <c r="E7" s="7" t="str">
        <f>'Cópia de 2014'!E7</f>
        <v xml:space="preserve"> Kits de acomodação </v>
      </c>
      <c r="G7" s="14">
        <f>'Cópia de 2014'!D7</f>
        <v>41684</v>
      </c>
      <c r="H7" s="7">
        <f t="shared" si="0"/>
        <v>2</v>
      </c>
      <c r="I7" s="7">
        <f t="shared" si="1"/>
        <v>2014</v>
      </c>
      <c r="L7" s="7">
        <f>'Cópia de 2014'!F7</f>
        <v>80</v>
      </c>
      <c r="M7" s="15">
        <f>'Cópia de 2014'!G7</f>
        <v>6000</v>
      </c>
    </row>
    <row r="8" spans="1:13">
      <c r="A8" s="7" t="str">
        <f>'Cópia de 2014'!A8</f>
        <v>Içar41684For</v>
      </c>
      <c r="B8" s="7" t="str">
        <f>'Cópia de 2014'!C8</f>
        <v>Içara</v>
      </c>
      <c r="C8" s="7" t="str">
        <f>VLOOKUP(B8,'De Para'!$A$2:$B$301,2,1)</f>
        <v>Campos de Lages</v>
      </c>
      <c r="D8" s="7" t="str">
        <f>'Cópia de 2014'!B8</f>
        <v>Fortes Chuvas</v>
      </c>
      <c r="E8" s="7" t="str">
        <f>'Cópia de 2014'!E8</f>
        <v xml:space="preserve"> kits de limpeza </v>
      </c>
      <c r="G8" s="14">
        <f>'Cópia de 2014'!D8</f>
        <v>41684</v>
      </c>
      <c r="H8" s="7">
        <f t="shared" si="0"/>
        <v>2</v>
      </c>
      <c r="I8" s="7">
        <f t="shared" si="1"/>
        <v>2014</v>
      </c>
      <c r="L8" s="7">
        <f>'Cópia de 2014'!F8</f>
        <v>80</v>
      </c>
      <c r="M8" s="15">
        <f>'Cópia de 2014'!G8</f>
        <v>2560</v>
      </c>
    </row>
    <row r="9" spans="1:13">
      <c r="A9" s="7" t="str">
        <f>'Cópia de 2014'!A9</f>
        <v>Içar41684For</v>
      </c>
      <c r="B9" s="7" t="str">
        <f>'Cópia de 2014'!C9</f>
        <v>Içara</v>
      </c>
      <c r="C9" s="7" t="str">
        <f>VLOOKUP(B9,'De Para'!$A$2:$B$301,2,1)</f>
        <v>Campos de Lages</v>
      </c>
      <c r="D9" s="7" t="str">
        <f>'Cópia de 2014'!B9</f>
        <v>Fortes Chuvas</v>
      </c>
      <c r="E9" s="7" t="str">
        <f>'Cópia de 2014'!E9</f>
        <v xml:space="preserve"> cestas básicas </v>
      </c>
      <c r="G9" s="14">
        <f>'Cópia de 2014'!D9</f>
        <v>41684</v>
      </c>
      <c r="H9" s="7">
        <f t="shared" si="0"/>
        <v>2</v>
      </c>
      <c r="I9" s="7">
        <f t="shared" si="1"/>
        <v>2014</v>
      </c>
      <c r="L9" s="7">
        <f>'Cópia de 2014'!F9</f>
        <v>80</v>
      </c>
      <c r="M9" s="15">
        <f>'Cópia de 2014'!G9</f>
        <v>9600</v>
      </c>
    </row>
    <row r="10" spans="1:13">
      <c r="A10" s="7" t="str">
        <f>'Cópia de 2014'!A10</f>
        <v>Morr41684For</v>
      </c>
      <c r="B10" s="7" t="str">
        <f>'Cópia de 2014'!C10</f>
        <v>Morro da Fumaça</v>
      </c>
      <c r="C10" s="7" t="str">
        <f>VLOOKUP(B10,'De Para'!$A$2:$B$301,2,1)</f>
        <v>Itajaí</v>
      </c>
      <c r="D10" s="7" t="str">
        <f>'Cópia de 2014'!B10</f>
        <v>Fortes Chuvas</v>
      </c>
      <c r="E10" s="7" t="str">
        <f>'Cópia de 2014'!E10</f>
        <v xml:space="preserve"> kits de limpeza </v>
      </c>
      <c r="G10" s="14">
        <f>'Cópia de 2014'!D10</f>
        <v>41684</v>
      </c>
      <c r="H10" s="7">
        <f t="shared" si="0"/>
        <v>2</v>
      </c>
      <c r="I10" s="7">
        <f t="shared" si="1"/>
        <v>2014</v>
      </c>
      <c r="L10" s="7">
        <f>'Cópia de 2014'!F10</f>
        <v>100</v>
      </c>
      <c r="M10" s="15">
        <f>'Cópia de 2014'!G10</f>
        <v>2560</v>
      </c>
    </row>
    <row r="11" spans="1:13">
      <c r="A11" s="7" t="str">
        <f>'Cópia de 2014'!A11</f>
        <v>Morr41684For</v>
      </c>
      <c r="B11" s="7" t="str">
        <f>'Cópia de 2014'!C11</f>
        <v>Morro da Fumaça</v>
      </c>
      <c r="C11" s="7" t="str">
        <f>VLOOKUP(B11,'De Para'!$A$2:$B$301,2,1)</f>
        <v>Itajaí</v>
      </c>
      <c r="D11" s="7" t="str">
        <f>'Cópia de 2014'!B11</f>
        <v>Fortes Chuvas</v>
      </c>
      <c r="E11" s="7" t="str">
        <f>'Cópia de 2014'!E11</f>
        <v xml:space="preserve"> cestas básicas  </v>
      </c>
      <c r="G11" s="14">
        <f>'Cópia de 2014'!D11</f>
        <v>41684</v>
      </c>
      <c r="H11" s="7">
        <f t="shared" si="0"/>
        <v>2</v>
      </c>
      <c r="I11" s="7">
        <f t="shared" si="1"/>
        <v>2014</v>
      </c>
      <c r="L11" s="7">
        <f>'Cópia de 2014'!F11</f>
        <v>100</v>
      </c>
      <c r="M11" s="15">
        <f>'Cópia de 2014'!G11</f>
        <v>9600</v>
      </c>
    </row>
    <row r="12" spans="1:13">
      <c r="A12" s="7" t="str">
        <f>'Cópia de 2014'!A12</f>
        <v>Morr41684For</v>
      </c>
      <c r="B12" s="7" t="str">
        <f>'Cópia de 2014'!C12</f>
        <v>Morro da Fumaça</v>
      </c>
      <c r="C12" s="7" t="str">
        <f>VLOOKUP(B12,'De Para'!$A$2:$B$301,2,1)</f>
        <v>Itajaí</v>
      </c>
      <c r="D12" s="7" t="str">
        <f>'Cópia de 2014'!B12</f>
        <v>Fortes Chuvas</v>
      </c>
      <c r="E12" s="7" t="str">
        <f>'Cópia de 2014'!E12</f>
        <v>Colchões de solteiro</v>
      </c>
      <c r="G12" s="14">
        <f>'Cópia de 2014'!D12</f>
        <v>41684</v>
      </c>
      <c r="H12" s="7">
        <f t="shared" si="0"/>
        <v>2</v>
      </c>
      <c r="I12" s="7">
        <f t="shared" si="1"/>
        <v>2014</v>
      </c>
      <c r="L12" s="7">
        <f>'Cópia de 2014'!F12</f>
        <v>100</v>
      </c>
      <c r="M12" s="15">
        <f>'Cópia de 2014'!G12</f>
        <v>10000</v>
      </c>
    </row>
    <row r="13" spans="1:13">
      <c r="A13" s="7" t="str">
        <f>'Cópia de 2014'!A13</f>
        <v>Morr41684For</v>
      </c>
      <c r="B13" s="7" t="str">
        <f>'Cópia de 2014'!C13</f>
        <v>Morro da Fumaça</v>
      </c>
      <c r="C13" s="7" t="str">
        <f>VLOOKUP(B13,'De Para'!$A$2:$B$301,2,1)</f>
        <v>Itajaí</v>
      </c>
      <c r="D13" s="7" t="str">
        <f>'Cópia de 2014'!B13</f>
        <v>Fortes Chuvas</v>
      </c>
      <c r="E13" s="7" t="str">
        <f>'Cópia de 2014'!E13</f>
        <v xml:space="preserve"> Kits de acomodação solteiro  </v>
      </c>
      <c r="G13" s="14">
        <f>'Cópia de 2014'!D13</f>
        <v>41684</v>
      </c>
      <c r="H13" s="7">
        <f t="shared" si="0"/>
        <v>2</v>
      </c>
      <c r="I13" s="7">
        <f t="shared" si="1"/>
        <v>2014</v>
      </c>
      <c r="L13" s="7">
        <f>'Cópia de 2014'!F13</f>
        <v>100</v>
      </c>
      <c r="M13" s="15">
        <f>'Cópia de 2014'!G13</f>
        <v>7800</v>
      </c>
    </row>
    <row r="14" spans="1:13">
      <c r="A14" s="7" t="str">
        <f>'Cópia de 2014'!A14</f>
        <v>Morr41684For</v>
      </c>
      <c r="B14" s="7" t="str">
        <f>'Cópia de 2014'!C14</f>
        <v>Morro da Fumaça</v>
      </c>
      <c r="C14" s="7" t="str">
        <f>VLOOKUP(B14,'De Para'!$A$2:$B$301,2,1)</f>
        <v>Itajaí</v>
      </c>
      <c r="D14" s="7" t="str">
        <f>'Cópia de 2014'!B14</f>
        <v>Fortes Chuvas</v>
      </c>
      <c r="E14" s="7" t="str">
        <f>'Cópia de 2014'!E14</f>
        <v xml:space="preserve"> galões de água </v>
      </c>
      <c r="G14" s="14">
        <f>'Cópia de 2014'!D14</f>
        <v>41684</v>
      </c>
      <c r="H14" s="7">
        <f t="shared" si="0"/>
        <v>2</v>
      </c>
      <c r="I14" s="7">
        <f t="shared" si="1"/>
        <v>2014</v>
      </c>
      <c r="L14" s="7">
        <f>'Cópia de 2014'!F14</f>
        <v>200</v>
      </c>
      <c r="M14" s="15">
        <f>'Cópia de 2014'!G14</f>
        <v>1000</v>
      </c>
    </row>
    <row r="15" spans="1:13">
      <c r="A15" s="7" t="str">
        <f>'Cópia de 2014'!A15</f>
        <v>PASS41684For</v>
      </c>
      <c r="B15" s="7" t="str">
        <f>'Cópia de 2014'!C15</f>
        <v>PASSO DE TORRES</v>
      </c>
      <c r="C15" s="7" t="str">
        <f>VLOOKUP(B15,'De Para'!$A$2:$B$301,2,1)</f>
        <v>Itajaí</v>
      </c>
      <c r="D15" s="7" t="str">
        <f>'Cópia de 2014'!B15</f>
        <v>Fortes Chuvas</v>
      </c>
      <c r="E15" s="7" t="str">
        <f>'Cópia de 2014'!E15</f>
        <v xml:space="preserve"> kits de limpeza </v>
      </c>
      <c r="G15" s="14">
        <f>'Cópia de 2014'!D15</f>
        <v>41684</v>
      </c>
      <c r="H15" s="7">
        <f t="shared" si="0"/>
        <v>2</v>
      </c>
      <c r="I15" s="7">
        <f t="shared" si="1"/>
        <v>2014</v>
      </c>
      <c r="L15" s="7">
        <f>'Cópia de 2014'!F15</f>
        <v>50</v>
      </c>
      <c r="M15" s="15">
        <f>'Cópia de 2014'!G15</f>
        <v>1750</v>
      </c>
    </row>
    <row r="16" spans="1:13">
      <c r="A16" s="7" t="str">
        <f>'Cópia de 2014'!A16</f>
        <v>PASS41684For</v>
      </c>
      <c r="B16" s="7" t="str">
        <f>'Cópia de 2014'!C16</f>
        <v>PASSO DE TORRES</v>
      </c>
      <c r="C16" s="7" t="str">
        <f>VLOOKUP(B16,'De Para'!$A$2:$B$301,2,1)</f>
        <v>Itajaí</v>
      </c>
      <c r="D16" s="7" t="str">
        <f>'Cópia de 2014'!B16</f>
        <v>Fortes Chuvas</v>
      </c>
      <c r="E16" s="7" t="str">
        <f>'Cópia de 2014'!E16</f>
        <v xml:space="preserve"> cestas básicas </v>
      </c>
      <c r="G16" s="14">
        <f>'Cópia de 2014'!D16</f>
        <v>41684</v>
      </c>
      <c r="H16" s="7">
        <f t="shared" si="0"/>
        <v>2</v>
      </c>
      <c r="I16" s="7">
        <f t="shared" si="1"/>
        <v>2014</v>
      </c>
      <c r="L16" s="7">
        <f>'Cópia de 2014'!F16</f>
        <v>50</v>
      </c>
      <c r="M16" s="15">
        <f>'Cópia de 2014'!G16</f>
        <v>6000</v>
      </c>
    </row>
    <row r="17" spans="1:13">
      <c r="A17" s="7" t="str">
        <f>'Cópia de 2014'!A17</f>
        <v>PASS41684For</v>
      </c>
      <c r="B17" s="7" t="str">
        <f>'Cópia de 2014'!C17</f>
        <v>PASSO DE TORRES</v>
      </c>
      <c r="C17" s="7" t="str">
        <f>VLOOKUP(B17,'De Para'!$A$2:$B$301,2,1)</f>
        <v>Itajaí</v>
      </c>
      <c r="D17" s="7" t="str">
        <f>'Cópia de 2014'!B17</f>
        <v>Fortes Chuvas</v>
      </c>
      <c r="E17" s="7" t="str">
        <f>'Cópia de 2014'!E17</f>
        <v xml:space="preserve"> Colchões de solteiro</v>
      </c>
      <c r="G17" s="14">
        <f>'Cópia de 2014'!D17</f>
        <v>41684</v>
      </c>
      <c r="H17" s="7">
        <f t="shared" si="0"/>
        <v>2</v>
      </c>
      <c r="I17" s="7">
        <f t="shared" si="1"/>
        <v>2014</v>
      </c>
      <c r="L17" s="7">
        <f>'Cópia de 2014'!F17</f>
        <v>100</v>
      </c>
      <c r="M17" s="15">
        <f>'Cópia de 2014'!G17</f>
        <v>10800</v>
      </c>
    </row>
    <row r="18" spans="1:13">
      <c r="A18" s="7" t="str">
        <f>'Cópia de 2014'!A18</f>
        <v>PASS41684For</v>
      </c>
      <c r="B18" s="7" t="str">
        <f>'Cópia de 2014'!C18</f>
        <v>PASSO DE TORRES</v>
      </c>
      <c r="C18" s="7" t="str">
        <f>VLOOKUP(B18,'De Para'!$A$2:$B$301,2,1)</f>
        <v>Itajaí</v>
      </c>
      <c r="D18" s="7" t="str">
        <f>'Cópia de 2014'!B18</f>
        <v>Fortes Chuvas</v>
      </c>
      <c r="E18" s="7" t="str">
        <f>'Cópia de 2014'!E18</f>
        <v xml:space="preserve"> Kits de acomodação solteiro </v>
      </c>
      <c r="G18" s="14">
        <f>'Cópia de 2014'!D18</f>
        <v>41684</v>
      </c>
      <c r="H18" s="7">
        <f t="shared" si="0"/>
        <v>2</v>
      </c>
      <c r="I18" s="7">
        <f t="shared" si="1"/>
        <v>2014</v>
      </c>
      <c r="L18" s="7">
        <f>'Cópia de 2014'!F18</f>
        <v>100</v>
      </c>
      <c r="M18" s="15">
        <f>'Cópia de 2014'!G18</f>
        <v>7800</v>
      </c>
    </row>
    <row r="19" spans="1:13">
      <c r="A19" s="7" t="str">
        <f>'Cópia de 2014'!A19</f>
        <v>Cric41684For</v>
      </c>
      <c r="B19" s="7" t="str">
        <f>'Cópia de 2014'!C19</f>
        <v>Criciuma</v>
      </c>
      <c r="C19" s="7" t="str">
        <f>VLOOKUP(B19,'De Para'!$A$2:$B$301,2,1)</f>
        <v>Campos de Lages</v>
      </c>
      <c r="D19" s="7" t="str">
        <f>'Cópia de 2014'!B19</f>
        <v>Fortes Chuvas</v>
      </c>
      <c r="E19" s="7" t="str">
        <f>'Cópia de 2014'!E19</f>
        <v xml:space="preserve"> colchões de solteiro</v>
      </c>
      <c r="G19" s="14">
        <f>'Cópia de 2014'!D19</f>
        <v>41684</v>
      </c>
      <c r="H19" s="7">
        <f t="shared" si="0"/>
        <v>2</v>
      </c>
      <c r="I19" s="7">
        <f t="shared" si="1"/>
        <v>2014</v>
      </c>
      <c r="L19" s="7">
        <f>'Cópia de 2014'!F19</f>
        <v>100</v>
      </c>
      <c r="M19" s="15">
        <f>'Cópia de 2014'!G19</f>
        <v>10800</v>
      </c>
    </row>
    <row r="20" spans="1:13">
      <c r="A20" s="7" t="str">
        <f>'Cópia de 2014'!A20</f>
        <v>Cric41684For</v>
      </c>
      <c r="B20" s="7" t="str">
        <f>'Cópia de 2014'!C20</f>
        <v>Criciuma</v>
      </c>
      <c r="C20" s="7" t="str">
        <f>VLOOKUP(B20,'De Para'!$A$2:$B$301,2,1)</f>
        <v>Campos de Lages</v>
      </c>
      <c r="D20" s="7" t="str">
        <f>'Cópia de 2014'!B20</f>
        <v>Fortes Chuvas</v>
      </c>
      <c r="E20" s="7" t="str">
        <f>'Cópia de 2014'!E20</f>
        <v xml:space="preserve">colchões de casal </v>
      </c>
      <c r="G20" s="14">
        <f>'Cópia de 2014'!D20</f>
        <v>41684</v>
      </c>
      <c r="H20" s="7">
        <f t="shared" si="0"/>
        <v>2</v>
      </c>
      <c r="I20" s="7">
        <f t="shared" si="1"/>
        <v>2014</v>
      </c>
      <c r="L20" s="7">
        <f>'Cópia de 2014'!F20</f>
        <v>50</v>
      </c>
      <c r="M20" s="15">
        <f>'Cópia de 2014'!G20</f>
        <v>9000</v>
      </c>
    </row>
    <row r="21" spans="1:13">
      <c r="A21" s="7" t="str">
        <f>'Cópia de 2014'!A21</f>
        <v>Cric41684For</v>
      </c>
      <c r="B21" s="7" t="str">
        <f>'Cópia de 2014'!C21</f>
        <v>Criciuma</v>
      </c>
      <c r="C21" s="7" t="str">
        <f>VLOOKUP(B21,'De Para'!$A$2:$B$301,2,1)</f>
        <v>Campos de Lages</v>
      </c>
      <c r="D21" s="7" t="str">
        <f>'Cópia de 2014'!B21</f>
        <v>Fortes Chuvas</v>
      </c>
      <c r="E21" s="7" t="str">
        <f>'Cópia de 2014'!E21</f>
        <v xml:space="preserve"> kits de limpeza </v>
      </c>
      <c r="G21" s="14">
        <f>'Cópia de 2014'!D21</f>
        <v>41684</v>
      </c>
      <c r="H21" s="7">
        <f t="shared" si="0"/>
        <v>2</v>
      </c>
      <c r="I21" s="7">
        <f t="shared" si="1"/>
        <v>2014</v>
      </c>
      <c r="L21" s="7">
        <f>'Cópia de 2014'!F21</f>
        <v>250</v>
      </c>
      <c r="M21" s="15">
        <f>'Cópia de 2014'!G21</f>
        <v>8000</v>
      </c>
    </row>
    <row r="22" spans="1:13">
      <c r="A22" s="7" t="str">
        <f>'Cópia de 2014'!A22</f>
        <v>Cric41684For</v>
      </c>
      <c r="B22" s="7" t="str">
        <f>'Cópia de 2014'!C22</f>
        <v>Criciuma</v>
      </c>
      <c r="C22" s="7" t="str">
        <f>VLOOKUP(B22,'De Para'!$A$2:$B$301,2,1)</f>
        <v>Campos de Lages</v>
      </c>
      <c r="D22" s="7" t="str">
        <f>'Cópia de 2014'!B22</f>
        <v>Fortes Chuvas</v>
      </c>
      <c r="E22" s="7" t="str">
        <f>'Cópia de 2014'!E22</f>
        <v xml:space="preserve"> cestas básicas </v>
      </c>
      <c r="G22" s="14">
        <f>'Cópia de 2014'!D22</f>
        <v>41684</v>
      </c>
      <c r="H22" s="7">
        <f t="shared" si="0"/>
        <v>2</v>
      </c>
      <c r="I22" s="7">
        <f t="shared" si="1"/>
        <v>2014</v>
      </c>
      <c r="L22" s="7">
        <f>'Cópia de 2014'!F22</f>
        <v>250</v>
      </c>
      <c r="M22" s="15">
        <f>'Cópia de 2014'!G22</f>
        <v>30000</v>
      </c>
    </row>
    <row r="23" spans="1:13">
      <c r="A23" s="7" t="str">
        <f>'Cópia de 2014'!A23</f>
        <v>SANT41685For</v>
      </c>
      <c r="B23" s="7" t="str">
        <f>'Cópia de 2014'!C23</f>
        <v>SANTA ROSA DO SUL</v>
      </c>
      <c r="C23" s="7" t="str">
        <f>VLOOKUP(B23,'De Para'!$A$2:$B$301,2,1)</f>
        <v>Araranguá</v>
      </c>
      <c r="D23" s="7" t="str">
        <f>'Cópia de 2014'!B23</f>
        <v>Fortes Chuvas</v>
      </c>
      <c r="E23" s="7" t="str">
        <f>'Cópia de 2014'!E23</f>
        <v xml:space="preserve">kits de limpeza </v>
      </c>
      <c r="G23" s="14">
        <f>'Cópia de 2014'!D23</f>
        <v>41685</v>
      </c>
      <c r="H23" s="7">
        <f t="shared" si="0"/>
        <v>2</v>
      </c>
      <c r="I23" s="7">
        <f t="shared" si="1"/>
        <v>2014</v>
      </c>
      <c r="L23" s="7">
        <f>'Cópia de 2014'!F23</f>
        <v>50</v>
      </c>
      <c r="M23" s="15">
        <f>'Cópia de 2014'!G23</f>
        <v>1750</v>
      </c>
    </row>
    <row r="24" spans="1:13">
      <c r="A24" s="7" t="str">
        <f>'Cópia de 2014'!A24</f>
        <v>SANT41685For</v>
      </c>
      <c r="B24" s="7" t="str">
        <f>'Cópia de 2014'!C24</f>
        <v>SANTA ROSA DO SUL</v>
      </c>
      <c r="C24" s="7" t="str">
        <f>VLOOKUP(B24,'De Para'!$A$2:$B$301,2,1)</f>
        <v>Araranguá</v>
      </c>
      <c r="D24" s="7" t="str">
        <f>'Cópia de 2014'!B24</f>
        <v>Fortes Chuvas</v>
      </c>
      <c r="E24" s="7" t="str">
        <f>'Cópia de 2014'!E24</f>
        <v xml:space="preserve"> cestas básicas </v>
      </c>
      <c r="G24" s="14">
        <f>'Cópia de 2014'!D24</f>
        <v>41685</v>
      </c>
      <c r="H24" s="7">
        <f t="shared" si="0"/>
        <v>2</v>
      </c>
      <c r="I24" s="7">
        <f t="shared" si="1"/>
        <v>2014</v>
      </c>
      <c r="L24" s="7">
        <f>'Cópia de 2014'!F24</f>
        <v>50</v>
      </c>
      <c r="M24" s="15">
        <f>'Cópia de 2014'!G24</f>
        <v>6000</v>
      </c>
    </row>
    <row r="25" spans="1:13">
      <c r="A25" s="7" t="str">
        <f>'Cópia de 2014'!A25</f>
        <v>SANT41685For</v>
      </c>
      <c r="B25" s="7" t="str">
        <f>'Cópia de 2014'!C25</f>
        <v>SANTA ROSA DO SUL</v>
      </c>
      <c r="C25" s="7" t="str">
        <f>VLOOKUP(B25,'De Para'!$A$2:$B$301,2,1)</f>
        <v>Araranguá</v>
      </c>
      <c r="D25" s="7" t="str">
        <f>'Cópia de 2014'!B25</f>
        <v>Fortes Chuvas</v>
      </c>
      <c r="E25" s="7" t="str">
        <f>'Cópia de 2014'!E25</f>
        <v xml:space="preserve"> Colchões de solteiro </v>
      </c>
      <c r="G25" s="14">
        <f>'Cópia de 2014'!D25</f>
        <v>41685</v>
      </c>
      <c r="H25" s="7">
        <f t="shared" si="0"/>
        <v>2</v>
      </c>
      <c r="I25" s="7">
        <f t="shared" si="1"/>
        <v>2014</v>
      </c>
      <c r="L25" s="7">
        <f>'Cópia de 2014'!F25</f>
        <v>50</v>
      </c>
      <c r="M25" s="15">
        <f>'Cópia de 2014'!G25</f>
        <v>5400</v>
      </c>
    </row>
    <row r="26" spans="1:13">
      <c r="A26" s="7" t="str">
        <f>'Cópia de 2014'!A26</f>
        <v>SANT41685For</v>
      </c>
      <c r="B26" s="7" t="str">
        <f>'Cópia de 2014'!C26</f>
        <v>SANTA ROSA DO SUL</v>
      </c>
      <c r="C26" s="7" t="str">
        <f>VLOOKUP(B26,'De Para'!$A$2:$B$301,2,1)</f>
        <v>Araranguá</v>
      </c>
      <c r="D26" s="7" t="str">
        <f>'Cópia de 2014'!B26</f>
        <v>Fortes Chuvas</v>
      </c>
      <c r="E26" s="7" t="str">
        <f>'Cópia de 2014'!E26</f>
        <v xml:space="preserve">Kits de acomodação </v>
      </c>
      <c r="G26" s="14">
        <f>'Cópia de 2014'!D26</f>
        <v>41685</v>
      </c>
      <c r="H26" s="7">
        <f t="shared" si="0"/>
        <v>2</v>
      </c>
      <c r="I26" s="7">
        <f t="shared" si="1"/>
        <v>2014</v>
      </c>
      <c r="L26" s="7">
        <f>'Cópia de 2014'!F26</f>
        <v>50</v>
      </c>
      <c r="M26" s="15">
        <f>'Cópia de 2014'!G26</f>
        <v>3500</v>
      </c>
    </row>
    <row r="27" spans="1:13">
      <c r="A27" s="7" t="str">
        <f>'Cópia de 2014'!A27</f>
        <v>SANT41687enx</v>
      </c>
      <c r="B27" s="7" t="str">
        <f>'Cópia de 2014'!C27</f>
        <v>SANTA ROSA DO SUL</v>
      </c>
      <c r="C27" s="7" t="str">
        <f>VLOOKUP(B27,'De Para'!$A$2:$B$301,2,1)</f>
        <v>Araranguá</v>
      </c>
      <c r="D27" s="7" t="str">
        <f>'Cópia de 2014'!B27</f>
        <v>enxurradas</v>
      </c>
      <c r="E27" s="7" t="str">
        <f>'Cópia de 2014'!E27</f>
        <v xml:space="preserve">galões de água  </v>
      </c>
      <c r="G27" s="14">
        <f>'Cópia de 2014'!D27</f>
        <v>41687</v>
      </c>
      <c r="H27" s="7">
        <f t="shared" si="0"/>
        <v>2</v>
      </c>
      <c r="I27" s="7">
        <f t="shared" si="1"/>
        <v>2014</v>
      </c>
      <c r="L27" s="7">
        <f>'Cópia de 2014'!F27</f>
        <v>4800</v>
      </c>
      <c r="M27" s="15">
        <f>'Cópia de 2014'!G27</f>
        <v>24000</v>
      </c>
    </row>
    <row r="28" spans="1:13">
      <c r="A28" s="7" t="str">
        <f>'Cópia de 2014'!A28</f>
        <v>Somb41694enx</v>
      </c>
      <c r="B28" s="7" t="str">
        <f>'Cópia de 2014'!C28</f>
        <v>Sombrio</v>
      </c>
      <c r="C28" s="7" t="str">
        <f>VLOOKUP(B28,'De Para'!$A$2:$B$301,2,1)</f>
        <v>Araranguá</v>
      </c>
      <c r="D28" s="7" t="str">
        <f>'Cópia de 2014'!B28</f>
        <v>enxurradas</v>
      </c>
      <c r="E28" s="7" t="str">
        <f>'Cópia de 2014'!E28</f>
        <v xml:space="preserve"> cestas básicas </v>
      </c>
      <c r="G28" s="14">
        <f>'Cópia de 2014'!D28</f>
        <v>41694</v>
      </c>
      <c r="H28" s="7">
        <f t="shared" si="0"/>
        <v>2</v>
      </c>
      <c r="I28" s="7">
        <f t="shared" si="1"/>
        <v>2014</v>
      </c>
      <c r="L28" s="7">
        <f>'Cópia de 2014'!F28</f>
        <v>74</v>
      </c>
      <c r="M28" s="15">
        <f>'Cópia de 2014'!G28</f>
        <v>4500</v>
      </c>
    </row>
    <row r="29" spans="1:13">
      <c r="A29" s="7" t="str">
        <f>'Cópia de 2014'!A29</f>
        <v>Somb41694enx</v>
      </c>
      <c r="B29" s="7" t="str">
        <f>'Cópia de 2014'!C29</f>
        <v>Sombrio</v>
      </c>
      <c r="C29" s="7" t="str">
        <f>VLOOKUP(B29,'De Para'!$A$2:$B$301,2,1)</f>
        <v>Araranguá</v>
      </c>
      <c r="D29" s="7" t="str">
        <f>'Cópia de 2014'!B29</f>
        <v>enxurradas</v>
      </c>
      <c r="E29" s="7" t="str">
        <f>'Cópia de 2014'!E29</f>
        <v xml:space="preserve"> kits de limpeza </v>
      </c>
      <c r="G29" s="14">
        <f>'Cópia de 2014'!D29</f>
        <v>41694</v>
      </c>
      <c r="H29" s="7">
        <f t="shared" si="0"/>
        <v>2</v>
      </c>
      <c r="I29" s="7">
        <f t="shared" si="1"/>
        <v>2014</v>
      </c>
      <c r="L29" s="7">
        <f>'Cópia de 2014'!F29</f>
        <v>74</v>
      </c>
      <c r="M29" s="15">
        <f>'Cópia de 2014'!G29</f>
        <v>2590</v>
      </c>
    </row>
    <row r="30" spans="1:13">
      <c r="A30" s="7" t="str">
        <f>'Cópia de 2014'!A30</f>
        <v>Somb41694enx</v>
      </c>
      <c r="B30" s="7" t="str">
        <f>'Cópia de 2014'!C30</f>
        <v>Sombrio</v>
      </c>
      <c r="C30" s="7" t="str">
        <f>VLOOKUP(B30,'De Para'!$A$2:$B$301,2,1)</f>
        <v>Araranguá</v>
      </c>
      <c r="D30" s="7" t="str">
        <f>'Cópia de 2014'!B30</f>
        <v>enxurradas</v>
      </c>
      <c r="E30" s="7" t="str">
        <f>'Cópia de 2014'!E30</f>
        <v xml:space="preserve">Colchões de solteiro </v>
      </c>
      <c r="G30" s="14">
        <f>'Cópia de 2014'!D30</f>
        <v>41694</v>
      </c>
      <c r="H30" s="7">
        <f t="shared" si="0"/>
        <v>2</v>
      </c>
      <c r="I30" s="7">
        <f t="shared" si="1"/>
        <v>2014</v>
      </c>
      <c r="L30" s="7">
        <f>'Cópia de 2014'!F30</f>
        <v>148</v>
      </c>
      <c r="M30" s="15">
        <f>'Cópia de 2014'!G30</f>
        <v>16500</v>
      </c>
    </row>
    <row r="31" spans="1:13">
      <c r="A31" s="7" t="str">
        <f>'Cópia de 2014'!A31</f>
        <v>Somb41694enx</v>
      </c>
      <c r="B31" s="7" t="str">
        <f>'Cópia de 2014'!C31</f>
        <v>Sombrio</v>
      </c>
      <c r="C31" s="7" t="str">
        <f>VLOOKUP(B31,'De Para'!$A$2:$B$301,2,1)</f>
        <v>Araranguá</v>
      </c>
      <c r="D31" s="7" t="str">
        <f>'Cópia de 2014'!B31</f>
        <v>enxurradas</v>
      </c>
      <c r="E31" s="7" t="str">
        <f>'Cópia de 2014'!E31</f>
        <v xml:space="preserve"> Kits de acomodação </v>
      </c>
      <c r="G31" s="14">
        <f>'Cópia de 2014'!D31</f>
        <v>41694</v>
      </c>
      <c r="H31" s="7">
        <f t="shared" si="0"/>
        <v>2</v>
      </c>
      <c r="I31" s="7">
        <f t="shared" si="1"/>
        <v>2014</v>
      </c>
      <c r="L31" s="7">
        <f>'Cópia de 2014'!F31</f>
        <v>148</v>
      </c>
      <c r="M31" s="15">
        <f>'Cópia de 2014'!G31</f>
        <v>11800</v>
      </c>
    </row>
    <row r="32" spans="1:13">
      <c r="A32" s="7" t="str">
        <f>'Cópia de 2014'!A32</f>
        <v>Jaci41695enx</v>
      </c>
      <c r="B32" s="7" t="str">
        <f>'Cópia de 2014'!C32</f>
        <v xml:space="preserve">Jacinto Machado </v>
      </c>
      <c r="C32" s="7" t="str">
        <f>VLOOKUP(B32,'De Para'!$A$2:$B$301,2,1)</f>
        <v>Campos de Lages</v>
      </c>
      <c r="D32" s="7" t="str">
        <f>'Cópia de 2014'!B32</f>
        <v>enxurradas</v>
      </c>
      <c r="E32" s="7" t="str">
        <f>'Cópia de 2014'!E32</f>
        <v xml:space="preserve"> Colchões de solteiro </v>
      </c>
      <c r="G32" s="14">
        <f>'Cópia de 2014'!D32</f>
        <v>41695</v>
      </c>
      <c r="H32" s="7">
        <f t="shared" si="0"/>
        <v>2</v>
      </c>
      <c r="I32" s="7">
        <f t="shared" si="1"/>
        <v>2014</v>
      </c>
      <c r="L32" s="7">
        <f>'Cópia de 2014'!F32</f>
        <v>100</v>
      </c>
      <c r="M32" s="15">
        <f>'Cópia de 2014'!G32</f>
        <v>12000</v>
      </c>
    </row>
    <row r="33" spans="1:13">
      <c r="A33" s="7" t="str">
        <f>'Cópia de 2014'!A33</f>
        <v>Jaci41695enx</v>
      </c>
      <c r="B33" s="7" t="str">
        <f>'Cópia de 2014'!C33</f>
        <v xml:space="preserve">Jacinto Machado </v>
      </c>
      <c r="C33" s="7" t="str">
        <f>VLOOKUP(B33,'De Para'!$A$2:$B$301,2,1)</f>
        <v>Campos de Lages</v>
      </c>
      <c r="D33" s="7" t="str">
        <f>'Cópia de 2014'!B33</f>
        <v>enxurradas</v>
      </c>
      <c r="E33" s="7" t="str">
        <f>'Cópia de 2014'!E33</f>
        <v xml:space="preserve"> Kits de acomodação </v>
      </c>
      <c r="G33" s="14">
        <f>'Cópia de 2014'!D33</f>
        <v>41695</v>
      </c>
      <c r="H33" s="7">
        <f t="shared" si="0"/>
        <v>2</v>
      </c>
      <c r="I33" s="7">
        <f t="shared" si="1"/>
        <v>2014</v>
      </c>
      <c r="L33" s="7">
        <f>'Cópia de 2014'!F33</f>
        <v>100</v>
      </c>
      <c r="M33" s="15">
        <f>'Cópia de 2014'!G33</f>
        <v>7900</v>
      </c>
    </row>
    <row r="34" spans="1:13">
      <c r="A34" s="7" t="str">
        <f>'Cópia de 2014'!A34</f>
        <v>Araq41742enx</v>
      </c>
      <c r="B34" s="7" t="str">
        <f>'Cópia de 2014'!C34</f>
        <v>Araquari</v>
      </c>
      <c r="C34" s="7" t="str">
        <f>VLOOKUP(B34,'De Para'!$A$2:$B$301,2,1)</f>
        <v>S.Miguel Oeste</v>
      </c>
      <c r="D34" s="7" t="str">
        <f>'Cópia de 2014'!B34</f>
        <v>enxurradas</v>
      </c>
      <c r="E34" s="7" t="str">
        <f>'Cópia de 2014'!E34</f>
        <v xml:space="preserve"> cestas básicas </v>
      </c>
      <c r="G34" s="14">
        <f>'Cópia de 2014'!D34</f>
        <v>41742</v>
      </c>
      <c r="H34" s="7">
        <f t="shared" si="0"/>
        <v>4</v>
      </c>
      <c r="I34" s="7">
        <f t="shared" si="1"/>
        <v>2014</v>
      </c>
      <c r="L34" s="7">
        <f>'Cópia de 2014'!F34</f>
        <v>100</v>
      </c>
      <c r="M34" s="15">
        <f>'Cópia de 2014'!G34</f>
        <v>8000</v>
      </c>
    </row>
    <row r="35" spans="1:13">
      <c r="A35" s="7" t="str">
        <f>'Cópia de 2014'!A35</f>
        <v>Araq41742enx</v>
      </c>
      <c r="B35" s="7" t="str">
        <f>'Cópia de 2014'!C35</f>
        <v>Araquari</v>
      </c>
      <c r="C35" s="7" t="str">
        <f>VLOOKUP(B35,'De Para'!$A$2:$B$301,2,1)</f>
        <v>S.Miguel Oeste</v>
      </c>
      <c r="D35" s="7" t="str">
        <f>'Cópia de 2014'!B35</f>
        <v>enxurradas</v>
      </c>
      <c r="E35" s="7" t="str">
        <f>'Cópia de 2014'!E35</f>
        <v xml:space="preserve"> kits de limpeza </v>
      </c>
      <c r="G35" s="14">
        <f>'Cópia de 2014'!D35</f>
        <v>41742</v>
      </c>
      <c r="H35" s="7">
        <f t="shared" si="0"/>
        <v>4</v>
      </c>
      <c r="I35" s="7">
        <f t="shared" si="1"/>
        <v>2014</v>
      </c>
      <c r="L35" s="7">
        <f>'Cópia de 2014'!F35</f>
        <v>100</v>
      </c>
      <c r="M35" s="15">
        <f>'Cópia de 2014'!G35</f>
        <v>3500</v>
      </c>
    </row>
    <row r="36" spans="1:13">
      <c r="A36" s="7" t="str">
        <f>'Cópia de 2014'!A36</f>
        <v>Araq41742enx</v>
      </c>
      <c r="B36" s="7" t="str">
        <f>'Cópia de 2014'!C36</f>
        <v>Araquari</v>
      </c>
      <c r="C36" s="7" t="str">
        <f>VLOOKUP(B36,'De Para'!$A$2:$B$301,2,1)</f>
        <v>S.Miguel Oeste</v>
      </c>
      <c r="D36" s="7" t="str">
        <f>'Cópia de 2014'!B36</f>
        <v>enxurradas</v>
      </c>
      <c r="E36" s="7" t="str">
        <f>'Cópia de 2014'!E36</f>
        <v xml:space="preserve">Colchões de solteiro </v>
      </c>
      <c r="G36" s="14">
        <f>'Cópia de 2014'!D36</f>
        <v>41742</v>
      </c>
      <c r="H36" s="7">
        <f t="shared" si="0"/>
        <v>4</v>
      </c>
      <c r="I36" s="7">
        <f t="shared" si="1"/>
        <v>2014</v>
      </c>
      <c r="L36" s="7">
        <f>'Cópia de 2014'!F36</f>
        <v>70</v>
      </c>
      <c r="M36" s="15">
        <f>'Cópia de 2014'!G36</f>
        <v>8000</v>
      </c>
    </row>
    <row r="37" spans="1:13">
      <c r="A37" s="7" t="str">
        <f>'Cópia de 2014'!A37</f>
        <v>Araq41742enx</v>
      </c>
      <c r="B37" s="7" t="str">
        <f>'Cópia de 2014'!C37</f>
        <v>Araquari</v>
      </c>
      <c r="C37" s="7" t="str">
        <f>VLOOKUP(B37,'De Para'!$A$2:$B$301,2,1)</f>
        <v>S.Miguel Oeste</v>
      </c>
      <c r="D37" s="7" t="str">
        <f>'Cópia de 2014'!B37</f>
        <v>enxurradas</v>
      </c>
      <c r="E37" s="7" t="str">
        <f>'Cópia de 2014'!E37</f>
        <v xml:space="preserve"> Kits de acomodação solteiro </v>
      </c>
      <c r="G37" s="14">
        <f>'Cópia de 2014'!D37</f>
        <v>41742</v>
      </c>
      <c r="H37" s="7">
        <f t="shared" si="0"/>
        <v>4</v>
      </c>
      <c r="I37" s="7">
        <f t="shared" si="1"/>
        <v>2014</v>
      </c>
      <c r="L37" s="7">
        <f>'Cópia de 2014'!F37</f>
        <v>70</v>
      </c>
      <c r="M37" s="15">
        <f>'Cópia de 2014'!G37</f>
        <v>5600</v>
      </c>
    </row>
    <row r="38" spans="1:13">
      <c r="A38" s="7" t="str">
        <f>'Cópia de 2014'!A38</f>
        <v>Araq41742enx</v>
      </c>
      <c r="B38" s="7" t="str">
        <f>'Cópia de 2014'!C38</f>
        <v>Araquari</v>
      </c>
      <c r="C38" s="7" t="str">
        <f>VLOOKUP(B38,'De Para'!$A$2:$B$301,2,1)</f>
        <v>S.Miguel Oeste</v>
      </c>
      <c r="D38" s="7" t="str">
        <f>'Cópia de 2014'!B38</f>
        <v>enxurradas</v>
      </c>
      <c r="E38" s="7" t="str">
        <f>'Cópia de 2014'!E38</f>
        <v xml:space="preserve"> Colchões de casal </v>
      </c>
      <c r="G38" s="14">
        <f>'Cópia de 2014'!D38</f>
        <v>41742</v>
      </c>
      <c r="H38" s="7">
        <f t="shared" si="0"/>
        <v>4</v>
      </c>
      <c r="I38" s="7">
        <f t="shared" si="1"/>
        <v>2014</v>
      </c>
      <c r="L38" s="7">
        <f>'Cópia de 2014'!F38</f>
        <v>30</v>
      </c>
      <c r="M38" s="15">
        <f>'Cópia de 2014'!G38</f>
        <v>5400</v>
      </c>
    </row>
    <row r="39" spans="1:13">
      <c r="A39" s="7" t="str">
        <f>'Cópia de 2014'!A39</f>
        <v>Araq41742enx</v>
      </c>
      <c r="B39" s="7" t="str">
        <f>'Cópia de 2014'!C39</f>
        <v>Araquari</v>
      </c>
      <c r="C39" s="7" t="str">
        <f>VLOOKUP(B39,'De Para'!$A$2:$B$301,2,1)</f>
        <v>S.Miguel Oeste</v>
      </c>
      <c r="D39" s="7" t="str">
        <f>'Cópia de 2014'!B39</f>
        <v>enxurradas</v>
      </c>
      <c r="E39" s="7" t="str">
        <f>'Cópia de 2014'!E39</f>
        <v xml:space="preserve"> Kits de acomodação solteiro </v>
      </c>
      <c r="G39" s="14">
        <f>'Cópia de 2014'!D39</f>
        <v>41742</v>
      </c>
      <c r="H39" s="7">
        <f t="shared" si="0"/>
        <v>4</v>
      </c>
      <c r="I39" s="7">
        <f t="shared" si="1"/>
        <v>2014</v>
      </c>
      <c r="L39" s="7">
        <f>'Cópia de 2014'!F39</f>
        <v>30</v>
      </c>
      <c r="M39" s="15">
        <f>'Cópia de 2014'!G39</f>
        <v>3300</v>
      </c>
    </row>
    <row r="40" spans="1:13">
      <c r="A40" s="7" t="str">
        <f>'Cópia de 2014'!A40</f>
        <v>Agro41748enx</v>
      </c>
      <c r="B40" s="7" t="s">
        <v>222</v>
      </c>
      <c r="C40" s="7" t="str">
        <f>VLOOKUP(B40,'De Para'!$A$2:$B$301,2,0)</f>
        <v>Ituporanga</v>
      </c>
      <c r="D40" s="7" t="str">
        <f>'Cópia de 2014'!B40</f>
        <v>enxurradas</v>
      </c>
      <c r="E40" s="7" t="str">
        <f>'Cópia de 2014'!E40</f>
        <v xml:space="preserve"> cestas básicas</v>
      </c>
      <c r="G40" s="14">
        <f>'Cópia de 2014'!D40</f>
        <v>41748</v>
      </c>
      <c r="H40" s="7">
        <f t="shared" si="0"/>
        <v>4</v>
      </c>
      <c r="I40" s="7">
        <f t="shared" si="1"/>
        <v>2014</v>
      </c>
      <c r="L40" s="7">
        <f>'Cópia de 2014'!F40</f>
        <v>100</v>
      </c>
      <c r="M40" s="15">
        <f>'Cópia de 2014'!G40</f>
        <v>8000</v>
      </c>
    </row>
    <row r="41" spans="1:13">
      <c r="A41" s="7" t="str">
        <f>'Cópia de 2014'!A41</f>
        <v>Agro41748enx</v>
      </c>
      <c r="B41" s="7" t="str">
        <f>'Cópia de 2014'!C41</f>
        <v>Agrolândia</v>
      </c>
      <c r="C41" s="7" t="str">
        <f>VLOOKUP(B41,'De Para'!$A$2:$B$301,2,0)</f>
        <v>Ituporanga</v>
      </c>
      <c r="D41" s="7" t="str">
        <f>'Cópia de 2014'!B41</f>
        <v>enxurradas</v>
      </c>
      <c r="E41" s="7" t="str">
        <f>'Cópia de 2014'!E41</f>
        <v xml:space="preserve"> bombonas de água </v>
      </c>
      <c r="G41" s="14">
        <f>'Cópia de 2014'!D41</f>
        <v>41748</v>
      </c>
      <c r="H41" s="7">
        <f t="shared" si="0"/>
        <v>4</v>
      </c>
      <c r="I41" s="7">
        <f t="shared" si="1"/>
        <v>2014</v>
      </c>
      <c r="L41" s="7">
        <f>'Cópia de 2014'!F41</f>
        <v>400</v>
      </c>
      <c r="M41" s="15">
        <f>'Cópia de 2014'!G41</f>
        <v>2000</v>
      </c>
    </row>
    <row r="42" spans="1:13">
      <c r="A42" s="7" t="str">
        <f>'Cópia de 2014'!A42</f>
        <v>Agro41748enx</v>
      </c>
      <c r="B42" s="7" t="str">
        <f>'Cópia de 2014'!C42</f>
        <v>Agrolândia</v>
      </c>
      <c r="C42" s="7" t="str">
        <f>VLOOKUP(B42,'De Para'!$A$2:$B$301,2,0)</f>
        <v>Ituporanga</v>
      </c>
      <c r="D42" s="7" t="str">
        <f>'Cópia de 2014'!B42</f>
        <v>enxurradas</v>
      </c>
      <c r="E42" s="7" t="str">
        <f>'Cópia de 2014'!E42</f>
        <v xml:space="preserve"> kits de limpeza </v>
      </c>
      <c r="G42" s="14">
        <f>'Cópia de 2014'!D42</f>
        <v>41748</v>
      </c>
      <c r="H42" s="7">
        <f t="shared" si="0"/>
        <v>4</v>
      </c>
      <c r="I42" s="7">
        <f t="shared" si="1"/>
        <v>2014</v>
      </c>
      <c r="L42" s="7">
        <f>'Cópia de 2014'!F42</f>
        <v>100</v>
      </c>
      <c r="M42" s="15">
        <f>'Cópia de 2014'!G42</f>
        <v>3500</v>
      </c>
    </row>
    <row r="43" spans="1:13">
      <c r="A43" s="7" t="str">
        <f>'Cópia de 2014'!A43</f>
        <v>Agro41748enx</v>
      </c>
      <c r="B43" s="7" t="str">
        <f>'Cópia de 2014'!C43</f>
        <v>Agrolândia</v>
      </c>
      <c r="C43" s="7" t="str">
        <f>VLOOKUP(B43,'De Para'!$A$2:$B$301,2,0)</f>
        <v>Ituporanga</v>
      </c>
      <c r="D43" s="7" t="str">
        <f>'Cópia de 2014'!B43</f>
        <v>enxurradas</v>
      </c>
      <c r="E43" s="7" t="str">
        <f>'Cópia de 2014'!E43</f>
        <v xml:space="preserve"> Colchões de solteiro </v>
      </c>
      <c r="G43" s="14">
        <f>'Cópia de 2014'!D43</f>
        <v>41748</v>
      </c>
      <c r="H43" s="7">
        <f t="shared" si="0"/>
        <v>4</v>
      </c>
      <c r="I43" s="7">
        <f t="shared" si="1"/>
        <v>2014</v>
      </c>
      <c r="L43" s="7">
        <f>'Cópia de 2014'!F43</f>
        <v>10</v>
      </c>
      <c r="M43" s="15">
        <f>'Cópia de 2014'!G43</f>
        <v>1200</v>
      </c>
    </row>
    <row r="44" spans="1:13">
      <c r="A44" s="7" t="str">
        <f>'Cópia de 2014'!A44</f>
        <v>Agro41748enx</v>
      </c>
      <c r="B44" s="7" t="str">
        <f>'Cópia de 2014'!C44</f>
        <v>Agrolândia</v>
      </c>
      <c r="C44" s="7" t="str">
        <f>VLOOKUP(B44,'De Para'!$A$2:$B$301,2,0)</f>
        <v>Ituporanga</v>
      </c>
      <c r="D44" s="7" t="str">
        <f>'Cópia de 2014'!B44</f>
        <v>enxurradas</v>
      </c>
      <c r="E44" s="7" t="str">
        <f>'Cópia de 2014'!E44</f>
        <v xml:space="preserve">Colchões de casal </v>
      </c>
      <c r="G44" s="14">
        <f>'Cópia de 2014'!D44</f>
        <v>41748</v>
      </c>
      <c r="H44" s="7">
        <f t="shared" si="0"/>
        <v>4</v>
      </c>
      <c r="I44" s="7">
        <f t="shared" si="1"/>
        <v>2014</v>
      </c>
      <c r="L44" s="7">
        <f>'Cópia de 2014'!F44</f>
        <v>5</v>
      </c>
      <c r="M44" s="15">
        <f>'Cópia de 2014'!G44</f>
        <v>1800</v>
      </c>
    </row>
    <row r="45" spans="1:13">
      <c r="A45" s="7" t="str">
        <f>'Cópia de 2014'!A45</f>
        <v>Petr41748enx</v>
      </c>
      <c r="B45" s="7" t="str">
        <f>'Cópia de 2014'!C45</f>
        <v>Petrolandia</v>
      </c>
      <c r="C45" s="7" t="str">
        <f>VLOOKUP(B45,'De Para'!$A$2:$B$301,2,1)</f>
        <v>Itajaí</v>
      </c>
      <c r="D45" s="7" t="str">
        <f>'Cópia de 2014'!B45</f>
        <v>enxurradas</v>
      </c>
      <c r="E45" s="7" t="str">
        <f>'Cópia de 2014'!E45</f>
        <v xml:space="preserve"> cestas básicas </v>
      </c>
      <c r="G45" s="14">
        <f>'Cópia de 2014'!D45</f>
        <v>41748</v>
      </c>
      <c r="H45" s="7">
        <f t="shared" si="0"/>
        <v>4</v>
      </c>
      <c r="I45" s="7">
        <f t="shared" si="1"/>
        <v>2014</v>
      </c>
      <c r="L45" s="7">
        <f>'Cópia de 2014'!F45</f>
        <v>50</v>
      </c>
      <c r="M45" s="15">
        <f>'Cópia de 2014'!G45</f>
        <v>4000</v>
      </c>
    </row>
    <row r="46" spans="1:13">
      <c r="A46" s="7" t="str">
        <f>'Cópia de 2014'!A46</f>
        <v>Petr41748enx</v>
      </c>
      <c r="B46" s="7" t="str">
        <f>'Cópia de 2014'!C46</f>
        <v>Petrolandia</v>
      </c>
      <c r="C46" s="7" t="str">
        <f>VLOOKUP(B46,'De Para'!$A$2:$B$301,2,1)</f>
        <v>Itajaí</v>
      </c>
      <c r="D46" s="7" t="str">
        <f>'Cópia de 2014'!B46</f>
        <v>enxurradas</v>
      </c>
      <c r="E46" s="7" t="str">
        <f>'Cópia de 2014'!E46</f>
        <v xml:space="preserve">kits de limpeza </v>
      </c>
      <c r="G46" s="14">
        <f>'Cópia de 2014'!D46</f>
        <v>41748</v>
      </c>
      <c r="H46" s="7">
        <f t="shared" si="0"/>
        <v>4</v>
      </c>
      <c r="I46" s="7">
        <f t="shared" si="1"/>
        <v>2014</v>
      </c>
      <c r="L46" s="7">
        <f>'Cópia de 2014'!F46</f>
        <v>50</v>
      </c>
      <c r="M46" s="15">
        <f>'Cópia de 2014'!G46</f>
        <v>1750</v>
      </c>
    </row>
    <row r="47" spans="1:13">
      <c r="A47" s="7" t="str">
        <f>'Cópia de 2014'!A47</f>
        <v>Petr41748enx</v>
      </c>
      <c r="B47" s="7" t="str">
        <f>'Cópia de 2014'!C47</f>
        <v>Petrolandia</v>
      </c>
      <c r="C47" s="7" t="str">
        <f>VLOOKUP(B47,'De Para'!$A$2:$B$301,2,1)</f>
        <v>Itajaí</v>
      </c>
      <c r="D47" s="7" t="str">
        <f>'Cópia de 2014'!B47</f>
        <v>enxurradas</v>
      </c>
      <c r="E47" s="7" t="str">
        <f>'Cópia de 2014'!E47</f>
        <v xml:space="preserve">Colchões de solteiro </v>
      </c>
      <c r="G47" s="14">
        <f>'Cópia de 2014'!D47</f>
        <v>41748</v>
      </c>
      <c r="H47" s="7">
        <f t="shared" si="0"/>
        <v>4</v>
      </c>
      <c r="I47" s="7">
        <f t="shared" si="1"/>
        <v>2014</v>
      </c>
      <c r="L47" s="7">
        <f>'Cópia de 2014'!F47</f>
        <v>100</v>
      </c>
      <c r="M47" s="15">
        <f>'Cópia de 2014'!G47</f>
        <v>12000</v>
      </c>
    </row>
    <row r="48" spans="1:13">
      <c r="A48" s="7" t="str">
        <f>'Cópia de 2014'!A48</f>
        <v>Petr41748enx</v>
      </c>
      <c r="B48" s="7" t="str">
        <f>'Cópia de 2014'!C48</f>
        <v>Petrolandia</v>
      </c>
      <c r="C48" s="7" t="str">
        <f>VLOOKUP(B48,'De Para'!$A$2:$B$301,2,1)</f>
        <v>Itajaí</v>
      </c>
      <c r="D48" s="7" t="str">
        <f>'Cópia de 2014'!B48</f>
        <v>enxurradas</v>
      </c>
      <c r="E48" s="7" t="str">
        <f>'Cópia de 2014'!E48</f>
        <v xml:space="preserve">Colchões de casal </v>
      </c>
      <c r="G48" s="14">
        <f>'Cópia de 2014'!D48</f>
        <v>41748</v>
      </c>
      <c r="H48" s="7">
        <f t="shared" si="0"/>
        <v>4</v>
      </c>
      <c r="I48" s="7">
        <f t="shared" si="1"/>
        <v>2014</v>
      </c>
      <c r="L48" s="7">
        <f>'Cópia de 2014'!F48</f>
        <v>50</v>
      </c>
      <c r="M48" s="15">
        <f>'Cópia de 2014'!G48</f>
        <v>10000</v>
      </c>
    </row>
    <row r="49" spans="1:13">
      <c r="A49" s="7" t="str">
        <f>'Cópia de 2014'!A49</f>
        <v>Petr41748enx</v>
      </c>
      <c r="B49" s="7" t="str">
        <f>'Cópia de 2014'!C49</f>
        <v>Petrolandia</v>
      </c>
      <c r="C49" s="7" t="str">
        <f>VLOOKUP(B49,'De Para'!$A$2:$B$301,2,1)</f>
        <v>Itajaí</v>
      </c>
      <c r="D49" s="7" t="str">
        <f>'Cópia de 2014'!B49</f>
        <v>enxurradas</v>
      </c>
      <c r="E49" s="7" t="str">
        <f>'Cópia de 2014'!E49</f>
        <v xml:space="preserve">Kits de acomodação casal </v>
      </c>
      <c r="G49" s="14">
        <f>'Cópia de 2014'!D49</f>
        <v>41748</v>
      </c>
      <c r="H49" s="7">
        <f t="shared" si="0"/>
        <v>4</v>
      </c>
      <c r="I49" s="7">
        <f t="shared" si="1"/>
        <v>2014</v>
      </c>
      <c r="L49" s="7">
        <f>'Cópia de 2014'!F49</f>
        <v>50</v>
      </c>
      <c r="M49" s="15">
        <f>'Cópia de 2014'!G49</f>
        <v>5000</v>
      </c>
    </row>
    <row r="50" spans="1:13">
      <c r="A50" s="7" t="str">
        <f>'Cópia de 2014'!A50</f>
        <v>Mafr41798Enc</v>
      </c>
      <c r="B50" s="7" t="str">
        <f>'Cópia de 2014'!C50</f>
        <v>Mafra</v>
      </c>
      <c r="C50" s="7" t="str">
        <f>VLOOKUP(B50,'De Para'!$A$2:$B$301,2,1)</f>
        <v>Itajaí</v>
      </c>
      <c r="D50" s="7" t="str">
        <f>'Cópia de 2014'!B50</f>
        <v>Enchentes</v>
      </c>
      <c r="E50" s="7">
        <f>'Cópia de 2014'!E50</f>
        <v>0</v>
      </c>
      <c r="G50" s="14">
        <f>'Cópia de 2014'!D50</f>
        <v>41798</v>
      </c>
      <c r="H50" s="7">
        <f t="shared" si="0"/>
        <v>6</v>
      </c>
      <c r="I50" s="7">
        <f t="shared" si="1"/>
        <v>2014</v>
      </c>
      <c r="L50" s="7">
        <f>'Cópia de 2014'!F50</f>
        <v>0</v>
      </c>
      <c r="M50" s="7">
        <f>'Cópia de 2014'!G50</f>
        <v>0</v>
      </c>
    </row>
    <row r="51" spans="1:13">
      <c r="A51" s="7" t="str">
        <f>'Cópia de 2014'!A51</f>
        <v>Mafr41798Enc</v>
      </c>
      <c r="B51" s="7" t="str">
        <f>'Cópia de 2014'!C51</f>
        <v>Mafra</v>
      </c>
      <c r="C51" s="7" t="str">
        <f>VLOOKUP(B51,'De Para'!$A$2:$B$301,2,1)</f>
        <v>Itajaí</v>
      </c>
      <c r="D51" s="7" t="str">
        <f>'Cópia de 2014'!B51</f>
        <v>Enchentes</v>
      </c>
      <c r="E51" s="7" t="str">
        <f>'Cópia de 2014'!E51</f>
        <v>Kits de assistência humanitária</v>
      </c>
      <c r="G51" s="14">
        <f>'Cópia de 2014'!D51</f>
        <v>41798</v>
      </c>
      <c r="H51" s="7">
        <f t="shared" si="0"/>
        <v>6</v>
      </c>
      <c r="I51" s="7">
        <f t="shared" si="1"/>
        <v>2014</v>
      </c>
      <c r="L51" s="7">
        <f>'Cópia de 2014'!F51</f>
        <v>80</v>
      </c>
      <c r="M51" s="11">
        <f>'Cópia de 2014'!G51</f>
        <v>4436</v>
      </c>
    </row>
    <row r="52" spans="1:13">
      <c r="A52" s="7" t="str">
        <f>'Cópia de 2014'!A52</f>
        <v>Mafr41798Enc</v>
      </c>
      <c r="B52" s="7" t="str">
        <f>'Cópia de 2014'!C52</f>
        <v>Mafra</v>
      </c>
      <c r="C52" s="7" t="str">
        <f>VLOOKUP(B52,'De Para'!$A$2:$B$301,2,1)</f>
        <v>Itajaí</v>
      </c>
      <c r="D52" s="7" t="str">
        <f>'Cópia de 2014'!B52</f>
        <v>Enchentes</v>
      </c>
      <c r="E52" s="7" t="str">
        <f>'Cópia de 2014'!E52</f>
        <v>colchões de solteiro</v>
      </c>
      <c r="G52" s="14">
        <f>'Cópia de 2014'!D52</f>
        <v>41798</v>
      </c>
      <c r="H52" s="7">
        <f t="shared" si="0"/>
        <v>6</v>
      </c>
      <c r="I52" s="7">
        <f t="shared" si="1"/>
        <v>2014</v>
      </c>
      <c r="L52" s="7">
        <f>'Cópia de 2014'!F52</f>
        <v>50</v>
      </c>
      <c r="M52" s="11">
        <f>'Cópia de 2014'!G52</f>
        <v>5750</v>
      </c>
    </row>
    <row r="53" spans="1:13">
      <c r="A53" s="7" t="str">
        <f>'Cópia de 2014'!A53</f>
        <v>Mafr41798Enc</v>
      </c>
      <c r="B53" s="7" t="str">
        <f>'Cópia de 2014'!C53</f>
        <v>Mafra</v>
      </c>
      <c r="C53" s="7" t="str">
        <f>VLOOKUP(B53,'De Para'!$A$2:$B$301,2,1)</f>
        <v>Itajaí</v>
      </c>
      <c r="D53" s="7" t="str">
        <f>'Cópia de 2014'!B53</f>
        <v>Enchentes</v>
      </c>
      <c r="E53" s="7" t="str">
        <f>'Cópia de 2014'!E53</f>
        <v xml:space="preserve"> Kits de acomodação solteiro</v>
      </c>
      <c r="G53" s="14">
        <f>'Cópia de 2014'!D53</f>
        <v>41798</v>
      </c>
      <c r="H53" s="7">
        <f t="shared" si="0"/>
        <v>6</v>
      </c>
      <c r="I53" s="7">
        <f t="shared" si="1"/>
        <v>2014</v>
      </c>
      <c r="L53" s="7">
        <f>'Cópia de 2014'!F53</f>
        <v>50</v>
      </c>
      <c r="M53" s="15">
        <f>'Cópia de 2014'!G53</f>
        <v>3535</v>
      </c>
    </row>
    <row r="54" spans="1:13">
      <c r="A54" s="7" t="str">
        <f>'Cópia de 2014'!A54</f>
        <v>Mafr41798Enc</v>
      </c>
      <c r="B54" s="7" t="str">
        <f>'Cópia de 2014'!C54</f>
        <v>Mafra</v>
      </c>
      <c r="C54" s="7" t="str">
        <f>VLOOKUP(B54,'De Para'!$A$2:$B$301,2,1)</f>
        <v>Itajaí</v>
      </c>
      <c r="D54" s="7" t="str">
        <f>'Cópia de 2014'!B54</f>
        <v>Enchentes</v>
      </c>
      <c r="E54" s="7" t="str">
        <f>'Cópia de 2014'!E54</f>
        <v>kits de higiene pessoal</v>
      </c>
      <c r="G54" s="14">
        <f>'Cópia de 2014'!D54</f>
        <v>41798</v>
      </c>
      <c r="H54" s="7">
        <f t="shared" si="0"/>
        <v>6</v>
      </c>
      <c r="I54" s="7">
        <f t="shared" si="1"/>
        <v>2014</v>
      </c>
      <c r="L54" s="7">
        <f>'Cópia de 2014'!F54</f>
        <v>50</v>
      </c>
      <c r="M54" s="7">
        <f>'Cópia de 2014'!G54</f>
        <v>160.5</v>
      </c>
    </row>
    <row r="55" spans="1:13">
      <c r="A55" s="7" t="str">
        <f>'Cópia de 2014'!A55</f>
        <v>Mafr41798Enc</v>
      </c>
      <c r="B55" s="7" t="str">
        <f>'Cópia de 2014'!C55</f>
        <v>Mafra</v>
      </c>
      <c r="C55" s="7" t="str">
        <f>VLOOKUP(B55,'De Para'!$A$2:$B$301,2,1)</f>
        <v>Itajaí</v>
      </c>
      <c r="D55" s="7" t="str">
        <f>'Cópia de 2014'!B55</f>
        <v>Enchentes</v>
      </c>
      <c r="E55" s="7" t="str">
        <f>'Cópia de 2014'!E55</f>
        <v xml:space="preserve"> Kits de Limpeza</v>
      </c>
      <c r="G55" s="14">
        <f>'Cópia de 2014'!D55</f>
        <v>41798</v>
      </c>
      <c r="H55" s="7">
        <f t="shared" si="0"/>
        <v>6</v>
      </c>
      <c r="I55" s="7">
        <f t="shared" si="1"/>
        <v>2014</v>
      </c>
      <c r="L55" s="7">
        <f>'Cópia de 2014'!F55</f>
        <v>50</v>
      </c>
      <c r="M55" s="11">
        <f>'Cópia de 2014'!G55</f>
        <v>1383</v>
      </c>
    </row>
    <row r="56" spans="1:13">
      <c r="A56" s="7" t="str">
        <f>'Cópia de 2014'!A56</f>
        <v>Guar41798for</v>
      </c>
      <c r="B56" s="7" t="str">
        <f>'Cópia de 2014'!C56</f>
        <v>Guaramirim</v>
      </c>
      <c r="C56" s="7" t="str">
        <f>VLOOKUP(B56,'De Para'!$A$2:$B$301,2,1)</f>
        <v>Campos de Lages</v>
      </c>
      <c r="D56" s="7" t="str">
        <f>'Cópia de 2014'!B56</f>
        <v xml:space="preserve">fortes chuvas </v>
      </c>
      <c r="E56" s="7" t="str">
        <f>'Cópia de 2014'!E56</f>
        <v xml:space="preserve"> cestas básicas</v>
      </c>
      <c r="G56" s="14">
        <f>'Cópia de 2014'!D56</f>
        <v>41798</v>
      </c>
      <c r="H56" s="7">
        <f t="shared" si="0"/>
        <v>6</v>
      </c>
      <c r="I56" s="7">
        <f t="shared" si="1"/>
        <v>2014</v>
      </c>
      <c r="L56" s="7">
        <f>'Cópia de 2014'!F56</f>
        <v>1000</v>
      </c>
      <c r="M56" s="11">
        <f>'Cópia de 2014'!G56</f>
        <v>55460</v>
      </c>
    </row>
    <row r="57" spans="1:13">
      <c r="A57" s="7" t="str">
        <f>'Cópia de 2014'!A57</f>
        <v>Guar41798for</v>
      </c>
      <c r="B57" s="7" t="str">
        <f>'Cópia de 2014'!C57</f>
        <v>Guaramirim</v>
      </c>
      <c r="C57" s="7" t="str">
        <f>VLOOKUP(B57,'De Para'!$A$2:$B$301,2,1)</f>
        <v>Campos de Lages</v>
      </c>
      <c r="D57" s="7" t="str">
        <f>'Cópia de 2014'!B57</f>
        <v xml:space="preserve">fortes chuvas </v>
      </c>
      <c r="E57" s="7" t="str">
        <f>'Cópia de 2014'!E57</f>
        <v xml:space="preserve"> colchões de solteiro  </v>
      </c>
      <c r="G57" s="14">
        <f>'Cópia de 2014'!D57</f>
        <v>41798</v>
      </c>
      <c r="H57" s="7">
        <f t="shared" si="0"/>
        <v>6</v>
      </c>
      <c r="I57" s="7">
        <f t="shared" si="1"/>
        <v>2014</v>
      </c>
      <c r="L57" s="7">
        <f>'Cópia de 2014'!F57</f>
        <v>300</v>
      </c>
      <c r="M57" s="15">
        <f>'Cópia de 2014'!G57</f>
        <v>34500</v>
      </c>
    </row>
    <row r="58" spans="1:13">
      <c r="A58" s="7" t="str">
        <f>'Cópia de 2014'!A58</f>
        <v>Guar41798for</v>
      </c>
      <c r="B58" s="7" t="str">
        <f>'Cópia de 2014'!C58</f>
        <v>Guaramirim</v>
      </c>
      <c r="C58" s="7" t="str">
        <f>VLOOKUP(B58,'De Para'!$A$2:$B$301,2,1)</f>
        <v>Campos de Lages</v>
      </c>
      <c r="D58" s="7" t="str">
        <f>'Cópia de 2014'!B58</f>
        <v xml:space="preserve">fortes chuvas </v>
      </c>
      <c r="E58" s="7" t="str">
        <f>'Cópia de 2014'!E58</f>
        <v xml:space="preserve">Kits de acomodação de solteiro </v>
      </c>
      <c r="G58" s="14">
        <f>'Cópia de 2014'!D58</f>
        <v>41798</v>
      </c>
      <c r="H58" s="7">
        <f t="shared" si="0"/>
        <v>6</v>
      </c>
      <c r="I58" s="7">
        <f t="shared" si="1"/>
        <v>2014</v>
      </c>
      <c r="L58" s="7">
        <f>'Cópia de 2014'!F58</f>
        <v>300</v>
      </c>
      <c r="M58" s="15">
        <f>'Cópia de 2014'!G58</f>
        <v>21150</v>
      </c>
    </row>
    <row r="59" spans="1:13">
      <c r="A59" s="7" t="str">
        <f>'Cópia de 2014'!A59</f>
        <v>Guar41798for</v>
      </c>
      <c r="B59" s="7" t="str">
        <f>'Cópia de 2014'!C59</f>
        <v>Guaramirim</v>
      </c>
      <c r="C59" s="7" t="str">
        <f>VLOOKUP(B59,'De Para'!$A$2:$B$301,2,1)</f>
        <v>Campos de Lages</v>
      </c>
      <c r="D59" s="7" t="str">
        <f>'Cópia de 2014'!B59</f>
        <v xml:space="preserve">fortes chuvas </v>
      </c>
      <c r="E59" s="7" t="str">
        <f>'Cópia de 2014'!E59</f>
        <v>kits de higiene pessoal</v>
      </c>
      <c r="G59" s="14">
        <f>'Cópia de 2014'!D59</f>
        <v>41798</v>
      </c>
      <c r="H59" s="7">
        <f t="shared" si="0"/>
        <v>6</v>
      </c>
      <c r="I59" s="7">
        <f t="shared" si="1"/>
        <v>2014</v>
      </c>
      <c r="L59" s="7">
        <f>'Cópia de 2014'!F59</f>
        <v>1000</v>
      </c>
      <c r="M59" s="15">
        <f>'Cópia de 2014'!G59</f>
        <v>3120</v>
      </c>
    </row>
    <row r="60" spans="1:13">
      <c r="A60" s="7" t="str">
        <f>'Cópia de 2014'!A60</f>
        <v>Guar41798for</v>
      </c>
      <c r="B60" s="7" t="str">
        <f>'Cópia de 2014'!C60</f>
        <v>Guaramirim</v>
      </c>
      <c r="C60" s="7" t="str">
        <f>VLOOKUP(B60,'De Para'!$A$2:$B$301,2,1)</f>
        <v>Campos de Lages</v>
      </c>
      <c r="D60" s="7" t="str">
        <f>'Cópia de 2014'!B60</f>
        <v xml:space="preserve">fortes chuvas </v>
      </c>
      <c r="E60" s="7" t="str">
        <f>'Cópia de 2014'!E60</f>
        <v xml:space="preserve">Kits de limpeza </v>
      </c>
      <c r="G60" s="14">
        <f>'Cópia de 2014'!D60</f>
        <v>41798</v>
      </c>
      <c r="H60" s="7">
        <f t="shared" si="0"/>
        <v>6</v>
      </c>
      <c r="I60" s="7">
        <f t="shared" si="1"/>
        <v>2014</v>
      </c>
      <c r="L60" s="7">
        <f>'Cópia de 2014'!F60</f>
        <v>2000</v>
      </c>
      <c r="M60" s="15">
        <f>'Cópia de 2014'!G60</f>
        <v>55320</v>
      </c>
    </row>
    <row r="61" spans="1:13">
      <c r="A61" s="7" t="str">
        <f>'Cópia de 2014'!A61</f>
        <v>Guar41798for</v>
      </c>
      <c r="B61" s="7" t="str">
        <f>'Cópia de 2014'!C61</f>
        <v>Guaramirim</v>
      </c>
      <c r="C61" s="7" t="str">
        <f>VLOOKUP(B61,'De Para'!$A$2:$B$301,2,1)</f>
        <v>Campos de Lages</v>
      </c>
      <c r="D61" s="7" t="str">
        <f>'Cópia de 2014'!B61</f>
        <v xml:space="preserve">fortes chuvas </v>
      </c>
      <c r="E61" s="7" t="str">
        <f>'Cópia de 2014'!E61</f>
        <v xml:space="preserve">galões de água </v>
      </c>
      <c r="G61" s="14">
        <f>'Cópia de 2014'!D61</f>
        <v>41798</v>
      </c>
      <c r="H61" s="7">
        <f t="shared" si="0"/>
        <v>6</v>
      </c>
      <c r="I61" s="7">
        <f t="shared" si="1"/>
        <v>2014</v>
      </c>
      <c r="L61" s="15">
        <f>'Cópia de 2014'!F61</f>
        <v>1500</v>
      </c>
      <c r="M61" s="15">
        <f>'Cópia de 2014'!G61</f>
        <v>4500</v>
      </c>
    </row>
    <row r="62" spans="1:13">
      <c r="A62" s="7" t="str">
        <f>'Cópia de 2014'!A62</f>
        <v>Guar41798for</v>
      </c>
      <c r="B62" s="7" t="str">
        <f>'Cópia de 2014'!C62</f>
        <v>Guaramirim</v>
      </c>
      <c r="C62" s="7" t="str">
        <f>VLOOKUP(B62,'De Para'!$A$2:$B$301,2,1)</f>
        <v>Campos de Lages</v>
      </c>
      <c r="D62" s="7" t="str">
        <f>'Cópia de 2014'!B62</f>
        <v xml:space="preserve">fortes chuvas </v>
      </c>
      <c r="E62" s="7" t="str">
        <f>'Cópia de 2014'!E62</f>
        <v xml:space="preserve">Colchões infláveis solteiro </v>
      </c>
      <c r="G62" s="14">
        <f>'Cópia de 2014'!D62</f>
        <v>41798</v>
      </c>
      <c r="H62" s="7">
        <f t="shared" si="0"/>
        <v>6</v>
      </c>
      <c r="I62" s="7">
        <f t="shared" si="1"/>
        <v>2014</v>
      </c>
      <c r="L62" s="7">
        <f>'Cópia de 2014'!F62</f>
        <v>300</v>
      </c>
      <c r="M62" s="15">
        <f>'Cópia de 2014'!G62</f>
        <v>19200</v>
      </c>
    </row>
    <row r="63" spans="1:13">
      <c r="A63" s="7" t="str">
        <f>'Cópia de 2014'!A63</f>
        <v>Rio 41798for</v>
      </c>
      <c r="B63" s="7" t="str">
        <f>'Cópia de 2014'!C63</f>
        <v>Rio dos Cedros</v>
      </c>
      <c r="C63" s="7" t="str">
        <f>VLOOKUP(B63,'De Para'!$A$2:$B$301,2,1)</f>
        <v>Araranguá</v>
      </c>
      <c r="D63" s="7" t="str">
        <f>'Cópia de 2014'!B63</f>
        <v>fortes chuvas</v>
      </c>
      <c r="E63" s="7" t="str">
        <f>'Cópia de 2014'!E63</f>
        <v>cestas básicas</v>
      </c>
      <c r="G63" s="14">
        <f>'Cópia de 2014'!D63</f>
        <v>41798</v>
      </c>
      <c r="H63" s="7">
        <f t="shared" si="0"/>
        <v>6</v>
      </c>
      <c r="I63" s="7">
        <f t="shared" si="1"/>
        <v>2014</v>
      </c>
      <c r="L63" s="7">
        <f>'Cópia de 2014'!F63</f>
        <v>50</v>
      </c>
      <c r="M63" s="15">
        <f>'Cópia de 2014'!G63</f>
        <v>2773</v>
      </c>
    </row>
    <row r="64" spans="1:13">
      <c r="A64" s="7" t="str">
        <f>'Cópia de 2014'!A64</f>
        <v>Rio 41798for</v>
      </c>
      <c r="B64" s="7" t="str">
        <f>'Cópia de 2014'!C64</f>
        <v>Rio dos Cedros</v>
      </c>
      <c r="C64" s="7" t="str">
        <f>VLOOKUP(B64,'De Para'!$A$2:$B$301,2,1)</f>
        <v>Araranguá</v>
      </c>
      <c r="D64" s="7" t="str">
        <f>'Cópia de 2014'!B64</f>
        <v>fortes chuvas</v>
      </c>
      <c r="E64" s="7" t="str">
        <f>'Cópia de 2014'!E64</f>
        <v xml:space="preserve"> Kits de Limpeza  </v>
      </c>
      <c r="G64" s="14">
        <f>'Cópia de 2014'!D64</f>
        <v>41798</v>
      </c>
      <c r="H64" s="7">
        <f t="shared" si="0"/>
        <v>6</v>
      </c>
      <c r="I64" s="7">
        <f t="shared" si="1"/>
        <v>2014</v>
      </c>
      <c r="L64" s="7">
        <f>'Cópia de 2014'!F64</f>
        <v>50</v>
      </c>
      <c r="M64" s="15">
        <f>'Cópia de 2014'!G64</f>
        <v>1383</v>
      </c>
    </row>
    <row r="65" spans="1:13">
      <c r="A65" s="7" t="str">
        <f>'Cópia de 2014'!A65</f>
        <v>Rio 41798for</v>
      </c>
      <c r="B65" s="7" t="str">
        <f>'Cópia de 2014'!C65</f>
        <v>Rio dos Cedros</v>
      </c>
      <c r="C65" s="7" t="str">
        <f>VLOOKUP(B65,'De Para'!$A$2:$B$301,2,1)</f>
        <v>Araranguá</v>
      </c>
      <c r="D65" s="7" t="str">
        <f>'Cópia de 2014'!B65</f>
        <v>fortes chuvas</v>
      </c>
      <c r="E65" s="7" t="str">
        <f>'Cópia de 2014'!E65</f>
        <v xml:space="preserve"> galões de água </v>
      </c>
      <c r="G65" s="14">
        <f>'Cópia de 2014'!D65</f>
        <v>41798</v>
      </c>
      <c r="H65" s="7">
        <f t="shared" si="0"/>
        <v>6</v>
      </c>
      <c r="I65" s="7">
        <f t="shared" si="1"/>
        <v>2014</v>
      </c>
      <c r="L65" s="7">
        <f>'Cópia de 2014'!F65</f>
        <v>50</v>
      </c>
      <c r="M65" s="15">
        <f>'Cópia de 2014'!G65</f>
        <v>150</v>
      </c>
    </row>
    <row r="66" spans="1:13">
      <c r="A66" s="7" t="str">
        <f>'Cópia de 2014'!A66</f>
        <v>Irin41798for</v>
      </c>
      <c r="B66" s="7" t="str">
        <f>'Cópia de 2014'!C66</f>
        <v>Irineopolis</v>
      </c>
      <c r="C66" s="7" t="str">
        <f>VLOOKUP(B66,'De Para'!$A$2:$B$301,2,1)</f>
        <v>Campos de Lages</v>
      </c>
      <c r="D66" s="7" t="str">
        <f>'Cópia de 2014'!B66</f>
        <v>fortes chuvas</v>
      </c>
      <c r="E66" s="7" t="str">
        <f>'Cópia de 2014'!E66</f>
        <v xml:space="preserve"> cestas básicas</v>
      </c>
      <c r="G66" s="14">
        <f>'Cópia de 2014'!D66</f>
        <v>41798</v>
      </c>
      <c r="H66" s="7">
        <f t="shared" si="0"/>
        <v>6</v>
      </c>
      <c r="I66" s="7">
        <f t="shared" si="1"/>
        <v>2014</v>
      </c>
      <c r="L66" s="7">
        <f>'Cópia de 2014'!F66</f>
        <v>60</v>
      </c>
      <c r="M66" s="15">
        <f>'Cópia de 2014'!G66</f>
        <v>2773</v>
      </c>
    </row>
    <row r="67" spans="1:13">
      <c r="A67" s="7" t="str">
        <f>'Cópia de 2014'!A67</f>
        <v>Irin41798for</v>
      </c>
      <c r="B67" s="7" t="str">
        <f>'Cópia de 2014'!C67</f>
        <v>Irineopolis</v>
      </c>
      <c r="C67" s="7" t="str">
        <f>VLOOKUP(B67,'De Para'!$A$2:$B$301,2,1)</f>
        <v>Campos de Lages</v>
      </c>
      <c r="D67" s="7" t="str">
        <f>'Cópia de 2014'!B67</f>
        <v>fortes chuvas</v>
      </c>
      <c r="E67" s="7" t="str">
        <f>'Cópia de 2014'!E67</f>
        <v xml:space="preserve"> kits de Higiene, </v>
      </c>
      <c r="G67" s="14">
        <f>'Cópia de 2014'!D67</f>
        <v>41798</v>
      </c>
      <c r="H67" s="7">
        <f t="shared" si="0"/>
        <v>6</v>
      </c>
      <c r="I67" s="7">
        <f t="shared" si="1"/>
        <v>2014</v>
      </c>
      <c r="L67" s="7">
        <f>'Cópia de 2014'!F67</f>
        <v>60</v>
      </c>
      <c r="M67" s="15">
        <f>'Cópia de 2014'!G67</f>
        <v>192.6</v>
      </c>
    </row>
    <row r="68" spans="1:13">
      <c r="A68" s="7" t="str">
        <f>'Cópia de 2014'!A68</f>
        <v>Irin41798for</v>
      </c>
      <c r="B68" s="7" t="str">
        <f>'Cópia de 2014'!C68</f>
        <v>Irineopolis</v>
      </c>
      <c r="C68" s="7" t="str">
        <f>VLOOKUP(B68,'De Para'!$A$2:$B$301,2,1)</f>
        <v>Campos de Lages</v>
      </c>
      <c r="D68" s="7" t="str">
        <f>'Cópia de 2014'!B68</f>
        <v>fortes chuvas</v>
      </c>
      <c r="E68" s="7" t="str">
        <f>'Cópia de 2014'!E68</f>
        <v xml:space="preserve">Kits de Limpeza  </v>
      </c>
      <c r="G68" s="14">
        <f>'Cópia de 2014'!D68</f>
        <v>41798</v>
      </c>
      <c r="H68" s="7">
        <f t="shared" si="0"/>
        <v>6</v>
      </c>
      <c r="I68" s="7">
        <f t="shared" si="1"/>
        <v>2014</v>
      </c>
      <c r="L68" s="7">
        <f>'Cópia de 2014'!F68</f>
        <v>60</v>
      </c>
      <c r="M68" s="11">
        <f>'Cópia de 2014'!G68</f>
        <v>1659.6</v>
      </c>
    </row>
    <row r="69" spans="1:13">
      <c r="A69" s="7" t="str">
        <f>'Cópia de 2014'!A69</f>
        <v>Irin41798for</v>
      </c>
      <c r="B69" s="7" t="str">
        <f>'Cópia de 2014'!C69</f>
        <v>Irineopolis</v>
      </c>
      <c r="C69" s="7" t="str">
        <f>VLOOKUP(B69,'De Para'!$A$2:$B$301,2,1)</f>
        <v>Campos de Lages</v>
      </c>
      <c r="D69" s="7" t="str">
        <f>'Cópia de 2014'!B69</f>
        <v>fortes chuvas</v>
      </c>
      <c r="E69" s="7" t="str">
        <f>'Cópia de 2014'!E69</f>
        <v xml:space="preserve"> galões de água </v>
      </c>
      <c r="G69" s="14">
        <f>'Cópia de 2014'!D69</f>
        <v>41798</v>
      </c>
      <c r="H69" s="7">
        <f t="shared" si="0"/>
        <v>6</v>
      </c>
      <c r="I69" s="7">
        <f t="shared" si="1"/>
        <v>2014</v>
      </c>
      <c r="L69" s="7">
        <f>'Cópia de 2014'!F69</f>
        <v>60</v>
      </c>
      <c r="M69" s="15">
        <f>'Cópia de 2014'!G69</f>
        <v>180</v>
      </c>
    </row>
    <row r="70" spans="1:13">
      <c r="A70" s="7" t="str">
        <f>'Cópia de 2014'!A70</f>
        <v>Irin41798for</v>
      </c>
      <c r="B70" s="7" t="str">
        <f>'Cópia de 2014'!C70</f>
        <v>Irineopolis</v>
      </c>
      <c r="C70" s="7" t="str">
        <f>VLOOKUP(B70,'De Para'!$A$2:$B$301,2,1)</f>
        <v>Campos de Lages</v>
      </c>
      <c r="D70" s="7" t="str">
        <f>'Cópia de 2014'!B70</f>
        <v>fortes chuvas</v>
      </c>
      <c r="E70" s="7" t="str">
        <f>'Cópia de 2014'!E70</f>
        <v xml:space="preserve"> Colchões de solteiro</v>
      </c>
      <c r="G70" s="14">
        <f>'Cópia de 2014'!D70</f>
        <v>41798</v>
      </c>
      <c r="H70" s="7">
        <f t="shared" si="0"/>
        <v>6</v>
      </c>
      <c r="I70" s="7">
        <f t="shared" si="1"/>
        <v>2014</v>
      </c>
      <c r="L70" s="7">
        <f>'Cópia de 2014'!F70</f>
        <v>60</v>
      </c>
      <c r="M70" s="15">
        <f>'Cópia de 2014'!G70</f>
        <v>6900</v>
      </c>
    </row>
    <row r="71" spans="1:13">
      <c r="A71" s="7" t="str">
        <f>'Cópia de 2014'!A71</f>
        <v>Irin41798for</v>
      </c>
      <c r="B71" s="7" t="str">
        <f>'Cópia de 2014'!C71</f>
        <v>Irineopolis</v>
      </c>
      <c r="C71" s="7" t="str">
        <f>VLOOKUP(B71,'De Para'!$A$2:$B$301,2,1)</f>
        <v>Campos de Lages</v>
      </c>
      <c r="D71" s="7" t="str">
        <f>'Cópia de 2014'!B71</f>
        <v>fortes chuvas</v>
      </c>
      <c r="E71" s="7" t="str">
        <f>'Cópia de 2014'!E71</f>
        <v xml:space="preserve"> Kits de acomodação de solteiro </v>
      </c>
      <c r="G71" s="14">
        <f>'Cópia de 2014'!D71</f>
        <v>41798</v>
      </c>
      <c r="H71" s="7">
        <f t="shared" si="0"/>
        <v>6</v>
      </c>
      <c r="I71" s="7">
        <f t="shared" si="1"/>
        <v>2014</v>
      </c>
      <c r="L71" s="7">
        <f>'Cópia de 2014'!F71</f>
        <v>60</v>
      </c>
      <c r="M71" s="15">
        <f>'Cópia de 2014'!G71</f>
        <v>4230</v>
      </c>
    </row>
    <row r="72" spans="1:13">
      <c r="A72" s="7" t="str">
        <f>'Cópia de 2014'!A72</f>
        <v>Rode41798for</v>
      </c>
      <c r="B72" s="7" t="str">
        <f>'Cópia de 2014'!C72</f>
        <v>Rodeio</v>
      </c>
      <c r="C72" s="7" t="str">
        <f>VLOOKUP(B72,'De Para'!$A$2:$B$301,2,1)</f>
        <v>Araranguá</v>
      </c>
      <c r="D72" s="7" t="str">
        <f>'Cópia de 2014'!B72</f>
        <v>fortes chuvas</v>
      </c>
      <c r="E72" s="7" t="str">
        <f>'Cópia de 2014'!E72</f>
        <v xml:space="preserve"> cestas básicas </v>
      </c>
      <c r="G72" s="14">
        <f>'Cópia de 2014'!D72</f>
        <v>41798</v>
      </c>
      <c r="H72" s="7">
        <f t="shared" si="0"/>
        <v>6</v>
      </c>
      <c r="I72" s="7">
        <f t="shared" si="1"/>
        <v>2014</v>
      </c>
      <c r="L72" s="7">
        <f>'Cópia de 2014'!F72</f>
        <v>30</v>
      </c>
      <c r="M72" s="11">
        <f>'Cópia de 2014'!G72</f>
        <v>1663.8</v>
      </c>
    </row>
    <row r="73" spans="1:13">
      <c r="A73" s="7" t="str">
        <f>'Cópia de 2014'!A73</f>
        <v>Rodefor</v>
      </c>
      <c r="B73" s="7" t="str">
        <f>'Cópia de 2014'!C73</f>
        <v>Rodeio</v>
      </c>
      <c r="C73" s="7" t="str">
        <f>VLOOKUP(B73,'De Para'!$A$2:$B$301,2,1)</f>
        <v>Araranguá</v>
      </c>
      <c r="D73" s="7" t="str">
        <f>'Cópia de 2014'!B73</f>
        <v>fortes chuvas</v>
      </c>
      <c r="E73" s="7" t="str">
        <f>'Cópia de 2014'!E73</f>
        <v xml:space="preserve"> Kits de Limpeza</v>
      </c>
      <c r="G73" s="7">
        <f>'Cópia de 2014'!D73</f>
        <v>0</v>
      </c>
      <c r="H73" s="7">
        <f t="shared" si="0"/>
        <v>1</v>
      </c>
      <c r="I73" s="7">
        <f t="shared" si="1"/>
        <v>2014</v>
      </c>
      <c r="L73" s="7">
        <f>'Cópia de 2014'!F73</f>
        <v>30</v>
      </c>
      <c r="M73" s="15">
        <f>'Cópia de 2014'!G73</f>
        <v>829.8</v>
      </c>
    </row>
    <row r="74" spans="1:13">
      <c r="A74" s="7" t="str">
        <f>'Cópia de 2014'!A74</f>
        <v>Três41798for</v>
      </c>
      <c r="B74" s="7" t="str">
        <f>'Cópia de 2014'!C74</f>
        <v>Três barras</v>
      </c>
      <c r="C74" s="7" t="str">
        <f>VLOOKUP(B74,'De Para'!$A$2:$B$301,2,1)</f>
        <v>Araranguá</v>
      </c>
      <c r="D74" s="7" t="str">
        <f>'Cópia de 2014'!B74</f>
        <v>fortes chuvas</v>
      </c>
      <c r="E74" s="7" t="str">
        <f>'Cópia de 2014'!E74</f>
        <v xml:space="preserve"> cestas básicas</v>
      </c>
      <c r="G74" s="14">
        <f>'Cópia de 2014'!D74</f>
        <v>41798</v>
      </c>
      <c r="H74" s="7">
        <f t="shared" si="0"/>
        <v>6</v>
      </c>
      <c r="I74" s="7">
        <f t="shared" si="1"/>
        <v>1900</v>
      </c>
      <c r="L74" s="7">
        <f>'Cópia de 2014'!F74</f>
        <v>150</v>
      </c>
      <c r="M74" s="15">
        <f>'Cópia de 2014'!G74</f>
        <v>8319</v>
      </c>
    </row>
    <row r="75" spans="1:13">
      <c r="A75" s="7" t="str">
        <f>'Cópia de 2014'!A75</f>
        <v>Três41798for</v>
      </c>
      <c r="B75" s="7" t="str">
        <f>'Cópia de 2014'!C75</f>
        <v>Três barras</v>
      </c>
      <c r="C75" s="7" t="str">
        <f>VLOOKUP(B75,'De Para'!$A$2:$B$301,2,1)</f>
        <v>Araranguá</v>
      </c>
      <c r="D75" s="7" t="str">
        <f>'Cópia de 2014'!B75</f>
        <v>fortes chuvas</v>
      </c>
      <c r="E75" s="7" t="str">
        <f>'Cópia de 2014'!E75</f>
        <v xml:space="preserve"> colchões de casal</v>
      </c>
      <c r="G75" s="14">
        <f>'Cópia de 2014'!D75</f>
        <v>41798</v>
      </c>
      <c r="H75" s="7">
        <f t="shared" si="0"/>
        <v>6</v>
      </c>
      <c r="I75" s="7">
        <f t="shared" si="1"/>
        <v>2014</v>
      </c>
      <c r="L75" s="7">
        <f>'Cópia de 2014'!F75</f>
        <v>50</v>
      </c>
      <c r="M75" s="15">
        <f>'Cópia de 2014'!G75</f>
        <v>9150</v>
      </c>
    </row>
    <row r="76" spans="1:13">
      <c r="A76" s="7" t="str">
        <f>'Cópia de 2014'!A76</f>
        <v>Três41798for</v>
      </c>
      <c r="B76" s="7" t="str">
        <f>'Cópia de 2014'!C76</f>
        <v>Três barras</v>
      </c>
      <c r="C76" s="7" t="str">
        <f>VLOOKUP(B76,'De Para'!$A$2:$B$301,2,1)</f>
        <v>Araranguá</v>
      </c>
      <c r="D76" s="7" t="str">
        <f>'Cópia de 2014'!B76</f>
        <v>fortes chuvas</v>
      </c>
      <c r="E76" s="7" t="str">
        <f>'Cópia de 2014'!E76</f>
        <v xml:space="preserve"> Kit de acomodação casal </v>
      </c>
      <c r="G76" s="14">
        <f>'Cópia de 2014'!D76</f>
        <v>41798</v>
      </c>
      <c r="H76" s="7">
        <f t="shared" si="0"/>
        <v>6</v>
      </c>
      <c r="I76" s="7">
        <f t="shared" si="1"/>
        <v>2014</v>
      </c>
      <c r="L76" s="7">
        <f>'Cópia de 2014'!F76</f>
        <v>50</v>
      </c>
      <c r="M76" s="15">
        <f>'Cópia de 2014'!G76</f>
        <v>4390</v>
      </c>
    </row>
    <row r="77" spans="1:13">
      <c r="A77" s="7" t="str">
        <f>'Cópia de 2014'!A77</f>
        <v>Três41798for</v>
      </c>
      <c r="B77" s="7" t="str">
        <f>'Cópia de 2014'!C77</f>
        <v>Três barras</v>
      </c>
      <c r="C77" s="7" t="str">
        <f>VLOOKUP(B77,'De Para'!$A$2:$B$301,2,1)</f>
        <v>Araranguá</v>
      </c>
      <c r="D77" s="7" t="str">
        <f>'Cópia de 2014'!B77</f>
        <v>fortes chuvas</v>
      </c>
      <c r="E77" s="7" t="str">
        <f>'Cópia de 2014'!E77</f>
        <v>Colchões de solteiro</v>
      </c>
      <c r="G77" s="14">
        <f>'Cópia de 2014'!D77</f>
        <v>41798</v>
      </c>
      <c r="H77" s="7">
        <f t="shared" si="0"/>
        <v>6</v>
      </c>
      <c r="I77" s="7">
        <f t="shared" si="1"/>
        <v>2014</v>
      </c>
      <c r="L77" s="7">
        <f>'Cópia de 2014'!F77</f>
        <v>100</v>
      </c>
      <c r="M77" s="15">
        <f>'Cópia de 2014'!G77</f>
        <v>11500</v>
      </c>
    </row>
    <row r="78" spans="1:13">
      <c r="A78" s="7" t="str">
        <f>'Cópia de 2014'!A78</f>
        <v>Três41798for</v>
      </c>
      <c r="B78" s="7" t="str">
        <f>'Cópia de 2014'!C78</f>
        <v>Três barras</v>
      </c>
      <c r="C78" s="7" t="str">
        <f>VLOOKUP(B78,'De Para'!$A$2:$B$301,2,1)</f>
        <v>Araranguá</v>
      </c>
      <c r="D78" s="7" t="str">
        <f>'Cópia de 2014'!B78</f>
        <v>fortes chuvas</v>
      </c>
      <c r="E78" s="7" t="str">
        <f>'Cópia de 2014'!E78</f>
        <v xml:space="preserve">Kits de acomodação solteiro </v>
      </c>
      <c r="G78" s="14">
        <f>'Cópia de 2014'!D78</f>
        <v>41798</v>
      </c>
      <c r="H78" s="7">
        <f t="shared" si="0"/>
        <v>6</v>
      </c>
      <c r="I78" s="7">
        <f t="shared" si="1"/>
        <v>2014</v>
      </c>
      <c r="L78" s="7">
        <f>'Cópia de 2014'!F78</f>
        <v>100</v>
      </c>
      <c r="M78" s="15">
        <f>'Cópia de 2014'!G78</f>
        <v>7050</v>
      </c>
    </row>
    <row r="79" spans="1:13">
      <c r="A79" s="7" t="str">
        <f>'Cópia de 2014'!A79</f>
        <v>Três41798for</v>
      </c>
      <c r="B79" s="7" t="str">
        <f>'Cópia de 2014'!C79</f>
        <v>Três barras</v>
      </c>
      <c r="C79" s="7" t="str">
        <f>VLOOKUP(B79,'De Para'!$A$2:$B$301,2,1)</f>
        <v>Araranguá</v>
      </c>
      <c r="D79" s="7" t="str">
        <f>'Cópia de 2014'!B79</f>
        <v>fortes chuvas</v>
      </c>
      <c r="E79" s="7" t="str">
        <f>'Cópia de 2014'!E79</f>
        <v>galões de água</v>
      </c>
      <c r="G79" s="14">
        <f>'Cópia de 2014'!D79</f>
        <v>41798</v>
      </c>
      <c r="H79" s="7">
        <f t="shared" si="0"/>
        <v>6</v>
      </c>
      <c r="I79" s="7">
        <f t="shared" si="1"/>
        <v>2014</v>
      </c>
      <c r="L79" s="7">
        <f>'Cópia de 2014'!F79</f>
        <v>150</v>
      </c>
      <c r="M79" s="15">
        <f>'Cópia de 2014'!G79</f>
        <v>450</v>
      </c>
    </row>
    <row r="80" spans="1:13">
      <c r="A80" s="7" t="str">
        <f>'Cópia de 2014'!A80</f>
        <v>Cano41798for</v>
      </c>
      <c r="B80" s="7" t="str">
        <f>'Cópia de 2014'!C80</f>
        <v>Canoinhas</v>
      </c>
      <c r="C80" s="7" t="str">
        <f>VLOOKUP(B80,'De Para'!$A$2:$B$301,2,1)</f>
        <v>Curitibanos</v>
      </c>
      <c r="D80" s="7" t="str">
        <f>'Cópia de 2014'!B80</f>
        <v>fortes chuvas</v>
      </c>
      <c r="E80" s="7" t="str">
        <f>'Cópia de 2014'!E80</f>
        <v xml:space="preserve">cestas básicas </v>
      </c>
      <c r="G80" s="14">
        <f>'Cópia de 2014'!D80</f>
        <v>41798</v>
      </c>
      <c r="H80" s="7">
        <f t="shared" si="0"/>
        <v>6</v>
      </c>
      <c r="I80" s="7">
        <f t="shared" si="1"/>
        <v>2014</v>
      </c>
      <c r="L80" s="7">
        <f>'Cópia de 2014'!F80</f>
        <v>150</v>
      </c>
      <c r="M80" s="15">
        <f>'Cópia de 2014'!G80</f>
        <v>8319</v>
      </c>
    </row>
    <row r="81" spans="1:13">
      <c r="A81" s="7" t="str">
        <f>'Cópia de 2014'!A81</f>
        <v>Cano41798for</v>
      </c>
      <c r="B81" s="7" t="str">
        <f>'Cópia de 2014'!C81</f>
        <v>Canoinhas</v>
      </c>
      <c r="C81" s="7" t="str">
        <f>VLOOKUP(B81,'De Para'!$A$2:$B$301,2,1)</f>
        <v>Curitibanos</v>
      </c>
      <c r="D81" s="7" t="str">
        <f>'Cópia de 2014'!B81</f>
        <v>fortes chuvas</v>
      </c>
      <c r="E81" s="7" t="str">
        <f>'Cópia de 2014'!E81</f>
        <v xml:space="preserve"> colchões de casal</v>
      </c>
      <c r="G81" s="14">
        <f>'Cópia de 2014'!D81</f>
        <v>41798</v>
      </c>
      <c r="H81" s="7">
        <f t="shared" si="0"/>
        <v>6</v>
      </c>
      <c r="I81" s="7">
        <f t="shared" si="1"/>
        <v>2014</v>
      </c>
      <c r="L81" s="7">
        <f>'Cópia de 2014'!F81</f>
        <v>50</v>
      </c>
      <c r="M81" s="15">
        <f>'Cópia de 2014'!G81</f>
        <v>9150</v>
      </c>
    </row>
    <row r="82" spans="1:13">
      <c r="A82" s="7" t="str">
        <f>'Cópia de 2014'!A82</f>
        <v>Cano41798for</v>
      </c>
      <c r="B82" s="7" t="str">
        <f>'Cópia de 2014'!C82</f>
        <v>Canoinhas</v>
      </c>
      <c r="C82" s="7" t="str">
        <f>VLOOKUP(B82,'De Para'!$A$2:$B$301,2,1)</f>
        <v>Curitibanos</v>
      </c>
      <c r="D82" s="7" t="str">
        <f>'Cópia de 2014'!B82</f>
        <v>fortes chuvas</v>
      </c>
      <c r="E82" s="7" t="str">
        <f>'Cópia de 2014'!E82</f>
        <v xml:space="preserve">Kit de acomodação casal  </v>
      </c>
      <c r="G82" s="14">
        <f>'Cópia de 2014'!D82</f>
        <v>41798</v>
      </c>
      <c r="H82" s="7">
        <f t="shared" si="0"/>
        <v>6</v>
      </c>
      <c r="I82" s="7">
        <f t="shared" si="1"/>
        <v>2014</v>
      </c>
      <c r="L82" s="7">
        <f>'Cópia de 2014'!F82</f>
        <v>50</v>
      </c>
      <c r="M82" s="15">
        <f>'Cópia de 2014'!G82</f>
        <v>4390</v>
      </c>
    </row>
    <row r="83" spans="1:13">
      <c r="A83" s="7" t="str">
        <f>'Cópia de 2014'!A83</f>
        <v>Cano41798for</v>
      </c>
      <c r="B83" s="7" t="str">
        <f>'Cópia de 2014'!C83</f>
        <v>Canoinhas</v>
      </c>
      <c r="C83" s="7" t="str">
        <f>VLOOKUP(B83,'De Para'!$A$2:$B$301,2,1)</f>
        <v>Curitibanos</v>
      </c>
      <c r="D83" s="7" t="str">
        <f>'Cópia de 2014'!B83</f>
        <v>fortes chuvas</v>
      </c>
      <c r="E83" s="7" t="str">
        <f>'Cópia de 2014'!E83</f>
        <v>Colchões de solteiro</v>
      </c>
      <c r="G83" s="14">
        <f>'Cópia de 2014'!D83</f>
        <v>41798</v>
      </c>
      <c r="H83" s="7">
        <f t="shared" si="0"/>
        <v>6</v>
      </c>
      <c r="I83" s="7">
        <f t="shared" si="1"/>
        <v>2014</v>
      </c>
      <c r="L83" s="7">
        <f>'Cópia de 2014'!F83</f>
        <v>100</v>
      </c>
      <c r="M83" s="15">
        <f>'Cópia de 2014'!G83</f>
        <v>11500</v>
      </c>
    </row>
    <row r="84" spans="1:13">
      <c r="A84" s="7" t="str">
        <f>'Cópia de 2014'!A84</f>
        <v>Cano41798for</v>
      </c>
      <c r="B84" s="7" t="str">
        <f>'Cópia de 2014'!C84</f>
        <v>Canoinhas</v>
      </c>
      <c r="C84" s="7" t="str">
        <f>VLOOKUP(B84,'De Para'!$A$2:$B$301,2,1)</f>
        <v>Curitibanos</v>
      </c>
      <c r="D84" s="7" t="str">
        <f>'Cópia de 2014'!B84</f>
        <v>fortes chuvas</v>
      </c>
      <c r="E84" s="7" t="str">
        <f>'Cópia de 2014'!E84</f>
        <v>Kits de acomodação solteiro</v>
      </c>
      <c r="G84" s="14">
        <f>'Cópia de 2014'!D84</f>
        <v>41798</v>
      </c>
      <c r="H84" s="7">
        <f t="shared" si="0"/>
        <v>6</v>
      </c>
      <c r="I84" s="7">
        <f t="shared" si="1"/>
        <v>2014</v>
      </c>
      <c r="L84" s="7">
        <f>'Cópia de 2014'!F84</f>
        <v>100</v>
      </c>
      <c r="M84" s="15">
        <f>'Cópia de 2014'!G84</f>
        <v>7050</v>
      </c>
    </row>
    <row r="85" spans="1:13">
      <c r="A85" s="7" t="str">
        <f>'Cópia de 2014'!A85</f>
        <v>Cano41798for</v>
      </c>
      <c r="B85" s="7" t="str">
        <f>'Cópia de 2014'!C85</f>
        <v>Canoinhas</v>
      </c>
      <c r="C85" s="7" t="str">
        <f>VLOOKUP(B85,'De Para'!$A$2:$B$301,2,1)</f>
        <v>Curitibanos</v>
      </c>
      <c r="D85" s="7" t="str">
        <f>'Cópia de 2014'!B85</f>
        <v>fortes chuvas</v>
      </c>
      <c r="E85" s="7" t="str">
        <f>'Cópia de 2014'!E85</f>
        <v>galões de água</v>
      </c>
      <c r="G85" s="14">
        <f>'Cópia de 2014'!D85</f>
        <v>41798</v>
      </c>
      <c r="H85" s="7">
        <f t="shared" si="0"/>
        <v>6</v>
      </c>
      <c r="I85" s="7">
        <f t="shared" si="1"/>
        <v>2014</v>
      </c>
      <c r="L85" s="7">
        <f>'Cópia de 2014'!F85</f>
        <v>150</v>
      </c>
      <c r="M85" s="15">
        <f>'Cópia de 2014'!G85</f>
        <v>450</v>
      </c>
    </row>
    <row r="86" spans="1:13">
      <c r="A86" s="7" t="str">
        <f>'Cópia de 2014'!A86</f>
        <v>Papa41798for</v>
      </c>
      <c r="B86" s="7" t="str">
        <f>'Cópia de 2014'!C86</f>
        <v>Papanduva</v>
      </c>
      <c r="C86" s="7" t="str">
        <f>VLOOKUP(B86,'De Para'!$A$2:$B$301,2,1)</f>
        <v>Itajaí</v>
      </c>
      <c r="D86" s="7" t="str">
        <f>'Cópia de 2014'!B86</f>
        <v>fortes chuvas</v>
      </c>
      <c r="E86" s="7" t="str">
        <f>'Cópia de 2014'!E86</f>
        <v>Cestas básicas</v>
      </c>
      <c r="G86" s="14">
        <f>'Cópia de 2014'!D86</f>
        <v>41798</v>
      </c>
      <c r="H86" s="7">
        <f t="shared" si="0"/>
        <v>6</v>
      </c>
      <c r="I86" s="7">
        <f t="shared" si="1"/>
        <v>2014</v>
      </c>
      <c r="L86" s="7">
        <f>'Cópia de 2014'!F86</f>
        <v>100</v>
      </c>
      <c r="M86" s="15">
        <f>'Cópia de 2014'!G86</f>
        <v>5546</v>
      </c>
    </row>
    <row r="87" spans="1:13">
      <c r="A87" s="7" t="str">
        <f>'Cópia de 2014'!A87</f>
        <v>Papa41798for</v>
      </c>
      <c r="B87" s="7" t="str">
        <f>'Cópia de 2014'!C87</f>
        <v>Papanduva</v>
      </c>
      <c r="C87" s="7" t="str">
        <f>VLOOKUP(B87,'De Para'!$A$2:$B$301,2,1)</f>
        <v>Itajaí</v>
      </c>
      <c r="D87" s="7" t="str">
        <f>'Cópia de 2014'!B87</f>
        <v>fortes chuvas</v>
      </c>
      <c r="E87" s="7" t="str">
        <f>'Cópia de 2014'!E87</f>
        <v>Kits de limpeza</v>
      </c>
      <c r="G87" s="14">
        <f>'Cópia de 2014'!D87</f>
        <v>41798</v>
      </c>
      <c r="H87" s="7">
        <f t="shared" si="0"/>
        <v>6</v>
      </c>
      <c r="I87" s="7">
        <f t="shared" si="1"/>
        <v>2014</v>
      </c>
      <c r="L87" s="7">
        <f>'Cópia de 2014'!F87</f>
        <v>100</v>
      </c>
      <c r="M87" s="15">
        <f>'Cópia de 2014'!G87</f>
        <v>2766</v>
      </c>
    </row>
    <row r="88" spans="1:13">
      <c r="A88" s="7" t="str">
        <f>'Cópia de 2014'!A88</f>
        <v>Papa41798for</v>
      </c>
      <c r="B88" s="7" t="str">
        <f>'Cópia de 2014'!C88</f>
        <v>Papanduva</v>
      </c>
      <c r="C88" s="7" t="str">
        <f>VLOOKUP(B88,'De Para'!$A$2:$B$301,2,1)</f>
        <v>Itajaí</v>
      </c>
      <c r="D88" s="7" t="str">
        <f>'Cópia de 2014'!B88</f>
        <v>fortes chuvas</v>
      </c>
      <c r="E88" s="7" t="str">
        <f>'Cópia de 2014'!E88</f>
        <v xml:space="preserve">Kit de acomodação solteiro  </v>
      </c>
      <c r="G88" s="14">
        <f>'Cópia de 2014'!D88</f>
        <v>41798</v>
      </c>
      <c r="H88" s="7">
        <f t="shared" si="0"/>
        <v>6</v>
      </c>
      <c r="I88" s="7">
        <f t="shared" si="1"/>
        <v>2014</v>
      </c>
      <c r="L88" s="7">
        <f>'Cópia de 2014'!F88</f>
        <v>200</v>
      </c>
      <c r="M88" s="15">
        <f>'Cópia de 2014'!G88</f>
        <v>14100</v>
      </c>
    </row>
    <row r="89" spans="1:13">
      <c r="A89" s="7" t="str">
        <f>'Cópia de 2014'!A89</f>
        <v>Papa41798for</v>
      </c>
      <c r="B89" s="7" t="str">
        <f>'Cópia de 2014'!C89</f>
        <v>Papanduva</v>
      </c>
      <c r="C89" s="7" t="str">
        <f>VLOOKUP(B89,'De Para'!$A$2:$B$301,2,1)</f>
        <v>Itajaí</v>
      </c>
      <c r="D89" s="7" t="str">
        <f>'Cópia de 2014'!B89</f>
        <v>fortes chuvas</v>
      </c>
      <c r="E89" s="7" t="str">
        <f>'Cópia de 2014'!E89</f>
        <v>rolos de lona</v>
      </c>
      <c r="G89" s="14">
        <f>'Cópia de 2014'!D89</f>
        <v>41798</v>
      </c>
      <c r="H89" s="7">
        <f t="shared" si="0"/>
        <v>6</v>
      </c>
      <c r="I89" s="7">
        <f t="shared" si="1"/>
        <v>2014</v>
      </c>
      <c r="L89" s="7">
        <f>'Cópia de 2014'!F89</f>
        <v>2</v>
      </c>
      <c r="M89" s="7">
        <f>'Cópia de 2014'!G89</f>
        <v>400</v>
      </c>
    </row>
    <row r="90" spans="1:13">
      <c r="A90" s="7" t="str">
        <f>'Cópia de 2014'!A90</f>
        <v>Rio 41799for</v>
      </c>
      <c r="B90" s="7" t="str">
        <f>'Cópia de 2014'!C90</f>
        <v>Rio Negrinho</v>
      </c>
      <c r="C90" s="7" t="str">
        <f>VLOOKUP(B90,'De Para'!$A$2:$B$301,2,1)</f>
        <v>Araranguá</v>
      </c>
      <c r="D90" s="7" t="str">
        <f>'Cópia de 2014'!B90</f>
        <v>fortes chuvas</v>
      </c>
      <c r="E90" s="7" t="str">
        <f>'Cópia de 2014'!E90</f>
        <v>Cestas básicas</v>
      </c>
      <c r="G90" s="14">
        <f>'Cópia de 2014'!D90</f>
        <v>41799</v>
      </c>
      <c r="H90" s="7">
        <f t="shared" si="0"/>
        <v>6</v>
      </c>
      <c r="I90" s="7">
        <f t="shared" si="1"/>
        <v>2014</v>
      </c>
      <c r="L90" s="7">
        <f>'Cópia de 2014'!F90</f>
        <v>400</v>
      </c>
      <c r="M90" s="15">
        <f>'Cópia de 2014'!G90</f>
        <v>22184</v>
      </c>
    </row>
    <row r="91" spans="1:13">
      <c r="A91" s="7" t="str">
        <f>'Cópia de 2014'!A91</f>
        <v>Rio 41799for</v>
      </c>
      <c r="B91" s="7" t="str">
        <f>'Cópia de 2014'!C91</f>
        <v>Rio Negrinho</v>
      </c>
      <c r="C91" s="7" t="str">
        <f>VLOOKUP(B91,'De Para'!$A$2:$B$301,2,1)</f>
        <v>Araranguá</v>
      </c>
      <c r="D91" s="7" t="str">
        <f>'Cópia de 2014'!B91</f>
        <v>fortes chuvas</v>
      </c>
      <c r="E91" s="7" t="str">
        <f>'Cópia de 2014'!E91</f>
        <v xml:space="preserve"> Kits de limpeza</v>
      </c>
      <c r="G91" s="14">
        <f>'Cópia de 2014'!D91</f>
        <v>41799</v>
      </c>
      <c r="H91" s="7">
        <f t="shared" si="0"/>
        <v>6</v>
      </c>
      <c r="I91" s="7">
        <f t="shared" si="1"/>
        <v>2014</v>
      </c>
      <c r="L91" s="7">
        <f>'Cópia de 2014'!F91</f>
        <v>400</v>
      </c>
      <c r="M91" s="15">
        <f>'Cópia de 2014'!G91</f>
        <v>11064</v>
      </c>
    </row>
    <row r="92" spans="1:13">
      <c r="A92" s="7" t="str">
        <f>'Cópia de 2014'!A92</f>
        <v>Rio 41799for</v>
      </c>
      <c r="B92" s="7" t="str">
        <f>'Cópia de 2014'!C92</f>
        <v>Rio Negrinho</v>
      </c>
      <c r="C92" s="7" t="str">
        <f>VLOOKUP(B92,'De Para'!$A$2:$B$301,2,1)</f>
        <v>Araranguá</v>
      </c>
      <c r="D92" s="7" t="str">
        <f>'Cópia de 2014'!B92</f>
        <v>fortes chuvas</v>
      </c>
      <c r="E92" s="7" t="str">
        <f>'Cópia de 2014'!E92</f>
        <v xml:space="preserve">Kit de acomodação solteiro;  </v>
      </c>
      <c r="G92" s="14">
        <f>'Cópia de 2014'!D92</f>
        <v>41799</v>
      </c>
      <c r="H92" s="7">
        <f t="shared" si="0"/>
        <v>6</v>
      </c>
      <c r="I92" s="7">
        <f t="shared" si="1"/>
        <v>2014</v>
      </c>
      <c r="L92" s="7">
        <f>'Cópia de 2014'!F92</f>
        <v>30</v>
      </c>
      <c r="M92" s="15">
        <f>'Cópia de 2014'!G92</f>
        <v>2115</v>
      </c>
    </row>
    <row r="93" spans="1:13">
      <c r="A93" s="7" t="str">
        <f>'Cópia de 2014'!A93</f>
        <v>Rio 41799for</v>
      </c>
      <c r="B93" s="7" t="str">
        <f>'Cópia de 2014'!C93</f>
        <v>Rio Negrinho</v>
      </c>
      <c r="C93" s="7" t="str">
        <f>VLOOKUP(B93,'De Para'!$A$2:$B$301,2,1)</f>
        <v>Araranguá</v>
      </c>
      <c r="D93" s="7" t="str">
        <f>'Cópia de 2014'!B93</f>
        <v>fortes chuvas</v>
      </c>
      <c r="E93" s="7" t="str">
        <f>'Cópia de 2014'!E93</f>
        <v xml:space="preserve"> rolos de lona preta</v>
      </c>
      <c r="G93" s="14">
        <f>'Cópia de 2014'!D93</f>
        <v>41799</v>
      </c>
      <c r="H93" s="7">
        <f t="shared" si="0"/>
        <v>6</v>
      </c>
      <c r="I93" s="7">
        <f t="shared" si="1"/>
        <v>2014</v>
      </c>
      <c r="L93" s="7">
        <f>'Cópia de 2014'!F93</f>
        <v>10</v>
      </c>
      <c r="M93" s="15">
        <f>'Cópia de 2014'!G93</f>
        <v>2000</v>
      </c>
    </row>
    <row r="94" spans="1:13">
      <c r="A94" s="7" t="str">
        <f>'Cópia de 2014'!A94</f>
        <v>Rio 41799for</v>
      </c>
      <c r="B94" s="7" t="str">
        <f>'Cópia de 2014'!C94</f>
        <v>Rio Negrinho</v>
      </c>
      <c r="C94" s="7" t="str">
        <f>VLOOKUP(B94,'De Para'!$A$2:$B$301,2,1)</f>
        <v>Araranguá</v>
      </c>
      <c r="D94" s="7" t="str">
        <f>'Cópia de 2014'!B94</f>
        <v>fortes chuvas</v>
      </c>
      <c r="E94" s="7" t="str">
        <f>'Cópia de 2014'!E94</f>
        <v xml:space="preserve"> Kit de higiene pessoal; </v>
      </c>
      <c r="G94" s="14">
        <f>'Cópia de 2014'!D94</f>
        <v>41799</v>
      </c>
      <c r="H94" s="7">
        <f t="shared" si="0"/>
        <v>6</v>
      </c>
      <c r="I94" s="7">
        <f t="shared" si="1"/>
        <v>2014</v>
      </c>
      <c r="L94" s="7">
        <f>'Cópia de 2014'!F94</f>
        <v>30</v>
      </c>
      <c r="M94" s="7">
        <f>'Cópia de 2014'!G94</f>
        <v>96.3</v>
      </c>
    </row>
    <row r="95" spans="1:13">
      <c r="A95" s="7" t="str">
        <f>'Cópia de 2014'!A95</f>
        <v>Timb41798for</v>
      </c>
      <c r="B95" s="7" t="str">
        <f>'Cópia de 2014'!C95</f>
        <v>Timbó Grande</v>
      </c>
      <c r="C95" s="7" t="str">
        <f>VLOOKUP(B95,'De Para'!$A$2:$B$301,2,1)</f>
        <v>Araranguá</v>
      </c>
      <c r="D95" s="7" t="str">
        <f>'Cópia de 2014'!B95</f>
        <v>fortes chuvas</v>
      </c>
      <c r="E95" s="7" t="str">
        <f>'Cópia de 2014'!E95</f>
        <v xml:space="preserve"> galões de água mineral </v>
      </c>
      <c r="G95" s="14">
        <f>'Cópia de 2014'!D95</f>
        <v>41798</v>
      </c>
      <c r="H95" s="7">
        <f t="shared" si="0"/>
        <v>6</v>
      </c>
      <c r="I95" s="7">
        <f t="shared" si="1"/>
        <v>2014</v>
      </c>
      <c r="L95" s="7">
        <f>'Cópia de 2014'!F95</f>
        <v>500</v>
      </c>
      <c r="M95" s="15">
        <f>'Cópia de 2014'!G95</f>
        <v>1500</v>
      </c>
    </row>
    <row r="96" spans="1:13">
      <c r="A96" s="7" t="str">
        <f>'Cópia de 2014'!A96</f>
        <v>Coru41799for</v>
      </c>
      <c r="B96" s="7" t="str">
        <f>'Cópia de 2014'!C96</f>
        <v>Corupá</v>
      </c>
      <c r="C96" s="7" t="str">
        <f>VLOOKUP(B96,'De Para'!$A$2:$B$301,2,1)</f>
        <v>Campos de Lages</v>
      </c>
      <c r="D96" s="7" t="str">
        <f>'Cópia de 2014'!B96</f>
        <v>fortes chuvas</v>
      </c>
      <c r="E96" s="7" t="str">
        <f>'Cópia de 2014'!E96</f>
        <v>Cestas básicas</v>
      </c>
      <c r="G96" s="14">
        <f>'Cópia de 2014'!D96</f>
        <v>41799</v>
      </c>
      <c r="H96" s="7">
        <f t="shared" si="0"/>
        <v>6</v>
      </c>
      <c r="I96" s="7">
        <f t="shared" si="1"/>
        <v>2014</v>
      </c>
      <c r="L96" s="7">
        <f>'Cópia de 2014'!F96</f>
        <v>300</v>
      </c>
      <c r="M96" s="15">
        <f>'Cópia de 2014'!G96</f>
        <v>16638</v>
      </c>
    </row>
    <row r="97" spans="1:13">
      <c r="A97" s="7" t="str">
        <f>'Cópia de 2014'!A97</f>
        <v>Coru41799for</v>
      </c>
      <c r="B97" s="7" t="str">
        <f>'Cópia de 2014'!C97</f>
        <v>Corupá</v>
      </c>
      <c r="C97" s="7" t="str">
        <f>VLOOKUP(B97,'De Para'!$A$2:$B$301,2,1)</f>
        <v>Campos de Lages</v>
      </c>
      <c r="D97" s="7" t="str">
        <f>'Cópia de 2014'!B97</f>
        <v>fortes chuvas</v>
      </c>
      <c r="E97" s="7" t="str">
        <f>'Cópia de 2014'!E97</f>
        <v>Kits de limpeza</v>
      </c>
      <c r="G97" s="14">
        <f>'Cópia de 2014'!D97</f>
        <v>41799</v>
      </c>
      <c r="H97" s="7">
        <f t="shared" si="0"/>
        <v>6</v>
      </c>
      <c r="I97" s="7">
        <f t="shared" si="1"/>
        <v>2014</v>
      </c>
      <c r="L97" s="7">
        <f>'Cópia de 2014'!F97</f>
        <v>300</v>
      </c>
      <c r="M97" s="15">
        <f>'Cópia de 2014'!G97</f>
        <v>8298</v>
      </c>
    </row>
    <row r="98" spans="1:13">
      <c r="A98" s="7" t="str">
        <f>'Cópia de 2014'!A98</f>
        <v>Timb41799for</v>
      </c>
      <c r="B98" s="7" t="str">
        <f>'Cópia de 2014'!C98</f>
        <v>Timbó</v>
      </c>
      <c r="C98" s="7" t="str">
        <f>VLOOKUP(B98,'De Para'!$A$2:$B$301,2,1)</f>
        <v>Araranguá</v>
      </c>
      <c r="D98" s="7" t="str">
        <f>'Cópia de 2014'!B98</f>
        <v>fortes chuvas</v>
      </c>
      <c r="E98" s="7" t="str">
        <f>'Cópia de 2014'!E98</f>
        <v>Cestas básicas</v>
      </c>
      <c r="G98" s="14">
        <f>'Cópia de 2014'!D98</f>
        <v>41799</v>
      </c>
      <c r="H98" s="7">
        <f t="shared" si="0"/>
        <v>6</v>
      </c>
      <c r="I98" s="7">
        <f t="shared" si="1"/>
        <v>2014</v>
      </c>
      <c r="L98" s="7">
        <f>'Cópia de 2014'!F98</f>
        <v>100</v>
      </c>
      <c r="M98" s="15">
        <f>'Cópia de 2014'!G98</f>
        <v>5546</v>
      </c>
    </row>
    <row r="99" spans="1:13">
      <c r="A99" s="7" t="str">
        <f>'Cópia de 2014'!A99</f>
        <v>Timb41799for</v>
      </c>
      <c r="B99" s="7" t="str">
        <f>'Cópia de 2014'!C99</f>
        <v>Timbó</v>
      </c>
      <c r="C99" s="7" t="str">
        <f>VLOOKUP(B99,'De Para'!$A$2:$B$301,2,1)</f>
        <v>Araranguá</v>
      </c>
      <c r="D99" s="7" t="str">
        <f>'Cópia de 2014'!B99</f>
        <v>fortes chuvas</v>
      </c>
      <c r="E99" s="7" t="str">
        <f>'Cópia de 2014'!E99</f>
        <v xml:space="preserve"> Kits de limpeza</v>
      </c>
      <c r="G99" s="14">
        <f>'Cópia de 2014'!D99</f>
        <v>41799</v>
      </c>
      <c r="H99" s="7">
        <f t="shared" si="0"/>
        <v>6</v>
      </c>
      <c r="I99" s="7">
        <f t="shared" si="1"/>
        <v>2014</v>
      </c>
      <c r="L99" s="7">
        <f>'Cópia de 2014'!F99</f>
        <v>100</v>
      </c>
      <c r="M99" s="15">
        <f>'Cópia de 2014'!G99</f>
        <v>2766</v>
      </c>
    </row>
    <row r="100" spans="1:13">
      <c r="A100" s="7" t="str">
        <f>'Cópia de 2014'!A100</f>
        <v>Jara41799for</v>
      </c>
      <c r="B100" s="7" t="str">
        <f>'Cópia de 2014'!C100</f>
        <v>Jaragua do Sul</v>
      </c>
      <c r="C100" s="7" t="str">
        <f>VLOOKUP(B100,'De Para'!$A$2:$B$301,2,1)</f>
        <v>Campos de Lages</v>
      </c>
      <c r="D100" s="7" t="str">
        <f>'Cópia de 2014'!B100</f>
        <v>fortes chuvas</v>
      </c>
      <c r="E100" s="7" t="str">
        <f>'Cópia de 2014'!E100</f>
        <v xml:space="preserve"> Cestas básicas</v>
      </c>
      <c r="G100" s="14">
        <f>'Cópia de 2014'!D100</f>
        <v>41799</v>
      </c>
      <c r="H100" s="7">
        <f t="shared" si="0"/>
        <v>6</v>
      </c>
      <c r="I100" s="7">
        <f t="shared" si="1"/>
        <v>2014</v>
      </c>
      <c r="L100" s="7">
        <f>'Cópia de 2014'!F100</f>
        <v>3000</v>
      </c>
      <c r="M100" s="11">
        <f>'Cópia de 2014'!G100</f>
        <v>166380</v>
      </c>
    </row>
    <row r="101" spans="1:13">
      <c r="A101" s="7" t="str">
        <f>'Cópia de 2014'!A101</f>
        <v>Jara41799for</v>
      </c>
      <c r="B101" s="7" t="str">
        <f>'Cópia de 2014'!C101</f>
        <v>Jaragua do Sul</v>
      </c>
      <c r="C101" s="7" t="str">
        <f>VLOOKUP(B101,'De Para'!$A$2:$B$301,2,1)</f>
        <v>Campos de Lages</v>
      </c>
      <c r="D101" s="7" t="str">
        <f>'Cópia de 2014'!B101</f>
        <v>fortes chuvas</v>
      </c>
      <c r="E101" s="7" t="str">
        <f>'Cópia de 2014'!E101</f>
        <v xml:space="preserve"> Kits de limpeza</v>
      </c>
      <c r="G101" s="14">
        <f>'Cópia de 2014'!D101</f>
        <v>41799</v>
      </c>
      <c r="H101" s="7">
        <f t="shared" si="0"/>
        <v>6</v>
      </c>
      <c r="I101" s="7">
        <f t="shared" si="1"/>
        <v>2014</v>
      </c>
      <c r="L101" s="15">
        <f>'Cópia de 2014'!F101</f>
        <v>3000</v>
      </c>
      <c r="M101" s="11">
        <f>'Cópia de 2014'!G101</f>
        <v>82980</v>
      </c>
    </row>
    <row r="102" spans="1:13">
      <c r="A102" s="7" t="str">
        <f>'Cópia de 2014'!A102</f>
        <v>Jara41799for</v>
      </c>
      <c r="B102" s="7" t="str">
        <f>'Cópia de 2014'!C102</f>
        <v>Jaragua do Sul</v>
      </c>
      <c r="C102" s="7" t="str">
        <f>VLOOKUP(B102,'De Para'!$A$2:$B$301,2,1)</f>
        <v>Campos de Lages</v>
      </c>
      <c r="D102" s="7" t="str">
        <f>'Cópia de 2014'!B102</f>
        <v>fortes chuvas</v>
      </c>
      <c r="E102" s="7" t="str">
        <f>'Cópia de 2014'!E102</f>
        <v>Galões de água</v>
      </c>
      <c r="G102" s="14">
        <f>'Cópia de 2014'!D102</f>
        <v>41799</v>
      </c>
      <c r="H102" s="7">
        <f t="shared" si="0"/>
        <v>6</v>
      </c>
      <c r="I102" s="7">
        <f t="shared" si="1"/>
        <v>2014</v>
      </c>
      <c r="L102" s="15">
        <f>'Cópia de 2014'!F102</f>
        <v>5000</v>
      </c>
      <c r="M102" s="11">
        <f>'Cópia de 2014'!G102</f>
        <v>15000</v>
      </c>
    </row>
    <row r="103" spans="1:13">
      <c r="A103" s="7" t="str">
        <f>'Cópia de 2014'!A103</f>
        <v>Jara41799for</v>
      </c>
      <c r="B103" s="7" t="str">
        <f>'Cópia de 2014'!C103</f>
        <v>Jaragua do Sul</v>
      </c>
      <c r="C103" s="7" t="str">
        <f>VLOOKUP(B103,'De Para'!$A$2:$B$301,2,1)</f>
        <v>Campos de Lages</v>
      </c>
      <c r="D103" s="7" t="str">
        <f>'Cópia de 2014'!B103</f>
        <v>fortes chuvas</v>
      </c>
      <c r="E103" s="7" t="str">
        <f>'Cópia de 2014'!E103</f>
        <v xml:space="preserve"> Kits de higiene pessoa</v>
      </c>
      <c r="G103" s="14">
        <f>'Cópia de 2014'!D103</f>
        <v>41799</v>
      </c>
      <c r="H103" s="7">
        <f t="shared" si="0"/>
        <v>6</v>
      </c>
      <c r="I103" s="7">
        <f t="shared" si="1"/>
        <v>2014</v>
      </c>
      <c r="L103" s="15">
        <f>'Cópia de 2014'!F103</f>
        <v>3000</v>
      </c>
      <c r="M103" s="11">
        <f>'Cópia de 2014'!G103</f>
        <v>9630</v>
      </c>
    </row>
    <row r="104" spans="1:13">
      <c r="A104" s="7" t="str">
        <f>'Cópia de 2014'!A104</f>
        <v>Pres41799for</v>
      </c>
      <c r="B104" s="7" t="str">
        <f>'Cópia de 2014'!C104</f>
        <v>Presidente Getulio</v>
      </c>
      <c r="C104" s="7" t="str">
        <f>VLOOKUP(B104,'De Para'!$A$2:$B$301,2,1)</f>
        <v>Araranguá</v>
      </c>
      <c r="D104" s="7" t="str">
        <f>'Cópia de 2014'!B104</f>
        <v>fortes chuvas</v>
      </c>
      <c r="E104" s="7" t="str">
        <f>'Cópia de 2014'!E104</f>
        <v>Cestas básicas</v>
      </c>
      <c r="G104" s="14">
        <f>'Cópia de 2014'!D104</f>
        <v>41799</v>
      </c>
      <c r="H104" s="7">
        <f t="shared" si="0"/>
        <v>6</v>
      </c>
      <c r="I104" s="7">
        <f t="shared" si="1"/>
        <v>2014</v>
      </c>
      <c r="L104" s="7">
        <f>'Cópia de 2014'!F104</f>
        <v>300</v>
      </c>
      <c r="M104" s="11">
        <f>'Cópia de 2014'!G104</f>
        <v>16638</v>
      </c>
    </row>
    <row r="105" spans="1:13">
      <c r="A105" s="7" t="str">
        <f>'Cópia de 2014'!A105</f>
        <v>Pres41799for</v>
      </c>
      <c r="B105" s="7" t="str">
        <f>'Cópia de 2014'!C105</f>
        <v>Presidente Getulio</v>
      </c>
      <c r="C105" s="7" t="str">
        <f>VLOOKUP(B105,'De Para'!$A$2:$B$301,2,1)</f>
        <v>Araranguá</v>
      </c>
      <c r="D105" s="7" t="str">
        <f>'Cópia de 2014'!B105</f>
        <v>fortes chuvas</v>
      </c>
      <c r="E105" s="7" t="str">
        <f>'Cópia de 2014'!E105</f>
        <v>Kits de limpeza</v>
      </c>
      <c r="G105" s="14">
        <f>'Cópia de 2014'!D105</f>
        <v>41799</v>
      </c>
      <c r="H105" s="7">
        <f t="shared" si="0"/>
        <v>6</v>
      </c>
      <c r="I105" s="7">
        <f t="shared" si="1"/>
        <v>2014</v>
      </c>
      <c r="L105" s="7">
        <f>'Cópia de 2014'!F105</f>
        <v>300</v>
      </c>
      <c r="M105" s="11">
        <f>'Cópia de 2014'!G105</f>
        <v>8298</v>
      </c>
    </row>
    <row r="106" spans="1:13">
      <c r="A106" s="7" t="str">
        <f>'Cópia de 2014'!A106</f>
        <v>Pres41799for</v>
      </c>
      <c r="B106" s="7" t="str">
        <f>'Cópia de 2014'!C106</f>
        <v>Presidente Getulio</v>
      </c>
      <c r="C106" s="7" t="str">
        <f>VLOOKUP(B106,'De Para'!$A$2:$B$301,2,1)</f>
        <v>Araranguá</v>
      </c>
      <c r="D106" s="7" t="str">
        <f>'Cópia de 2014'!B106</f>
        <v>fortes chuvas</v>
      </c>
      <c r="E106" s="7" t="str">
        <f>'Cópia de 2014'!E106</f>
        <v>Galões de água</v>
      </c>
      <c r="G106" s="14">
        <f>'Cópia de 2014'!D106</f>
        <v>41799</v>
      </c>
      <c r="H106" s="7">
        <f t="shared" si="0"/>
        <v>6</v>
      </c>
      <c r="I106" s="7">
        <f t="shared" si="1"/>
        <v>2014</v>
      </c>
      <c r="L106" s="7">
        <f>'Cópia de 2014'!F106</f>
        <v>500</v>
      </c>
      <c r="M106" s="15">
        <f>'Cópia de 2014'!G106</f>
        <v>1500</v>
      </c>
    </row>
    <row r="107" spans="1:13">
      <c r="A107" s="7" t="str">
        <f>'Cópia de 2014'!A107</f>
        <v>Pres41799for</v>
      </c>
      <c r="B107" s="7" t="str">
        <f>'Cópia de 2014'!C107</f>
        <v>Presidente Getulio</v>
      </c>
      <c r="C107" s="7" t="str">
        <f>VLOOKUP(B107,'De Para'!$A$2:$B$301,2,1)</f>
        <v>Araranguá</v>
      </c>
      <c r="D107" s="7" t="str">
        <f>'Cópia de 2014'!B107</f>
        <v>fortes chuvas</v>
      </c>
      <c r="E107" s="7" t="str">
        <f>'Cópia de 2014'!E107</f>
        <v xml:space="preserve">Colchões solteiro </v>
      </c>
      <c r="G107" s="14">
        <f>'Cópia de 2014'!D107</f>
        <v>41799</v>
      </c>
      <c r="H107" s="7">
        <f t="shared" si="0"/>
        <v>6</v>
      </c>
      <c r="I107" s="7">
        <f t="shared" si="1"/>
        <v>2014</v>
      </c>
      <c r="L107" s="7">
        <f>'Cópia de 2014'!F107</f>
        <v>100</v>
      </c>
      <c r="M107" s="15">
        <f>'Cópia de 2014'!G107</f>
        <v>11500</v>
      </c>
    </row>
    <row r="108" spans="1:13">
      <c r="A108" s="7" t="str">
        <f>'Cópia de 2014'!A108</f>
        <v>Pres41799for</v>
      </c>
      <c r="B108" s="7" t="str">
        <f>'Cópia de 2014'!C108</f>
        <v>Presidente Getulio</v>
      </c>
      <c r="C108" s="7" t="str">
        <f>VLOOKUP(B108,'De Para'!$A$2:$B$301,2,1)</f>
        <v>Araranguá</v>
      </c>
      <c r="D108" s="7" t="str">
        <f>'Cópia de 2014'!B108</f>
        <v>fortes chuvas</v>
      </c>
      <c r="E108" s="7" t="str">
        <f>'Cópia de 2014'!E108</f>
        <v>Kits acomodação solteiro</v>
      </c>
      <c r="G108" s="14">
        <f>'Cópia de 2014'!D108</f>
        <v>41799</v>
      </c>
      <c r="H108" s="7">
        <f t="shared" si="0"/>
        <v>6</v>
      </c>
      <c r="I108" s="7">
        <f t="shared" si="1"/>
        <v>2014</v>
      </c>
      <c r="L108" s="7">
        <f>'Cópia de 2014'!F108</f>
        <v>100</v>
      </c>
      <c r="M108" s="11">
        <f>'Cópia de 2014'!G108</f>
        <v>7050</v>
      </c>
    </row>
    <row r="109" spans="1:13">
      <c r="A109" s="7" t="str">
        <f>'Cópia de 2014'!A109</f>
        <v>Vito41799for</v>
      </c>
      <c r="B109" s="7" t="str">
        <f>'Cópia de 2014'!C109</f>
        <v>Vitor Meirelles</v>
      </c>
      <c r="C109" s="7" t="str">
        <f>VLOOKUP(B109,'De Para'!$A$2:$B$301,2,1)</f>
        <v>Araranguá</v>
      </c>
      <c r="D109" s="7" t="str">
        <f>'Cópia de 2014'!B109</f>
        <v>fortes chuvas</v>
      </c>
      <c r="E109" s="7" t="str">
        <f>'Cópia de 2014'!E109</f>
        <v>Cestas básicas</v>
      </c>
      <c r="G109" s="14">
        <f>'Cópia de 2014'!D109</f>
        <v>41799</v>
      </c>
      <c r="H109" s="7">
        <f t="shared" si="0"/>
        <v>6</v>
      </c>
      <c r="I109" s="7">
        <f t="shared" si="1"/>
        <v>2014</v>
      </c>
      <c r="L109" s="7">
        <f>'Cópia de 2014'!F109</f>
        <v>150</v>
      </c>
      <c r="M109" s="11">
        <f>'Cópia de 2014'!G109</f>
        <v>8319</v>
      </c>
    </row>
    <row r="110" spans="1:13">
      <c r="A110" s="7" t="str">
        <f>'Cópia de 2014'!A110</f>
        <v>Vito41799for</v>
      </c>
      <c r="B110" s="7" t="str">
        <f>'Cópia de 2014'!C110</f>
        <v>Vitor Meirelles</v>
      </c>
      <c r="C110" s="7" t="str">
        <f>VLOOKUP(B110,'De Para'!$A$2:$B$301,2,1)</f>
        <v>Araranguá</v>
      </c>
      <c r="D110" s="7" t="str">
        <f>'Cópia de 2014'!B110</f>
        <v>fortes chuvas</v>
      </c>
      <c r="E110" s="7" t="str">
        <f>'Cópia de 2014'!E110</f>
        <v>Kits de limpeza</v>
      </c>
      <c r="G110" s="14">
        <f>'Cópia de 2014'!D110</f>
        <v>41799</v>
      </c>
      <c r="H110" s="7">
        <f t="shared" si="0"/>
        <v>6</v>
      </c>
      <c r="I110" s="7">
        <f t="shared" si="1"/>
        <v>2014</v>
      </c>
      <c r="L110" s="7">
        <f>'Cópia de 2014'!F110</f>
        <v>150</v>
      </c>
      <c r="M110" s="15">
        <f>'Cópia de 2014'!G110</f>
        <v>8298</v>
      </c>
    </row>
    <row r="111" spans="1:13">
      <c r="A111" s="7" t="str">
        <f>'Cópia de 2014'!A111</f>
        <v>Port41799for</v>
      </c>
      <c r="B111" s="7" t="str">
        <f>'Cópia de 2014'!C111</f>
        <v xml:space="preserve">Porto União </v>
      </c>
      <c r="C111" s="7" t="str">
        <f>VLOOKUP(B111,'De Para'!$A$2:$B$301,2,1)</f>
        <v>Araranguá</v>
      </c>
      <c r="D111" s="7" t="str">
        <f>'Cópia de 2014'!B111</f>
        <v>fortes chuvas</v>
      </c>
      <c r="E111" s="7" t="str">
        <f>'Cópia de 2014'!E111</f>
        <v xml:space="preserve"> Cestas básicas</v>
      </c>
      <c r="G111" s="14">
        <f>'Cópia de 2014'!D111</f>
        <v>41799</v>
      </c>
      <c r="H111" s="7">
        <f t="shared" si="0"/>
        <v>6</v>
      </c>
      <c r="I111" s="7">
        <f t="shared" si="1"/>
        <v>2014</v>
      </c>
      <c r="L111" s="7">
        <f>'Cópia de 2014'!F111</f>
        <v>150</v>
      </c>
      <c r="M111" s="15">
        <f>'Cópia de 2014'!G111</f>
        <v>8319</v>
      </c>
    </row>
    <row r="112" spans="1:13">
      <c r="A112" s="7" t="str">
        <f>'Cópia de 2014'!A112</f>
        <v>Port41799for</v>
      </c>
      <c r="B112" s="7" t="str">
        <f>'Cópia de 2014'!C112</f>
        <v xml:space="preserve">Porto União </v>
      </c>
      <c r="C112" s="7" t="str">
        <f>VLOOKUP(B112,'De Para'!$A$2:$B$301,2,1)</f>
        <v>Araranguá</v>
      </c>
      <c r="D112" s="7" t="str">
        <f>'Cópia de 2014'!B112</f>
        <v>fortes chuvas</v>
      </c>
      <c r="E112" s="7" t="str">
        <f>'Cópia de 2014'!E112</f>
        <v>Kits de limpeza;</v>
      </c>
      <c r="G112" s="14">
        <f>'Cópia de 2014'!D112</f>
        <v>41799</v>
      </c>
      <c r="H112" s="7">
        <f t="shared" si="0"/>
        <v>6</v>
      </c>
      <c r="I112" s="7">
        <f t="shared" si="1"/>
        <v>2014</v>
      </c>
      <c r="L112" s="7">
        <f>'Cópia de 2014'!F112</f>
        <v>300</v>
      </c>
      <c r="M112" s="15">
        <f>'Cópia de 2014'!G112</f>
        <v>8298</v>
      </c>
    </row>
    <row r="113" spans="1:13">
      <c r="A113" s="7" t="str">
        <f>'Cópia de 2014'!A113</f>
        <v>Port41799for</v>
      </c>
      <c r="B113" s="7" t="str">
        <f>'Cópia de 2014'!C113</f>
        <v xml:space="preserve">Porto União </v>
      </c>
      <c r="C113" s="7" t="str">
        <f>VLOOKUP(B113,'De Para'!$A$2:$B$301,2,1)</f>
        <v>Araranguá</v>
      </c>
      <c r="D113" s="7" t="str">
        <f>'Cópia de 2014'!B113</f>
        <v>fortes chuvas</v>
      </c>
      <c r="E113" s="7" t="str">
        <f>'Cópia de 2014'!E113</f>
        <v>Kits de Higiene pessoal</v>
      </c>
      <c r="G113" s="14">
        <f>'Cópia de 2014'!D113</f>
        <v>41799</v>
      </c>
      <c r="H113" s="7">
        <f t="shared" si="0"/>
        <v>6</v>
      </c>
      <c r="I113" s="7">
        <f t="shared" si="1"/>
        <v>2014</v>
      </c>
      <c r="L113" s="7">
        <f>'Cópia de 2014'!F113</f>
        <v>200</v>
      </c>
      <c r="M113" s="7">
        <f>'Cópia de 2014'!G113</f>
        <v>642</v>
      </c>
    </row>
    <row r="114" spans="1:13">
      <c r="A114" s="7" t="str">
        <f>'Cópia de 2014'!A114</f>
        <v>Port41799for</v>
      </c>
      <c r="B114" s="7" t="str">
        <f>'Cópia de 2014'!C114</f>
        <v xml:space="preserve">Porto União </v>
      </c>
      <c r="C114" s="7" t="str">
        <f>VLOOKUP(B114,'De Para'!$A$2:$B$301,2,1)</f>
        <v>Araranguá</v>
      </c>
      <c r="D114" s="7" t="str">
        <f>'Cópia de 2014'!B114</f>
        <v>fortes chuvas</v>
      </c>
      <c r="E114" s="7" t="str">
        <f>'Cópia de 2014'!E114</f>
        <v xml:space="preserve">Kits de acomodação </v>
      </c>
      <c r="G114" s="14">
        <f>'Cópia de 2014'!D114</f>
        <v>41799</v>
      </c>
      <c r="H114" s="7">
        <f t="shared" si="0"/>
        <v>6</v>
      </c>
      <c r="I114" s="7">
        <f t="shared" si="1"/>
        <v>2014</v>
      </c>
      <c r="L114" s="7">
        <f>'Cópia de 2014'!F114</f>
        <v>50</v>
      </c>
      <c r="M114" s="15">
        <f>'Cópia de 2014'!G114</f>
        <v>3525</v>
      </c>
    </row>
    <row r="115" spans="1:13">
      <c r="A115" s="7" t="str">
        <f>'Cópia de 2014'!A115</f>
        <v>Mont41799for</v>
      </c>
      <c r="B115" s="7" t="str">
        <f>'Cópia de 2014'!C115</f>
        <v xml:space="preserve">Monte castelo </v>
      </c>
      <c r="C115" s="7" t="str">
        <f>VLOOKUP(B115,'De Para'!$A$2:$B$301,2,1)</f>
        <v>Itajaí</v>
      </c>
      <c r="D115" s="7" t="str">
        <f>'Cópia de 2014'!B115</f>
        <v>fortes chuvas</v>
      </c>
      <c r="E115" s="7" t="str">
        <f>'Cópia de 2014'!E115</f>
        <v>galões de água</v>
      </c>
      <c r="G115" s="14">
        <f>'Cópia de 2014'!D115</f>
        <v>41799</v>
      </c>
      <c r="H115" s="7">
        <f t="shared" si="0"/>
        <v>6</v>
      </c>
      <c r="I115" s="7">
        <f t="shared" si="1"/>
        <v>2014</v>
      </c>
      <c r="L115" s="7">
        <f>'Cópia de 2014'!F115</f>
        <v>400</v>
      </c>
      <c r="M115" s="15">
        <f>'Cópia de 2014'!G115</f>
        <v>1200</v>
      </c>
    </row>
    <row r="116" spans="1:13">
      <c r="A116" s="7" t="str">
        <f>'Cópia de 2014'!A116</f>
        <v>Bela41799for</v>
      </c>
      <c r="B116" s="7" t="str">
        <f>'Cópia de 2014'!C116</f>
        <v xml:space="preserve">Bela Vista do Toldo </v>
      </c>
      <c r="C116" s="7" t="str">
        <f>VLOOKUP(B116,'De Para'!$A$2:$B$301,2,1)</f>
        <v>S.Miguel Oeste</v>
      </c>
      <c r="D116" s="7" t="str">
        <f>'Cópia de 2014'!B116</f>
        <v>fortes chuvas</v>
      </c>
      <c r="E116" s="7" t="str">
        <f>'Cópia de 2014'!E116</f>
        <v>Cestas básicas</v>
      </c>
      <c r="G116" s="14">
        <f>'Cópia de 2014'!D116</f>
        <v>41799</v>
      </c>
      <c r="H116" s="7">
        <f t="shared" si="0"/>
        <v>6</v>
      </c>
      <c r="I116" s="7">
        <f t="shared" si="1"/>
        <v>2014</v>
      </c>
      <c r="L116" s="7">
        <f>'Cópia de 2014'!F116</f>
        <v>26</v>
      </c>
      <c r="M116" s="11">
        <f>'Cópia de 2014'!G116</f>
        <v>1441.96</v>
      </c>
    </row>
    <row r="117" spans="1:13">
      <c r="A117" s="7" t="str">
        <f>'Cópia de 2014'!A117</f>
        <v>Bela41799for</v>
      </c>
      <c r="B117" s="7" t="str">
        <f>'Cópia de 2014'!C117</f>
        <v xml:space="preserve">Bela Vista do Toldo </v>
      </c>
      <c r="C117" s="7" t="str">
        <f>VLOOKUP(B117,'De Para'!$A$2:$B$301,2,1)</f>
        <v>S.Miguel Oeste</v>
      </c>
      <c r="D117" s="7" t="str">
        <f>'Cópia de 2014'!B117</f>
        <v>fortes chuvas</v>
      </c>
      <c r="E117" s="7" t="str">
        <f>'Cópia de 2014'!E117</f>
        <v xml:space="preserve"> Kits de acomodação</v>
      </c>
      <c r="G117" s="14">
        <f>'Cópia de 2014'!D117</f>
        <v>41799</v>
      </c>
      <c r="H117" s="7">
        <f t="shared" si="0"/>
        <v>6</v>
      </c>
      <c r="I117" s="7">
        <f t="shared" si="1"/>
        <v>2014</v>
      </c>
      <c r="L117" s="7">
        <f>'Cópia de 2014'!F117</f>
        <v>26</v>
      </c>
      <c r="M117" s="15">
        <f>'Cópia de 2014'!G117</f>
        <v>1833</v>
      </c>
    </row>
    <row r="118" spans="1:13">
      <c r="A118" s="7" t="str">
        <f>'Cópia de 2014'!A118</f>
        <v>Bela41799for</v>
      </c>
      <c r="B118" s="7" t="str">
        <f>'Cópia de 2014'!C118</f>
        <v xml:space="preserve">Bela Vista do Toldo </v>
      </c>
      <c r="C118" s="7" t="str">
        <f>VLOOKUP(B118,'De Para'!$A$2:$B$301,2,1)</f>
        <v>S.Miguel Oeste</v>
      </c>
      <c r="D118" s="7" t="str">
        <f>'Cópia de 2014'!B118</f>
        <v>fortes chuvas</v>
      </c>
      <c r="E118" s="7" t="str">
        <f>'Cópia de 2014'!E118</f>
        <v xml:space="preserve"> kits de limpeza</v>
      </c>
      <c r="G118" s="14">
        <f>'Cópia de 2014'!D118</f>
        <v>41799</v>
      </c>
      <c r="H118" s="7">
        <f t="shared" si="0"/>
        <v>6</v>
      </c>
      <c r="I118" s="7">
        <f t="shared" si="1"/>
        <v>2014</v>
      </c>
      <c r="L118" s="7">
        <f>'Cópia de 2014'!F118</f>
        <v>26</v>
      </c>
      <c r="M118" s="7">
        <f>'Cópia de 2014'!G118</f>
        <v>719.16</v>
      </c>
    </row>
    <row r="119" spans="1:13">
      <c r="A119" s="7" t="str">
        <f>'Cópia de 2014'!A119</f>
        <v>Bela41799for</v>
      </c>
      <c r="B119" s="7" t="str">
        <f>'Cópia de 2014'!C119</f>
        <v xml:space="preserve">Bela Vista do Toldo </v>
      </c>
      <c r="C119" s="7" t="str">
        <f>VLOOKUP(B119,'De Para'!$A$2:$B$301,2,1)</f>
        <v>S.Miguel Oeste</v>
      </c>
      <c r="D119" s="7" t="str">
        <f>'Cópia de 2014'!B119</f>
        <v>fortes chuvas</v>
      </c>
      <c r="E119" s="7" t="str">
        <f>'Cópia de 2014'!E119</f>
        <v xml:space="preserve"> kits de higiene</v>
      </c>
      <c r="G119" s="14">
        <f>'Cópia de 2014'!D119</f>
        <v>41799</v>
      </c>
      <c r="H119" s="7">
        <f t="shared" si="0"/>
        <v>6</v>
      </c>
      <c r="I119" s="7">
        <f t="shared" si="1"/>
        <v>2014</v>
      </c>
      <c r="L119" s="7">
        <f>'Cópia de 2014'!F119</f>
        <v>112</v>
      </c>
      <c r="M119" s="7">
        <f>'Cópia de 2014'!G119</f>
        <v>359.52</v>
      </c>
    </row>
    <row r="120" spans="1:13">
      <c r="A120" s="7" t="str">
        <f>'Cópia de 2014'!A120</f>
        <v xml:space="preserve"> Rio41799for</v>
      </c>
      <c r="B120" s="7" t="s">
        <v>243</v>
      </c>
      <c r="C120" s="7" t="str">
        <f>VLOOKUP(B120,'De Para'!$A$2:$B$301,2,1)</f>
        <v>Araranguá</v>
      </c>
      <c r="D120" s="7" t="str">
        <f>'Cópia de 2014'!B120</f>
        <v>fortes chuvas</v>
      </c>
      <c r="E120" s="7" t="str">
        <f>'Cópia de 2014'!E120</f>
        <v>cestas básicas</v>
      </c>
      <c r="G120" s="14">
        <f>'Cópia de 2014'!D120</f>
        <v>41799</v>
      </c>
      <c r="H120" s="7">
        <f t="shared" si="0"/>
        <v>6</v>
      </c>
      <c r="I120" s="7">
        <f t="shared" si="1"/>
        <v>2014</v>
      </c>
      <c r="L120" s="7">
        <f>'Cópia de 2014'!F120</f>
        <v>150</v>
      </c>
      <c r="M120" s="11">
        <f>'Cópia de 2014'!G120</f>
        <v>8319</v>
      </c>
    </row>
    <row r="121" spans="1:13">
      <c r="A121" s="7" t="str">
        <f>'Cópia de 2014'!A121</f>
        <v xml:space="preserve"> Rio41799for</v>
      </c>
      <c r="B121" s="7" t="s">
        <v>243</v>
      </c>
      <c r="C121" s="7" t="str">
        <f>VLOOKUP(B121,'De Para'!$A$2:$B$301,2,1)</f>
        <v>Araranguá</v>
      </c>
      <c r="D121" s="7" t="str">
        <f>'Cópia de 2014'!B121</f>
        <v>fortes chuvas</v>
      </c>
      <c r="E121" s="7" t="str">
        <f>'Cópia de 2014'!E121</f>
        <v xml:space="preserve"> Kits de Limpeza</v>
      </c>
      <c r="G121" s="14">
        <f>'Cópia de 2014'!D121</f>
        <v>41799</v>
      </c>
      <c r="H121" s="7">
        <f t="shared" si="0"/>
        <v>6</v>
      </c>
      <c r="I121" s="7">
        <f t="shared" si="1"/>
        <v>2014</v>
      </c>
      <c r="L121" s="7">
        <f>'Cópia de 2014'!F121</f>
        <v>150</v>
      </c>
      <c r="M121" s="11">
        <f>'Cópia de 2014'!G121</f>
        <v>4149</v>
      </c>
    </row>
    <row r="122" spans="1:13">
      <c r="A122" s="7" t="str">
        <f>'Cópia de 2014'!A122</f>
        <v xml:space="preserve"> Rio41799for</v>
      </c>
      <c r="B122" s="7" t="s">
        <v>243</v>
      </c>
      <c r="C122" s="7" t="str">
        <f>VLOOKUP(B122,'De Para'!$A$2:$B$301,2,1)</f>
        <v>Araranguá</v>
      </c>
      <c r="D122" s="7" t="str">
        <f>'Cópia de 2014'!B122</f>
        <v>fortes chuvas</v>
      </c>
      <c r="E122" s="7" t="str">
        <f>'Cópia de 2014'!E122</f>
        <v xml:space="preserve"> galões de água</v>
      </c>
      <c r="G122" s="14">
        <f>'Cópia de 2014'!D122</f>
        <v>41799</v>
      </c>
      <c r="H122" s="7">
        <f t="shared" si="0"/>
        <v>6</v>
      </c>
      <c r="I122" s="7">
        <f t="shared" si="1"/>
        <v>2014</v>
      </c>
      <c r="L122" s="7">
        <f>'Cópia de 2014'!F122</f>
        <v>52</v>
      </c>
      <c r="M122" s="7">
        <f>'Cópia de 2014'!G122</f>
        <v>156</v>
      </c>
    </row>
    <row r="123" spans="1:13">
      <c r="A123" s="7" t="str">
        <f>'Cópia de 2014'!A123</f>
        <v xml:space="preserve"> Rio41799for</v>
      </c>
      <c r="B123" s="7" t="s">
        <v>243</v>
      </c>
      <c r="C123" s="7" t="str">
        <f>VLOOKUP(B123,'De Para'!$A$2:$B$301,2,1)</f>
        <v>Araranguá</v>
      </c>
      <c r="D123" s="7" t="str">
        <f>'Cópia de 2014'!B123</f>
        <v>fortes chuvas</v>
      </c>
      <c r="E123" s="7" t="str">
        <f>'Cópia de 2014'!E123</f>
        <v xml:space="preserve"> Colchões de solteiro</v>
      </c>
      <c r="G123" s="14">
        <f>'Cópia de 2014'!D123</f>
        <v>41799</v>
      </c>
      <c r="H123" s="7">
        <f t="shared" si="0"/>
        <v>6</v>
      </c>
      <c r="I123" s="7">
        <f t="shared" si="1"/>
        <v>2014</v>
      </c>
      <c r="L123" s="7">
        <f>'Cópia de 2014'!F123</f>
        <v>150</v>
      </c>
      <c r="M123" s="11">
        <f>'Cópia de 2014'!G123</f>
        <v>17250</v>
      </c>
    </row>
    <row r="124" spans="1:13">
      <c r="A124" s="7" t="str">
        <f>'Cópia de 2014'!A124</f>
        <v xml:space="preserve"> Rio41799for</v>
      </c>
      <c r="B124" s="7" t="s">
        <v>243</v>
      </c>
      <c r="C124" s="7" t="str">
        <f>VLOOKUP(B124,'De Para'!$A$2:$B$301,2,1)</f>
        <v>Araranguá</v>
      </c>
      <c r="D124" s="7" t="str">
        <f>'Cópia de 2014'!B124</f>
        <v>fortes chuvas</v>
      </c>
      <c r="E124" s="7" t="str">
        <f>'Cópia de 2014'!E124</f>
        <v xml:space="preserve">Kits de acomodação solteiro </v>
      </c>
      <c r="G124" s="14">
        <f>'Cópia de 2014'!D124</f>
        <v>41799</v>
      </c>
      <c r="H124" s="7">
        <f t="shared" si="0"/>
        <v>6</v>
      </c>
      <c r="I124" s="7">
        <f t="shared" si="1"/>
        <v>2014</v>
      </c>
      <c r="L124" s="7">
        <f>'Cópia de 2014'!F124</f>
        <v>150</v>
      </c>
      <c r="M124" s="11">
        <f>'Cópia de 2014'!G124</f>
        <v>10575</v>
      </c>
    </row>
    <row r="125" spans="1:13">
      <c r="A125" s="7" t="str">
        <f>'Cópia de 2014'!A125</f>
        <v>Witm41799for</v>
      </c>
      <c r="B125" s="7" t="str">
        <f>'Cópia de 2014'!C125</f>
        <v>Witmarsum</v>
      </c>
      <c r="C125" s="7" t="str">
        <f>VLOOKUP(B125,'De Para'!$A$2:$B$301,2,1)</f>
        <v>Araranguá</v>
      </c>
      <c r="D125" s="7" t="str">
        <f>'Cópia de 2014'!B125</f>
        <v>fortes chuvas</v>
      </c>
      <c r="E125" s="7" t="str">
        <f>'Cópia de 2014'!E125</f>
        <v>Cestas básicas</v>
      </c>
      <c r="G125" s="14">
        <f>'Cópia de 2014'!D125</f>
        <v>41799</v>
      </c>
      <c r="H125" s="7">
        <f t="shared" si="0"/>
        <v>6</v>
      </c>
      <c r="I125" s="7">
        <f t="shared" si="1"/>
        <v>2014</v>
      </c>
      <c r="L125" s="7">
        <f>'Cópia de 2014'!F125</f>
        <v>30</v>
      </c>
      <c r="M125" s="11">
        <f>'Cópia de 2014'!G125</f>
        <v>1663.8</v>
      </c>
    </row>
    <row r="126" spans="1:13">
      <c r="A126" s="7" t="str">
        <f>'Cópia de 2014'!A126</f>
        <v>Witm41799for</v>
      </c>
      <c r="B126" s="7" t="str">
        <f>'Cópia de 2014'!C126</f>
        <v>Witmarsum</v>
      </c>
      <c r="C126" s="7" t="str">
        <f>VLOOKUP(B126,'De Para'!$A$2:$B$301,2,1)</f>
        <v>Araranguá</v>
      </c>
      <c r="D126" s="7" t="str">
        <f>'Cópia de 2014'!B126</f>
        <v>fortes chuvas</v>
      </c>
      <c r="E126" s="7" t="str">
        <f>'Cópia de 2014'!E126</f>
        <v>Kits de limpeza</v>
      </c>
      <c r="G126" s="14">
        <f>'Cópia de 2014'!D126</f>
        <v>41799</v>
      </c>
      <c r="H126" s="7">
        <f t="shared" si="0"/>
        <v>6</v>
      </c>
      <c r="I126" s="7">
        <f t="shared" si="1"/>
        <v>2014</v>
      </c>
      <c r="L126" s="7">
        <f>'Cópia de 2014'!F126</f>
        <v>30</v>
      </c>
      <c r="M126" s="7">
        <f>'Cópia de 2014'!G126</f>
        <v>829.8</v>
      </c>
    </row>
    <row r="127" spans="1:13">
      <c r="A127" s="7" t="str">
        <f>'Cópia de 2014'!A127</f>
        <v>Witm41799for</v>
      </c>
      <c r="B127" s="7" t="str">
        <f>'Cópia de 2014'!C127</f>
        <v>Witmarsum</v>
      </c>
      <c r="C127" s="7" t="str">
        <f>VLOOKUP(B127,'De Para'!$A$2:$B$301,2,1)</f>
        <v>Araranguá</v>
      </c>
      <c r="D127" s="7" t="str">
        <f>'Cópia de 2014'!B127</f>
        <v>fortes chuvas</v>
      </c>
      <c r="E127" s="7" t="str">
        <f>'Cópia de 2014'!E127</f>
        <v xml:space="preserve"> Colchões de solteiro</v>
      </c>
      <c r="G127" s="14">
        <f>'Cópia de 2014'!D127</f>
        <v>41799</v>
      </c>
      <c r="H127" s="7">
        <f t="shared" si="0"/>
        <v>6</v>
      </c>
      <c r="I127" s="7">
        <f t="shared" si="1"/>
        <v>2014</v>
      </c>
      <c r="L127" s="7">
        <f>'Cópia de 2014'!F127</f>
        <v>15</v>
      </c>
      <c r="M127" s="11">
        <f>'Cópia de 2014'!G127</f>
        <v>5750</v>
      </c>
    </row>
    <row r="128" spans="1:13">
      <c r="A128" s="7" t="str">
        <f>'Cópia de 2014'!A128</f>
        <v>Coru41800for</v>
      </c>
      <c r="B128" s="7" t="str">
        <f>'Cópia de 2014'!C128</f>
        <v xml:space="preserve">Corupá </v>
      </c>
      <c r="C128" s="7" t="str">
        <f>VLOOKUP(B128,'De Para'!$A$2:$B$301,2,1)</f>
        <v>Campos de Lages</v>
      </c>
      <c r="D128" s="7" t="str">
        <f>'Cópia de 2014'!B128</f>
        <v>fortes chuvas</v>
      </c>
      <c r="E128" s="7" t="str">
        <f>'Cópia de 2014'!E128</f>
        <v>colchões</v>
      </c>
      <c r="G128" s="14">
        <f>'Cópia de 2014'!D128</f>
        <v>41800</v>
      </c>
      <c r="H128" s="7">
        <f t="shared" si="0"/>
        <v>6</v>
      </c>
      <c r="I128" s="7">
        <f t="shared" si="1"/>
        <v>2014</v>
      </c>
      <c r="L128" s="7">
        <f>'Cópia de 2014'!F128</f>
        <v>300</v>
      </c>
      <c r="M128" s="11">
        <f>'Cópia de 2014'!G128</f>
        <v>34500</v>
      </c>
    </row>
    <row r="129" spans="1:13">
      <c r="A129" s="7" t="str">
        <f>'Cópia de 2014'!A129</f>
        <v>Papa41800for</v>
      </c>
      <c r="B129" s="7" t="str">
        <f>'Cópia de 2014'!C129</f>
        <v>Papanduva</v>
      </c>
      <c r="C129" s="7" t="str">
        <f>VLOOKUP(B129,'De Para'!$A$2:$B$301,2,0)</f>
        <v>Canoinhas</v>
      </c>
      <c r="D129" s="7" t="str">
        <f>'Cópia de 2014'!B129</f>
        <v>fortes chuvas</v>
      </c>
      <c r="E129" s="7" t="str">
        <f>'Cópia de 2014'!E129</f>
        <v>Cestas básicas</v>
      </c>
      <c r="G129" s="14">
        <f>'Cópia de 2014'!D129</f>
        <v>41800</v>
      </c>
      <c r="H129" s="7">
        <f t="shared" si="0"/>
        <v>6</v>
      </c>
      <c r="I129" s="7">
        <f t="shared" si="1"/>
        <v>2014</v>
      </c>
      <c r="L129" s="7">
        <f>'Cópia de 2014'!F129</f>
        <v>50</v>
      </c>
      <c r="M129" s="15">
        <f>'Cópia de 2014'!G129</f>
        <v>2773</v>
      </c>
    </row>
    <row r="130" spans="1:13">
      <c r="A130" s="7" t="str">
        <f>'Cópia de 2014'!A130</f>
        <v>Papa41800for</v>
      </c>
      <c r="B130" s="7" t="str">
        <f>'Cópia de 2014'!C130</f>
        <v>Papanduva</v>
      </c>
      <c r="C130" s="7" t="str">
        <f>VLOOKUP(B130,'De Para'!$A$2:$B$301,2,1)</f>
        <v>Itajaí</v>
      </c>
      <c r="D130" s="7" t="str">
        <f>'Cópia de 2014'!B130</f>
        <v>fortes chuvas</v>
      </c>
      <c r="E130" s="7" t="str">
        <f>'Cópia de 2014'!E130</f>
        <v xml:space="preserve"> Kits de limpeza</v>
      </c>
      <c r="G130" s="14">
        <f>'Cópia de 2014'!D130</f>
        <v>41800</v>
      </c>
      <c r="H130" s="7">
        <f t="shared" si="0"/>
        <v>6</v>
      </c>
      <c r="I130" s="7">
        <f t="shared" si="1"/>
        <v>2014</v>
      </c>
      <c r="L130" s="7">
        <f>'Cópia de 2014'!F130</f>
        <v>100</v>
      </c>
      <c r="M130" s="11">
        <f>'Cópia de 2014'!G130</f>
        <v>2766</v>
      </c>
    </row>
    <row r="131" spans="1:13">
      <c r="A131" s="7" t="str">
        <f>'Cópia de 2014'!A131</f>
        <v>Papa41800for</v>
      </c>
      <c r="B131" s="7" t="str">
        <f>'Cópia de 2014'!C131</f>
        <v>Papanduva</v>
      </c>
      <c r="C131" s="7" t="str">
        <f>VLOOKUP(B131,'De Para'!$A$2:$B$301,2,1)</f>
        <v>Itajaí</v>
      </c>
      <c r="D131" s="7" t="str">
        <f>'Cópia de 2014'!B131</f>
        <v>fortes chuvas</v>
      </c>
      <c r="E131" s="7" t="str">
        <f>'Cópia de 2014'!E131</f>
        <v xml:space="preserve"> galões de água</v>
      </c>
      <c r="G131" s="14">
        <f>'Cópia de 2014'!D131</f>
        <v>41800</v>
      </c>
      <c r="H131" s="7">
        <f t="shared" si="0"/>
        <v>6</v>
      </c>
      <c r="I131" s="7">
        <f t="shared" si="1"/>
        <v>2014</v>
      </c>
      <c r="L131" s="7">
        <f>'Cópia de 2014'!F131</f>
        <v>600</v>
      </c>
      <c r="M131" s="11">
        <f>'Cópia de 2014'!G131</f>
        <v>1800</v>
      </c>
    </row>
    <row r="132" spans="1:13">
      <c r="A132" s="7" t="str">
        <f>'Cópia de 2014'!A132</f>
        <v>São 41800for</v>
      </c>
      <c r="B132" s="7" t="str">
        <f>'Cópia de 2014'!C132</f>
        <v xml:space="preserve">São Bento do Sul </v>
      </c>
      <c r="C132" s="7" t="str">
        <f>VLOOKUP(B132,'De Para'!$A$2:$B$301,2,1)</f>
        <v>Araranguá</v>
      </c>
      <c r="D132" s="7" t="str">
        <f>'Cópia de 2014'!B132</f>
        <v>fortes chuvas</v>
      </c>
      <c r="E132" s="7" t="str">
        <f>'Cópia de 2014'!E132</f>
        <v xml:space="preserve"> Cestas básicas</v>
      </c>
      <c r="G132" s="14">
        <f>'Cópia de 2014'!D132</f>
        <v>41800</v>
      </c>
      <c r="H132" s="7">
        <f t="shared" si="0"/>
        <v>6</v>
      </c>
      <c r="I132" s="7">
        <f t="shared" si="1"/>
        <v>2014</v>
      </c>
      <c r="L132" s="7">
        <f>'Cópia de 2014'!F132</f>
        <v>200</v>
      </c>
      <c r="M132" s="11">
        <f>'Cópia de 2014'!G132</f>
        <v>11092</v>
      </c>
    </row>
    <row r="133" spans="1:13">
      <c r="A133" s="7" t="str">
        <f>'Cópia de 2014'!A133</f>
        <v>São 41800for</v>
      </c>
      <c r="B133" s="7" t="str">
        <f>'Cópia de 2014'!C133</f>
        <v xml:space="preserve">São Bento do Sul </v>
      </c>
      <c r="C133" s="7" t="str">
        <f>VLOOKUP(B133,'De Para'!$A$2:$B$301,2,1)</f>
        <v>Araranguá</v>
      </c>
      <c r="D133" s="7" t="str">
        <f>'Cópia de 2014'!B133</f>
        <v>fortes chuvas</v>
      </c>
      <c r="E133" s="7" t="str">
        <f>'Cópia de 2014'!E133</f>
        <v>Kits de limpeza</v>
      </c>
      <c r="G133" s="14">
        <f>'Cópia de 2014'!D133</f>
        <v>41800</v>
      </c>
      <c r="H133" s="7">
        <f t="shared" si="0"/>
        <v>6</v>
      </c>
      <c r="I133" s="7">
        <f t="shared" si="1"/>
        <v>2014</v>
      </c>
      <c r="L133" s="7">
        <f>'Cópia de 2014'!F133</f>
        <v>200</v>
      </c>
      <c r="M133" s="11">
        <f>'Cópia de 2014'!G133</f>
        <v>5532</v>
      </c>
    </row>
    <row r="134" spans="1:13">
      <c r="A134" s="7" t="str">
        <f>'Cópia de 2014'!A134</f>
        <v>São 41800for</v>
      </c>
      <c r="B134" s="7" t="str">
        <f>'Cópia de 2014'!C134</f>
        <v xml:space="preserve">São Bento do Sul </v>
      </c>
      <c r="C134" s="7" t="str">
        <f>VLOOKUP(B134,'De Para'!$A$2:$B$301,2,1)</f>
        <v>Araranguá</v>
      </c>
      <c r="D134" s="7" t="str">
        <f>'Cópia de 2014'!B134</f>
        <v>fortes chuvas</v>
      </c>
      <c r="E134" s="7" t="str">
        <f>'Cópia de 2014'!E134</f>
        <v xml:space="preserve"> galões de água</v>
      </c>
      <c r="G134" s="14">
        <f>'Cópia de 2014'!D134</f>
        <v>41800</v>
      </c>
      <c r="H134" s="7">
        <f t="shared" si="0"/>
        <v>6</v>
      </c>
      <c r="I134" s="7">
        <f t="shared" si="1"/>
        <v>2014</v>
      </c>
      <c r="L134" s="7">
        <f>'Cópia de 2014'!F134</f>
        <v>200</v>
      </c>
      <c r="M134" s="7">
        <f>'Cópia de 2014'!G134</f>
        <v>600</v>
      </c>
    </row>
    <row r="135" spans="1:13">
      <c r="A135" s="7" t="str">
        <f>'Cópia de 2014'!A135</f>
        <v>Dout41800for</v>
      </c>
      <c r="B135" s="7" t="str">
        <f>'Cópia de 2014'!C135</f>
        <v>Doutor Pedrinho</v>
      </c>
      <c r="C135" s="7" t="str">
        <f>VLOOKUP(B135,'De Para'!$A$2:$B$301,2,1)</f>
        <v>Campos de Lages</v>
      </c>
      <c r="D135" s="7" t="str">
        <f>'Cópia de 2014'!B135</f>
        <v>fortes chuvas</v>
      </c>
      <c r="E135" s="7" t="str">
        <f>'Cópia de 2014'!E135</f>
        <v xml:space="preserve"> Cestas básicas</v>
      </c>
      <c r="G135" s="14">
        <f>'Cópia de 2014'!D135</f>
        <v>41800</v>
      </c>
      <c r="H135" s="7">
        <f t="shared" si="0"/>
        <v>6</v>
      </c>
      <c r="I135" s="7">
        <f t="shared" si="1"/>
        <v>2014</v>
      </c>
      <c r="L135" s="7">
        <f>'Cópia de 2014'!F135</f>
        <v>50</v>
      </c>
      <c r="M135" s="15">
        <f>'Cópia de 2014'!G135</f>
        <v>2773</v>
      </c>
    </row>
    <row r="136" spans="1:13">
      <c r="A136" s="7" t="str">
        <f>'Cópia de 2014'!A136</f>
        <v>Dout41800for</v>
      </c>
      <c r="B136" s="7" t="str">
        <f>'Cópia de 2014'!C136</f>
        <v>Doutor Pedrinho</v>
      </c>
      <c r="C136" s="7" t="str">
        <f>VLOOKUP(B136,'De Para'!$A$2:$B$301,2,1)</f>
        <v>Campos de Lages</v>
      </c>
      <c r="D136" s="7" t="str">
        <f>'Cópia de 2014'!B136</f>
        <v>fortes chuvas</v>
      </c>
      <c r="E136" s="7" t="str">
        <f>'Cópia de 2014'!E136</f>
        <v>Kits de limpeza</v>
      </c>
      <c r="G136" s="14">
        <f>'Cópia de 2014'!D136</f>
        <v>41800</v>
      </c>
      <c r="H136" s="7">
        <f t="shared" si="0"/>
        <v>6</v>
      </c>
      <c r="I136" s="7">
        <f t="shared" si="1"/>
        <v>2014</v>
      </c>
      <c r="L136" s="7">
        <f>'Cópia de 2014'!F136</f>
        <v>100</v>
      </c>
      <c r="M136" s="15">
        <f>'Cópia de 2014'!G136</f>
        <v>2766</v>
      </c>
    </row>
    <row r="137" spans="1:13">
      <c r="A137" s="7" t="str">
        <f>'Cópia de 2014'!A137</f>
        <v>Dout41800for</v>
      </c>
      <c r="B137" s="7" t="str">
        <f>'Cópia de 2014'!C137</f>
        <v>Doutor Pedrinho</v>
      </c>
      <c r="C137" s="7" t="str">
        <f>VLOOKUP(B137,'De Para'!$A$2:$B$301,2,1)</f>
        <v>Campos de Lages</v>
      </c>
      <c r="D137" s="7" t="str">
        <f>'Cópia de 2014'!B137</f>
        <v>fortes chuvas</v>
      </c>
      <c r="E137" s="7" t="str">
        <f>'Cópia de 2014'!E137</f>
        <v xml:space="preserve"> galões de água</v>
      </c>
      <c r="G137" s="14">
        <f>'Cópia de 2014'!D137</f>
        <v>41800</v>
      </c>
      <c r="H137" s="7">
        <f t="shared" si="0"/>
        <v>6</v>
      </c>
      <c r="I137" s="7">
        <f t="shared" si="1"/>
        <v>2014</v>
      </c>
      <c r="L137" s="7">
        <f>'Cópia de 2014'!F137</f>
        <v>600</v>
      </c>
      <c r="M137" s="15">
        <f>'Cópia de 2014'!G137</f>
        <v>1800</v>
      </c>
    </row>
    <row r="138" spans="1:13">
      <c r="A138" s="7" t="str">
        <f>'Cópia de 2014'!A138</f>
        <v>Dout41799for</v>
      </c>
      <c r="B138" s="7" t="str">
        <f>'Cópia de 2014'!C138</f>
        <v>Doutor Pedrinho</v>
      </c>
      <c r="C138" s="7" t="str">
        <f>VLOOKUP(B138,'De Para'!$A$2:$B$301,2,1)</f>
        <v>Campos de Lages</v>
      </c>
      <c r="D138" s="7" t="str">
        <f>'Cópia de 2014'!B138</f>
        <v>fortes chuvas</v>
      </c>
      <c r="E138" s="7" t="str">
        <f>'Cópia de 2014'!E138</f>
        <v>Kits de Limpeza</v>
      </c>
      <c r="G138" s="14">
        <f>'Cópia de 2014'!D138</f>
        <v>41799</v>
      </c>
      <c r="H138" s="7">
        <f t="shared" si="0"/>
        <v>6</v>
      </c>
      <c r="I138" s="7">
        <f t="shared" si="1"/>
        <v>2014</v>
      </c>
      <c r="L138" s="7">
        <f>'Cópia de 2014'!F138</f>
        <v>120</v>
      </c>
      <c r="M138" s="15">
        <f>'Cópia de 2014'!G138</f>
        <v>3319</v>
      </c>
    </row>
    <row r="139" spans="1:13">
      <c r="A139" s="7" t="str">
        <f>'Cópia de 2014'!A139</f>
        <v>Bene41800for</v>
      </c>
      <c r="B139" s="7" t="str">
        <f>'Cópia de 2014'!C139</f>
        <v>Benedito Novo</v>
      </c>
      <c r="C139" s="7" t="str">
        <f>VLOOKUP(B139,'De Para'!$A$2:$B$301,2,1)</f>
        <v>S.Miguel Oeste</v>
      </c>
      <c r="D139" s="7" t="str">
        <f>'Cópia de 2014'!B139</f>
        <v>fortes chuvas</v>
      </c>
      <c r="E139" s="7" t="str">
        <f>'Cópia de 2014'!E139</f>
        <v>Cestas básicas</v>
      </c>
      <c r="G139" s="14">
        <f>'Cópia de 2014'!D139</f>
        <v>41800</v>
      </c>
      <c r="H139" s="7">
        <f t="shared" si="0"/>
        <v>6</v>
      </c>
      <c r="I139" s="7">
        <f t="shared" si="1"/>
        <v>2014</v>
      </c>
      <c r="L139" s="7">
        <f>'Cópia de 2014'!F139</f>
        <v>100</v>
      </c>
      <c r="M139" s="15">
        <f>'Cópia de 2014'!G139</f>
        <v>5546</v>
      </c>
    </row>
    <row r="140" spans="1:13">
      <c r="A140" s="7" t="str">
        <f>'Cópia de 2014'!A140</f>
        <v>Bene41800for</v>
      </c>
      <c r="B140" s="7" t="str">
        <f>'Cópia de 2014'!C140</f>
        <v>Benedito Novo</v>
      </c>
      <c r="C140" s="7" t="str">
        <f>VLOOKUP(B140,'De Para'!$A$2:$B$301,2,1)</f>
        <v>S.Miguel Oeste</v>
      </c>
      <c r="D140" s="7" t="str">
        <f>'Cópia de 2014'!B140</f>
        <v>fortes chuvas</v>
      </c>
      <c r="E140" s="7" t="str">
        <f>'Cópia de 2014'!E140</f>
        <v>Kits de limpeza</v>
      </c>
      <c r="G140" s="14">
        <f>'Cópia de 2014'!D140</f>
        <v>41800</v>
      </c>
      <c r="H140" s="7">
        <f t="shared" si="0"/>
        <v>6</v>
      </c>
      <c r="I140" s="7">
        <f t="shared" si="1"/>
        <v>2014</v>
      </c>
      <c r="L140" s="7">
        <f>'Cópia de 2014'!F140</f>
        <v>100</v>
      </c>
      <c r="M140" s="15">
        <f>'Cópia de 2014'!G140</f>
        <v>2776</v>
      </c>
    </row>
    <row r="141" spans="1:13">
      <c r="A141" s="7" t="str">
        <f>'Cópia de 2014'!A141</f>
        <v>Bene41800for</v>
      </c>
      <c r="B141" s="7" t="str">
        <f>'Cópia de 2014'!C141</f>
        <v>Benedito Novo</v>
      </c>
      <c r="C141" s="7" t="str">
        <f>VLOOKUP(B141,'De Para'!$A$2:$B$301,2,1)</f>
        <v>S.Miguel Oeste</v>
      </c>
      <c r="D141" s="7" t="str">
        <f>'Cópia de 2014'!B141</f>
        <v>fortes chuvas</v>
      </c>
      <c r="E141" s="7" t="str">
        <f>'Cópia de 2014'!E141</f>
        <v xml:space="preserve"> Galões de água</v>
      </c>
      <c r="G141" s="14">
        <f>'Cópia de 2014'!D141</f>
        <v>41800</v>
      </c>
      <c r="H141" s="7">
        <f t="shared" si="0"/>
        <v>6</v>
      </c>
      <c r="I141" s="7">
        <f t="shared" si="1"/>
        <v>2014</v>
      </c>
      <c r="L141" s="7">
        <f>'Cópia de 2014'!F141</f>
        <v>52</v>
      </c>
      <c r="M141" s="15">
        <f>'Cópia de 2014'!G141</f>
        <v>156</v>
      </c>
    </row>
    <row r="142" spans="1:13">
      <c r="A142" s="7" t="str">
        <f>'Cópia de 2014'!A142</f>
        <v>Bene41800for</v>
      </c>
      <c r="B142" s="7" t="str">
        <f>'Cópia de 2014'!C142</f>
        <v>Benedito Novo</v>
      </c>
      <c r="C142" s="7" t="str">
        <f>VLOOKUP(B142,'De Para'!$A$2:$B$301,2,1)</f>
        <v>S.Miguel Oeste</v>
      </c>
      <c r="D142" s="7" t="str">
        <f>'Cópia de 2014'!B142</f>
        <v>fortes chuvas</v>
      </c>
      <c r="E142" s="7" t="str">
        <f>'Cópia de 2014'!E142</f>
        <v xml:space="preserve"> Colchões solteiro</v>
      </c>
      <c r="G142" s="14">
        <f>'Cópia de 2014'!D142</f>
        <v>41800</v>
      </c>
      <c r="H142" s="7">
        <f t="shared" si="0"/>
        <v>6</v>
      </c>
      <c r="I142" s="7">
        <f t="shared" si="1"/>
        <v>2014</v>
      </c>
      <c r="L142" s="7">
        <f>'Cópia de 2014'!F142</f>
        <v>50</v>
      </c>
      <c r="M142" s="15">
        <f>'Cópia de 2014'!G142</f>
        <v>5750</v>
      </c>
    </row>
    <row r="143" spans="1:13">
      <c r="A143" s="7" t="str">
        <f>'Cópia de 2014'!A143</f>
        <v>Bene41800for</v>
      </c>
      <c r="B143" s="7" t="str">
        <f>'Cópia de 2014'!C143</f>
        <v>Benedito Novo</v>
      </c>
      <c r="C143" s="7" t="str">
        <f>VLOOKUP(B143,'De Para'!$A$2:$B$301,2,1)</f>
        <v>S.Miguel Oeste</v>
      </c>
      <c r="D143" s="7" t="str">
        <f>'Cópia de 2014'!B143</f>
        <v>fortes chuvas</v>
      </c>
      <c r="E143" s="7" t="str">
        <f>'Cópia de 2014'!E143</f>
        <v xml:space="preserve">Kits acomodação solteiro </v>
      </c>
      <c r="G143" s="14">
        <f>'Cópia de 2014'!D143</f>
        <v>41800</v>
      </c>
      <c r="H143" s="7">
        <f t="shared" si="0"/>
        <v>6</v>
      </c>
      <c r="I143" s="7">
        <f t="shared" si="1"/>
        <v>2014</v>
      </c>
      <c r="L143" s="7">
        <f>'Cópia de 2014'!F143</f>
        <v>50</v>
      </c>
      <c r="M143" s="15">
        <f>'Cópia de 2014'!G143</f>
        <v>3525</v>
      </c>
    </row>
    <row r="144" spans="1:13">
      <c r="A144" s="7" t="str">
        <f>'Cópia de 2014'!A144</f>
        <v>Bene41800for</v>
      </c>
      <c r="B144" s="7" t="str">
        <f>'Cópia de 2014'!C144</f>
        <v>Benedito Novo</v>
      </c>
      <c r="C144" s="7" t="str">
        <f>VLOOKUP(B144,'De Para'!$A$2:$B$301,2,1)</f>
        <v>S.Miguel Oeste</v>
      </c>
      <c r="D144" s="7" t="str">
        <f>'Cópia de 2014'!B144</f>
        <v>fortes chuvas</v>
      </c>
      <c r="E144" s="7" t="str">
        <f>'Cópia de 2014'!E144</f>
        <v xml:space="preserve"> Kits de higiene pessoal </v>
      </c>
      <c r="G144" s="14">
        <f>'Cópia de 2014'!D144</f>
        <v>41800</v>
      </c>
      <c r="H144" s="7">
        <f t="shared" si="0"/>
        <v>6</v>
      </c>
      <c r="I144" s="7">
        <f t="shared" si="1"/>
        <v>2014</v>
      </c>
      <c r="L144" s="7">
        <f>'Cópia de 2014'!F144</f>
        <v>100</v>
      </c>
      <c r="M144" s="15">
        <f>'Cópia de 2014'!G144</f>
        <v>321</v>
      </c>
    </row>
    <row r="145" spans="1:13">
      <c r="A145" s="7" t="str">
        <f>'Cópia de 2014'!A145</f>
        <v>Dona41800for</v>
      </c>
      <c r="B145" s="7" t="str">
        <f>'Cópia de 2014'!C145</f>
        <v>Dona Emma</v>
      </c>
      <c r="C145" s="7" t="str">
        <f>VLOOKUP(B145,'De Para'!$A$2:$B$301,2,1)</f>
        <v>Campos de Lages</v>
      </c>
      <c r="D145" s="7" t="str">
        <f>'Cópia de 2014'!B145</f>
        <v>fortes chuvas</v>
      </c>
      <c r="E145" s="7" t="str">
        <f>'Cópia de 2014'!E145</f>
        <v>Cestas básicas</v>
      </c>
      <c r="G145" s="14">
        <f>'Cópia de 2014'!D145</f>
        <v>41800</v>
      </c>
      <c r="H145" s="7">
        <f t="shared" si="0"/>
        <v>6</v>
      </c>
      <c r="I145" s="7">
        <f t="shared" si="1"/>
        <v>2014</v>
      </c>
      <c r="L145" s="7">
        <f>'Cópia de 2014'!F145</f>
        <v>60</v>
      </c>
      <c r="M145" s="11">
        <f>'Cópia de 2014'!G145</f>
        <v>3327.6</v>
      </c>
    </row>
    <row r="146" spans="1:13">
      <c r="A146" s="7" t="str">
        <f>'Cópia de 2014'!A146</f>
        <v>Dona41800for</v>
      </c>
      <c r="B146" s="7" t="str">
        <f>'Cópia de 2014'!C146</f>
        <v>Dona Emma</v>
      </c>
      <c r="C146" s="7" t="str">
        <f>VLOOKUP(B146,'De Para'!$A$2:$B$301,2,1)</f>
        <v>Campos de Lages</v>
      </c>
      <c r="D146" s="7" t="str">
        <f>'Cópia de 2014'!B146</f>
        <v>fortes chuvas</v>
      </c>
      <c r="E146" s="7" t="str">
        <f>'Cópia de 2014'!E146</f>
        <v>Kits de limpeza</v>
      </c>
      <c r="G146" s="14">
        <f>'Cópia de 2014'!D146</f>
        <v>41800</v>
      </c>
      <c r="H146" s="7">
        <f t="shared" si="0"/>
        <v>6</v>
      </c>
      <c r="I146" s="7">
        <f t="shared" si="1"/>
        <v>2014</v>
      </c>
      <c r="L146" s="7">
        <f>'Cópia de 2014'!F146</f>
        <v>60</v>
      </c>
      <c r="M146" s="11">
        <f>'Cópia de 2014'!G146</f>
        <v>1659.6</v>
      </c>
    </row>
    <row r="147" spans="1:13">
      <c r="A147" s="7" t="str">
        <f>'Cópia de 2014'!A147</f>
        <v>Dona41800for</v>
      </c>
      <c r="B147" s="7" t="str">
        <f>'Cópia de 2014'!C147</f>
        <v>Dona Emma</v>
      </c>
      <c r="C147" s="7" t="str">
        <f>VLOOKUP(B147,'De Para'!$A$2:$B$301,2,1)</f>
        <v>Campos de Lages</v>
      </c>
      <c r="D147" s="7" t="str">
        <f>'Cópia de 2014'!B147</f>
        <v>fortes chuvas</v>
      </c>
      <c r="E147" s="7" t="str">
        <f>'Cópia de 2014'!E147</f>
        <v xml:space="preserve"> Galões de água</v>
      </c>
      <c r="G147" s="14">
        <f>'Cópia de 2014'!D147</f>
        <v>41800</v>
      </c>
      <c r="H147" s="7">
        <f t="shared" si="0"/>
        <v>6</v>
      </c>
      <c r="I147" s="7">
        <f t="shared" si="1"/>
        <v>2014</v>
      </c>
      <c r="L147" s="7">
        <f>'Cópia de 2014'!F147</f>
        <v>120</v>
      </c>
      <c r="M147" s="15">
        <f>'Cópia de 2014'!G147</f>
        <v>360</v>
      </c>
    </row>
    <row r="148" spans="1:13">
      <c r="A148" s="7" t="str">
        <f>'Cópia de 2014'!A148</f>
        <v>Araq41799for</v>
      </c>
      <c r="B148" s="7" t="str">
        <f>'Cópia de 2014'!C148</f>
        <v xml:space="preserve">Araquari </v>
      </c>
      <c r="C148" s="7" t="str">
        <f>VLOOKUP(B148,'De Para'!$A$2:$B$301,2,1)</f>
        <v>S.Miguel Oeste</v>
      </c>
      <c r="D148" s="7" t="str">
        <f>'Cópia de 2014'!B148</f>
        <v>fortes chuvas</v>
      </c>
      <c r="E148" s="7" t="str">
        <f>'Cópia de 2014'!E148</f>
        <v xml:space="preserve"> Cestas básicas</v>
      </c>
      <c r="G148" s="14">
        <f>'Cópia de 2014'!D148</f>
        <v>41799</v>
      </c>
      <c r="H148" s="7">
        <f t="shared" si="0"/>
        <v>6</v>
      </c>
      <c r="I148" s="7">
        <f t="shared" si="1"/>
        <v>2014</v>
      </c>
      <c r="L148" s="7">
        <f>'Cópia de 2014'!F148</f>
        <v>100</v>
      </c>
      <c r="M148" s="11">
        <f>'Cópia de 2014'!G148</f>
        <v>5546</v>
      </c>
    </row>
    <row r="149" spans="1:13">
      <c r="A149" s="7" t="str">
        <f>'Cópia de 2014'!A149</f>
        <v>Araq41799for</v>
      </c>
      <c r="B149" s="7" t="str">
        <f>'Cópia de 2014'!C149</f>
        <v xml:space="preserve">Araquari </v>
      </c>
      <c r="C149" s="7" t="str">
        <f>VLOOKUP(B149,'De Para'!$A$2:$B$301,2,1)</f>
        <v>S.Miguel Oeste</v>
      </c>
      <c r="D149" s="7" t="str">
        <f>'Cópia de 2014'!B149</f>
        <v>fortes chuvas</v>
      </c>
      <c r="E149" s="7" t="str">
        <f>'Cópia de 2014'!E149</f>
        <v xml:space="preserve"> Kits de limpeza</v>
      </c>
      <c r="G149" s="14">
        <f>'Cópia de 2014'!D149</f>
        <v>41799</v>
      </c>
      <c r="H149" s="7">
        <f t="shared" si="0"/>
        <v>6</v>
      </c>
      <c r="I149" s="7">
        <f t="shared" si="1"/>
        <v>2014</v>
      </c>
      <c r="L149" s="7">
        <f>'Cópia de 2014'!F149</f>
        <v>100</v>
      </c>
      <c r="M149" s="7">
        <f>'Cópia de 2014'!G149</f>
        <v>2766</v>
      </c>
    </row>
    <row r="150" spans="1:13">
      <c r="A150" s="7" t="str">
        <f>'Cópia de 2014'!A150</f>
        <v>Araq41799for</v>
      </c>
      <c r="B150" s="7" t="str">
        <f>'Cópia de 2014'!C150</f>
        <v xml:space="preserve">Araquari </v>
      </c>
      <c r="C150" s="7" t="str">
        <f>VLOOKUP(B150,'De Para'!$A$2:$B$301,2,1)</f>
        <v>S.Miguel Oeste</v>
      </c>
      <c r="D150" s="7" t="str">
        <f>'Cópia de 2014'!B150</f>
        <v>fortes chuvas</v>
      </c>
      <c r="E150" s="7" t="str">
        <f>'Cópia de 2014'!E150</f>
        <v xml:space="preserve">  Galões de água</v>
      </c>
      <c r="G150" s="14">
        <f>'Cópia de 2014'!D150</f>
        <v>41799</v>
      </c>
      <c r="H150" s="7">
        <f t="shared" si="0"/>
        <v>6</v>
      </c>
      <c r="I150" s="7">
        <f t="shared" si="1"/>
        <v>2014</v>
      </c>
      <c r="L150" s="7">
        <f>'Cópia de 2014'!F150</f>
        <v>200</v>
      </c>
      <c r="M150" s="7">
        <f>'Cópia de 2014'!G150</f>
        <v>600</v>
      </c>
    </row>
    <row r="151" spans="1:13">
      <c r="A151" s="7" t="str">
        <f>'Cópia de 2014'!A151</f>
        <v>Araq41799for</v>
      </c>
      <c r="B151" s="7" t="str">
        <f>'Cópia de 2014'!C151</f>
        <v xml:space="preserve">Araquari </v>
      </c>
      <c r="C151" s="7" t="str">
        <f>VLOOKUP(B151,'De Para'!$A$2:$B$301,2,1)</f>
        <v>S.Miguel Oeste</v>
      </c>
      <c r="D151" s="7" t="str">
        <f>'Cópia de 2014'!B151</f>
        <v>fortes chuvas</v>
      </c>
      <c r="E151" s="7" t="str">
        <f>'Cópia de 2014'!E151</f>
        <v xml:space="preserve"> colchões de casal</v>
      </c>
      <c r="G151" s="14">
        <f>'Cópia de 2014'!D151</f>
        <v>41799</v>
      </c>
      <c r="H151" s="7">
        <f t="shared" si="0"/>
        <v>6</v>
      </c>
      <c r="I151" s="7">
        <f t="shared" si="1"/>
        <v>2014</v>
      </c>
      <c r="L151" s="7">
        <f>'Cópia de 2014'!F151</f>
        <v>25</v>
      </c>
      <c r="M151" s="11">
        <f>'Cópia de 2014'!G151</f>
        <v>4577.5</v>
      </c>
    </row>
    <row r="152" spans="1:13">
      <c r="A152" s="7" t="str">
        <f>'Cópia de 2014'!A152</f>
        <v>Araq41799for</v>
      </c>
      <c r="B152" s="7" t="str">
        <f>'Cópia de 2014'!C152</f>
        <v xml:space="preserve">Araquari </v>
      </c>
      <c r="C152" s="7" t="str">
        <f>VLOOKUP(B152,'De Para'!$A$2:$B$301,2,1)</f>
        <v>S.Miguel Oeste</v>
      </c>
      <c r="D152" s="7" t="str">
        <f>'Cópia de 2014'!B152</f>
        <v>fortes chuvas</v>
      </c>
      <c r="E152" s="7" t="str">
        <f>'Cópia de 2014'!E152</f>
        <v xml:space="preserve"> colchões de solteiro</v>
      </c>
      <c r="G152" s="14">
        <f>'Cópia de 2014'!D152</f>
        <v>41799</v>
      </c>
      <c r="H152" s="7">
        <f t="shared" si="0"/>
        <v>6</v>
      </c>
      <c r="I152" s="7">
        <f t="shared" si="1"/>
        <v>2014</v>
      </c>
      <c r="L152" s="7">
        <f>'Cópia de 2014'!F152</f>
        <v>25</v>
      </c>
      <c r="M152" s="11">
        <f>'Cópia de 2014'!G152</f>
        <v>2875</v>
      </c>
    </row>
    <row r="153" spans="1:13">
      <c r="A153" s="7" t="str">
        <f>'Cópia de 2014'!A153</f>
        <v>Camp41801for</v>
      </c>
      <c r="B153" s="7" t="str">
        <f>'Cópia de 2014'!C153</f>
        <v xml:space="preserve">Campo Alegre </v>
      </c>
      <c r="C153" s="7" t="str">
        <f>VLOOKUP(B153,'De Para'!$A$2:$B$301,2,1)</f>
        <v>Curitibanos</v>
      </c>
      <c r="D153" s="7" t="str">
        <f>'Cópia de 2014'!B153</f>
        <v>fortes chuvas</v>
      </c>
      <c r="E153" s="7" t="str">
        <f>'Cópia de 2014'!E153</f>
        <v xml:space="preserve">Galões de água </v>
      </c>
      <c r="G153" s="14">
        <f>'Cópia de 2014'!D153</f>
        <v>41801</v>
      </c>
      <c r="H153" s="7">
        <f t="shared" si="0"/>
        <v>6</v>
      </c>
      <c r="I153" s="7">
        <f t="shared" si="1"/>
        <v>2014</v>
      </c>
      <c r="L153" s="15">
        <f>'Cópia de 2014'!F153</f>
        <v>3600</v>
      </c>
      <c r="M153" s="11">
        <f>'Cópia de 2014'!G153</f>
        <v>10800</v>
      </c>
    </row>
    <row r="154" spans="1:13">
      <c r="A154" s="7" t="str">
        <f>'Cópia de 2014'!A154</f>
        <v>Rio 41801for</v>
      </c>
      <c r="B154" s="7" t="str">
        <f>'Cópia de 2014'!C154</f>
        <v>Rio do Campo</v>
      </c>
      <c r="C154" s="7" t="str">
        <f>VLOOKUP(B154,'De Para'!$A$2:$B$301,2,1)</f>
        <v>Araranguá</v>
      </c>
      <c r="D154" s="7" t="str">
        <f>'Cópia de 2014'!B154</f>
        <v>fortes chuvas</v>
      </c>
      <c r="E154" s="7" t="str">
        <f>'Cópia de 2014'!E154</f>
        <v xml:space="preserve"> cestas básicas</v>
      </c>
      <c r="G154" s="14">
        <f>'Cópia de 2014'!D154</f>
        <v>41801</v>
      </c>
      <c r="H154" s="7">
        <f t="shared" si="0"/>
        <v>6</v>
      </c>
      <c r="I154" s="7">
        <f t="shared" si="1"/>
        <v>2014</v>
      </c>
      <c r="L154" s="7">
        <f>'Cópia de 2014'!F154</f>
        <v>50</v>
      </c>
      <c r="M154" s="11">
        <f>'Cópia de 2014'!G154</f>
        <v>2773</v>
      </c>
    </row>
    <row r="155" spans="1:13">
      <c r="A155" s="7" t="str">
        <f>'Cópia de 2014'!A155</f>
        <v>Rio 41801for</v>
      </c>
      <c r="B155" s="7" t="str">
        <f>'Cópia de 2014'!C155</f>
        <v>Rio do Campo</v>
      </c>
      <c r="C155" s="7" t="str">
        <f>VLOOKUP(B155,'De Para'!$A$2:$B$301,2,1)</f>
        <v>Araranguá</v>
      </c>
      <c r="D155" s="7" t="str">
        <f>'Cópia de 2014'!B155</f>
        <v>fortes chuvas</v>
      </c>
      <c r="E155" s="7" t="str">
        <f>'Cópia de 2014'!E155</f>
        <v xml:space="preserve"> colchões de solteiro</v>
      </c>
      <c r="G155" s="14">
        <f>'Cópia de 2014'!D155</f>
        <v>41801</v>
      </c>
      <c r="H155" s="7">
        <f t="shared" si="0"/>
        <v>6</v>
      </c>
      <c r="I155" s="7">
        <f t="shared" si="1"/>
        <v>2014</v>
      </c>
      <c r="L155" s="7">
        <f>'Cópia de 2014'!F155</f>
        <v>50</v>
      </c>
      <c r="M155" s="11">
        <f>'Cópia de 2014'!G155</f>
        <v>5750</v>
      </c>
    </row>
    <row r="156" spans="1:13">
      <c r="A156" s="7" t="str">
        <f>'Cópia de 2014'!A156</f>
        <v>Rio 41801for</v>
      </c>
      <c r="B156" s="7" t="str">
        <f>'Cópia de 2014'!C156</f>
        <v>Rio do Campo</v>
      </c>
      <c r="C156" s="7" t="str">
        <f>VLOOKUP(B156,'De Para'!$A$2:$B$301,2,1)</f>
        <v>Araranguá</v>
      </c>
      <c r="D156" s="7" t="str">
        <f>'Cópia de 2014'!B156</f>
        <v>fortes chuvas</v>
      </c>
      <c r="E156" s="7" t="str">
        <f>'Cópia de 2014'!E156</f>
        <v xml:space="preserve"> Kits de limpeza</v>
      </c>
      <c r="G156" s="14">
        <f>'Cópia de 2014'!D156</f>
        <v>41801</v>
      </c>
      <c r="H156" s="7">
        <f t="shared" si="0"/>
        <v>6</v>
      </c>
      <c r="I156" s="7">
        <f t="shared" si="1"/>
        <v>2014</v>
      </c>
      <c r="L156" s="7">
        <f>'Cópia de 2014'!F156</f>
        <v>50</v>
      </c>
      <c r="M156" s="11">
        <f>'Cópia de 2014'!G156</f>
        <v>1383</v>
      </c>
    </row>
    <row r="157" spans="1:13">
      <c r="A157" s="7" t="str">
        <f>'Cópia de 2014'!A157</f>
        <v>Sant41801for</v>
      </c>
      <c r="B157" s="7" t="str">
        <f>'Cópia de 2014'!C157</f>
        <v>Santa Terezinha</v>
      </c>
      <c r="C157" s="7" t="str">
        <f>VLOOKUP(B157,'De Para'!$A$2:$B$301,2,1)</f>
        <v>Araranguá</v>
      </c>
      <c r="D157" s="7" t="str">
        <f>'Cópia de 2014'!B157</f>
        <v>fortes chuvas</v>
      </c>
      <c r="E157" s="7" t="str">
        <f>'Cópia de 2014'!E157</f>
        <v xml:space="preserve"> colchões de solteiro</v>
      </c>
      <c r="G157" s="14">
        <f>'Cópia de 2014'!D157</f>
        <v>41801</v>
      </c>
      <c r="H157" s="7">
        <f t="shared" si="0"/>
        <v>6</v>
      </c>
      <c r="I157" s="7">
        <f t="shared" si="1"/>
        <v>2014</v>
      </c>
      <c r="L157" s="7">
        <f>'Cópia de 2014'!F157</f>
        <v>30</v>
      </c>
      <c r="M157" s="15">
        <f>'Cópia de 2014'!G157</f>
        <v>3450</v>
      </c>
    </row>
    <row r="158" spans="1:13">
      <c r="A158" s="7" t="str">
        <f>'Cópia de 2014'!A158</f>
        <v>Sant41801for</v>
      </c>
      <c r="B158" s="7" t="str">
        <f>'Cópia de 2014'!C158</f>
        <v>Santa Terezinha</v>
      </c>
      <c r="C158" s="7" t="str">
        <f>VLOOKUP(B158,'De Para'!$A$2:$B$301,2,1)</f>
        <v>Araranguá</v>
      </c>
      <c r="D158" s="7" t="str">
        <f>'Cópia de 2014'!B158</f>
        <v>fortes chuvas</v>
      </c>
      <c r="E158" s="7" t="str">
        <f>'Cópia de 2014'!E158</f>
        <v xml:space="preserve"> Kits de limpeza</v>
      </c>
      <c r="G158" s="14">
        <f>'Cópia de 2014'!D158</f>
        <v>41801</v>
      </c>
      <c r="H158" s="7">
        <f t="shared" si="0"/>
        <v>6</v>
      </c>
      <c r="I158" s="7">
        <f t="shared" si="1"/>
        <v>2014</v>
      </c>
      <c r="L158" s="7">
        <f>'Cópia de 2014'!F158</f>
        <v>50</v>
      </c>
      <c r="M158" s="15">
        <f>'Cópia de 2014'!G158</f>
        <v>1383</v>
      </c>
    </row>
    <row r="159" spans="1:13">
      <c r="A159" s="7" t="str">
        <f>'Cópia de 2014'!A159</f>
        <v>Camp41802for</v>
      </c>
      <c r="B159" s="7" t="str">
        <f>'Cópia de 2014'!C159</f>
        <v xml:space="preserve">Campo Alegre </v>
      </c>
      <c r="C159" s="7" t="str">
        <f>VLOOKUP(B159,'De Para'!$A$2:$B$301,2,1)</f>
        <v>Curitibanos</v>
      </c>
      <c r="D159" s="7" t="str">
        <f>'Cópia de 2014'!B159</f>
        <v>fortes chuvas</v>
      </c>
      <c r="E159" s="7" t="str">
        <f>'Cópia de 2014'!E159</f>
        <v>cestas básicas</v>
      </c>
      <c r="G159" s="14">
        <f>'Cópia de 2014'!D159</f>
        <v>41802</v>
      </c>
      <c r="H159" s="7">
        <f t="shared" si="0"/>
        <v>6</v>
      </c>
      <c r="I159" s="7">
        <f t="shared" si="1"/>
        <v>2014</v>
      </c>
      <c r="L159" s="7">
        <f>'Cópia de 2014'!F159</f>
        <v>38</v>
      </c>
      <c r="M159" s="11">
        <f>'Cópia de 2014'!G159</f>
        <v>2107.48</v>
      </c>
    </row>
    <row r="160" spans="1:13">
      <c r="A160" s="7" t="str">
        <f>'Cópia de 2014'!A160</f>
        <v>Camp41802for</v>
      </c>
      <c r="B160" s="7" t="str">
        <f>'Cópia de 2014'!C160</f>
        <v xml:space="preserve">Campo Alegre </v>
      </c>
      <c r="C160" s="7" t="str">
        <f>VLOOKUP(B160,'De Para'!$A$2:$B$301,2,1)</f>
        <v>Curitibanos</v>
      </c>
      <c r="D160" s="7" t="str">
        <f>'Cópia de 2014'!B160</f>
        <v>fortes chuvas</v>
      </c>
      <c r="E160" s="7" t="str">
        <f>'Cópia de 2014'!E160</f>
        <v xml:space="preserve"> Kits de higiene </v>
      </c>
      <c r="G160" s="14">
        <f>'Cópia de 2014'!D160</f>
        <v>41802</v>
      </c>
      <c r="H160" s="7">
        <f t="shared" si="0"/>
        <v>6</v>
      </c>
      <c r="I160" s="7">
        <f t="shared" si="1"/>
        <v>2014</v>
      </c>
      <c r="L160" s="7">
        <f>'Cópia de 2014'!F160</f>
        <v>240</v>
      </c>
      <c r="M160" s="7">
        <f>'Cópia de 2014'!G160</f>
        <v>770.4</v>
      </c>
    </row>
    <row r="161" spans="1:13">
      <c r="A161" s="7" t="str">
        <f>'Cópia de 2014'!A161</f>
        <v>Camp41802for</v>
      </c>
      <c r="B161" s="7" t="str">
        <f>'Cópia de 2014'!C161</f>
        <v xml:space="preserve">Campo Alegre </v>
      </c>
      <c r="C161" s="7" t="str">
        <f>VLOOKUP(B161,'De Para'!$A$2:$B$301,2,1)</f>
        <v>Curitibanos</v>
      </c>
      <c r="D161" s="7" t="str">
        <f>'Cópia de 2014'!B161</f>
        <v>fortes chuvas</v>
      </c>
      <c r="E161" s="7" t="str">
        <f>'Cópia de 2014'!E161</f>
        <v>Kit de acomodação solteiro</v>
      </c>
      <c r="G161" s="14">
        <f>'Cópia de 2014'!D161</f>
        <v>41802</v>
      </c>
      <c r="H161" s="7">
        <f t="shared" si="0"/>
        <v>6</v>
      </c>
      <c r="I161" s="7">
        <f t="shared" si="1"/>
        <v>2014</v>
      </c>
      <c r="L161" s="7">
        <f>'Cópia de 2014'!F161</f>
        <v>45</v>
      </c>
      <c r="M161" s="11">
        <f>'Cópia de 2014'!G161</f>
        <v>3172.5</v>
      </c>
    </row>
    <row r="162" spans="1:13">
      <c r="A162" s="7" t="str">
        <f>'Cópia de 2014'!A162</f>
        <v>Camp41802for</v>
      </c>
      <c r="B162" s="7" t="str">
        <f>'Cópia de 2014'!C162</f>
        <v xml:space="preserve">Campo Alegre </v>
      </c>
      <c r="C162" s="7" t="str">
        <f>VLOOKUP(B162,'De Para'!$A$2:$B$301,2,1)</f>
        <v>Curitibanos</v>
      </c>
      <c r="D162" s="7" t="str">
        <f>'Cópia de 2014'!B162</f>
        <v>fortes chuvas</v>
      </c>
      <c r="E162" s="7" t="str">
        <f>'Cópia de 2014'!E162</f>
        <v>Kits de Limpeza</v>
      </c>
      <c r="G162" s="14">
        <f>'Cópia de 2014'!D162</f>
        <v>41802</v>
      </c>
      <c r="H162" s="7">
        <f t="shared" si="0"/>
        <v>6</v>
      </c>
      <c r="I162" s="7">
        <f t="shared" si="1"/>
        <v>2014</v>
      </c>
      <c r="L162" s="7">
        <f>'Cópia de 2014'!F162</f>
        <v>62</v>
      </c>
      <c r="M162" s="11">
        <f>'Cópia de 2014'!G162</f>
        <v>1714.92</v>
      </c>
    </row>
    <row r="163" spans="1:13">
      <c r="A163" s="7" t="str">
        <f>'Cópia de 2014'!A163</f>
        <v>Rio 41802for</v>
      </c>
      <c r="B163" s="7" t="str">
        <f>'Cópia de 2014'!C163</f>
        <v>Rio Negrinho</v>
      </c>
      <c r="C163" s="7" t="str">
        <f>VLOOKUP(B163,'De Para'!$A$2:$B$301,2,1)</f>
        <v>Araranguá</v>
      </c>
      <c r="D163" s="7" t="str">
        <f>'Cópia de 2014'!B163</f>
        <v>fortes chuvas</v>
      </c>
      <c r="E163" s="7" t="str">
        <f>'Cópia de 2014'!E163</f>
        <v>Kits de limpeza;</v>
      </c>
      <c r="G163" s="14">
        <f>'Cópia de 2014'!D163</f>
        <v>41802</v>
      </c>
      <c r="H163" s="7">
        <f t="shared" si="0"/>
        <v>6</v>
      </c>
      <c r="I163" s="7">
        <f t="shared" si="1"/>
        <v>2014</v>
      </c>
      <c r="L163" s="7">
        <f>'Cópia de 2014'!F163</f>
        <v>400</v>
      </c>
      <c r="M163" s="15">
        <f>'Cópia de 2014'!G163</f>
        <v>11064</v>
      </c>
    </row>
    <row r="164" spans="1:13">
      <c r="A164" s="7" t="str">
        <f>'Cópia de 2014'!A164</f>
        <v>Rio 41802for</v>
      </c>
      <c r="B164" s="7" t="str">
        <f>'Cópia de 2014'!C164</f>
        <v>Rio Negrinho</v>
      </c>
      <c r="C164" s="7" t="str">
        <f>VLOOKUP(B164,'De Para'!$A$2:$B$301,2,1)</f>
        <v>Araranguá</v>
      </c>
      <c r="D164" s="7" t="str">
        <f>'Cópia de 2014'!B164</f>
        <v>fortes chuvas</v>
      </c>
      <c r="E164" s="7" t="str">
        <f>'Cópia de 2014'!E164</f>
        <v xml:space="preserve"> Kits de acomodação solteiro </v>
      </c>
      <c r="G164" s="14">
        <f>'Cópia de 2014'!D164</f>
        <v>41802</v>
      </c>
      <c r="H164" s="7">
        <f t="shared" si="0"/>
        <v>6</v>
      </c>
      <c r="I164" s="7">
        <f t="shared" si="1"/>
        <v>2014</v>
      </c>
      <c r="L164" s="7">
        <f>'Cópia de 2014'!F164</f>
        <v>116</v>
      </c>
      <c r="M164" s="15">
        <f>'Cópia de 2014'!G164</f>
        <v>8178</v>
      </c>
    </row>
    <row r="165" spans="1:13">
      <c r="A165" s="7" t="str">
        <f>'Cópia de 2014'!A165</f>
        <v>Dout41802che</v>
      </c>
      <c r="B165" s="7" t="str">
        <f>'Cópia de 2014'!C165</f>
        <v>Doutor Pedrinho</v>
      </c>
      <c r="C165" s="7" t="str">
        <f>VLOOKUP(B165,'De Para'!$A$2:$B$301,2,1)</f>
        <v>Campos de Lages</v>
      </c>
      <c r="D165" s="7" t="str">
        <f>'Cópia de 2014'!B165</f>
        <v xml:space="preserve">cheias dos rios </v>
      </c>
      <c r="E165" s="7" t="str">
        <f>'Cópia de 2014'!E165</f>
        <v xml:space="preserve"> galões de água</v>
      </c>
      <c r="G165" s="14">
        <f>'Cópia de 2014'!D165</f>
        <v>41802</v>
      </c>
      <c r="H165" s="7">
        <f t="shared" si="0"/>
        <v>6</v>
      </c>
      <c r="I165" s="7">
        <f t="shared" si="1"/>
        <v>2014</v>
      </c>
      <c r="L165" s="7">
        <f>'Cópia de 2014'!F165</f>
        <v>600</v>
      </c>
      <c r="M165" s="11">
        <f>'Cópia de 2014'!G165</f>
        <v>1800</v>
      </c>
    </row>
    <row r="166" spans="1:13">
      <c r="A166" s="7" t="str">
        <f>'Cópia de 2014'!A166</f>
        <v>Rio 41803for</v>
      </c>
      <c r="B166" s="7" t="str">
        <f>'Cópia de 2014'!C166</f>
        <v>Rio dos Cedros</v>
      </c>
      <c r="C166" s="7" t="str">
        <f>VLOOKUP(B166,'De Para'!$A$2:$B$301,2,1)</f>
        <v>Araranguá</v>
      </c>
      <c r="D166" s="7" t="str">
        <f>'Cópia de 2014'!B166</f>
        <v>fortes chuvas</v>
      </c>
      <c r="E166" s="7" t="str">
        <f>'Cópia de 2014'!E166</f>
        <v xml:space="preserve"> Kits de Limpeza </v>
      </c>
      <c r="G166" s="14">
        <f>'Cópia de 2014'!D166</f>
        <v>41803</v>
      </c>
      <c r="H166" s="7">
        <f t="shared" si="0"/>
        <v>6</v>
      </c>
      <c r="I166" s="7">
        <f t="shared" si="1"/>
        <v>2014</v>
      </c>
      <c r="L166" s="7">
        <f>'Cópia de 2014'!F166</f>
        <v>200</v>
      </c>
      <c r="M166" s="7">
        <f>'Cópia de 2014'!G166</f>
        <v>0</v>
      </c>
    </row>
    <row r="167" spans="1:13">
      <c r="A167" s="7" t="str">
        <f>'Cópia de 2014'!A167</f>
        <v>Timb41803for</v>
      </c>
      <c r="B167" s="7" t="str">
        <f>'Cópia de 2014'!C167</f>
        <v>Timbo</v>
      </c>
      <c r="C167" s="7" t="str">
        <f>VLOOKUP(B167,'De Para'!$A$2:$B$301,2,1)</f>
        <v>Araranguá</v>
      </c>
      <c r="D167" s="7" t="str">
        <f>'Cópia de 2014'!B167</f>
        <v>fortes chuvas</v>
      </c>
      <c r="E167" s="7" t="str">
        <f>'Cópia de 2014'!E167</f>
        <v>Colchões</v>
      </c>
      <c r="G167" s="14">
        <f>'Cópia de 2014'!D167</f>
        <v>41803</v>
      </c>
      <c r="H167" s="7">
        <f t="shared" si="0"/>
        <v>6</v>
      </c>
      <c r="I167" s="7">
        <f t="shared" si="1"/>
        <v>2014</v>
      </c>
      <c r="L167" s="7">
        <f>'Cópia de 2014'!F167</f>
        <v>100</v>
      </c>
      <c r="M167" s="7">
        <f>'Cópia de 2014'!G167</f>
        <v>0</v>
      </c>
    </row>
    <row r="168" spans="1:13">
      <c r="A168" s="7" t="str">
        <f>'Cópia de 2014'!A168</f>
        <v>Mafr41803for</v>
      </c>
      <c r="B168" s="7" t="str">
        <f>'Cópia de 2014'!C168</f>
        <v>Mafra</v>
      </c>
      <c r="C168" s="7" t="str">
        <f>VLOOKUP(B168,'De Para'!$A$2:$B$301,2,1)</f>
        <v>Itajaí</v>
      </c>
      <c r="D168" s="7" t="str">
        <f>'Cópia de 2014'!B168</f>
        <v>fortes chuvas</v>
      </c>
      <c r="E168" s="7" t="str">
        <f>'Cópia de 2014'!E168</f>
        <v xml:space="preserve"> cestas básicas;</v>
      </c>
      <c r="G168" s="14">
        <f>'Cópia de 2014'!D168</f>
        <v>41803</v>
      </c>
      <c r="H168" s="7">
        <f t="shared" si="0"/>
        <v>6</v>
      </c>
      <c r="I168" s="7">
        <f t="shared" si="1"/>
        <v>2014</v>
      </c>
      <c r="L168" s="7">
        <f>'Cópia de 2014'!F168</f>
        <v>80</v>
      </c>
      <c r="M168" s="7">
        <f>'Cópia de 2014'!G168</f>
        <v>0</v>
      </c>
    </row>
    <row r="169" spans="1:13">
      <c r="A169" s="7" t="str">
        <f>'Cópia de 2014'!A169</f>
        <v>Mafr41803for</v>
      </c>
      <c r="B169" s="7" t="str">
        <f>'Cópia de 2014'!C169</f>
        <v>Mafra</v>
      </c>
      <c r="C169" s="7" t="str">
        <f>VLOOKUP(B169,'De Para'!$A$2:$B$301,2,1)</f>
        <v>Itajaí</v>
      </c>
      <c r="D169" s="7" t="str">
        <f>'Cópia de 2014'!B169</f>
        <v>fortes chuvas</v>
      </c>
      <c r="E169" s="7" t="str">
        <f>'Cópia de 2014'!E169</f>
        <v>colchões de solteiro</v>
      </c>
      <c r="G169" s="14">
        <f>'Cópia de 2014'!D169</f>
        <v>41803</v>
      </c>
      <c r="H169" s="7">
        <f t="shared" si="0"/>
        <v>6</v>
      </c>
      <c r="I169" s="7">
        <f t="shared" si="1"/>
        <v>2014</v>
      </c>
      <c r="L169" s="7">
        <f>'Cópia de 2014'!F169</f>
        <v>50</v>
      </c>
      <c r="M169" s="7">
        <f>'Cópia de 2014'!G169</f>
        <v>0</v>
      </c>
    </row>
    <row r="170" spans="1:13">
      <c r="A170" s="7" t="str">
        <f>'Cópia de 2014'!A170</f>
        <v>Mafr41803for</v>
      </c>
      <c r="B170" s="7" t="str">
        <f>'Cópia de 2014'!C170</f>
        <v>Mafra</v>
      </c>
      <c r="C170" s="7" t="str">
        <f>VLOOKUP(B170,'De Para'!$A$2:$B$301,2,1)</f>
        <v>Itajaí</v>
      </c>
      <c r="D170" s="7" t="str">
        <f>'Cópia de 2014'!B170</f>
        <v>fortes chuvas</v>
      </c>
      <c r="E170" s="7" t="str">
        <f>'Cópia de 2014'!E170</f>
        <v xml:space="preserve"> Kits de Limpeza</v>
      </c>
      <c r="G170" s="14">
        <f>'Cópia de 2014'!D170</f>
        <v>41803</v>
      </c>
      <c r="H170" s="7">
        <f t="shared" si="0"/>
        <v>6</v>
      </c>
      <c r="I170" s="7">
        <f t="shared" si="1"/>
        <v>2014</v>
      </c>
      <c r="L170" s="7">
        <f>'Cópia de 2014'!F170</f>
        <v>50</v>
      </c>
      <c r="M170" s="7">
        <f>'Cópia de 2014'!G170</f>
        <v>0</v>
      </c>
    </row>
    <row r="171" spans="1:13">
      <c r="A171" s="7" t="str">
        <f>'Cópia de 2014'!A171</f>
        <v>Três41803for</v>
      </c>
      <c r="B171" s="7" t="str">
        <f>'Cópia de 2014'!C171</f>
        <v>Três barras</v>
      </c>
      <c r="C171" s="7" t="str">
        <f>VLOOKUP(B171,'De Para'!$A$2:$B$301,2,1)</f>
        <v>Araranguá</v>
      </c>
      <c r="D171" s="7" t="str">
        <f>'Cópia de 2014'!B171</f>
        <v>fortes chuvas</v>
      </c>
      <c r="E171" s="7" t="str">
        <f>'Cópia de 2014'!E171</f>
        <v xml:space="preserve"> cestas básicas;</v>
      </c>
      <c r="G171" s="14">
        <f>'Cópia de 2014'!D171</f>
        <v>41803</v>
      </c>
      <c r="H171" s="7">
        <f t="shared" si="0"/>
        <v>6</v>
      </c>
      <c r="I171" s="7">
        <f t="shared" si="1"/>
        <v>2014</v>
      </c>
      <c r="L171" s="7">
        <f>'Cópia de 2014'!F171</f>
        <v>1000</v>
      </c>
      <c r="M171" s="7">
        <f>'Cópia de 2014'!G171</f>
        <v>0</v>
      </c>
    </row>
    <row r="172" spans="1:13">
      <c r="A172" s="7" t="str">
        <f>'Cópia de 2014'!A172</f>
        <v>Três41803for</v>
      </c>
      <c r="B172" s="7" t="str">
        <f>'Cópia de 2014'!C172</f>
        <v>Três barras</v>
      </c>
      <c r="C172" s="7" t="str">
        <f>VLOOKUP(B172,'De Para'!$A$2:$B$301,2,1)</f>
        <v>Araranguá</v>
      </c>
      <c r="D172" s="7" t="str">
        <f>'Cópia de 2014'!B172</f>
        <v>fortes chuvas</v>
      </c>
      <c r="E172" s="7" t="str">
        <f>'Cópia de 2014'!E172</f>
        <v xml:space="preserve"> Colchões de solteiro</v>
      </c>
      <c r="G172" s="14">
        <f>'Cópia de 2014'!D172</f>
        <v>41803</v>
      </c>
      <c r="H172" s="7">
        <f t="shared" si="0"/>
        <v>6</v>
      </c>
      <c r="I172" s="7">
        <f t="shared" si="1"/>
        <v>2014</v>
      </c>
      <c r="L172" s="7">
        <f>'Cópia de 2014'!F172</f>
        <v>500</v>
      </c>
      <c r="M172" s="7">
        <f>'Cópia de 2014'!G172</f>
        <v>0</v>
      </c>
    </row>
    <row r="173" spans="1:13">
      <c r="A173" s="7" t="str">
        <f>'Cópia de 2014'!A173</f>
        <v>Três41803for</v>
      </c>
      <c r="B173" s="7" t="str">
        <f>'Cópia de 2014'!C173</f>
        <v>Três barras</v>
      </c>
      <c r="C173" s="7" t="str">
        <f>VLOOKUP(B173,'De Para'!$A$2:$B$301,2,1)</f>
        <v>Araranguá</v>
      </c>
      <c r="D173" s="7" t="str">
        <f>'Cópia de 2014'!B173</f>
        <v>fortes chuvas</v>
      </c>
      <c r="E173" s="7" t="str">
        <f>'Cópia de 2014'!E173</f>
        <v xml:space="preserve"> Kits de limpeza</v>
      </c>
      <c r="G173" s="14">
        <f>'Cópia de 2014'!D173</f>
        <v>41803</v>
      </c>
      <c r="H173" s="7">
        <f t="shared" si="0"/>
        <v>6</v>
      </c>
      <c r="I173" s="7">
        <f t="shared" si="1"/>
        <v>2014</v>
      </c>
      <c r="L173" s="7">
        <f>'Cópia de 2014'!F173</f>
        <v>1000</v>
      </c>
      <c r="M173" s="7">
        <f>'Cópia de 2014'!G173</f>
        <v>0</v>
      </c>
    </row>
    <row r="174" spans="1:13">
      <c r="A174" s="7" t="str">
        <f>'Cópia de 2014'!A174</f>
        <v>Três41803for</v>
      </c>
      <c r="B174" s="7" t="str">
        <f>'Cópia de 2014'!C174</f>
        <v>Três barras</v>
      </c>
      <c r="C174" s="7" t="str">
        <f>VLOOKUP(B174,'De Para'!$A$2:$B$301,2,1)</f>
        <v>Araranguá</v>
      </c>
      <c r="D174" s="7" t="str">
        <f>'Cópia de 2014'!B174</f>
        <v>fortes chuvas</v>
      </c>
      <c r="E174" s="7" t="str">
        <f>'Cópia de 2014'!E174</f>
        <v>galões de água</v>
      </c>
      <c r="G174" s="14">
        <f>'Cópia de 2014'!D174</f>
        <v>41803</v>
      </c>
      <c r="H174" s="7">
        <f t="shared" si="0"/>
        <v>6</v>
      </c>
      <c r="I174" s="7">
        <f t="shared" si="1"/>
        <v>2014</v>
      </c>
      <c r="L174" s="7">
        <f>'Cópia de 2014'!F174</f>
        <v>1500</v>
      </c>
      <c r="M174" s="7">
        <f>'Cópia de 2014'!G174</f>
        <v>0</v>
      </c>
    </row>
    <row r="175" spans="1:13">
      <c r="A175" s="7" t="str">
        <f>'Cópia de 2014'!A175</f>
        <v>Jara41803for</v>
      </c>
      <c r="B175" s="7" t="str">
        <f>'Cópia de 2014'!C175</f>
        <v>Jaragua do Sul</v>
      </c>
      <c r="C175" s="7" t="str">
        <f>VLOOKUP(B175,'De Para'!$A$2:$B$301,2,1)</f>
        <v>Campos de Lages</v>
      </c>
      <c r="D175" s="7" t="str">
        <f>'Cópia de 2014'!B175</f>
        <v>fortes chuvas</v>
      </c>
      <c r="E175" s="7" t="str">
        <f>'Cópia de 2014'!E175</f>
        <v xml:space="preserve">colchões.  </v>
      </c>
      <c r="G175" s="14">
        <f>'Cópia de 2014'!D175</f>
        <v>41803</v>
      </c>
      <c r="H175" s="7">
        <f t="shared" si="0"/>
        <v>6</v>
      </c>
      <c r="I175" s="7">
        <f t="shared" si="1"/>
        <v>2014</v>
      </c>
      <c r="L175" s="7">
        <f>'Cópia de 2014'!F175</f>
        <v>1500</v>
      </c>
      <c r="M175" s="7">
        <f>'Cópia de 2014'!G175</f>
        <v>0</v>
      </c>
    </row>
    <row r="176" spans="1:13">
      <c r="A176" s="7" t="str">
        <f>'Cópia de 2014'!A176</f>
        <v>Guar41806for</v>
      </c>
      <c r="B176" s="7" t="str">
        <f>'Cópia de 2014'!C176</f>
        <v>Guaramirim</v>
      </c>
      <c r="C176" s="7" t="str">
        <f>VLOOKUP(B176,'De Para'!$A$2:$B$301,2,1)</f>
        <v>Campos de Lages</v>
      </c>
      <c r="D176" s="7" t="str">
        <f>'Cópia de 2014'!B176</f>
        <v>fortes chuvas</v>
      </c>
      <c r="E176" s="7" t="str">
        <f>'Cópia de 2014'!E176</f>
        <v xml:space="preserve"> colchões de solteiro</v>
      </c>
      <c r="G176" s="14">
        <f>'Cópia de 2014'!D176</f>
        <v>41806</v>
      </c>
      <c r="H176" s="7">
        <f t="shared" si="0"/>
        <v>6</v>
      </c>
      <c r="I176" s="7">
        <f t="shared" si="1"/>
        <v>2014</v>
      </c>
      <c r="L176" s="7">
        <f>'Cópia de 2014'!F176</f>
        <v>300</v>
      </c>
      <c r="M176" s="7">
        <f>'Cópia de 2014'!G176</f>
        <v>0</v>
      </c>
    </row>
    <row r="177" spans="1:13">
      <c r="A177" s="7" t="str">
        <f>'Cópia de 2014'!A177</f>
        <v>Port41806for</v>
      </c>
      <c r="B177" s="7" t="str">
        <f>'Cópia de 2014'!C177</f>
        <v xml:space="preserve">Porto União </v>
      </c>
      <c r="C177" s="7" t="str">
        <f>VLOOKUP(B177,'De Para'!$A$2:$B$301,2,1)</f>
        <v>Araranguá</v>
      </c>
      <c r="D177" s="7" t="str">
        <f>'Cópia de 2014'!B177</f>
        <v>fortes chuvas</v>
      </c>
      <c r="E177" s="7" t="str">
        <f>'Cópia de 2014'!E177</f>
        <v xml:space="preserve"> Cestas básicas;  </v>
      </c>
      <c r="G177" s="14">
        <f>'Cópia de 2014'!D177</f>
        <v>41806</v>
      </c>
      <c r="H177" s="7">
        <f t="shared" si="0"/>
        <v>6</v>
      </c>
      <c r="I177" s="7">
        <f t="shared" si="1"/>
        <v>2014</v>
      </c>
      <c r="L177" s="7">
        <f>'Cópia de 2014'!F177</f>
        <v>250</v>
      </c>
      <c r="M177" s="7">
        <f>'Cópia de 2014'!G177</f>
        <v>0</v>
      </c>
    </row>
    <row r="178" spans="1:13">
      <c r="A178" s="7" t="str">
        <f>'Cópia de 2014'!A178</f>
        <v>Port41806for</v>
      </c>
      <c r="B178" s="7" t="str">
        <f>'Cópia de 2014'!C178</f>
        <v xml:space="preserve">Porto União </v>
      </c>
      <c r="C178" s="7" t="str">
        <f>VLOOKUP(B178,'De Para'!$A$2:$B$301,2,1)</f>
        <v>Araranguá</v>
      </c>
      <c r="D178" s="7" t="str">
        <f>'Cópia de 2014'!B178</f>
        <v>fortes chuvas</v>
      </c>
      <c r="E178" s="7" t="str">
        <f>'Cópia de 2014'!E178</f>
        <v xml:space="preserve"> Colchões</v>
      </c>
      <c r="G178" s="14">
        <f>'Cópia de 2014'!D178</f>
        <v>41806</v>
      </c>
      <c r="H178" s="7">
        <f t="shared" si="0"/>
        <v>6</v>
      </c>
      <c r="I178" s="7">
        <f t="shared" si="1"/>
        <v>2014</v>
      </c>
      <c r="L178" s="7">
        <f>'Cópia de 2014'!F178</f>
        <v>200</v>
      </c>
      <c r="M178" s="7">
        <f>'Cópia de 2014'!G178</f>
        <v>0</v>
      </c>
    </row>
    <row r="179" spans="1:13">
      <c r="A179" s="7" t="str">
        <f>'Cópia de 2014'!A179</f>
        <v>Port41806for</v>
      </c>
      <c r="B179" s="7" t="str">
        <f>'Cópia de 2014'!C179</f>
        <v xml:space="preserve">Porto União </v>
      </c>
      <c r="C179" s="7" t="str">
        <f>VLOOKUP(B179,'De Para'!$A$2:$B$301,2,1)</f>
        <v>Araranguá</v>
      </c>
      <c r="D179" s="7" t="str">
        <f>'Cópia de 2014'!B179</f>
        <v>fortes chuvas</v>
      </c>
      <c r="E179" s="7" t="str">
        <f>'Cópia de 2014'!E179</f>
        <v xml:space="preserve"> Kits de limpeza </v>
      </c>
      <c r="G179" s="14">
        <f>'Cópia de 2014'!D179</f>
        <v>41806</v>
      </c>
      <c r="H179" s="7">
        <f t="shared" si="0"/>
        <v>6</v>
      </c>
      <c r="I179" s="7">
        <f t="shared" si="1"/>
        <v>2014</v>
      </c>
      <c r="L179" s="7">
        <f>'Cópia de 2014'!F179</f>
        <v>350</v>
      </c>
      <c r="M179" s="7">
        <f>'Cópia de 2014'!G179</f>
        <v>0</v>
      </c>
    </row>
    <row r="180" spans="1:13">
      <c r="A180" s="7" t="str">
        <f>'Cópia de 2014'!A180</f>
        <v>Cano41806for</v>
      </c>
      <c r="B180" s="7" t="str">
        <f>'Cópia de 2014'!C180</f>
        <v>Canoinhas</v>
      </c>
      <c r="C180" s="7" t="str">
        <f>VLOOKUP(B180,'De Para'!$A$2:$B$301,2,1)</f>
        <v>Curitibanos</v>
      </c>
      <c r="D180" s="7" t="str">
        <f>'Cópia de 2014'!B180</f>
        <v>fortes chuvas</v>
      </c>
      <c r="E180" s="7" t="str">
        <f>'Cópia de 2014'!E180</f>
        <v>cestas básicas</v>
      </c>
      <c r="G180" s="14">
        <f>'Cópia de 2014'!D180</f>
        <v>41806</v>
      </c>
      <c r="H180" s="7">
        <f t="shared" si="0"/>
        <v>6</v>
      </c>
      <c r="I180" s="7">
        <f t="shared" si="1"/>
        <v>2014</v>
      </c>
      <c r="L180" s="7">
        <f>'Cópia de 2014'!F180</f>
        <v>500</v>
      </c>
      <c r="M180" s="7">
        <f>'Cópia de 2014'!G180</f>
        <v>0</v>
      </c>
    </row>
    <row r="181" spans="1:13">
      <c r="A181" s="7" t="str">
        <f>'Cópia de 2014'!A181</f>
        <v>Cano41806for</v>
      </c>
      <c r="B181" s="7" t="str">
        <f>'Cópia de 2014'!C181</f>
        <v>Canoinhas</v>
      </c>
      <c r="C181" s="7" t="str">
        <f>VLOOKUP(B181,'De Para'!$A$2:$B$301,2,1)</f>
        <v>Curitibanos</v>
      </c>
      <c r="D181" s="7" t="str">
        <f>'Cópia de 2014'!B181</f>
        <v>fortes chuvas</v>
      </c>
      <c r="E181" s="7" t="str">
        <f>'Cópia de 2014'!E181</f>
        <v>Kits de limpeza</v>
      </c>
      <c r="G181" s="14">
        <f>'Cópia de 2014'!D181</f>
        <v>41806</v>
      </c>
      <c r="H181" s="7">
        <f t="shared" si="0"/>
        <v>6</v>
      </c>
      <c r="I181" s="7">
        <f t="shared" si="1"/>
        <v>2014</v>
      </c>
      <c r="L181" s="7">
        <f>'Cópia de 2014'!F181</f>
        <v>500</v>
      </c>
      <c r="M181" s="7">
        <f>'Cópia de 2014'!G181</f>
        <v>0</v>
      </c>
    </row>
    <row r="182" spans="1:13">
      <c r="A182" s="7" t="str">
        <f>'Cópia de 2014'!A182</f>
        <v>Mafr41806for</v>
      </c>
      <c r="B182" s="7" t="str">
        <f>'Cópia de 2014'!C182</f>
        <v>Mafra</v>
      </c>
      <c r="C182" s="7" t="str">
        <f>VLOOKUP(B182,'De Para'!$A$2:$B$301,2,1)</f>
        <v>Itajaí</v>
      </c>
      <c r="D182" s="7" t="str">
        <f>'Cópia de 2014'!B182</f>
        <v>fortes chuvas</v>
      </c>
      <c r="E182" s="7" t="str">
        <f>'Cópia de 2014'!E182</f>
        <v xml:space="preserve"> cestas básicas;</v>
      </c>
      <c r="G182" s="14">
        <f>'Cópia de 2014'!D182</f>
        <v>41806</v>
      </c>
      <c r="H182" s="7">
        <f t="shared" si="0"/>
        <v>6</v>
      </c>
      <c r="I182" s="7">
        <f t="shared" si="1"/>
        <v>2014</v>
      </c>
      <c r="L182" s="7">
        <f>'Cópia de 2014'!F182</f>
        <v>500</v>
      </c>
      <c r="M182" s="7">
        <f>'Cópia de 2014'!G182</f>
        <v>0</v>
      </c>
    </row>
    <row r="183" spans="1:13">
      <c r="A183" s="7" t="str">
        <f>'Cópia de 2014'!A183</f>
        <v>Mafr41806for</v>
      </c>
      <c r="B183" s="7" t="str">
        <f>'Cópia de 2014'!C183</f>
        <v>Mafra</v>
      </c>
      <c r="C183" s="7" t="str">
        <f>VLOOKUP(B183,'De Para'!$A$2:$B$301,2,1)</f>
        <v>Itajaí</v>
      </c>
      <c r="D183" s="7" t="str">
        <f>'Cópia de 2014'!B183</f>
        <v>fortes chuvas</v>
      </c>
      <c r="E183" s="7" t="str">
        <f>'Cópia de 2014'!E183</f>
        <v xml:space="preserve">   colchões de solteiro</v>
      </c>
      <c r="G183" s="14">
        <f>'Cópia de 2014'!D183</f>
        <v>41806</v>
      </c>
      <c r="H183" s="7">
        <f t="shared" si="0"/>
        <v>6</v>
      </c>
      <c r="I183" s="7">
        <f t="shared" si="1"/>
        <v>2014</v>
      </c>
      <c r="L183" s="7">
        <f>'Cópia de 2014'!F183</f>
        <v>500</v>
      </c>
      <c r="M183" s="7">
        <f>'Cópia de 2014'!G183</f>
        <v>0</v>
      </c>
    </row>
    <row r="184" spans="1:13">
      <c r="A184" s="7" t="str">
        <f>'Cópia de 2014'!A184</f>
        <v>Mafr41806for</v>
      </c>
      <c r="B184" s="7" t="str">
        <f>'Cópia de 2014'!C184</f>
        <v>Mafra</v>
      </c>
      <c r="C184" s="7" t="str">
        <f>VLOOKUP(B184,'De Para'!$A$2:$B$301,2,1)</f>
        <v>Itajaí</v>
      </c>
      <c r="D184" s="7" t="str">
        <f>'Cópia de 2014'!B184</f>
        <v>fortes chuvas</v>
      </c>
      <c r="E184" s="7" t="str">
        <f>'Cópia de 2014'!E184</f>
        <v>Kits de Limpeza</v>
      </c>
      <c r="G184" s="14">
        <f>'Cópia de 2014'!D184</f>
        <v>41806</v>
      </c>
      <c r="H184" s="7">
        <f t="shared" si="0"/>
        <v>6</v>
      </c>
      <c r="I184" s="7">
        <f t="shared" si="1"/>
        <v>2014</v>
      </c>
      <c r="L184" s="7">
        <f>'Cópia de 2014'!F184</f>
        <v>500</v>
      </c>
      <c r="M184" s="7">
        <f>'Cópia de 2014'!G184</f>
        <v>0</v>
      </c>
    </row>
    <row r="185" spans="1:13">
      <c r="A185" s="7" t="str">
        <f>'Cópia de 2014'!A185</f>
        <v>Mafr41806for</v>
      </c>
      <c r="B185" s="7" t="str">
        <f>'Cópia de 2014'!C185</f>
        <v>Mafra</v>
      </c>
      <c r="C185" s="7" t="str">
        <f>VLOOKUP(B185,'De Para'!$A$2:$B$301,2,1)</f>
        <v>Itajaí</v>
      </c>
      <c r="D185" s="7" t="str">
        <f>'Cópia de 2014'!B185</f>
        <v>fortes chuvas</v>
      </c>
      <c r="E185" s="7" t="str">
        <f>'Cópia de 2014'!E185</f>
        <v xml:space="preserve"> Galões de água</v>
      </c>
      <c r="G185" s="14">
        <f>'Cópia de 2014'!D185</f>
        <v>41806</v>
      </c>
      <c r="H185" s="7">
        <f t="shared" si="0"/>
        <v>6</v>
      </c>
      <c r="I185" s="7">
        <f t="shared" si="1"/>
        <v>2014</v>
      </c>
      <c r="L185" s="7">
        <f>'Cópia de 2014'!F185</f>
        <v>500</v>
      </c>
      <c r="M185" s="7">
        <f>'Cópia de 2014'!G185</f>
        <v>0</v>
      </c>
    </row>
    <row r="186" spans="1:13">
      <c r="A186" s="7" t="str">
        <f>'Cópia de 2014'!A186</f>
        <v>Rio 41806for</v>
      </c>
      <c r="B186" s="7" t="str">
        <f>'Cópia de 2014'!C186</f>
        <v>Rio dos Cedros</v>
      </c>
      <c r="C186" s="7" t="str">
        <f>VLOOKUP(B186,'De Para'!$A$2:$B$301,2,1)</f>
        <v>Araranguá</v>
      </c>
      <c r="D186" s="7" t="str">
        <f>'Cópia de 2014'!B186</f>
        <v>fortes chuvas</v>
      </c>
      <c r="E186" s="7" t="str">
        <f>'Cópia de 2014'!E186</f>
        <v xml:space="preserve"> Colchões de solteiro</v>
      </c>
      <c r="G186" s="14">
        <f>'Cópia de 2014'!D186</f>
        <v>41806</v>
      </c>
      <c r="H186" s="7">
        <f t="shared" si="0"/>
        <v>6</v>
      </c>
      <c r="I186" s="7">
        <f t="shared" si="1"/>
        <v>2014</v>
      </c>
      <c r="L186" s="7">
        <f>'Cópia de 2014'!F186</f>
        <v>150</v>
      </c>
      <c r="M186" s="7">
        <f>'Cópia de 2014'!G186</f>
        <v>0</v>
      </c>
    </row>
    <row r="187" spans="1:13">
      <c r="A187" s="7" t="str">
        <f>'Cópia de 2014'!A187</f>
        <v>Irin41806for</v>
      </c>
      <c r="B187" s="7" t="str">
        <f>'Cópia de 2014'!C187</f>
        <v>Irineópolis</v>
      </c>
      <c r="C187" s="7" t="str">
        <f>VLOOKUP(B187,'De Para'!$A$2:$B$301,2,1)</f>
        <v>Campos de Lages</v>
      </c>
      <c r="D187" s="7" t="str">
        <f>'Cópia de 2014'!B187</f>
        <v>fortes chuvas</v>
      </c>
      <c r="E187" s="7" t="str">
        <f>'Cópia de 2014'!E187</f>
        <v>Kits de Limpeza</v>
      </c>
      <c r="G187" s="14">
        <f>'Cópia de 2014'!D187</f>
        <v>41806</v>
      </c>
      <c r="H187" s="7">
        <f t="shared" si="0"/>
        <v>6</v>
      </c>
      <c r="I187" s="7">
        <f t="shared" si="1"/>
        <v>2014</v>
      </c>
      <c r="L187" s="7">
        <f>'Cópia de 2014'!F187</f>
        <v>70</v>
      </c>
      <c r="M187" s="7">
        <f>'Cópia de 2014'!G187</f>
        <v>0</v>
      </c>
    </row>
    <row r="188" spans="1:13">
      <c r="A188" s="7" t="str">
        <f>'Cópia de 2014'!A188</f>
        <v>Irin41806for</v>
      </c>
      <c r="B188" s="7" t="str">
        <f>'Cópia de 2014'!C188</f>
        <v>Irineópolis</v>
      </c>
      <c r="C188" s="7" t="str">
        <f>VLOOKUP(B188,'De Para'!$A$2:$B$301,2,1)</f>
        <v>Campos de Lages</v>
      </c>
      <c r="D188" s="7" t="str">
        <f>'Cópia de 2014'!B188</f>
        <v>fortes chuvas</v>
      </c>
      <c r="E188" s="7" t="str">
        <f>'Cópia de 2014'!E188</f>
        <v>Galões de água</v>
      </c>
      <c r="G188" s="14">
        <f>'Cópia de 2014'!D188</f>
        <v>41806</v>
      </c>
      <c r="H188" s="7">
        <f t="shared" si="0"/>
        <v>6</v>
      </c>
      <c r="I188" s="7">
        <f t="shared" si="1"/>
        <v>2014</v>
      </c>
      <c r="L188" s="7">
        <f>'Cópia de 2014'!F188</f>
        <v>100</v>
      </c>
      <c r="M188" s="7">
        <f>'Cópia de 2014'!G188</f>
        <v>0</v>
      </c>
    </row>
    <row r="189" spans="1:13">
      <c r="A189" s="7" t="str">
        <f>'Cópia de 2014'!A189</f>
        <v>Irin41806for</v>
      </c>
      <c r="B189" s="7" t="str">
        <f>'Cópia de 2014'!C189</f>
        <v>Irineópolis</v>
      </c>
      <c r="C189" s="7" t="str">
        <f>VLOOKUP(B189,'De Para'!$A$2:$B$301,2,1)</f>
        <v>Campos de Lages</v>
      </c>
      <c r="D189" s="7" t="str">
        <f>'Cópia de 2014'!B189</f>
        <v>fortes chuvas</v>
      </c>
      <c r="E189" s="7" t="str">
        <f>'Cópia de 2014'!E189</f>
        <v xml:space="preserve">Colchões de solteiro.                </v>
      </c>
      <c r="G189" s="14">
        <f>'Cópia de 2014'!D189</f>
        <v>41806</v>
      </c>
      <c r="H189" s="7">
        <f t="shared" si="0"/>
        <v>6</v>
      </c>
      <c r="I189" s="7">
        <f t="shared" si="1"/>
        <v>2014</v>
      </c>
      <c r="L189" s="7">
        <f>'Cópia de 2014'!F189</f>
        <v>70</v>
      </c>
      <c r="M189" s="7">
        <f>'Cópia de 2014'!G189</f>
        <v>0</v>
      </c>
    </row>
    <row r="190" spans="1:13">
      <c r="A190" s="7" t="str">
        <f>'Cópia de 2014'!A190</f>
        <v>Vito41807for</v>
      </c>
      <c r="B190" s="7" t="str">
        <f>'Cópia de 2014'!C190</f>
        <v xml:space="preserve">Vitor Meireles </v>
      </c>
      <c r="C190" s="7" t="str">
        <f>VLOOKUP(B190,'De Para'!$A$2:$B$301,2,1)</f>
        <v>Araranguá</v>
      </c>
      <c r="D190" s="7" t="str">
        <f>'Cópia de 2014'!B190</f>
        <v>fortes chuvas</v>
      </c>
      <c r="E190" s="7" t="str">
        <f>'Cópia de 2014'!E190</f>
        <v xml:space="preserve">Colchões          </v>
      </c>
      <c r="G190" s="14">
        <f>'Cópia de 2014'!D190</f>
        <v>41807</v>
      </c>
      <c r="H190" s="7">
        <f t="shared" si="0"/>
        <v>6</v>
      </c>
      <c r="I190" s="7">
        <f t="shared" si="1"/>
        <v>2014</v>
      </c>
      <c r="L190" s="7">
        <f>'Cópia de 2014'!F190</f>
        <v>20</v>
      </c>
      <c r="M190" s="7">
        <f>'Cópia de 2014'!G190</f>
        <v>0</v>
      </c>
    </row>
    <row r="191" spans="1:13">
      <c r="A191" s="7" t="str">
        <f>'Cópia de 2014'!A191</f>
        <v>Cano41807for</v>
      </c>
      <c r="B191" s="7" t="str">
        <f>'Cópia de 2014'!C191</f>
        <v>Canoinhas</v>
      </c>
      <c r="C191" s="7" t="str">
        <f>VLOOKUP(B191,'De Para'!$A$2:$B$301,2,1)</f>
        <v>Curitibanos</v>
      </c>
      <c r="D191" s="7" t="str">
        <f>'Cópia de 2014'!B191</f>
        <v>fortes chuvas</v>
      </c>
      <c r="E191" s="7" t="str">
        <f>'Cópia de 2014'!E191</f>
        <v>Colchões</v>
      </c>
      <c r="G191" s="14">
        <f>'Cópia de 2014'!D191</f>
        <v>41807</v>
      </c>
      <c r="H191" s="7">
        <f t="shared" si="0"/>
        <v>6</v>
      </c>
      <c r="I191" s="7">
        <f t="shared" si="1"/>
        <v>2014</v>
      </c>
      <c r="L191" s="7">
        <f>'Cópia de 2014'!F191</f>
        <v>300</v>
      </c>
      <c r="M191" s="7">
        <f>'Cópia de 2014'!G191</f>
        <v>0</v>
      </c>
    </row>
    <row r="192" spans="1:13">
      <c r="A192" s="7" t="str">
        <f>'Cópia de 2014'!A192</f>
        <v>Papa41807for</v>
      </c>
      <c r="B192" s="7" t="str">
        <f>'Cópia de 2014'!C192</f>
        <v>Papanduva</v>
      </c>
      <c r="C192" s="7" t="str">
        <f>VLOOKUP(B192,'De Para'!$A$2:$B$301,2,1)</f>
        <v>Itajaí</v>
      </c>
      <c r="D192" s="7" t="str">
        <f>'Cópia de 2014'!B192</f>
        <v>fortes chuvas</v>
      </c>
      <c r="E192" s="7" t="str">
        <f>'Cópia de 2014'!E192</f>
        <v xml:space="preserve">Colchões. </v>
      </c>
      <c r="G192" s="14">
        <f>'Cópia de 2014'!D192</f>
        <v>41807</v>
      </c>
      <c r="H192" s="7">
        <f t="shared" si="0"/>
        <v>6</v>
      </c>
      <c r="I192" s="7">
        <f t="shared" si="1"/>
        <v>2014</v>
      </c>
      <c r="L192" s="7">
        <f>'Cópia de 2014'!F192</f>
        <v>100</v>
      </c>
      <c r="M192" s="7">
        <f>'Cópia de 2014'!G192</f>
        <v>0</v>
      </c>
    </row>
    <row r="193" spans="1:13">
      <c r="A193" s="7" t="str">
        <f>'Cópia de 2014'!A193</f>
        <v>Rio 41808for</v>
      </c>
      <c r="B193" s="7" t="str">
        <f>'Cópia de 2014'!C193</f>
        <v>Rio Negrinho</v>
      </c>
      <c r="C193" s="7" t="str">
        <f>VLOOKUP(B193,'De Para'!$A$2:$B$301,2,1)</f>
        <v>Araranguá</v>
      </c>
      <c r="D193" s="7" t="str">
        <f>'Cópia de 2014'!B193</f>
        <v>fortes chuvas</v>
      </c>
      <c r="E193" s="7" t="str">
        <f>'Cópia de 2014'!E193</f>
        <v>Kits de limpeza</v>
      </c>
      <c r="G193" s="14">
        <f>'Cópia de 2014'!D193</f>
        <v>41808</v>
      </c>
      <c r="H193" s="7">
        <f t="shared" si="0"/>
        <v>6</v>
      </c>
      <c r="I193" s="7">
        <f t="shared" si="1"/>
        <v>2014</v>
      </c>
      <c r="L193" s="7">
        <f>'Cópia de 2014'!F193</f>
        <v>500</v>
      </c>
      <c r="M193" s="7">
        <f>'Cópia de 2014'!G193</f>
        <v>0</v>
      </c>
    </row>
    <row r="194" spans="1:13">
      <c r="A194" s="7" t="str">
        <f>'Cópia de 2014'!A194</f>
        <v>Rio 41808for</v>
      </c>
      <c r="B194" s="7" t="str">
        <f>'Cópia de 2014'!C194</f>
        <v>Rio Negrinho</v>
      </c>
      <c r="C194" s="7" t="str">
        <f>VLOOKUP(B194,'De Para'!$A$2:$B$301,2,1)</f>
        <v>Araranguá</v>
      </c>
      <c r="D194" s="7" t="str">
        <f>'Cópia de 2014'!B194</f>
        <v>fortes chuvas</v>
      </c>
      <c r="E194" s="7" t="str">
        <f>'Cópia de 2014'!E194</f>
        <v>colchões</v>
      </c>
      <c r="G194" s="14">
        <f>'Cópia de 2014'!D194</f>
        <v>41808</v>
      </c>
      <c r="H194" s="7">
        <f t="shared" si="0"/>
        <v>6</v>
      </c>
      <c r="I194" s="7">
        <f t="shared" si="1"/>
        <v>2014</v>
      </c>
      <c r="L194" s="7">
        <f>'Cópia de 2014'!F194</f>
        <v>400</v>
      </c>
      <c r="M194" s="7">
        <f>'Cópia de 2014'!G194</f>
        <v>0</v>
      </c>
    </row>
    <row r="195" spans="1:13">
      <c r="A195" s="7" t="str">
        <f>'Cópia de 2014'!A195</f>
        <v>Rio 41808for</v>
      </c>
      <c r="B195" s="7" t="str">
        <f>'Cópia de 2014'!C195</f>
        <v>Rio Negrinho</v>
      </c>
      <c r="C195" s="7" t="str">
        <f>VLOOKUP(B195,'De Para'!$A$2:$B$301,2,1)</f>
        <v>Araranguá</v>
      </c>
      <c r="D195" s="7" t="str">
        <f>'Cópia de 2014'!B195</f>
        <v>fortes chuvas</v>
      </c>
      <c r="E195" s="7" t="str">
        <f>'Cópia de 2014'!E195</f>
        <v xml:space="preserve"> galões de água</v>
      </c>
      <c r="G195" s="14">
        <f>'Cópia de 2014'!D195</f>
        <v>41808</v>
      </c>
      <c r="H195" s="7">
        <f t="shared" si="0"/>
        <v>6</v>
      </c>
      <c r="I195" s="7">
        <f t="shared" si="1"/>
        <v>2014</v>
      </c>
      <c r="L195" s="15">
        <f>'Cópia de 2014'!F195</f>
        <v>2000</v>
      </c>
      <c r="M195" s="7">
        <f>'Cópia de 2014'!G195</f>
        <v>0</v>
      </c>
    </row>
    <row r="196" spans="1:13">
      <c r="A196" s="7" t="str">
        <f>'Cópia de 2014'!A196</f>
        <v>Rio 41808for</v>
      </c>
      <c r="B196" s="7" t="str">
        <f>'Cópia de 2014'!C196</f>
        <v>Rio Negrinho</v>
      </c>
      <c r="C196" s="7" t="str">
        <f>VLOOKUP(B196,'De Para'!$A$2:$B$301,2,1)</f>
        <v>Araranguá</v>
      </c>
      <c r="D196" s="7" t="str">
        <f>'Cópia de 2014'!B196</f>
        <v>fortes chuvas</v>
      </c>
      <c r="E196" s="7" t="str">
        <f>'Cópia de 2014'!E196</f>
        <v>cestas básicas</v>
      </c>
      <c r="G196" s="14">
        <f>'Cópia de 2014'!D196</f>
        <v>41808</v>
      </c>
      <c r="H196" s="7">
        <f t="shared" si="0"/>
        <v>6</v>
      </c>
      <c r="I196" s="7">
        <f t="shared" si="1"/>
        <v>2014</v>
      </c>
      <c r="L196" s="7">
        <f>'Cópia de 2014'!F196</f>
        <v>600</v>
      </c>
      <c r="M196" s="7">
        <f>'Cópia de 2014'!G196</f>
        <v>0</v>
      </c>
    </row>
    <row r="197" spans="1:13">
      <c r="A197" s="7" t="str">
        <f>'Cópia de 2014'!A197</f>
        <v>São 41808for</v>
      </c>
      <c r="B197" s="7" t="str">
        <f>'Cópia de 2014'!C197</f>
        <v>São Bento do Sul</v>
      </c>
      <c r="C197" s="7" t="str">
        <f>VLOOKUP(B197,'De Para'!$A$2:$B$301,2,1)</f>
        <v>Araranguá</v>
      </c>
      <c r="D197" s="7" t="str">
        <f>'Cópia de 2014'!B197</f>
        <v>fortes chuvas</v>
      </c>
      <c r="E197" s="7" t="str">
        <f>'Cópia de 2014'!E197</f>
        <v xml:space="preserve"> cestas básicas</v>
      </c>
      <c r="G197" s="14">
        <f>'Cópia de 2014'!D197</f>
        <v>41808</v>
      </c>
      <c r="H197" s="7">
        <f t="shared" si="0"/>
        <v>6</v>
      </c>
      <c r="I197" s="7">
        <f t="shared" si="1"/>
        <v>2014</v>
      </c>
      <c r="L197" s="7">
        <f>'Cópia de 2014'!F197</f>
        <v>300</v>
      </c>
      <c r="M197" s="7">
        <f>'Cópia de 2014'!G197</f>
        <v>0</v>
      </c>
    </row>
    <row r="198" spans="1:13">
      <c r="A198" s="7" t="str">
        <f>'Cópia de 2014'!A198</f>
        <v>São 41808for</v>
      </c>
      <c r="B198" s="7" t="str">
        <f>'Cópia de 2014'!C198</f>
        <v>São Bento do Sul</v>
      </c>
      <c r="C198" s="7" t="str">
        <f>VLOOKUP(B198,'De Para'!$A$2:$B$301,2,1)</f>
        <v>Araranguá</v>
      </c>
      <c r="D198" s="7" t="str">
        <f>'Cópia de 2014'!B198</f>
        <v>fortes chuvas</v>
      </c>
      <c r="E198" s="7" t="str">
        <f>'Cópia de 2014'!E198</f>
        <v xml:space="preserve"> colchões de solteiro</v>
      </c>
      <c r="G198" s="14">
        <f>'Cópia de 2014'!D198</f>
        <v>41808</v>
      </c>
      <c r="H198" s="7">
        <f t="shared" si="0"/>
        <v>6</v>
      </c>
      <c r="I198" s="7">
        <f t="shared" si="1"/>
        <v>2014</v>
      </c>
      <c r="L198" s="7">
        <f>'Cópia de 2014'!F198</f>
        <v>350</v>
      </c>
      <c r="M198" s="7">
        <f>'Cópia de 2014'!G198</f>
        <v>0</v>
      </c>
    </row>
    <row r="199" spans="1:13">
      <c r="A199" s="7" t="str">
        <f>'Cópia de 2014'!A199</f>
        <v>São 41810for</v>
      </c>
      <c r="B199" s="7" t="str">
        <f>'Cópia de 2014'!C199</f>
        <v>São Bento do Sul</v>
      </c>
      <c r="C199" s="7" t="str">
        <f>VLOOKUP(B199,'De Para'!$A$2:$B$301,2,1)</f>
        <v>Araranguá</v>
      </c>
      <c r="D199" s="7" t="str">
        <f>'Cópia de 2014'!B199</f>
        <v>fortes chuvas</v>
      </c>
      <c r="E199" s="7" t="str">
        <f>'Cópia de 2014'!E199</f>
        <v xml:space="preserve"> cestas básicas;</v>
      </c>
      <c r="G199" s="14">
        <f>'Cópia de 2014'!D199</f>
        <v>41810</v>
      </c>
      <c r="H199" s="7">
        <f t="shared" si="0"/>
        <v>6</v>
      </c>
      <c r="I199" s="7">
        <f t="shared" si="1"/>
        <v>2014</v>
      </c>
      <c r="L199" s="7">
        <f>'Cópia de 2014'!F199</f>
        <v>100</v>
      </c>
      <c r="M199" s="7">
        <f>'Cópia de 2014'!G199</f>
        <v>0</v>
      </c>
    </row>
    <row r="200" spans="1:13">
      <c r="A200" s="7" t="str">
        <f>'Cópia de 2014'!A200</f>
        <v>São 41810for</v>
      </c>
      <c r="B200" s="7" t="str">
        <f>'Cópia de 2014'!C200</f>
        <v>São Bento do Sul</v>
      </c>
      <c r="C200" s="7" t="str">
        <f>VLOOKUP(B200,'De Para'!$A$2:$B$301,2,1)</f>
        <v>Araranguá</v>
      </c>
      <c r="D200" s="7" t="str">
        <f>'Cópia de 2014'!B200</f>
        <v>fortes chuvas</v>
      </c>
      <c r="E200" s="7" t="str">
        <f>'Cópia de 2014'!E200</f>
        <v xml:space="preserve"> galões de água</v>
      </c>
      <c r="G200" s="14">
        <f>'Cópia de 2014'!D200</f>
        <v>41810</v>
      </c>
      <c r="H200" s="7">
        <f t="shared" si="0"/>
        <v>6</v>
      </c>
      <c r="I200" s="7">
        <f t="shared" si="1"/>
        <v>2014</v>
      </c>
      <c r="L200" s="7">
        <f>'Cópia de 2014'!F200</f>
        <v>300</v>
      </c>
      <c r="M200" s="7">
        <f>'Cópia de 2014'!G200</f>
        <v>0</v>
      </c>
    </row>
    <row r="201" spans="1:13">
      <c r="A201" s="7" t="str">
        <f>'Cópia de 2014'!A201</f>
        <v>São 41810for</v>
      </c>
      <c r="B201" s="7" t="str">
        <f>'Cópia de 2014'!C201</f>
        <v>São Bento do Sul</v>
      </c>
      <c r="C201" s="7" t="str">
        <f>VLOOKUP(B201,'De Para'!$A$2:$B$301,2,1)</f>
        <v>Araranguá</v>
      </c>
      <c r="D201" s="7" t="str">
        <f>'Cópia de 2014'!B201</f>
        <v>fortes chuvas</v>
      </c>
      <c r="E201" s="7" t="str">
        <f>'Cópia de 2014'!E201</f>
        <v xml:space="preserve"> kits de limpeza. </v>
      </c>
      <c r="G201" s="14">
        <f>'Cópia de 2014'!D201</f>
        <v>41810</v>
      </c>
      <c r="H201" s="7">
        <f t="shared" si="0"/>
        <v>6</v>
      </c>
      <c r="I201" s="7">
        <f t="shared" si="1"/>
        <v>2014</v>
      </c>
      <c r="L201" s="7">
        <f>'Cópia de 2014'!F201</f>
        <v>400</v>
      </c>
      <c r="M201" s="7">
        <f>'Cópia de 2014'!G201</f>
        <v>0</v>
      </c>
    </row>
    <row r="202" spans="1:13">
      <c r="A202" s="7" t="str">
        <f>'Cópia de 2014'!A202</f>
        <v>Itap41816Enx</v>
      </c>
      <c r="B202" s="7" t="str">
        <f>'Cópia de 2014'!C202</f>
        <v>Itapiranga</v>
      </c>
      <c r="C202" s="7" t="str">
        <f>VLOOKUP(B202,'De Para'!$A$2:$B$301,2,1)</f>
        <v>Campos de Lages</v>
      </c>
      <c r="D202" s="7" t="str">
        <f>'Cópia de 2014'!B202</f>
        <v>Enxurradas</v>
      </c>
      <c r="E202" s="7" t="str">
        <f>'Cópia de 2014'!E202</f>
        <v xml:space="preserve"> cestas básicas</v>
      </c>
      <c r="G202" s="14">
        <f>'Cópia de 2014'!D202</f>
        <v>41816</v>
      </c>
      <c r="H202" s="7">
        <f t="shared" si="0"/>
        <v>6</v>
      </c>
      <c r="I202" s="7">
        <f t="shared" si="1"/>
        <v>2014</v>
      </c>
      <c r="L202" s="7">
        <f>'Cópia de 2014'!F202</f>
        <v>150</v>
      </c>
      <c r="M202" s="7">
        <f>'Cópia de 2014'!G202</f>
        <v>0</v>
      </c>
    </row>
    <row r="203" spans="1:13">
      <c r="A203" s="7" t="str">
        <f>'Cópia de 2014'!A203</f>
        <v>Itap41816Enx</v>
      </c>
      <c r="B203" s="7" t="str">
        <f>'Cópia de 2014'!C203</f>
        <v>Itapiranga</v>
      </c>
      <c r="C203" s="7" t="str">
        <f>VLOOKUP(B203,'De Para'!$A$2:$B$301,2,1)</f>
        <v>Campos de Lages</v>
      </c>
      <c r="D203" s="7" t="str">
        <f>'Cópia de 2014'!B203</f>
        <v>Enxurradas</v>
      </c>
      <c r="E203" s="7" t="str">
        <f>'Cópia de 2014'!E203</f>
        <v>galões de água</v>
      </c>
      <c r="G203" s="14">
        <f>'Cópia de 2014'!D203</f>
        <v>41816</v>
      </c>
      <c r="H203" s="7">
        <f t="shared" si="0"/>
        <v>6</v>
      </c>
      <c r="I203" s="7">
        <f t="shared" si="1"/>
        <v>2014</v>
      </c>
      <c r="L203" s="7">
        <f>'Cópia de 2014'!F203</f>
        <v>200</v>
      </c>
      <c r="M203" s="7">
        <f>'Cópia de 2014'!G203</f>
        <v>0</v>
      </c>
    </row>
    <row r="204" spans="1:13">
      <c r="A204" s="7" t="str">
        <f>'Cópia de 2014'!A204</f>
        <v>Itap41816Enx</v>
      </c>
      <c r="B204" s="7" t="str">
        <f>'Cópia de 2014'!C204</f>
        <v>Itapiranga</v>
      </c>
      <c r="C204" s="7" t="str">
        <f>VLOOKUP(B204,'De Para'!$A$2:$B$301,2,1)</f>
        <v>Campos de Lages</v>
      </c>
      <c r="D204" s="7" t="str">
        <f>'Cópia de 2014'!B204</f>
        <v>Enxurradas</v>
      </c>
      <c r="E204" s="7" t="str">
        <f>'Cópia de 2014'!E204</f>
        <v xml:space="preserve"> kits de limpeza. </v>
      </c>
      <c r="G204" s="14">
        <f>'Cópia de 2014'!D204</f>
        <v>41816</v>
      </c>
      <c r="H204" s="7">
        <f t="shared" si="0"/>
        <v>6</v>
      </c>
      <c r="I204" s="7">
        <f t="shared" si="1"/>
        <v>2014</v>
      </c>
      <c r="L204" s="7">
        <f>'Cópia de 2014'!F204</f>
        <v>150</v>
      </c>
      <c r="M204" s="7">
        <f>'Cópia de 2014'!G204</f>
        <v>0</v>
      </c>
    </row>
    <row r="205" spans="1:13">
      <c r="A205" s="7" t="str">
        <f>'Cópia de 2014'!A205</f>
        <v>Itap41816Enx</v>
      </c>
      <c r="B205" s="7" t="str">
        <f>'Cópia de 2014'!C205</f>
        <v>Itapiranga</v>
      </c>
      <c r="C205" s="7" t="str">
        <f>VLOOKUP(B205,'De Para'!$A$2:$B$301,2,1)</f>
        <v>Campos de Lages</v>
      </c>
      <c r="D205" s="7" t="str">
        <f>'Cópia de 2014'!B205</f>
        <v>Enxurradas</v>
      </c>
      <c r="E205" s="7" t="str">
        <f>'Cópia de 2014'!E205</f>
        <v xml:space="preserve"> galões de água</v>
      </c>
      <c r="G205" s="14">
        <f>'Cópia de 2014'!D205</f>
        <v>41816</v>
      </c>
      <c r="H205" s="7">
        <f t="shared" si="0"/>
        <v>6</v>
      </c>
      <c r="I205" s="7">
        <f t="shared" si="1"/>
        <v>2014</v>
      </c>
      <c r="L205" s="15">
        <f>'Cópia de 2014'!F205</f>
        <v>2000</v>
      </c>
      <c r="M205" s="7">
        <f>'Cópia de 2014'!G205</f>
        <v>0</v>
      </c>
    </row>
    <row r="206" spans="1:13">
      <c r="A206" s="7" t="str">
        <f>'Cópia de 2014'!A206</f>
        <v>Itap41816Enx</v>
      </c>
      <c r="B206" s="7" t="str">
        <f>'Cópia de 2014'!C206</f>
        <v>Itapiranga</v>
      </c>
      <c r="C206" s="7" t="str">
        <f>VLOOKUP(B206,'De Para'!$A$2:$B$301,2,1)</f>
        <v>Campos de Lages</v>
      </c>
      <c r="D206" s="7" t="str">
        <f>'Cópia de 2014'!B206</f>
        <v>Enxurradas</v>
      </c>
      <c r="E206" s="7" t="str">
        <f>'Cópia de 2014'!E206</f>
        <v xml:space="preserve"> colchões de solteiro</v>
      </c>
      <c r="G206" s="14">
        <f>'Cópia de 2014'!D206</f>
        <v>41816</v>
      </c>
      <c r="H206" s="7">
        <f t="shared" si="0"/>
        <v>6</v>
      </c>
      <c r="I206" s="7">
        <f t="shared" si="1"/>
        <v>2014</v>
      </c>
      <c r="L206" s="7">
        <f>'Cópia de 2014'!F206</f>
        <v>15</v>
      </c>
      <c r="M206" s="7">
        <f>'Cópia de 2014'!G206</f>
        <v>0</v>
      </c>
    </row>
    <row r="207" spans="1:13">
      <c r="A207" s="7" t="str">
        <f>'Cópia de 2014'!A207</f>
        <v>Itap41816Enx</v>
      </c>
      <c r="B207" s="7" t="str">
        <f>'Cópia de 2014'!C207</f>
        <v>Itapiranga</v>
      </c>
      <c r="C207" s="7" t="str">
        <f>VLOOKUP(B207,'De Para'!$A$2:$B$301,2,1)</f>
        <v>Campos de Lages</v>
      </c>
      <c r="D207" s="7" t="str">
        <f>'Cópia de 2014'!B207</f>
        <v>Enxurradas</v>
      </c>
      <c r="E207" s="7" t="str">
        <f>'Cópia de 2014'!E207</f>
        <v>cestas básicas</v>
      </c>
      <c r="G207" s="14">
        <f>'Cópia de 2014'!D207</f>
        <v>41816</v>
      </c>
      <c r="H207" s="7">
        <f t="shared" si="0"/>
        <v>6</v>
      </c>
      <c r="I207" s="7">
        <f t="shared" si="1"/>
        <v>2014</v>
      </c>
      <c r="L207" s="7">
        <f>'Cópia de 2014'!F207</f>
        <v>150</v>
      </c>
      <c r="M207" s="7">
        <f>'Cópia de 2014'!G207</f>
        <v>0</v>
      </c>
    </row>
    <row r="208" spans="1:13">
      <c r="A208" s="7" t="str">
        <f>'Cópia de 2014'!A208</f>
        <v>São 41810for</v>
      </c>
      <c r="B208" s="7" t="str">
        <f>'Cópia de 2014'!C208</f>
        <v>São Bento do Sul</v>
      </c>
      <c r="C208" s="7" t="str">
        <f>VLOOKUP(B208,'De Para'!$A$2:$B$301,2,1)</f>
        <v>Araranguá</v>
      </c>
      <c r="D208" s="7" t="str">
        <f>'Cópia de 2014'!B208</f>
        <v>fortes chuvas</v>
      </c>
      <c r="E208" s="7" t="str">
        <f>'Cópia de 2014'!E208</f>
        <v xml:space="preserve"> cestas básicas</v>
      </c>
      <c r="G208" s="14">
        <f>'Cópia de 2014'!D208</f>
        <v>41810</v>
      </c>
      <c r="H208" s="7">
        <f t="shared" si="0"/>
        <v>6</v>
      </c>
      <c r="I208" s="7">
        <f t="shared" si="1"/>
        <v>2014</v>
      </c>
      <c r="L208" s="7">
        <f>'Cópia de 2014'!F208</f>
        <v>100</v>
      </c>
      <c r="M208" s="7">
        <f>'Cópia de 2014'!G208</f>
        <v>0</v>
      </c>
    </row>
    <row r="209" spans="1:13">
      <c r="A209" s="7" t="str">
        <f>'Cópia de 2014'!A209</f>
        <v>São 41810for</v>
      </c>
      <c r="B209" s="7" t="str">
        <f>'Cópia de 2014'!C209</f>
        <v>São Bento do Sul</v>
      </c>
      <c r="C209" s="7" t="str">
        <f>VLOOKUP(B209,'De Para'!$A$2:$B$301,2,1)</f>
        <v>Araranguá</v>
      </c>
      <c r="D209" s="7" t="str">
        <f>'Cópia de 2014'!B209</f>
        <v>fortes chuvas</v>
      </c>
      <c r="E209" s="7" t="str">
        <f>'Cópia de 2014'!E209</f>
        <v xml:space="preserve"> galões de água</v>
      </c>
      <c r="G209" s="14">
        <f>'Cópia de 2014'!D209</f>
        <v>41810</v>
      </c>
      <c r="H209" s="7">
        <f t="shared" si="0"/>
        <v>6</v>
      </c>
      <c r="I209" s="7">
        <f t="shared" si="1"/>
        <v>2014</v>
      </c>
      <c r="L209" s="7">
        <f>'Cópia de 2014'!F209</f>
        <v>300</v>
      </c>
      <c r="M209" s="7">
        <f>'Cópia de 2014'!G209</f>
        <v>0</v>
      </c>
    </row>
    <row r="210" spans="1:13">
      <c r="A210" s="7" t="str">
        <f>'Cópia de 2014'!A210</f>
        <v>São 41810for</v>
      </c>
      <c r="B210" s="7" t="str">
        <f>'Cópia de 2014'!C210</f>
        <v>São Bento do Sul</v>
      </c>
      <c r="C210" s="7" t="str">
        <f>VLOOKUP(B210,'De Para'!$A$2:$B$301,2,1)</f>
        <v>Araranguá</v>
      </c>
      <c r="D210" s="7" t="str">
        <f>'Cópia de 2014'!B210</f>
        <v>fortes chuvas</v>
      </c>
      <c r="E210" s="7" t="str">
        <f>'Cópia de 2014'!E210</f>
        <v xml:space="preserve"> kits de limpeza. </v>
      </c>
      <c r="G210" s="14">
        <f>'Cópia de 2014'!D210</f>
        <v>41810</v>
      </c>
      <c r="H210" s="7">
        <f t="shared" si="0"/>
        <v>6</v>
      </c>
      <c r="I210" s="7">
        <f t="shared" si="1"/>
        <v>2014</v>
      </c>
      <c r="L210" s="7">
        <f>'Cópia de 2014'!F210</f>
        <v>400</v>
      </c>
      <c r="M210" s="7">
        <f>'Cópia de 2014'!G210</f>
        <v>0</v>
      </c>
    </row>
    <row r="211" spans="1:13">
      <c r="A211" s="7">
        <f>'Cópia de 2014'!A211</f>
        <v>0</v>
      </c>
      <c r="B211" s="7">
        <f>'Cópia de 2014'!C211</f>
        <v>0</v>
      </c>
      <c r="E211" s="7">
        <f>'Cópia de 2014'!E211</f>
        <v>0</v>
      </c>
      <c r="G211" s="7">
        <f>'Cópia de 2014'!D211</f>
        <v>0</v>
      </c>
      <c r="L211" s="7">
        <f>'Cópia de 2014'!F211</f>
        <v>0</v>
      </c>
      <c r="M211" s="7">
        <f>'Cópia de 2014'!G211</f>
        <v>0</v>
      </c>
    </row>
    <row r="212" spans="1:13">
      <c r="A212" s="7">
        <f>'Cópia de 2014'!A212</f>
        <v>0</v>
      </c>
      <c r="B212" s="7">
        <f>'Cópia de 2014'!C212</f>
        <v>0</v>
      </c>
      <c r="E212" s="7">
        <f>'Cópia de 2014'!E212</f>
        <v>0</v>
      </c>
      <c r="G212" s="7">
        <f>'Cópia de 2014'!D212</f>
        <v>0</v>
      </c>
      <c r="L212" s="7">
        <f>'Cópia de 2014'!F212</f>
        <v>0</v>
      </c>
      <c r="M212" s="7">
        <f>'Cópia de 2014'!G212</f>
        <v>0</v>
      </c>
    </row>
    <row r="213" spans="1:13">
      <c r="A213" s="7">
        <f>'Cópia de 2014'!A213</f>
        <v>0</v>
      </c>
      <c r="B213" s="7">
        <f>'Cópia de 2014'!C213</f>
        <v>0</v>
      </c>
      <c r="E213" s="7">
        <f>'Cópia de 2014'!E213</f>
        <v>0</v>
      </c>
      <c r="G213" s="7">
        <f>'Cópia de 2014'!D213</f>
        <v>0</v>
      </c>
      <c r="L213" s="7">
        <f>'Cópia de 2014'!F213</f>
        <v>0</v>
      </c>
      <c r="M213" s="7">
        <f>'Cópia de 2014'!G213</f>
        <v>0</v>
      </c>
    </row>
    <row r="214" spans="1:13">
      <c r="A214" s="7">
        <f>'Cópia de 2014'!A214</f>
        <v>0</v>
      </c>
      <c r="B214" s="7">
        <f>'Cópia de 2014'!C214</f>
        <v>0</v>
      </c>
      <c r="E214" s="7">
        <f>'Cópia de 2014'!E214</f>
        <v>0</v>
      </c>
      <c r="G214" s="7">
        <f>'Cópia de 2014'!D214</f>
        <v>0</v>
      </c>
      <c r="L214" s="7">
        <f>'Cópia de 2014'!F214</f>
        <v>0</v>
      </c>
      <c r="M214" s="7">
        <f>'Cópia de 2014'!G214</f>
        <v>0</v>
      </c>
    </row>
    <row r="215" spans="1:13">
      <c r="A215" s="7">
        <f>'Cópia de 2014'!A215</f>
        <v>0</v>
      </c>
      <c r="B215" s="7">
        <f>'Cópia de 2014'!C215</f>
        <v>0</v>
      </c>
      <c r="E215" s="7">
        <f>'Cópia de 2014'!E215</f>
        <v>0</v>
      </c>
      <c r="G215" s="7">
        <f>'Cópia de 2014'!D215</f>
        <v>0</v>
      </c>
      <c r="L215" s="7">
        <f>'Cópia de 2014'!F215</f>
        <v>0</v>
      </c>
      <c r="M215" s="7">
        <f>'Cópia de 2014'!G215</f>
        <v>0</v>
      </c>
    </row>
    <row r="216" spans="1:13">
      <c r="A216" s="7">
        <f>'Cópia de 2014'!A216</f>
        <v>0</v>
      </c>
      <c r="B216" s="7">
        <f>'Cópia de 2014'!C216</f>
        <v>0</v>
      </c>
      <c r="E216" s="7">
        <f>'Cópia de 2014'!E216</f>
        <v>0</v>
      </c>
      <c r="G216" s="7">
        <f>'Cópia de 2014'!D216</f>
        <v>0</v>
      </c>
      <c r="L216" s="7">
        <f>'Cópia de 2014'!F216</f>
        <v>0</v>
      </c>
      <c r="M216" s="7">
        <f>'Cópia de 2014'!G216</f>
        <v>0</v>
      </c>
    </row>
    <row r="217" spans="1:13">
      <c r="A217" s="7">
        <f>'Cópia de 2014'!A217</f>
        <v>0</v>
      </c>
      <c r="B217" s="7">
        <f>'Cópia de 2014'!C217</f>
        <v>0</v>
      </c>
      <c r="E217" s="7">
        <f>'Cópia de 2014'!E217</f>
        <v>0</v>
      </c>
      <c r="G217" s="7">
        <f>'Cópia de 2014'!D217</f>
        <v>0</v>
      </c>
      <c r="L217" s="7">
        <f>'Cópia de 2014'!F217</f>
        <v>0</v>
      </c>
      <c r="M217" s="7">
        <f>'Cópia de 2014'!G217</f>
        <v>0</v>
      </c>
    </row>
    <row r="218" spans="1:13">
      <c r="A218" s="7">
        <f>'Cópia de 2014'!A218</f>
        <v>0</v>
      </c>
      <c r="B218" s="7">
        <f>'Cópia de 2014'!C218</f>
        <v>0</v>
      </c>
      <c r="E218" s="7">
        <f>'Cópia de 2014'!E218</f>
        <v>0</v>
      </c>
      <c r="G218" s="7">
        <f>'Cópia de 2014'!D218</f>
        <v>0</v>
      </c>
      <c r="L218" s="7">
        <f>'Cópia de 2014'!F218</f>
        <v>0</v>
      </c>
      <c r="M218" s="7">
        <f>'Cópia de 2014'!G218</f>
        <v>0</v>
      </c>
    </row>
    <row r="219" spans="1:13">
      <c r="A219" s="7">
        <f>'Cópia de 2014'!A219</f>
        <v>0</v>
      </c>
      <c r="B219" s="7">
        <f>'Cópia de 2014'!C219</f>
        <v>0</v>
      </c>
      <c r="E219" s="7">
        <f>'Cópia de 2014'!E219</f>
        <v>0</v>
      </c>
      <c r="G219" s="7">
        <f>'Cópia de 2014'!D219</f>
        <v>0</v>
      </c>
      <c r="L219" s="7">
        <f>'Cópia de 2014'!F219</f>
        <v>0</v>
      </c>
      <c r="M219" s="7">
        <f>'Cópia de 2014'!G219</f>
        <v>0</v>
      </c>
    </row>
    <row r="220" spans="1:13">
      <c r="A220" s="7">
        <f>'Cópia de 2014'!A220</f>
        <v>0</v>
      </c>
      <c r="B220" s="7">
        <f>'Cópia de 2014'!C220</f>
        <v>0</v>
      </c>
      <c r="E220" s="7">
        <f>'Cópia de 2014'!E220</f>
        <v>0</v>
      </c>
      <c r="G220" s="7">
        <f>'Cópia de 2014'!D220</f>
        <v>0</v>
      </c>
      <c r="L220" s="7">
        <f>'Cópia de 2014'!F220</f>
        <v>0</v>
      </c>
      <c r="M220" s="7">
        <f>'Cópia de 2014'!G220</f>
        <v>0</v>
      </c>
    </row>
    <row r="221" spans="1:13">
      <c r="A221" s="7">
        <f>'Cópia de 2014'!A221</f>
        <v>0</v>
      </c>
      <c r="B221" s="7">
        <f>'Cópia de 2014'!C221</f>
        <v>0</v>
      </c>
      <c r="E221" s="7">
        <f>'Cópia de 2014'!E221</f>
        <v>0</v>
      </c>
      <c r="G221" s="7">
        <f>'Cópia de 2014'!D221</f>
        <v>0</v>
      </c>
      <c r="L221" s="7">
        <f>'Cópia de 2014'!F221</f>
        <v>0</v>
      </c>
      <c r="M221" s="7">
        <f>'Cópia de 2014'!G221</f>
        <v>0</v>
      </c>
    </row>
    <row r="222" spans="1:13">
      <c r="A222" s="7">
        <f>'Cópia de 2014'!A222</f>
        <v>0</v>
      </c>
      <c r="B222" s="7">
        <f>'Cópia de 2014'!C222</f>
        <v>0</v>
      </c>
      <c r="E222" s="7">
        <f>'Cópia de 2014'!E222</f>
        <v>0</v>
      </c>
      <c r="G222" s="7">
        <f>'Cópia de 2014'!D222</f>
        <v>0</v>
      </c>
      <c r="L222" s="7">
        <f>'Cópia de 2014'!F222</f>
        <v>0</v>
      </c>
      <c r="M222" s="7">
        <f>'Cópia de 2014'!G222</f>
        <v>0</v>
      </c>
    </row>
    <row r="223" spans="1:13">
      <c r="A223" s="7">
        <f>'Cópia de 2014'!A223</f>
        <v>0</v>
      </c>
      <c r="B223" s="7">
        <f>'Cópia de 2014'!C223</f>
        <v>0</v>
      </c>
      <c r="E223" s="7">
        <f>'Cópia de 2014'!E223</f>
        <v>0</v>
      </c>
      <c r="G223" s="7">
        <f>'Cópia de 2014'!D223</f>
        <v>0</v>
      </c>
      <c r="L223" s="7">
        <f>'Cópia de 2014'!F223</f>
        <v>0</v>
      </c>
      <c r="M223" s="7">
        <f>'Cópia de 2014'!G223</f>
        <v>0</v>
      </c>
    </row>
    <row r="224" spans="1:13">
      <c r="A224" s="7">
        <f>'Cópia de 2014'!A224</f>
        <v>0</v>
      </c>
      <c r="B224" s="7">
        <f>'Cópia de 2014'!C224</f>
        <v>0</v>
      </c>
      <c r="E224" s="7">
        <f>'Cópia de 2014'!E224</f>
        <v>0</v>
      </c>
      <c r="G224" s="7">
        <f>'Cópia de 2014'!D224</f>
        <v>0</v>
      </c>
      <c r="L224" s="7">
        <f>'Cópia de 2014'!F224</f>
        <v>0</v>
      </c>
      <c r="M224" s="7">
        <f>'Cópia de 2014'!G224</f>
        <v>0</v>
      </c>
    </row>
    <row r="225" spans="1:13">
      <c r="A225" s="7">
        <f>'Cópia de 2014'!A225</f>
        <v>0</v>
      </c>
      <c r="B225" s="7">
        <f>'Cópia de 2014'!C225</f>
        <v>0</v>
      </c>
      <c r="E225" s="7">
        <f>'Cópia de 2014'!E225</f>
        <v>0</v>
      </c>
      <c r="G225" s="7">
        <f>'Cópia de 2014'!D225</f>
        <v>0</v>
      </c>
      <c r="L225" s="7">
        <f>'Cópia de 2014'!F225</f>
        <v>0</v>
      </c>
      <c r="M225" s="7">
        <f>'Cópia de 2014'!G225</f>
        <v>0</v>
      </c>
    </row>
    <row r="226" spans="1:13">
      <c r="A226" s="7">
        <f>'Cópia de 2014'!A226</f>
        <v>0</v>
      </c>
      <c r="B226" s="7">
        <f>'Cópia de 2014'!C226</f>
        <v>0</v>
      </c>
      <c r="E226" s="7">
        <f>'Cópia de 2014'!E226</f>
        <v>0</v>
      </c>
      <c r="G226" s="7">
        <f>'Cópia de 2014'!D226</f>
        <v>0</v>
      </c>
      <c r="L226" s="7">
        <f>'Cópia de 2014'!F226</f>
        <v>0</v>
      </c>
      <c r="M226" s="7">
        <f>'Cópia de 2014'!G226</f>
        <v>0</v>
      </c>
    </row>
    <row r="227" spans="1:13">
      <c r="A227" s="7">
        <f>'Cópia de 2014'!A227</f>
        <v>0</v>
      </c>
      <c r="B227" s="7">
        <f>'Cópia de 2014'!C227</f>
        <v>0</v>
      </c>
      <c r="E227" s="7">
        <f>'Cópia de 2014'!E227</f>
        <v>0</v>
      </c>
      <c r="G227" s="7">
        <f>'Cópia de 2014'!D227</f>
        <v>0</v>
      </c>
      <c r="L227" s="7">
        <f>'Cópia de 2014'!F227</f>
        <v>0</v>
      </c>
      <c r="M227" s="7">
        <f>'Cópia de 2014'!G227</f>
        <v>0</v>
      </c>
    </row>
    <row r="228" spans="1:13">
      <c r="A228" s="7">
        <f>'Cópia de 2014'!A228</f>
        <v>0</v>
      </c>
      <c r="B228" s="7">
        <f>'Cópia de 2014'!C228</f>
        <v>0</v>
      </c>
      <c r="E228" s="7">
        <f>'Cópia de 2014'!E228</f>
        <v>0</v>
      </c>
      <c r="G228" s="7">
        <f>'Cópia de 2014'!D228</f>
        <v>0</v>
      </c>
      <c r="L228" s="7">
        <f>'Cópia de 2014'!F228</f>
        <v>0</v>
      </c>
      <c r="M228" s="7">
        <f>'Cópia de 2014'!G228</f>
        <v>0</v>
      </c>
    </row>
    <row r="229" spans="1:13">
      <c r="A229" s="7">
        <f>'Cópia de 2014'!A229</f>
        <v>0</v>
      </c>
      <c r="B229" s="7">
        <f>'Cópia de 2014'!C229</f>
        <v>0</v>
      </c>
      <c r="E229" s="7">
        <f>'Cópia de 2014'!E229</f>
        <v>0</v>
      </c>
      <c r="G229" s="7">
        <f>'Cópia de 2014'!D229</f>
        <v>0</v>
      </c>
      <c r="L229" s="7">
        <f>'Cópia de 2014'!F229</f>
        <v>0</v>
      </c>
      <c r="M229" s="7">
        <f>'Cópia de 2014'!G229</f>
        <v>0</v>
      </c>
    </row>
    <row r="230" spans="1:13">
      <c r="A230" s="7">
        <f>'Cópia de 2014'!A230</f>
        <v>0</v>
      </c>
      <c r="B230" s="7">
        <f>'Cópia de 2014'!C230</f>
        <v>0</v>
      </c>
      <c r="E230" s="7">
        <f>'Cópia de 2014'!E230</f>
        <v>0</v>
      </c>
      <c r="G230" s="7">
        <f>'Cópia de 2014'!D230</f>
        <v>0</v>
      </c>
      <c r="L230" s="7">
        <f>'Cópia de 2014'!F230</f>
        <v>0</v>
      </c>
      <c r="M230" s="7">
        <f>'Cópia de 2014'!G230</f>
        <v>0</v>
      </c>
    </row>
    <row r="231" spans="1:13">
      <c r="A231" s="7">
        <f>'Cópia de 2014'!A231</f>
        <v>0</v>
      </c>
      <c r="B231" s="7">
        <f>'Cópia de 2014'!C231</f>
        <v>0</v>
      </c>
      <c r="E231" s="7">
        <f>'Cópia de 2014'!E231</f>
        <v>0</v>
      </c>
      <c r="G231" s="7">
        <f>'Cópia de 2014'!D231</f>
        <v>0</v>
      </c>
      <c r="L231" s="7">
        <f>'Cópia de 2014'!F231</f>
        <v>0</v>
      </c>
      <c r="M231" s="7">
        <f>'Cópia de 2014'!G231</f>
        <v>0</v>
      </c>
    </row>
    <row r="232" spans="1:13">
      <c r="A232" s="7">
        <f>'Cópia de 2014'!A232</f>
        <v>0</v>
      </c>
      <c r="B232" s="7">
        <f>'Cópia de 2014'!C232</f>
        <v>0</v>
      </c>
      <c r="E232" s="7">
        <f>'Cópia de 2014'!E232</f>
        <v>0</v>
      </c>
      <c r="G232" s="7">
        <f>'Cópia de 2014'!D232</f>
        <v>0</v>
      </c>
      <c r="L232" s="7">
        <f>'Cópia de 2014'!F232</f>
        <v>0</v>
      </c>
      <c r="M232" s="7">
        <f>'Cópia de 2014'!G232</f>
        <v>0</v>
      </c>
    </row>
    <row r="233" spans="1:13">
      <c r="A233" s="7">
        <f>'Cópia de 2014'!A233</f>
        <v>0</v>
      </c>
      <c r="B233" s="7">
        <f>'Cópia de 2014'!C233</f>
        <v>0</v>
      </c>
      <c r="E233" s="7">
        <f>'Cópia de 2014'!E233</f>
        <v>0</v>
      </c>
      <c r="G233" s="7">
        <f>'Cópia de 2014'!D233</f>
        <v>0</v>
      </c>
      <c r="L233" s="7">
        <f>'Cópia de 2014'!F233</f>
        <v>0</v>
      </c>
      <c r="M233" s="7">
        <f>'Cópia de 2014'!G233</f>
        <v>0</v>
      </c>
    </row>
    <row r="234" spans="1:13">
      <c r="A234" s="7">
        <f>'Cópia de 2014'!A234</f>
        <v>0</v>
      </c>
      <c r="B234" s="7">
        <f>'Cópia de 2014'!C234</f>
        <v>0</v>
      </c>
      <c r="E234" s="7">
        <f>'Cópia de 2014'!E234</f>
        <v>0</v>
      </c>
      <c r="G234" s="7">
        <f>'Cópia de 2014'!D234</f>
        <v>0</v>
      </c>
      <c r="L234" s="7">
        <f>'Cópia de 2014'!F234</f>
        <v>0</v>
      </c>
      <c r="M234" s="7">
        <f>'Cópia de 2014'!G234</f>
        <v>0</v>
      </c>
    </row>
    <row r="235" spans="1:13">
      <c r="A235" s="7">
        <f>'Cópia de 2014'!A235</f>
        <v>0</v>
      </c>
      <c r="B235" s="7">
        <f>'Cópia de 2014'!C235</f>
        <v>0</v>
      </c>
      <c r="E235" s="7">
        <f>'Cópia de 2014'!E235</f>
        <v>0</v>
      </c>
      <c r="G235" s="7">
        <f>'Cópia de 2014'!D235</f>
        <v>0</v>
      </c>
      <c r="L235" s="7">
        <f>'Cópia de 2014'!F235</f>
        <v>0</v>
      </c>
      <c r="M235" s="7">
        <f>'Cópia de 2014'!G235</f>
        <v>0</v>
      </c>
    </row>
    <row r="236" spans="1:13">
      <c r="A236" s="7">
        <f>'Cópia de 2014'!A236</f>
        <v>0</v>
      </c>
      <c r="B236" s="7">
        <f>'Cópia de 2014'!C236</f>
        <v>0</v>
      </c>
      <c r="E236" s="7">
        <f>'Cópia de 2014'!E236</f>
        <v>0</v>
      </c>
      <c r="G236" s="7">
        <f>'Cópia de 2014'!D236</f>
        <v>0</v>
      </c>
      <c r="L236" s="7">
        <f>'Cópia de 2014'!F236</f>
        <v>0</v>
      </c>
      <c r="M236" s="7">
        <f>'Cópia de 2014'!G236</f>
        <v>0</v>
      </c>
    </row>
    <row r="237" spans="1:13">
      <c r="A237" s="7">
        <f>'Cópia de 2014'!A237</f>
        <v>0</v>
      </c>
      <c r="B237" s="7">
        <f>'Cópia de 2014'!C237</f>
        <v>0</v>
      </c>
      <c r="E237" s="7">
        <f>'Cópia de 2014'!E237</f>
        <v>0</v>
      </c>
      <c r="G237" s="7">
        <f>'Cópia de 2014'!D237</f>
        <v>0</v>
      </c>
      <c r="L237" s="7">
        <f>'Cópia de 2014'!F237</f>
        <v>0</v>
      </c>
      <c r="M237" s="7">
        <f>'Cópia de 2014'!G237</f>
        <v>0</v>
      </c>
    </row>
    <row r="238" spans="1:13">
      <c r="A238" s="7">
        <f>'Cópia de 2014'!A238</f>
        <v>0</v>
      </c>
      <c r="B238" s="7">
        <f>'Cópia de 2014'!C238</f>
        <v>0</v>
      </c>
      <c r="E238" s="7">
        <f>'Cópia de 2014'!E238</f>
        <v>0</v>
      </c>
      <c r="G238" s="7">
        <f>'Cópia de 2014'!D238</f>
        <v>0</v>
      </c>
      <c r="L238" s="7">
        <f>'Cópia de 2014'!F238</f>
        <v>0</v>
      </c>
      <c r="M238" s="7">
        <f>'Cópia de 2014'!G238</f>
        <v>0</v>
      </c>
    </row>
    <row r="239" spans="1:13">
      <c r="A239" s="7">
        <f>'Cópia de 2014'!A239</f>
        <v>0</v>
      </c>
      <c r="B239" s="7">
        <f>'Cópia de 2014'!C239</f>
        <v>0</v>
      </c>
      <c r="E239" s="7">
        <f>'Cópia de 2014'!E239</f>
        <v>0</v>
      </c>
      <c r="G239" s="7">
        <f>'Cópia de 2014'!D239</f>
        <v>0</v>
      </c>
      <c r="L239" s="7">
        <f>'Cópia de 2014'!F239</f>
        <v>0</v>
      </c>
      <c r="M239" s="7">
        <f>'Cópia de 2014'!G239</f>
        <v>0</v>
      </c>
    </row>
    <row r="240" spans="1:13">
      <c r="A240" s="7">
        <f>'Cópia de 2014'!A240</f>
        <v>0</v>
      </c>
      <c r="B240" s="7">
        <f>'Cópia de 2014'!C240</f>
        <v>0</v>
      </c>
      <c r="E240" s="7">
        <f>'Cópia de 2014'!E240</f>
        <v>0</v>
      </c>
      <c r="G240" s="7">
        <f>'Cópia de 2014'!D240</f>
        <v>0</v>
      </c>
      <c r="L240" s="7">
        <f>'Cópia de 2014'!F240</f>
        <v>0</v>
      </c>
      <c r="M240" s="7">
        <f>'Cópia de 2014'!G240</f>
        <v>0</v>
      </c>
    </row>
    <row r="241" spans="1:13">
      <c r="A241" s="7">
        <f>'Cópia de 2014'!A241</f>
        <v>0</v>
      </c>
      <c r="B241" s="7">
        <f>'Cópia de 2014'!C241</f>
        <v>0</v>
      </c>
      <c r="E241" s="7">
        <f>'Cópia de 2014'!E241</f>
        <v>0</v>
      </c>
      <c r="G241" s="7">
        <f>'Cópia de 2014'!D241</f>
        <v>0</v>
      </c>
      <c r="L241" s="7">
        <f>'Cópia de 2014'!F241</f>
        <v>0</v>
      </c>
      <c r="M241" s="7">
        <f>'Cópia de 2014'!G241</f>
        <v>0</v>
      </c>
    </row>
    <row r="242" spans="1:13">
      <c r="A242" s="7">
        <f>'Cópia de 2014'!A242</f>
        <v>0</v>
      </c>
      <c r="B242" s="7">
        <f>'Cópia de 2014'!C242</f>
        <v>0</v>
      </c>
      <c r="E242" s="7">
        <f>'Cópia de 2014'!E242</f>
        <v>0</v>
      </c>
      <c r="G242" s="7">
        <f>'Cópia de 2014'!D242</f>
        <v>0</v>
      </c>
      <c r="L242" s="7">
        <f>'Cópia de 2014'!F242</f>
        <v>0</v>
      </c>
      <c r="M242" s="7">
        <f>'Cópia de 2014'!G242</f>
        <v>0</v>
      </c>
    </row>
    <row r="243" spans="1:13">
      <c r="A243" s="7">
        <f>'Cópia de 2014'!A243</f>
        <v>0</v>
      </c>
      <c r="B243" s="7">
        <f>'Cópia de 2014'!C243</f>
        <v>0</v>
      </c>
      <c r="E243" s="7">
        <f>'Cópia de 2014'!E243</f>
        <v>0</v>
      </c>
      <c r="G243" s="7">
        <f>'Cópia de 2014'!D243</f>
        <v>0</v>
      </c>
      <c r="L243" s="7">
        <f>'Cópia de 2014'!F243</f>
        <v>0</v>
      </c>
      <c r="M243" s="7">
        <f>'Cópia de 2014'!G243</f>
        <v>0</v>
      </c>
    </row>
    <row r="244" spans="1:13">
      <c r="A244" s="7">
        <f>'Cópia de 2014'!A244</f>
        <v>0</v>
      </c>
      <c r="B244" s="7">
        <f>'Cópia de 2014'!C244</f>
        <v>0</v>
      </c>
      <c r="E244" s="7">
        <f>'Cópia de 2014'!E244</f>
        <v>0</v>
      </c>
      <c r="G244" s="7">
        <f>'Cópia de 2014'!D244</f>
        <v>0</v>
      </c>
      <c r="L244" s="7">
        <f>'Cópia de 2014'!F244</f>
        <v>0</v>
      </c>
      <c r="M244" s="7">
        <f>'Cópia de 2014'!G244</f>
        <v>0</v>
      </c>
    </row>
    <row r="245" spans="1:13">
      <c r="A245" s="7">
        <f>'Cópia de 2014'!A245</f>
        <v>0</v>
      </c>
      <c r="B245" s="7">
        <f>'Cópia de 2014'!C245</f>
        <v>0</v>
      </c>
      <c r="E245" s="7">
        <f>'Cópia de 2014'!E245</f>
        <v>0</v>
      </c>
      <c r="G245" s="7">
        <f>'Cópia de 2014'!D245</f>
        <v>0</v>
      </c>
      <c r="L245" s="7">
        <f>'Cópia de 2014'!F245</f>
        <v>0</v>
      </c>
      <c r="M245" s="7">
        <f>'Cópia de 2014'!G245</f>
        <v>0</v>
      </c>
    </row>
    <row r="246" spans="1:13">
      <c r="A246" s="7">
        <f>'Cópia de 2014'!A246</f>
        <v>0</v>
      </c>
      <c r="B246" s="7">
        <f>'Cópia de 2014'!C246</f>
        <v>0</v>
      </c>
      <c r="E246" s="7">
        <f>'Cópia de 2014'!E246</f>
        <v>0</v>
      </c>
      <c r="G246" s="7">
        <f>'Cópia de 2014'!D246</f>
        <v>0</v>
      </c>
      <c r="L246" s="7">
        <f>'Cópia de 2014'!F246</f>
        <v>0</v>
      </c>
      <c r="M246" s="7">
        <f>'Cópia de 2014'!G246</f>
        <v>0</v>
      </c>
    </row>
    <row r="247" spans="1:13">
      <c r="A247" s="7">
        <f>'Cópia de 2014'!A247</f>
        <v>0</v>
      </c>
      <c r="B247" s="7">
        <f>'Cópia de 2014'!C247</f>
        <v>0</v>
      </c>
      <c r="E247" s="7">
        <f>'Cópia de 2014'!E247</f>
        <v>0</v>
      </c>
      <c r="G247" s="7">
        <f>'Cópia de 2014'!D247</f>
        <v>0</v>
      </c>
      <c r="L247" s="7">
        <f>'Cópia de 2014'!F247</f>
        <v>0</v>
      </c>
      <c r="M247" s="7">
        <f>'Cópia de 2014'!G247</f>
        <v>0</v>
      </c>
    </row>
    <row r="248" spans="1:13">
      <c r="A248" s="7">
        <f>'Cópia de 2014'!A248</f>
        <v>0</v>
      </c>
      <c r="B248" s="7">
        <f>'Cópia de 2014'!C248</f>
        <v>0</v>
      </c>
      <c r="E248" s="7">
        <f>'Cópia de 2014'!E248</f>
        <v>0</v>
      </c>
      <c r="G248" s="7">
        <f>'Cópia de 2014'!D248</f>
        <v>0</v>
      </c>
      <c r="L248" s="7">
        <f>'Cópia de 2014'!F248</f>
        <v>0</v>
      </c>
      <c r="M248" s="7">
        <f>'Cópia de 2014'!G248</f>
        <v>0</v>
      </c>
    </row>
    <row r="249" spans="1:13">
      <c r="A249" s="7">
        <f>'Cópia de 2014'!A249</f>
        <v>0</v>
      </c>
      <c r="B249" s="7">
        <f>'Cópia de 2014'!C249</f>
        <v>0</v>
      </c>
      <c r="E249" s="7">
        <f>'Cópia de 2014'!E249</f>
        <v>0</v>
      </c>
      <c r="G249" s="7">
        <f>'Cópia de 2014'!D249</f>
        <v>0</v>
      </c>
      <c r="L249" s="7">
        <f>'Cópia de 2014'!F249</f>
        <v>0</v>
      </c>
      <c r="M249" s="7">
        <f>'Cópia de 2014'!G249</f>
        <v>0</v>
      </c>
    </row>
    <row r="250" spans="1:13">
      <c r="A250" s="7">
        <f>'Cópia de 2014'!A250</f>
        <v>0</v>
      </c>
      <c r="B250" s="7">
        <f>'Cópia de 2014'!C250</f>
        <v>0</v>
      </c>
      <c r="E250" s="7">
        <f>'Cópia de 2014'!E250</f>
        <v>0</v>
      </c>
      <c r="G250" s="7">
        <f>'Cópia de 2014'!D250</f>
        <v>0</v>
      </c>
      <c r="L250" s="7">
        <f>'Cópia de 2014'!F250</f>
        <v>0</v>
      </c>
      <c r="M250" s="7">
        <f>'Cópia de 2014'!G250</f>
        <v>0</v>
      </c>
    </row>
    <row r="251" spans="1:13">
      <c r="A251" s="7">
        <f>'Cópia de 2014'!A251</f>
        <v>0</v>
      </c>
      <c r="B251" s="7">
        <f>'Cópia de 2014'!C251</f>
        <v>0</v>
      </c>
      <c r="E251" s="7">
        <f>'Cópia de 2014'!E251</f>
        <v>0</v>
      </c>
      <c r="G251" s="7">
        <f>'Cópia de 2014'!D251</f>
        <v>0</v>
      </c>
      <c r="L251" s="7">
        <f>'Cópia de 2014'!F251</f>
        <v>0</v>
      </c>
      <c r="M251" s="7">
        <f>'Cópia de 2014'!G251</f>
        <v>0</v>
      </c>
    </row>
    <row r="252" spans="1:13">
      <c r="A252" s="7">
        <f>'Cópia de 2014'!A252</f>
        <v>0</v>
      </c>
      <c r="B252" s="7">
        <f>'Cópia de 2014'!C252</f>
        <v>0</v>
      </c>
      <c r="E252" s="7">
        <f>'Cópia de 2014'!E252</f>
        <v>0</v>
      </c>
      <c r="G252" s="7">
        <f>'Cópia de 2014'!D252</f>
        <v>0</v>
      </c>
      <c r="L252" s="7">
        <f>'Cópia de 2014'!F252</f>
        <v>0</v>
      </c>
      <c r="M252" s="7">
        <f>'Cópia de 2014'!G252</f>
        <v>0</v>
      </c>
    </row>
    <row r="253" spans="1:13">
      <c r="A253" s="7">
        <f>'Cópia de 2014'!A253</f>
        <v>0</v>
      </c>
      <c r="B253" s="7">
        <f>'Cópia de 2014'!C253</f>
        <v>0</v>
      </c>
      <c r="E253" s="7">
        <f>'Cópia de 2014'!E253</f>
        <v>0</v>
      </c>
      <c r="G253" s="7">
        <f>'Cópia de 2014'!D253</f>
        <v>0</v>
      </c>
      <c r="L253" s="7">
        <f>'Cópia de 2014'!F253</f>
        <v>0</v>
      </c>
      <c r="M253" s="7">
        <f>'Cópia de 2014'!G253</f>
        <v>0</v>
      </c>
    </row>
    <row r="254" spans="1:13">
      <c r="A254" s="7">
        <f>'Cópia de 2014'!A254</f>
        <v>0</v>
      </c>
      <c r="B254" s="7">
        <f>'Cópia de 2014'!C254</f>
        <v>0</v>
      </c>
      <c r="E254" s="7">
        <f>'Cópia de 2014'!E254</f>
        <v>0</v>
      </c>
      <c r="G254" s="7">
        <f>'Cópia de 2014'!D254</f>
        <v>0</v>
      </c>
      <c r="L254" s="7">
        <f>'Cópia de 2014'!F254</f>
        <v>0</v>
      </c>
      <c r="M254" s="7">
        <f>'Cópia de 2014'!G254</f>
        <v>0</v>
      </c>
    </row>
    <row r="255" spans="1:13">
      <c r="A255" s="7">
        <f>'Cópia de 2014'!A255</f>
        <v>0</v>
      </c>
      <c r="B255" s="7">
        <f>'Cópia de 2014'!C255</f>
        <v>0</v>
      </c>
      <c r="E255" s="7">
        <f>'Cópia de 2014'!E255</f>
        <v>0</v>
      </c>
      <c r="G255" s="7">
        <f>'Cópia de 2014'!D255</f>
        <v>0</v>
      </c>
      <c r="L255" s="7">
        <f>'Cópia de 2014'!F255</f>
        <v>0</v>
      </c>
      <c r="M255" s="7">
        <f>'Cópia de 2014'!G255</f>
        <v>0</v>
      </c>
    </row>
    <row r="256" spans="1:13">
      <c r="A256" s="7">
        <f>'Cópia de 2014'!A256</f>
        <v>0</v>
      </c>
      <c r="B256" s="7">
        <f>'Cópia de 2014'!C256</f>
        <v>0</v>
      </c>
      <c r="E256" s="7">
        <f>'Cópia de 2014'!E256</f>
        <v>0</v>
      </c>
      <c r="G256" s="7">
        <f>'Cópia de 2014'!D256</f>
        <v>0</v>
      </c>
      <c r="L256" s="7">
        <f>'Cópia de 2014'!F256</f>
        <v>0</v>
      </c>
      <c r="M256" s="7">
        <f>'Cópia de 2014'!G256</f>
        <v>0</v>
      </c>
    </row>
    <row r="257" spans="1:13">
      <c r="A257" s="7">
        <f>'Cópia de 2014'!A257</f>
        <v>0</v>
      </c>
      <c r="B257" s="7">
        <f>'Cópia de 2014'!C257</f>
        <v>0</v>
      </c>
      <c r="E257" s="7">
        <f>'Cópia de 2014'!E257</f>
        <v>0</v>
      </c>
      <c r="G257" s="7">
        <f>'Cópia de 2014'!D257</f>
        <v>0</v>
      </c>
      <c r="L257" s="7">
        <f>'Cópia de 2014'!F257</f>
        <v>0</v>
      </c>
      <c r="M257" s="7">
        <f>'Cópia de 2014'!G257</f>
        <v>0</v>
      </c>
    </row>
    <row r="258" spans="1:13">
      <c r="A258" s="7">
        <f>'Cópia de 2014'!A258</f>
        <v>0</v>
      </c>
      <c r="B258" s="7">
        <f>'Cópia de 2014'!C258</f>
        <v>0</v>
      </c>
      <c r="E258" s="7">
        <f>'Cópia de 2014'!E258</f>
        <v>0</v>
      </c>
      <c r="G258" s="7">
        <f>'Cópia de 2014'!D258</f>
        <v>0</v>
      </c>
      <c r="L258" s="7">
        <f>'Cópia de 2014'!F258</f>
        <v>0</v>
      </c>
      <c r="M258" s="7">
        <f>'Cópia de 2014'!G258</f>
        <v>0</v>
      </c>
    </row>
    <row r="259" spans="1:13">
      <c r="A259" s="7">
        <f>'Cópia de 2014'!A259</f>
        <v>0</v>
      </c>
      <c r="B259" s="7">
        <f>'Cópia de 2014'!C259</f>
        <v>0</v>
      </c>
      <c r="E259" s="7">
        <f>'Cópia de 2014'!E259</f>
        <v>0</v>
      </c>
      <c r="G259" s="7">
        <f>'Cópia de 2014'!D259</f>
        <v>0</v>
      </c>
      <c r="L259" s="7">
        <f>'Cópia de 2014'!F259</f>
        <v>0</v>
      </c>
      <c r="M259" s="7">
        <f>'Cópia de 2014'!G259</f>
        <v>0</v>
      </c>
    </row>
    <row r="260" spans="1:13">
      <c r="A260" s="7">
        <f>'Cópia de 2014'!A260</f>
        <v>0</v>
      </c>
      <c r="E260" s="7">
        <f>'Cópia de 2014'!E260</f>
        <v>0</v>
      </c>
      <c r="G260" s="7">
        <f>'Cópia de 2014'!D260</f>
        <v>0</v>
      </c>
      <c r="L260" s="7">
        <f>'Cópia de 2014'!F260</f>
        <v>0</v>
      </c>
      <c r="M260" s="7">
        <f>'Cópia de 2014'!G260</f>
        <v>0</v>
      </c>
    </row>
    <row r="261" spans="1:13">
      <c r="A261" s="7">
        <f>'Cópia de 2014'!A261</f>
        <v>0</v>
      </c>
      <c r="E261" s="7">
        <f>'Cópia de 2014'!E261</f>
        <v>0</v>
      </c>
      <c r="G261" s="7">
        <f>'Cópia de 2014'!D261</f>
        <v>0</v>
      </c>
      <c r="L261" s="7">
        <f>'Cópia de 2014'!F261</f>
        <v>0</v>
      </c>
      <c r="M261" s="7">
        <f>'Cópia de 2014'!G261</f>
        <v>0</v>
      </c>
    </row>
    <row r="262" spans="1:13">
      <c r="A262" s="7">
        <f>'Cópia de 2014'!A262</f>
        <v>0</v>
      </c>
      <c r="E262" s="7">
        <f>'Cópia de 2014'!E262</f>
        <v>0</v>
      </c>
      <c r="G262" s="7">
        <f>'Cópia de 2014'!D262</f>
        <v>0</v>
      </c>
      <c r="L262" s="7">
        <f>'Cópia de 2014'!F262</f>
        <v>0</v>
      </c>
    </row>
    <row r="263" spans="1:13">
      <c r="A263" s="7">
        <f>'Cópia de 2014'!A263</f>
        <v>0</v>
      </c>
      <c r="E263" s="7">
        <f>'Cópia de 2014'!E263</f>
        <v>0</v>
      </c>
      <c r="L263" s="7">
        <f>'Cópia de 2014'!F263</f>
        <v>0</v>
      </c>
    </row>
    <row r="264" spans="1:13">
      <c r="A264" s="7">
        <f>'Cópia de 2014'!A264</f>
        <v>0</v>
      </c>
      <c r="E264" s="7">
        <f>'Cópia de 2014'!E264</f>
        <v>0</v>
      </c>
      <c r="L264" s="7">
        <f>'Cópia de 2014'!F264</f>
        <v>0</v>
      </c>
    </row>
    <row r="265" spans="1:13">
      <c r="A265" s="7">
        <f>'Cópia de 2014'!A265</f>
        <v>0</v>
      </c>
      <c r="L265" s="7">
        <f>'Cópia de 2014'!F265</f>
        <v>0</v>
      </c>
    </row>
    <row r="266" spans="1:13">
      <c r="A266" s="7">
        <f>'Cópia de 2014'!A266</f>
        <v>0</v>
      </c>
      <c r="L266" s="7">
        <f>'Cópia de 2014'!F266</f>
        <v>0</v>
      </c>
    </row>
    <row r="267" spans="1:13">
      <c r="A267" s="7">
        <f>'Cópia de 2014'!A267</f>
        <v>0</v>
      </c>
      <c r="L267" s="7">
        <f>'Cópia de 2014'!F267</f>
        <v>0</v>
      </c>
    </row>
    <row r="268" spans="1:13">
      <c r="A268" s="7">
        <f>'Cópia de 2014'!A268</f>
        <v>0</v>
      </c>
      <c r="L268" s="7">
        <f>'Cópia de 2014'!F268</f>
        <v>0</v>
      </c>
    </row>
    <row r="269" spans="1:13">
      <c r="A269" s="7">
        <f>'Cópia de 2014'!A269</f>
        <v>0</v>
      </c>
      <c r="L269" s="7">
        <f>'Cópia de 2014'!F269</f>
        <v>0</v>
      </c>
    </row>
    <row r="270" spans="1:13">
      <c r="A270" s="7">
        <f>'Cópia de 2014'!A270</f>
        <v>0</v>
      </c>
      <c r="L270" s="7">
        <f>'Cópia de 2014'!F270</f>
        <v>0</v>
      </c>
    </row>
    <row r="271" spans="1:13">
      <c r="A271" s="7">
        <f>'Cópia de 2014'!A271</f>
        <v>0</v>
      </c>
      <c r="L271" s="7">
        <f>'Cópia de 2014'!F271</f>
        <v>0</v>
      </c>
    </row>
    <row r="272" spans="1:13">
      <c r="A272" s="7">
        <f>'Cópia de 2014'!A272</f>
        <v>0</v>
      </c>
      <c r="L272" s="7">
        <f>'Cópia de 2014'!F272</f>
        <v>0</v>
      </c>
    </row>
    <row r="273" spans="1:12">
      <c r="A273" s="7">
        <f>'Cópia de 2014'!A273</f>
        <v>0</v>
      </c>
      <c r="L273" s="7">
        <f>'Cópia de 2014'!F273</f>
        <v>0</v>
      </c>
    </row>
    <row r="274" spans="1:12">
      <c r="A274" s="7">
        <f>'Cópia de 2014'!A274</f>
        <v>0</v>
      </c>
      <c r="L274" s="7">
        <f>'Cópia de 2014'!F274</f>
        <v>0</v>
      </c>
    </row>
    <row r="275" spans="1:12">
      <c r="A275" s="7">
        <f>'Cópia de 2014'!A275</f>
        <v>0</v>
      </c>
      <c r="L275" s="7">
        <f>'Cópia de 2014'!F275</f>
        <v>0</v>
      </c>
    </row>
    <row r="276" spans="1:12">
      <c r="A276" s="7">
        <f>'Cópia de 2014'!A276</f>
        <v>0</v>
      </c>
    </row>
    <row r="277" spans="1:12">
      <c r="A277" s="7">
        <f>'Cópia de 2014'!A277</f>
        <v>0</v>
      </c>
    </row>
    <row r="278" spans="1:12">
      <c r="A278" s="7">
        <f>'Cópia de 2014'!A278</f>
        <v>0</v>
      </c>
    </row>
    <row r="279" spans="1:12">
      <c r="A279" s="7">
        <f>'Cópia de 2014'!A279</f>
        <v>0</v>
      </c>
    </row>
    <row r="280" spans="1:12">
      <c r="A280" s="7">
        <f>'Cópia de 2014'!A280</f>
        <v>0</v>
      </c>
    </row>
    <row r="281" spans="1:12">
      <c r="A281" s="7">
        <f>'Cópia de 2014'!A281</f>
        <v>0</v>
      </c>
    </row>
    <row r="282" spans="1:12">
      <c r="A282" s="7">
        <f>'Cópia de 2014'!A282</f>
        <v>0</v>
      </c>
    </row>
    <row r="283" spans="1:12">
      <c r="A283" s="7">
        <f>'Cópia de 2014'!A283</f>
        <v>0</v>
      </c>
    </row>
    <row r="284" spans="1:12">
      <c r="A284" s="7">
        <f>'Cópia de 2014'!A284</f>
        <v>0</v>
      </c>
    </row>
    <row r="285" spans="1:12">
      <c r="A285" s="7">
        <f>'Cópia de 2014'!A285</f>
        <v>0</v>
      </c>
    </row>
    <row r="286" spans="1:12">
      <c r="A286" s="7">
        <f>'Cópia de 2014'!A286</f>
        <v>0</v>
      </c>
    </row>
    <row r="287" spans="1:12">
      <c r="A287" s="7">
        <f>'Cópia de 2014'!A287</f>
        <v>0</v>
      </c>
    </row>
    <row r="288" spans="1:12">
      <c r="A288" s="7">
        <f>'Cópia de 2014'!A288</f>
        <v>0</v>
      </c>
    </row>
    <row r="289" spans="1:1">
      <c r="A289" s="7">
        <f>'Cópia de 2014'!A289</f>
        <v>0</v>
      </c>
    </row>
    <row r="290" spans="1:1">
      <c r="A290" s="7">
        <f>'Cópia de 2014'!A290</f>
        <v>0</v>
      </c>
    </row>
    <row r="291" spans="1:1">
      <c r="A291" s="7">
        <f>'Cópia de 2014'!A291</f>
        <v>0</v>
      </c>
    </row>
    <row r="292" spans="1:1">
      <c r="A292" s="7">
        <f>'Cópia de 2014'!A292</f>
        <v>0</v>
      </c>
    </row>
    <row r="293" spans="1:1">
      <c r="A293" s="7">
        <f>'Cópia de 2014'!A293</f>
        <v>0</v>
      </c>
    </row>
    <row r="294" spans="1:1">
      <c r="A294" s="7">
        <f>'Cópia de 2014'!A294</f>
        <v>0</v>
      </c>
    </row>
    <row r="295" spans="1:1">
      <c r="A295" s="7">
        <f>'Cópia de 2014'!A295</f>
        <v>0</v>
      </c>
    </row>
    <row r="296" spans="1:1">
      <c r="A296" s="7">
        <f>'Cópia de 2014'!A296</f>
        <v>0</v>
      </c>
    </row>
    <row r="297" spans="1:1">
      <c r="A297" s="7">
        <f>'Cópia de 2014'!A297</f>
        <v>0</v>
      </c>
    </row>
    <row r="298" spans="1:1">
      <c r="A298" s="7">
        <f>'Cópia de 2014'!A298</f>
        <v>0</v>
      </c>
    </row>
    <row r="299" spans="1:1">
      <c r="A299" s="7">
        <f>'Cópia de 2014'!A299</f>
        <v>0</v>
      </c>
    </row>
    <row r="300" spans="1:1">
      <c r="A300" s="7">
        <f>'Cópia de 2014'!A300</f>
        <v>0</v>
      </c>
    </row>
    <row r="301" spans="1:1">
      <c r="A301" s="7">
        <f>'Cópia de 2014'!A301</f>
        <v>0</v>
      </c>
    </row>
    <row r="302" spans="1:1">
      <c r="A302" s="7">
        <f>'Cópia de 2014'!A302</f>
        <v>0</v>
      </c>
    </row>
    <row r="303" spans="1:1">
      <c r="A303" s="7">
        <f>'Cópia de 2014'!A303</f>
        <v>0</v>
      </c>
    </row>
    <row r="304" spans="1:1">
      <c r="A304" s="7">
        <f>'Cópia de 2014'!A304</f>
        <v>0</v>
      </c>
    </row>
    <row r="305" spans="1:1">
      <c r="A305" s="7">
        <f>'Cópia de 2014'!A305</f>
        <v>0</v>
      </c>
    </row>
    <row r="306" spans="1:1">
      <c r="A306" s="7">
        <f>'Cópia de 2014'!A306</f>
        <v>0</v>
      </c>
    </row>
    <row r="307" spans="1:1">
      <c r="A307" s="7">
        <f>'Cópia de 2014'!A307</f>
        <v>0</v>
      </c>
    </row>
    <row r="308" spans="1:1">
      <c r="A308" s="7">
        <f>'Cópia de 2014'!A308</f>
        <v>0</v>
      </c>
    </row>
    <row r="309" spans="1:1">
      <c r="A309" s="7">
        <f>'Cópia de 2014'!A309</f>
        <v>0</v>
      </c>
    </row>
    <row r="310" spans="1:1">
      <c r="A310" s="7">
        <f>'Cópia de 2014'!A310</f>
        <v>0</v>
      </c>
    </row>
    <row r="311" spans="1:1">
      <c r="A311" s="7">
        <f>'Cópia de 2014'!A311</f>
        <v>0</v>
      </c>
    </row>
    <row r="312" spans="1:1">
      <c r="A312" s="7">
        <f>'Cópia de 2014'!A312</f>
        <v>0</v>
      </c>
    </row>
    <row r="313" spans="1:1">
      <c r="A313" s="7">
        <f>'Cópia de 2014'!A313</f>
        <v>0</v>
      </c>
    </row>
    <row r="314" spans="1:1">
      <c r="A314" s="7">
        <f>'Cópia de 2014'!A314</f>
        <v>0</v>
      </c>
    </row>
    <row r="315" spans="1:1">
      <c r="A315" s="7">
        <f>'Cópia de 2014'!A315</f>
        <v>0</v>
      </c>
    </row>
    <row r="316" spans="1:1">
      <c r="A316" s="7">
        <f>'Cópia de 2014'!A316</f>
        <v>0</v>
      </c>
    </row>
    <row r="317" spans="1:1">
      <c r="A317" s="7">
        <f>'Cópia de 2014'!A317</f>
        <v>0</v>
      </c>
    </row>
    <row r="318" spans="1:1">
      <c r="A318" s="7">
        <f>'Cópia de 2014'!A318</f>
        <v>0</v>
      </c>
    </row>
    <row r="319" spans="1:1">
      <c r="A319" s="7">
        <f>'Cópia de 2014'!A319</f>
        <v>0</v>
      </c>
    </row>
    <row r="320" spans="1:1">
      <c r="A320" s="7">
        <f>'Cópia de 2014'!A320</f>
        <v>0</v>
      </c>
    </row>
    <row r="321" spans="1:1">
      <c r="A321" s="7">
        <f>'Cópia de 2014'!A321</f>
        <v>0</v>
      </c>
    </row>
    <row r="322" spans="1:1">
      <c r="A322" s="7">
        <f>'Cópia de 2014'!A322</f>
        <v>0</v>
      </c>
    </row>
    <row r="323" spans="1:1">
      <c r="A323" s="7">
        <f>'Cópia de 2014'!A323</f>
        <v>0</v>
      </c>
    </row>
    <row r="324" spans="1:1">
      <c r="A324" s="7">
        <f>'Cópia de 2014'!A324</f>
        <v>0</v>
      </c>
    </row>
    <row r="325" spans="1:1">
      <c r="A325" s="7">
        <f>'Cópia de 2014'!A325</f>
        <v>0</v>
      </c>
    </row>
    <row r="326" spans="1:1">
      <c r="A326" s="7">
        <f>'Cópia de 2014'!A326</f>
        <v>0</v>
      </c>
    </row>
    <row r="327" spans="1:1">
      <c r="A327" s="7">
        <f>'Cópia de 2014'!A327</f>
        <v>0</v>
      </c>
    </row>
    <row r="328" spans="1:1">
      <c r="A328" s="7">
        <f>'Cópia de 2014'!A328</f>
        <v>0</v>
      </c>
    </row>
    <row r="329" spans="1:1">
      <c r="A329" s="7">
        <f>'Cópia de 2014'!A329</f>
        <v>0</v>
      </c>
    </row>
    <row r="330" spans="1:1">
      <c r="A330" s="7">
        <f>'Cópia de 2014'!A330</f>
        <v>0</v>
      </c>
    </row>
    <row r="331" spans="1:1">
      <c r="A331" s="7">
        <f>'Cópia de 2014'!A331</f>
        <v>0</v>
      </c>
    </row>
    <row r="332" spans="1:1">
      <c r="A332" s="7">
        <f>'Cópia de 2014'!A332</f>
        <v>0</v>
      </c>
    </row>
    <row r="333" spans="1:1">
      <c r="A333" s="7">
        <f>'Cópia de 2014'!A333</f>
        <v>0</v>
      </c>
    </row>
    <row r="334" spans="1:1">
      <c r="A334" s="7">
        <f>'Cópia de 2014'!A334</f>
        <v>0</v>
      </c>
    </row>
    <row r="335" spans="1:1">
      <c r="A335" s="7">
        <f>'Cópia de 2014'!A335</f>
        <v>0</v>
      </c>
    </row>
    <row r="336" spans="1:1">
      <c r="A336" s="7">
        <f>'Cópia de 2014'!A336</f>
        <v>0</v>
      </c>
    </row>
    <row r="337" spans="1:1">
      <c r="A337" s="7">
        <f>'Cópia de 2014'!A337</f>
        <v>0</v>
      </c>
    </row>
    <row r="338" spans="1:1">
      <c r="A338" s="7">
        <f>'Cópia de 2014'!A338</f>
        <v>0</v>
      </c>
    </row>
    <row r="339" spans="1:1">
      <c r="A339" s="7">
        <f>'Cópia de 2014'!A339</f>
        <v>0</v>
      </c>
    </row>
    <row r="340" spans="1:1">
      <c r="A340" s="7">
        <f>'Cópia de 2014'!A340</f>
        <v>0</v>
      </c>
    </row>
    <row r="341" spans="1:1">
      <c r="A341" s="7">
        <f>'Cópia de 2014'!A341</f>
        <v>0</v>
      </c>
    </row>
    <row r="342" spans="1:1">
      <c r="A342" s="7">
        <f>'Cópia de 2014'!A342</f>
        <v>0</v>
      </c>
    </row>
    <row r="343" spans="1:1">
      <c r="A343" s="7">
        <f>'Cópia de 2014'!A343</f>
        <v>0</v>
      </c>
    </row>
    <row r="344" spans="1:1">
      <c r="A344" s="7">
        <f>'Cópia de 2014'!A344</f>
        <v>0</v>
      </c>
    </row>
    <row r="345" spans="1:1">
      <c r="A345" s="7">
        <f>'Cópia de 2014'!A345</f>
        <v>0</v>
      </c>
    </row>
    <row r="346" spans="1:1">
      <c r="A346" s="7">
        <f>'Cópia de 2014'!A346</f>
        <v>0</v>
      </c>
    </row>
    <row r="347" spans="1:1">
      <c r="A347" s="7">
        <f>'Cópia de 2014'!A347</f>
        <v>0</v>
      </c>
    </row>
    <row r="348" spans="1:1">
      <c r="A348" s="7">
        <f>'Cópia de 2014'!A348</f>
        <v>0</v>
      </c>
    </row>
    <row r="349" spans="1:1">
      <c r="A349" s="7">
        <f>'Cópia de 2014'!A349</f>
        <v>0</v>
      </c>
    </row>
    <row r="350" spans="1:1">
      <c r="A350" s="7">
        <f>'Cópia de 2014'!A350</f>
        <v>0</v>
      </c>
    </row>
    <row r="351" spans="1:1">
      <c r="A351" s="7">
        <f>'Cópia de 2014'!A351</f>
        <v>0</v>
      </c>
    </row>
    <row r="352" spans="1:1">
      <c r="A352" s="7">
        <f>'Cópia de 2014'!A352</f>
        <v>0</v>
      </c>
    </row>
    <row r="353" spans="1:1">
      <c r="A353" s="7">
        <f>'Cópia de 2014'!A353</f>
        <v>0</v>
      </c>
    </row>
    <row r="354" spans="1:1">
      <c r="A354" s="7">
        <f>'Cópia de 2014'!A354</f>
        <v>0</v>
      </c>
    </row>
    <row r="355" spans="1:1">
      <c r="A355" s="7">
        <f>'Cópia de 2014'!A355</f>
        <v>0</v>
      </c>
    </row>
    <row r="356" spans="1:1">
      <c r="A356" s="7">
        <f>'Cópia de 2014'!A356</f>
        <v>0</v>
      </c>
    </row>
    <row r="357" spans="1:1">
      <c r="A357" s="7">
        <f>'Cópia de 2014'!A357</f>
        <v>0</v>
      </c>
    </row>
    <row r="358" spans="1:1">
      <c r="A358" s="7">
        <f>'Cópia de 2014'!A358</f>
        <v>0</v>
      </c>
    </row>
    <row r="359" spans="1:1">
      <c r="A359" s="7">
        <f>'Cópia de 2014'!A359</f>
        <v>0</v>
      </c>
    </row>
    <row r="360" spans="1:1">
      <c r="A360" s="7">
        <f>'Cópia de 2014'!A360</f>
        <v>0</v>
      </c>
    </row>
    <row r="361" spans="1:1">
      <c r="A361" s="7">
        <f>'Cópia de 2014'!A361</f>
        <v>0</v>
      </c>
    </row>
    <row r="362" spans="1:1">
      <c r="A362" s="7">
        <f>'Cópia de 2014'!A362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81"/>
  <sheetViews>
    <sheetView workbookViewId="0"/>
  </sheetViews>
  <sheetFormatPr defaultColWidth="14.44140625" defaultRowHeight="15" customHeight="1"/>
  <cols>
    <col min="1" max="2" width="42" customWidth="1"/>
    <col min="3" max="3" width="18.6640625" customWidth="1"/>
    <col min="4" max="4" width="13.88671875" customWidth="1"/>
    <col min="5" max="5" width="26.33203125" customWidth="1"/>
    <col min="6" max="6" width="20.5546875" customWidth="1"/>
    <col min="7" max="7" width="19.109375" customWidth="1"/>
    <col min="8" max="8" width="52.88671875" customWidth="1"/>
    <col min="9" max="9" width="23.6640625" customWidth="1"/>
    <col min="10" max="10" width="19.109375" customWidth="1"/>
    <col min="11" max="11" width="30.44140625" customWidth="1"/>
    <col min="12" max="12" width="29.88671875" customWidth="1"/>
    <col min="13" max="27" width="8.6640625" customWidth="1"/>
  </cols>
  <sheetData>
    <row r="1" spans="1:11" ht="14.4">
      <c r="A1" s="7" t="s">
        <v>0</v>
      </c>
      <c r="B1" s="7" t="s">
        <v>686</v>
      </c>
      <c r="C1" s="17" t="s">
        <v>687</v>
      </c>
      <c r="D1" s="17" t="s">
        <v>6</v>
      </c>
      <c r="E1" s="17" t="s">
        <v>688</v>
      </c>
      <c r="F1" t="s">
        <v>11</v>
      </c>
      <c r="G1" s="17" t="s">
        <v>689</v>
      </c>
      <c r="H1" s="7" t="s">
        <v>690</v>
      </c>
    </row>
    <row r="2" spans="1:11" ht="14.4">
      <c r="A2" s="7" t="str">
        <f t="shared" ref="A2:A194" si="0">CONCATENATE(LEFT(C2,4),D2,LEFT(B2,3))</f>
        <v>Três41456Enx</v>
      </c>
      <c r="B2" s="7" t="s">
        <v>16</v>
      </c>
      <c r="C2" s="18" t="s">
        <v>14</v>
      </c>
      <c r="D2" s="19">
        <v>41456</v>
      </c>
      <c r="E2" s="20" t="s">
        <v>17</v>
      </c>
      <c r="F2">
        <v>90</v>
      </c>
      <c r="H2" s="7" t="s">
        <v>691</v>
      </c>
      <c r="J2" s="7" t="s">
        <v>692</v>
      </c>
    </row>
    <row r="3" spans="1:11" ht="14.4">
      <c r="A3" s="7" t="str">
        <f t="shared" si="0"/>
        <v>Três41456Enx</v>
      </c>
      <c r="B3" s="7" t="s">
        <v>16</v>
      </c>
      <c r="C3" s="18" t="s">
        <v>14</v>
      </c>
      <c r="D3" s="19">
        <v>41456</v>
      </c>
      <c r="E3" s="20" t="s">
        <v>18</v>
      </c>
      <c r="F3">
        <v>80</v>
      </c>
      <c r="H3" s="7" t="s">
        <v>693</v>
      </c>
    </row>
    <row r="4" spans="1:11" ht="14.4">
      <c r="A4" s="7" t="str">
        <f t="shared" si="0"/>
        <v>Três41456Enx</v>
      </c>
      <c r="B4" s="7" t="s">
        <v>16</v>
      </c>
      <c r="C4" s="18" t="s">
        <v>14</v>
      </c>
      <c r="D4" s="19">
        <v>41456</v>
      </c>
      <c r="E4" s="20" t="s">
        <v>19</v>
      </c>
      <c r="F4">
        <v>280</v>
      </c>
      <c r="H4" s="7" t="s">
        <v>694</v>
      </c>
    </row>
    <row r="5" spans="1:11" ht="14.4">
      <c r="A5" s="7" t="str">
        <f t="shared" si="0"/>
        <v>Três41456Enx</v>
      </c>
      <c r="B5" s="7" t="s">
        <v>16</v>
      </c>
      <c r="C5" s="18" t="s">
        <v>14</v>
      </c>
      <c r="D5" s="19">
        <v>41456</v>
      </c>
      <c r="E5" s="20" t="s">
        <v>20</v>
      </c>
      <c r="F5" s="20">
        <v>80</v>
      </c>
    </row>
    <row r="6" spans="1:11" ht="14.4">
      <c r="A6" s="7" t="str">
        <f t="shared" si="0"/>
        <v>Três41456Enx</v>
      </c>
      <c r="B6" s="7" t="s">
        <v>16</v>
      </c>
      <c r="C6" s="18" t="s">
        <v>14</v>
      </c>
      <c r="D6" s="19">
        <v>41456</v>
      </c>
      <c r="E6" s="20" t="s">
        <v>21</v>
      </c>
      <c r="F6" s="20">
        <v>80</v>
      </c>
    </row>
    <row r="7" spans="1:11" ht="14.4">
      <c r="A7" s="7" t="str">
        <f t="shared" si="0"/>
        <v>Port41451Enx</v>
      </c>
      <c r="B7" s="7" t="s">
        <v>16</v>
      </c>
      <c r="C7" s="21" t="s">
        <v>23</v>
      </c>
      <c r="D7" s="22">
        <v>41451</v>
      </c>
      <c r="E7" s="20" t="s">
        <v>17</v>
      </c>
      <c r="F7" s="20">
        <v>50</v>
      </c>
    </row>
    <row r="8" spans="1:11" ht="14.4">
      <c r="A8" s="7" t="str">
        <f t="shared" si="0"/>
        <v>Port41451Enx</v>
      </c>
      <c r="B8" s="7" t="s">
        <v>16</v>
      </c>
      <c r="C8" s="21" t="s">
        <v>23</v>
      </c>
      <c r="D8" s="22">
        <v>41451</v>
      </c>
      <c r="E8" s="20" t="s">
        <v>24</v>
      </c>
      <c r="F8" s="20">
        <v>50</v>
      </c>
    </row>
    <row r="9" spans="1:11" ht="14.4">
      <c r="A9" s="7" t="str">
        <f t="shared" si="0"/>
        <v>Port41451Enx</v>
      </c>
      <c r="B9" s="7" t="s">
        <v>16</v>
      </c>
      <c r="C9" s="21" t="s">
        <v>23</v>
      </c>
      <c r="D9" s="22">
        <v>41451</v>
      </c>
      <c r="E9" s="20" t="s">
        <v>18</v>
      </c>
      <c r="F9" s="20">
        <v>50</v>
      </c>
    </row>
    <row r="10" spans="1:11" ht="14.4">
      <c r="A10" s="7" t="str">
        <f t="shared" si="0"/>
        <v>Port41451Enx</v>
      </c>
      <c r="B10" s="7" t="s">
        <v>16</v>
      </c>
      <c r="C10" s="21" t="s">
        <v>23</v>
      </c>
      <c r="D10" s="22">
        <v>41451</v>
      </c>
      <c r="E10" s="20" t="s">
        <v>19</v>
      </c>
      <c r="F10" s="20">
        <v>100</v>
      </c>
      <c r="J10" s="116"/>
      <c r="K10" s="23"/>
    </row>
    <row r="11" spans="1:11" ht="14.4">
      <c r="A11" s="7" t="str">
        <f t="shared" si="0"/>
        <v>Port41451Enx</v>
      </c>
      <c r="B11" s="7" t="s">
        <v>16</v>
      </c>
      <c r="C11" s="21" t="s">
        <v>23</v>
      </c>
      <c r="D11" s="22">
        <v>41451</v>
      </c>
      <c r="E11" s="20" t="s">
        <v>20</v>
      </c>
      <c r="F11" s="20">
        <v>16</v>
      </c>
      <c r="J11" s="117"/>
      <c r="K11" s="23"/>
    </row>
    <row r="12" spans="1:11" ht="14.4">
      <c r="A12" s="7" t="str">
        <f t="shared" si="0"/>
        <v>Port41451Enx</v>
      </c>
      <c r="B12" s="7" t="s">
        <v>16</v>
      </c>
      <c r="C12" s="21" t="s">
        <v>23</v>
      </c>
      <c r="D12" s="22">
        <v>41451</v>
      </c>
      <c r="E12" s="20" t="s">
        <v>21</v>
      </c>
      <c r="F12" s="20">
        <v>16</v>
      </c>
      <c r="J12" s="117"/>
      <c r="K12" s="23"/>
    </row>
    <row r="13" spans="1:11" ht="14.4">
      <c r="A13" s="7" t="str">
        <f t="shared" si="0"/>
        <v>Port41451Enx</v>
      </c>
      <c r="B13" s="7" t="s">
        <v>16</v>
      </c>
      <c r="C13" s="21" t="s">
        <v>23</v>
      </c>
      <c r="D13" s="22">
        <v>41451</v>
      </c>
      <c r="E13" s="20" t="s">
        <v>25</v>
      </c>
      <c r="F13" s="20">
        <v>4</v>
      </c>
      <c r="J13" s="117"/>
      <c r="K13" s="23"/>
    </row>
    <row r="14" spans="1:11" ht="14.4">
      <c r="A14" s="7" t="str">
        <f t="shared" si="0"/>
        <v>Port41451Enx</v>
      </c>
      <c r="B14" s="7" t="s">
        <v>16</v>
      </c>
      <c r="C14" s="21" t="s">
        <v>23</v>
      </c>
      <c r="D14" s="22">
        <v>41451</v>
      </c>
      <c r="E14" s="20" t="s">
        <v>26</v>
      </c>
      <c r="F14" s="20">
        <v>4</v>
      </c>
      <c r="J14" s="117"/>
      <c r="K14" s="23"/>
    </row>
    <row r="15" spans="1:11" ht="14.4">
      <c r="A15" s="7" t="str">
        <f t="shared" si="0"/>
        <v>Mafr41451Enx</v>
      </c>
      <c r="B15" s="7" t="s">
        <v>16</v>
      </c>
      <c r="C15" s="21" t="s">
        <v>28</v>
      </c>
      <c r="D15" s="22">
        <v>41451</v>
      </c>
      <c r="E15" s="24" t="s">
        <v>17</v>
      </c>
      <c r="F15" s="20">
        <v>30</v>
      </c>
      <c r="J15" s="115"/>
      <c r="K15" s="23"/>
    </row>
    <row r="16" spans="1:11" ht="27.6">
      <c r="A16" s="7" t="str">
        <f t="shared" si="0"/>
        <v>Mafr41451Enx</v>
      </c>
      <c r="B16" s="7" t="s">
        <v>16</v>
      </c>
      <c r="C16" s="21" t="s">
        <v>28</v>
      </c>
      <c r="D16" s="22">
        <v>41451</v>
      </c>
      <c r="E16" s="24" t="s">
        <v>24</v>
      </c>
      <c r="F16" s="20">
        <v>60</v>
      </c>
    </row>
    <row r="17" spans="1:12" ht="14.4">
      <c r="A17" s="7" t="str">
        <f t="shared" si="0"/>
        <v>Mafr41451Enx</v>
      </c>
      <c r="B17" s="7" t="s">
        <v>16</v>
      </c>
      <c r="C17" s="21" t="s">
        <v>28</v>
      </c>
      <c r="D17" s="22">
        <v>41451</v>
      </c>
      <c r="E17" s="24" t="s">
        <v>30</v>
      </c>
      <c r="F17" s="20">
        <v>30</v>
      </c>
    </row>
    <row r="18" spans="1:12" ht="14.4">
      <c r="A18" s="7" t="str">
        <f t="shared" si="0"/>
        <v>Mafr41451Enx</v>
      </c>
      <c r="B18" s="7" t="s">
        <v>16</v>
      </c>
      <c r="C18" s="21" t="s">
        <v>28</v>
      </c>
      <c r="D18" s="22">
        <v>41451</v>
      </c>
      <c r="E18" s="24" t="s">
        <v>31</v>
      </c>
      <c r="F18" s="20">
        <v>60</v>
      </c>
    </row>
    <row r="19" spans="1:12" ht="15.75" customHeight="1">
      <c r="A19" s="7" t="str">
        <f t="shared" si="0"/>
        <v>Mafr41451Enx</v>
      </c>
      <c r="B19" s="7" t="s">
        <v>16</v>
      </c>
      <c r="C19" s="21" t="s">
        <v>28</v>
      </c>
      <c r="D19" s="22">
        <v>41451</v>
      </c>
      <c r="E19" s="24" t="s">
        <v>20</v>
      </c>
      <c r="F19" s="20">
        <v>25</v>
      </c>
      <c r="J19" s="116"/>
      <c r="K19" s="25"/>
    </row>
    <row r="20" spans="1:12" ht="15.75" customHeight="1">
      <c r="A20" s="7" t="str">
        <f t="shared" si="0"/>
        <v>Mafr41451Enx</v>
      </c>
      <c r="B20" s="7" t="s">
        <v>16</v>
      </c>
      <c r="C20" s="21" t="s">
        <v>28</v>
      </c>
      <c r="D20" s="22">
        <v>41451</v>
      </c>
      <c r="E20" s="24" t="s">
        <v>32</v>
      </c>
      <c r="F20" s="20">
        <v>25</v>
      </c>
      <c r="J20" s="117"/>
      <c r="K20" s="25"/>
    </row>
    <row r="21" spans="1:12" ht="15.75" customHeight="1">
      <c r="A21" s="7" t="str">
        <f t="shared" si="0"/>
        <v>Mafr41451Enx</v>
      </c>
      <c r="B21" s="7" t="s">
        <v>16</v>
      </c>
      <c r="C21" s="21" t="s">
        <v>28</v>
      </c>
      <c r="D21" s="22">
        <v>41451</v>
      </c>
      <c r="E21" s="24" t="s">
        <v>33</v>
      </c>
      <c r="F21" s="20">
        <v>5</v>
      </c>
      <c r="J21" s="117"/>
      <c r="K21" s="25"/>
    </row>
    <row r="22" spans="1:12" ht="15.75" customHeight="1">
      <c r="A22" s="7" t="str">
        <f t="shared" si="0"/>
        <v>Mafr41451Enx</v>
      </c>
      <c r="B22" s="7" t="s">
        <v>16</v>
      </c>
      <c r="C22" s="21" t="s">
        <v>28</v>
      </c>
      <c r="D22" s="22">
        <v>41451</v>
      </c>
      <c r="E22" s="20" t="s">
        <v>34</v>
      </c>
      <c r="F22" s="20">
        <v>5</v>
      </c>
      <c r="J22" s="117"/>
      <c r="K22" s="25"/>
    </row>
    <row r="23" spans="1:12" ht="15.75" customHeight="1">
      <c r="A23" s="7" t="str">
        <f t="shared" si="0"/>
        <v>Três41451Enx</v>
      </c>
      <c r="B23" s="7" t="s">
        <v>16</v>
      </c>
      <c r="C23" s="21" t="s">
        <v>14</v>
      </c>
      <c r="D23" s="26">
        <v>41451</v>
      </c>
      <c r="E23" s="24" t="s">
        <v>36</v>
      </c>
      <c r="F23" s="20">
        <v>50</v>
      </c>
      <c r="J23" s="117"/>
      <c r="K23" s="25"/>
    </row>
    <row r="24" spans="1:12" ht="15.75" customHeight="1">
      <c r="A24" s="7" t="str">
        <f t="shared" si="0"/>
        <v>Três41451Enx</v>
      </c>
      <c r="B24" s="7" t="s">
        <v>16</v>
      </c>
      <c r="C24" s="21" t="s">
        <v>14</v>
      </c>
      <c r="D24" s="26">
        <v>41451</v>
      </c>
      <c r="E24" s="24" t="s">
        <v>24</v>
      </c>
      <c r="F24" s="20">
        <v>100</v>
      </c>
      <c r="J24" s="117"/>
      <c r="K24" s="25"/>
    </row>
    <row r="25" spans="1:12" ht="15.75" customHeight="1">
      <c r="A25" s="7" t="str">
        <f t="shared" si="0"/>
        <v>Três41451Enx</v>
      </c>
      <c r="B25" s="7" t="s">
        <v>16</v>
      </c>
      <c r="C25" s="21" t="s">
        <v>14</v>
      </c>
      <c r="D25" s="26">
        <v>41451</v>
      </c>
      <c r="E25" s="24" t="s">
        <v>18</v>
      </c>
      <c r="F25" s="20">
        <v>50</v>
      </c>
      <c r="J25" s="115"/>
      <c r="K25" s="25"/>
    </row>
    <row r="26" spans="1:12" ht="15.75" customHeight="1">
      <c r="A26" s="7" t="str">
        <f t="shared" si="0"/>
        <v>Três41451Enx</v>
      </c>
      <c r="B26" s="7" t="s">
        <v>16</v>
      </c>
      <c r="C26" s="21" t="s">
        <v>14</v>
      </c>
      <c r="D26" s="26">
        <v>41451</v>
      </c>
      <c r="E26" s="24" t="s">
        <v>19</v>
      </c>
      <c r="F26" s="20">
        <v>100</v>
      </c>
    </row>
    <row r="27" spans="1:12" ht="15.75" customHeight="1">
      <c r="A27" s="7" t="str">
        <f t="shared" si="0"/>
        <v>Três41451Enx</v>
      </c>
      <c r="B27" s="7" t="s">
        <v>16</v>
      </c>
      <c r="C27" s="21" t="s">
        <v>14</v>
      </c>
      <c r="D27" s="26">
        <v>41451</v>
      </c>
      <c r="E27" s="24" t="s">
        <v>20</v>
      </c>
      <c r="F27" s="20">
        <v>40</v>
      </c>
    </row>
    <row r="28" spans="1:12" ht="15.75" customHeight="1">
      <c r="A28" s="7" t="str">
        <f t="shared" si="0"/>
        <v>Três41451Enx</v>
      </c>
      <c r="B28" s="7" t="s">
        <v>16</v>
      </c>
      <c r="C28" s="21" t="s">
        <v>14</v>
      </c>
      <c r="D28" s="26">
        <v>41451</v>
      </c>
      <c r="E28" s="24" t="s">
        <v>21</v>
      </c>
      <c r="F28" s="20">
        <v>40</v>
      </c>
    </row>
    <row r="29" spans="1:12" ht="15.75" customHeight="1">
      <c r="A29" s="7" t="str">
        <f t="shared" si="0"/>
        <v>Três41451Enx</v>
      </c>
      <c r="B29" s="7" t="s">
        <v>16</v>
      </c>
      <c r="C29" s="21" t="s">
        <v>14</v>
      </c>
      <c r="D29" s="26">
        <v>41451</v>
      </c>
      <c r="E29" s="24" t="s">
        <v>25</v>
      </c>
      <c r="F29" s="20">
        <v>10</v>
      </c>
      <c r="J29" s="114" t="s">
        <v>695</v>
      </c>
      <c r="K29" s="114" t="s">
        <v>696</v>
      </c>
      <c r="L29" s="114" t="s">
        <v>697</v>
      </c>
    </row>
    <row r="30" spans="1:12" ht="15.75" customHeight="1">
      <c r="A30" s="7" t="str">
        <f t="shared" si="0"/>
        <v>Três41451Enx</v>
      </c>
      <c r="B30" s="7" t="s">
        <v>16</v>
      </c>
      <c r="C30" s="21" t="s">
        <v>14</v>
      </c>
      <c r="D30" s="26">
        <v>41451</v>
      </c>
      <c r="E30" s="20" t="s">
        <v>34</v>
      </c>
      <c r="F30" s="20">
        <v>10</v>
      </c>
      <c r="J30" s="115"/>
      <c r="K30" s="115"/>
      <c r="L30" s="115"/>
    </row>
    <row r="31" spans="1:12" ht="15.75" customHeight="1">
      <c r="A31" s="7" t="str">
        <f t="shared" si="0"/>
        <v>Port41456Enx</v>
      </c>
      <c r="B31" s="7" t="s">
        <v>16</v>
      </c>
      <c r="C31" s="18" t="s">
        <v>23</v>
      </c>
      <c r="D31" s="27">
        <v>41456</v>
      </c>
      <c r="E31" s="24" t="s">
        <v>17</v>
      </c>
      <c r="F31" s="20">
        <v>41</v>
      </c>
      <c r="J31" s="116" t="s">
        <v>698</v>
      </c>
      <c r="K31" s="116" t="s">
        <v>438</v>
      </c>
      <c r="L31" s="23" t="s">
        <v>699</v>
      </c>
    </row>
    <row r="32" spans="1:12" ht="15.75" customHeight="1">
      <c r="A32" s="7" t="str">
        <f t="shared" si="0"/>
        <v>Port41456Enx</v>
      </c>
      <c r="B32" s="7" t="s">
        <v>16</v>
      </c>
      <c r="C32" s="18" t="s">
        <v>23</v>
      </c>
      <c r="D32" s="27">
        <v>41456</v>
      </c>
      <c r="E32" s="24" t="s">
        <v>24</v>
      </c>
      <c r="F32" s="20">
        <v>115</v>
      </c>
      <c r="J32" s="117"/>
      <c r="K32" s="117"/>
      <c r="L32" s="23" t="s">
        <v>451</v>
      </c>
    </row>
    <row r="33" spans="1:12" ht="15.75" customHeight="1">
      <c r="A33" s="7" t="str">
        <f t="shared" si="0"/>
        <v>Port41456Enx</v>
      </c>
      <c r="B33" s="7" t="s">
        <v>16</v>
      </c>
      <c r="C33" s="18" t="s">
        <v>23</v>
      </c>
      <c r="D33" s="27">
        <v>41456</v>
      </c>
      <c r="E33" s="24" t="s">
        <v>38</v>
      </c>
      <c r="F33" s="20">
        <v>222</v>
      </c>
      <c r="J33" s="117"/>
      <c r="K33" s="117"/>
      <c r="L33" s="23" t="s">
        <v>438</v>
      </c>
    </row>
    <row r="34" spans="1:12" ht="15.75" customHeight="1">
      <c r="A34" s="7" t="str">
        <f t="shared" si="0"/>
        <v>Port41456Enx</v>
      </c>
      <c r="B34" s="7" t="s">
        <v>16</v>
      </c>
      <c r="C34" s="18" t="s">
        <v>23</v>
      </c>
      <c r="D34" s="27">
        <v>41456</v>
      </c>
      <c r="E34" s="24" t="s">
        <v>39</v>
      </c>
      <c r="F34" s="20">
        <v>241</v>
      </c>
      <c r="J34" s="117"/>
      <c r="K34" s="117"/>
      <c r="L34" s="23" t="s">
        <v>700</v>
      </c>
    </row>
    <row r="35" spans="1:12" ht="15.75" customHeight="1">
      <c r="A35" s="7" t="str">
        <f t="shared" si="0"/>
        <v>Port41456Enx</v>
      </c>
      <c r="B35" s="7" t="s">
        <v>16</v>
      </c>
      <c r="C35" s="18" t="s">
        <v>23</v>
      </c>
      <c r="D35" s="27">
        <v>41456</v>
      </c>
      <c r="E35" s="24" t="s">
        <v>40</v>
      </c>
      <c r="F35" s="20">
        <v>60</v>
      </c>
      <c r="J35" s="117"/>
      <c r="K35" s="117"/>
      <c r="L35" s="23" t="s">
        <v>701</v>
      </c>
    </row>
    <row r="36" spans="1:12" ht="15.75" customHeight="1">
      <c r="A36" s="7" t="str">
        <f t="shared" si="0"/>
        <v>Port41456Enx</v>
      </c>
      <c r="B36" s="7" t="s">
        <v>16</v>
      </c>
      <c r="C36" s="18" t="s">
        <v>23</v>
      </c>
      <c r="D36" s="27">
        <v>41456</v>
      </c>
      <c r="E36" s="24" t="s">
        <v>41</v>
      </c>
      <c r="F36" s="20">
        <v>60</v>
      </c>
      <c r="J36" s="117"/>
      <c r="K36" s="117"/>
      <c r="L36" s="23" t="s">
        <v>702</v>
      </c>
    </row>
    <row r="37" spans="1:12" ht="15.75" customHeight="1">
      <c r="A37" s="7" t="str">
        <f t="shared" si="0"/>
        <v>Port41456Enx</v>
      </c>
      <c r="B37" s="7" t="s">
        <v>16</v>
      </c>
      <c r="C37" s="18" t="s">
        <v>23</v>
      </c>
      <c r="D37" s="27">
        <v>41456</v>
      </c>
      <c r="E37" s="24" t="s">
        <v>42</v>
      </c>
      <c r="F37" s="20">
        <v>20</v>
      </c>
      <c r="J37" s="117"/>
      <c r="K37" s="117"/>
      <c r="L37" s="23" t="s">
        <v>703</v>
      </c>
    </row>
    <row r="38" spans="1:12" ht="15.75" customHeight="1">
      <c r="A38" s="7" t="str">
        <f t="shared" si="0"/>
        <v>Port41456Enx</v>
      </c>
      <c r="B38" s="7" t="s">
        <v>16</v>
      </c>
      <c r="C38" s="18" t="s">
        <v>23</v>
      </c>
      <c r="D38" s="27">
        <v>41456</v>
      </c>
      <c r="E38" s="20" t="s">
        <v>26</v>
      </c>
      <c r="F38" s="20">
        <v>20</v>
      </c>
      <c r="J38" s="117"/>
      <c r="K38" s="117"/>
      <c r="L38" s="23" t="s">
        <v>704</v>
      </c>
    </row>
    <row r="39" spans="1:12" ht="15.75" customHeight="1">
      <c r="A39" s="7" t="str">
        <f t="shared" si="0"/>
        <v>Irin41456Inu</v>
      </c>
      <c r="B39" s="7" t="s">
        <v>46</v>
      </c>
      <c r="C39" s="18" t="s">
        <v>44</v>
      </c>
      <c r="D39" s="19">
        <v>41456</v>
      </c>
      <c r="E39" s="24" t="s">
        <v>47</v>
      </c>
      <c r="F39" s="20">
        <v>40</v>
      </c>
      <c r="J39" s="117"/>
      <c r="K39" s="115"/>
      <c r="L39" s="23" t="s">
        <v>705</v>
      </c>
    </row>
    <row r="40" spans="1:12" ht="15.75" customHeight="1">
      <c r="A40" s="7" t="str">
        <f t="shared" si="0"/>
        <v>Irin41456Inu</v>
      </c>
      <c r="B40" s="7" t="s">
        <v>46</v>
      </c>
      <c r="C40" s="18" t="s">
        <v>44</v>
      </c>
      <c r="D40" s="19">
        <v>41456</v>
      </c>
      <c r="E40" s="24" t="s">
        <v>48</v>
      </c>
      <c r="F40" s="20">
        <v>40</v>
      </c>
      <c r="J40" s="117"/>
      <c r="K40" s="116" t="s">
        <v>682</v>
      </c>
      <c r="L40" s="23" t="s">
        <v>706</v>
      </c>
    </row>
    <row r="41" spans="1:12" ht="15.75" customHeight="1">
      <c r="A41" s="7" t="str">
        <f t="shared" si="0"/>
        <v>Irin41456Inu</v>
      </c>
      <c r="B41" s="7" t="s">
        <v>46</v>
      </c>
      <c r="C41" s="18" t="s">
        <v>44</v>
      </c>
      <c r="D41" s="19">
        <v>41456</v>
      </c>
      <c r="E41" s="24" t="s">
        <v>38</v>
      </c>
      <c r="F41" s="20">
        <v>40</v>
      </c>
      <c r="J41" s="117"/>
      <c r="K41" s="117"/>
      <c r="L41" s="23" t="s">
        <v>682</v>
      </c>
    </row>
    <row r="42" spans="1:12" ht="15.75" customHeight="1">
      <c r="A42" s="7" t="str">
        <f t="shared" si="0"/>
        <v>Irin41456Inu</v>
      </c>
      <c r="B42" s="7" t="s">
        <v>46</v>
      </c>
      <c r="C42" s="18" t="s">
        <v>44</v>
      </c>
      <c r="D42" s="19">
        <v>41456</v>
      </c>
      <c r="E42" s="24" t="s">
        <v>49</v>
      </c>
      <c r="F42" s="20">
        <v>92</v>
      </c>
      <c r="J42" s="117"/>
      <c r="K42" s="117"/>
      <c r="L42" s="23" t="s">
        <v>707</v>
      </c>
    </row>
    <row r="43" spans="1:12" ht="15.75" customHeight="1">
      <c r="A43" s="7" t="str">
        <f t="shared" si="0"/>
        <v>Irin41456Inu</v>
      </c>
      <c r="B43" s="7" t="s">
        <v>46</v>
      </c>
      <c r="C43" s="18" t="s">
        <v>44</v>
      </c>
      <c r="D43" s="19">
        <v>41456</v>
      </c>
      <c r="E43" s="24" t="s">
        <v>40</v>
      </c>
      <c r="F43" s="20">
        <v>30</v>
      </c>
      <c r="J43" s="117"/>
      <c r="K43" s="117"/>
      <c r="L43" s="23" t="s">
        <v>708</v>
      </c>
    </row>
    <row r="44" spans="1:12" ht="15.75" customHeight="1">
      <c r="A44" s="7" t="str">
        <f t="shared" si="0"/>
        <v>Irin41456Inu</v>
      </c>
      <c r="B44" s="7" t="s">
        <v>46</v>
      </c>
      <c r="C44" s="18" t="s">
        <v>44</v>
      </c>
      <c r="D44" s="19">
        <v>41456</v>
      </c>
      <c r="E44" s="24" t="s">
        <v>41</v>
      </c>
      <c r="F44" s="20">
        <v>30</v>
      </c>
      <c r="J44" s="117"/>
      <c r="K44" s="117"/>
      <c r="L44" s="23" t="s">
        <v>709</v>
      </c>
    </row>
    <row r="45" spans="1:12" ht="15.75" customHeight="1">
      <c r="A45" s="7" t="str">
        <f t="shared" si="0"/>
        <v>Irin41456Inu</v>
      </c>
      <c r="B45" s="7" t="s">
        <v>46</v>
      </c>
      <c r="C45" s="18" t="s">
        <v>44</v>
      </c>
      <c r="D45" s="19">
        <v>41456</v>
      </c>
      <c r="E45" s="24" t="s">
        <v>42</v>
      </c>
      <c r="F45" s="20">
        <v>10</v>
      </c>
      <c r="J45" s="117"/>
      <c r="K45" s="117"/>
      <c r="L45" s="23" t="s">
        <v>710</v>
      </c>
    </row>
    <row r="46" spans="1:12" ht="15.75" customHeight="1">
      <c r="A46" s="7" t="str">
        <f t="shared" si="0"/>
        <v>Irin41456Inu</v>
      </c>
      <c r="B46" s="7" t="s">
        <v>46</v>
      </c>
      <c r="C46" s="18" t="s">
        <v>44</v>
      </c>
      <c r="D46" s="19">
        <v>41456</v>
      </c>
      <c r="E46" s="24" t="s">
        <v>50</v>
      </c>
      <c r="F46" s="20">
        <v>10</v>
      </c>
      <c r="J46" s="117"/>
      <c r="K46" s="115"/>
      <c r="L46" s="23" t="s">
        <v>711</v>
      </c>
    </row>
    <row r="47" spans="1:12" ht="15.75" customHeight="1">
      <c r="A47" s="7" t="str">
        <f t="shared" si="0"/>
        <v>Cano41456Inu</v>
      </c>
      <c r="B47" s="7" t="s">
        <v>46</v>
      </c>
      <c r="C47" s="18" t="s">
        <v>52</v>
      </c>
      <c r="D47" s="28">
        <v>41456</v>
      </c>
      <c r="E47" s="24" t="s">
        <v>47</v>
      </c>
      <c r="F47" s="20">
        <v>21</v>
      </c>
      <c r="J47" s="117"/>
      <c r="K47" s="116" t="s">
        <v>712</v>
      </c>
      <c r="L47" s="23" t="s">
        <v>713</v>
      </c>
    </row>
    <row r="48" spans="1:12" ht="15.75" customHeight="1">
      <c r="A48" s="7" t="str">
        <f t="shared" si="0"/>
        <v>Cano41456Inu</v>
      </c>
      <c r="B48" s="7" t="s">
        <v>46</v>
      </c>
      <c r="C48" s="18" t="s">
        <v>52</v>
      </c>
      <c r="D48" s="28">
        <v>41456</v>
      </c>
      <c r="E48" s="24" t="s">
        <v>48</v>
      </c>
      <c r="F48" s="20">
        <v>80</v>
      </c>
      <c r="J48" s="117"/>
      <c r="K48" s="117"/>
      <c r="L48" s="23" t="s">
        <v>712</v>
      </c>
    </row>
    <row r="49" spans="1:12" ht="15.75" customHeight="1">
      <c r="A49" s="7" t="str">
        <f t="shared" si="0"/>
        <v>Cano41456Inu</v>
      </c>
      <c r="B49" s="7" t="s">
        <v>46</v>
      </c>
      <c r="C49" s="18" t="s">
        <v>52</v>
      </c>
      <c r="D49" s="28">
        <v>41456</v>
      </c>
      <c r="E49" s="24" t="s">
        <v>38</v>
      </c>
      <c r="F49" s="20">
        <v>50</v>
      </c>
      <c r="J49" s="117"/>
      <c r="K49" s="117"/>
      <c r="L49" s="23" t="s">
        <v>714</v>
      </c>
    </row>
    <row r="50" spans="1:12" ht="15.75" customHeight="1">
      <c r="A50" s="7" t="str">
        <f t="shared" si="0"/>
        <v>Cano41456Inu</v>
      </c>
      <c r="B50" s="7" t="s">
        <v>46</v>
      </c>
      <c r="C50" s="18" t="s">
        <v>52</v>
      </c>
      <c r="D50" s="28">
        <v>41456</v>
      </c>
      <c r="E50" s="24" t="s">
        <v>49</v>
      </c>
      <c r="F50" s="20">
        <v>228</v>
      </c>
      <c r="J50" s="117"/>
      <c r="K50" s="117"/>
      <c r="L50" s="23" t="s">
        <v>715</v>
      </c>
    </row>
    <row r="51" spans="1:12" ht="15.75" customHeight="1">
      <c r="A51" s="7" t="str">
        <f t="shared" si="0"/>
        <v>Cano41456Inu</v>
      </c>
      <c r="B51" s="7" t="s">
        <v>46</v>
      </c>
      <c r="C51" s="18" t="s">
        <v>52</v>
      </c>
      <c r="D51" s="28">
        <v>41456</v>
      </c>
      <c r="E51" s="24" t="s">
        <v>40</v>
      </c>
      <c r="F51" s="20">
        <v>6</v>
      </c>
      <c r="J51" s="117"/>
      <c r="K51" s="117"/>
      <c r="L51" s="23" t="s">
        <v>716</v>
      </c>
    </row>
    <row r="52" spans="1:12" ht="15.75" customHeight="1">
      <c r="A52" s="7" t="str">
        <f t="shared" si="0"/>
        <v>Cano41456Inu</v>
      </c>
      <c r="B52" s="7" t="s">
        <v>46</v>
      </c>
      <c r="C52" s="18" t="s">
        <v>52</v>
      </c>
      <c r="D52" s="28">
        <v>41456</v>
      </c>
      <c r="E52" s="24" t="s">
        <v>41</v>
      </c>
      <c r="F52" s="20">
        <v>6</v>
      </c>
      <c r="J52" s="117"/>
      <c r="K52" s="115"/>
      <c r="L52" s="23" t="s">
        <v>717</v>
      </c>
    </row>
    <row r="53" spans="1:12" ht="15.75" customHeight="1">
      <c r="A53" s="7" t="str">
        <f t="shared" si="0"/>
        <v>Cano41456Inu</v>
      </c>
      <c r="B53" s="7" t="s">
        <v>46</v>
      </c>
      <c r="C53" s="18" t="s">
        <v>52</v>
      </c>
      <c r="D53" s="28">
        <v>41456</v>
      </c>
      <c r="E53" s="24" t="s">
        <v>42</v>
      </c>
      <c r="F53" s="20">
        <v>2</v>
      </c>
      <c r="J53" s="117"/>
      <c r="K53" s="116" t="s">
        <v>364</v>
      </c>
      <c r="L53" s="23" t="s">
        <v>718</v>
      </c>
    </row>
    <row r="54" spans="1:12" ht="15.75" customHeight="1">
      <c r="A54" s="7" t="str">
        <f t="shared" si="0"/>
        <v>Cano41456Inu</v>
      </c>
      <c r="B54" s="7" t="s">
        <v>46</v>
      </c>
      <c r="C54" s="18" t="s">
        <v>52</v>
      </c>
      <c r="D54" s="28">
        <v>41456</v>
      </c>
      <c r="E54" s="20" t="s">
        <v>26</v>
      </c>
      <c r="F54" s="20">
        <v>2</v>
      </c>
      <c r="J54" s="117"/>
      <c r="K54" s="117"/>
      <c r="L54" s="23" t="s">
        <v>364</v>
      </c>
    </row>
    <row r="55" spans="1:12" ht="15.75" customHeight="1">
      <c r="A55" s="7" t="str">
        <f t="shared" si="0"/>
        <v>São 41479Inu</v>
      </c>
      <c r="B55" s="7" t="s">
        <v>46</v>
      </c>
      <c r="C55" s="18" t="s">
        <v>55</v>
      </c>
      <c r="D55" s="29">
        <v>41479</v>
      </c>
      <c r="E55" s="24" t="s">
        <v>56</v>
      </c>
      <c r="F55" s="20">
        <v>200</v>
      </c>
      <c r="G55" s="7">
        <v>27000</v>
      </c>
      <c r="J55" s="117"/>
      <c r="K55" s="117"/>
      <c r="L55" s="23" t="s">
        <v>719</v>
      </c>
    </row>
    <row r="56" spans="1:12" ht="15.75" customHeight="1">
      <c r="A56" s="7" t="str">
        <f t="shared" si="0"/>
        <v>São 41479Inu</v>
      </c>
      <c r="B56" s="7" t="s">
        <v>46</v>
      </c>
      <c r="C56" s="18" t="s">
        <v>55</v>
      </c>
      <c r="D56" s="29">
        <v>41479</v>
      </c>
      <c r="E56" s="24" t="s">
        <v>24</v>
      </c>
      <c r="F56" s="20">
        <v>100</v>
      </c>
      <c r="G56" s="7">
        <v>9500</v>
      </c>
      <c r="J56" s="117"/>
      <c r="K56" s="117"/>
      <c r="L56" s="23" t="s">
        <v>720</v>
      </c>
    </row>
    <row r="57" spans="1:12" ht="15.75" customHeight="1">
      <c r="A57" s="7" t="str">
        <f t="shared" si="0"/>
        <v>São 41479Inu</v>
      </c>
      <c r="B57" s="7" t="s">
        <v>46</v>
      </c>
      <c r="C57" s="18" t="s">
        <v>55</v>
      </c>
      <c r="D57" s="29">
        <v>41479</v>
      </c>
      <c r="E57" s="20" t="s">
        <v>57</v>
      </c>
      <c r="F57" s="20">
        <v>200</v>
      </c>
      <c r="G57" s="7">
        <v>5000</v>
      </c>
      <c r="J57" s="117"/>
      <c r="K57" s="115"/>
      <c r="L57" s="23" t="s">
        <v>721</v>
      </c>
    </row>
    <row r="58" spans="1:12" ht="15.75" customHeight="1">
      <c r="A58" s="7" t="str">
        <f t="shared" si="0"/>
        <v>Ipua41481</v>
      </c>
      <c r="C58" s="18" t="s">
        <v>59</v>
      </c>
      <c r="D58" s="30">
        <v>41481</v>
      </c>
      <c r="E58" s="24" t="s">
        <v>56</v>
      </c>
      <c r="F58" s="20">
        <v>160</v>
      </c>
      <c r="G58" s="31">
        <v>21600</v>
      </c>
      <c r="J58" s="117"/>
      <c r="K58" s="116" t="s">
        <v>683</v>
      </c>
      <c r="L58" s="23" t="s">
        <v>722</v>
      </c>
    </row>
    <row r="59" spans="1:12" ht="15.75" customHeight="1">
      <c r="A59" s="7" t="str">
        <f t="shared" si="0"/>
        <v>Ipua41481</v>
      </c>
      <c r="C59" s="18" t="s">
        <v>59</v>
      </c>
      <c r="D59" s="30">
        <v>41481</v>
      </c>
      <c r="E59" s="24" t="s">
        <v>60</v>
      </c>
      <c r="F59" s="20">
        <v>20</v>
      </c>
      <c r="G59" s="7">
        <v>2320</v>
      </c>
      <c r="J59" s="117"/>
      <c r="K59" s="117"/>
      <c r="L59" s="23" t="s">
        <v>723</v>
      </c>
    </row>
    <row r="60" spans="1:12" ht="15.75" customHeight="1">
      <c r="A60" s="7" t="str">
        <f t="shared" si="0"/>
        <v>Ipua41481</v>
      </c>
      <c r="C60" s="18" t="s">
        <v>59</v>
      </c>
      <c r="D60" s="30">
        <v>41481</v>
      </c>
      <c r="E60" s="24" t="s">
        <v>61</v>
      </c>
      <c r="F60" s="20">
        <v>20</v>
      </c>
      <c r="G60" s="7">
        <v>1620</v>
      </c>
      <c r="J60" s="117"/>
      <c r="K60" s="117"/>
      <c r="L60" s="23" t="s">
        <v>724</v>
      </c>
    </row>
    <row r="61" spans="1:12" ht="15.75" customHeight="1">
      <c r="A61" s="7" t="str">
        <f t="shared" si="0"/>
        <v>Ipua41481</v>
      </c>
      <c r="C61" s="18" t="s">
        <v>59</v>
      </c>
      <c r="D61" s="30">
        <v>41481</v>
      </c>
      <c r="E61" s="24" t="s">
        <v>62</v>
      </c>
      <c r="F61" s="20">
        <v>20</v>
      </c>
      <c r="G61" s="7">
        <v>3400</v>
      </c>
      <c r="J61" s="117"/>
      <c r="K61" s="117"/>
      <c r="L61" s="23" t="s">
        <v>725</v>
      </c>
    </row>
    <row r="62" spans="1:12" ht="15.75" customHeight="1">
      <c r="A62" s="7" t="str">
        <f t="shared" si="0"/>
        <v>Ipua41481</v>
      </c>
      <c r="C62" s="18" t="s">
        <v>59</v>
      </c>
      <c r="D62" s="30">
        <v>41481</v>
      </c>
      <c r="E62" s="24" t="s">
        <v>63</v>
      </c>
      <c r="F62" s="20">
        <v>20</v>
      </c>
      <c r="G62" s="7">
        <v>2460</v>
      </c>
      <c r="J62" s="117"/>
      <c r="K62" s="117"/>
      <c r="L62" s="23" t="s">
        <v>726</v>
      </c>
    </row>
    <row r="63" spans="1:12" ht="15.75" customHeight="1">
      <c r="A63" s="7" t="str">
        <f t="shared" si="0"/>
        <v>Ipua41481</v>
      </c>
      <c r="C63" s="18" t="s">
        <v>59</v>
      </c>
      <c r="D63" s="30">
        <v>41481</v>
      </c>
      <c r="E63" s="24" t="s">
        <v>64</v>
      </c>
      <c r="F63" s="20">
        <v>400</v>
      </c>
      <c r="G63" s="7">
        <v>10800</v>
      </c>
      <c r="J63" s="117"/>
      <c r="K63" s="117"/>
      <c r="L63" s="23" t="s">
        <v>727</v>
      </c>
    </row>
    <row r="64" spans="1:12" ht="15.75" customHeight="1">
      <c r="A64" s="7" t="str">
        <f t="shared" si="0"/>
        <v>Sant41481</v>
      </c>
      <c r="C64" s="18" t="s">
        <v>66</v>
      </c>
      <c r="D64" s="32">
        <v>41481</v>
      </c>
      <c r="E64" s="33" t="s">
        <v>67</v>
      </c>
      <c r="F64" s="20">
        <v>2800</v>
      </c>
      <c r="G64" s="7">
        <v>25000</v>
      </c>
      <c r="J64" s="117"/>
      <c r="K64" s="117"/>
      <c r="L64" s="23" t="s">
        <v>728</v>
      </c>
    </row>
    <row r="65" spans="1:12" ht="15.75" customHeight="1">
      <c r="A65" s="7" t="str">
        <f t="shared" si="0"/>
        <v>Sant41481</v>
      </c>
      <c r="C65" s="18" t="s">
        <v>66</v>
      </c>
      <c r="D65" s="32">
        <v>41481</v>
      </c>
      <c r="E65" s="33" t="s">
        <v>68</v>
      </c>
      <c r="F65" t="s">
        <v>69</v>
      </c>
      <c r="G65" s="7">
        <v>7000</v>
      </c>
      <c r="J65" s="117"/>
      <c r="K65" s="117"/>
      <c r="L65" s="23" t="s">
        <v>683</v>
      </c>
    </row>
    <row r="66" spans="1:12" ht="15.75" customHeight="1">
      <c r="A66" s="7" t="str">
        <f t="shared" si="0"/>
        <v>Sant41481</v>
      </c>
      <c r="C66" s="18" t="s">
        <v>66</v>
      </c>
      <c r="D66" s="32">
        <v>41481</v>
      </c>
      <c r="E66" s="34" t="s">
        <v>70</v>
      </c>
      <c r="F66" s="20">
        <v>2800</v>
      </c>
      <c r="G66" s="7">
        <v>16000</v>
      </c>
      <c r="J66" s="117"/>
      <c r="K66" s="117"/>
      <c r="L66" s="23" t="s">
        <v>605</v>
      </c>
    </row>
    <row r="67" spans="1:12" ht="15.75" customHeight="1">
      <c r="A67" s="7" t="str">
        <f t="shared" si="0"/>
        <v>Ipua41493</v>
      </c>
      <c r="C67" s="20" t="s">
        <v>59</v>
      </c>
      <c r="D67" s="35">
        <v>41493</v>
      </c>
      <c r="E67" s="24" t="s">
        <v>56</v>
      </c>
      <c r="F67" s="20">
        <v>160</v>
      </c>
      <c r="G67" s="7">
        <v>21600</v>
      </c>
      <c r="J67" s="117"/>
      <c r="K67" s="117"/>
      <c r="L67" s="23" t="s">
        <v>729</v>
      </c>
    </row>
    <row r="68" spans="1:12" ht="15.75" customHeight="1">
      <c r="A68" s="7" t="str">
        <f t="shared" si="0"/>
        <v>Ipua41493</v>
      </c>
      <c r="C68" s="20" t="s">
        <v>59</v>
      </c>
      <c r="D68" s="35">
        <v>41493</v>
      </c>
      <c r="E68" s="24" t="s">
        <v>60</v>
      </c>
      <c r="F68" s="20">
        <v>20</v>
      </c>
      <c r="G68" s="7">
        <v>2320</v>
      </c>
      <c r="J68" s="117"/>
      <c r="K68" s="117"/>
      <c r="L68" s="23" t="s">
        <v>730</v>
      </c>
    </row>
    <row r="69" spans="1:12" ht="15.75" customHeight="1">
      <c r="A69" s="7" t="str">
        <f t="shared" si="0"/>
        <v>Ipua41493</v>
      </c>
      <c r="C69" s="20" t="s">
        <v>59</v>
      </c>
      <c r="D69" s="35">
        <v>41493</v>
      </c>
      <c r="E69" s="24" t="s">
        <v>72</v>
      </c>
      <c r="F69" s="20">
        <v>20</v>
      </c>
      <c r="G69" s="7">
        <v>1620</v>
      </c>
      <c r="J69" s="117"/>
      <c r="K69" s="117"/>
      <c r="L69" s="23" t="s">
        <v>731</v>
      </c>
    </row>
    <row r="70" spans="1:12" ht="15.75" customHeight="1">
      <c r="A70" s="7" t="str">
        <f t="shared" si="0"/>
        <v>Ipua41493</v>
      </c>
      <c r="C70" s="20" t="s">
        <v>59</v>
      </c>
      <c r="D70" s="35">
        <v>41493</v>
      </c>
      <c r="E70" s="24" t="s">
        <v>25</v>
      </c>
      <c r="F70" s="20">
        <v>20</v>
      </c>
      <c r="G70" s="7">
        <v>3400</v>
      </c>
      <c r="J70" s="117"/>
      <c r="K70" s="115"/>
      <c r="L70" s="23" t="s">
        <v>732</v>
      </c>
    </row>
    <row r="71" spans="1:12" ht="15.75" customHeight="1">
      <c r="A71" s="7" t="str">
        <f t="shared" si="0"/>
        <v>Ipua41493</v>
      </c>
      <c r="C71" s="20" t="s">
        <v>59</v>
      </c>
      <c r="D71" s="35">
        <v>41493</v>
      </c>
      <c r="E71" s="24" t="s">
        <v>73</v>
      </c>
      <c r="F71" s="20">
        <v>20</v>
      </c>
      <c r="G71" s="7">
        <v>2460</v>
      </c>
      <c r="J71" s="117"/>
      <c r="K71" s="116" t="s">
        <v>401</v>
      </c>
      <c r="L71" s="23" t="s">
        <v>733</v>
      </c>
    </row>
    <row r="72" spans="1:12" ht="15.75" customHeight="1">
      <c r="A72" s="7" t="str">
        <f t="shared" si="0"/>
        <v>Ipua41493</v>
      </c>
      <c r="C72" s="20" t="s">
        <v>59</v>
      </c>
      <c r="D72" s="35">
        <v>41493</v>
      </c>
      <c r="E72" s="20" t="s">
        <v>74</v>
      </c>
      <c r="F72" s="20">
        <v>400</v>
      </c>
      <c r="G72" s="7">
        <v>10800</v>
      </c>
      <c r="J72" s="117"/>
      <c r="K72" s="117"/>
      <c r="L72" s="23" t="s">
        <v>734</v>
      </c>
    </row>
    <row r="73" spans="1:12" ht="15.75" customHeight="1">
      <c r="A73" s="7" t="str">
        <f t="shared" si="0"/>
        <v>Arar41512Inu</v>
      </c>
      <c r="B73" s="7" t="s">
        <v>46</v>
      </c>
      <c r="C73" s="7" t="s">
        <v>76</v>
      </c>
      <c r="D73" s="36">
        <v>41512</v>
      </c>
      <c r="E73" s="24" t="s">
        <v>47</v>
      </c>
      <c r="F73" s="20">
        <v>40</v>
      </c>
      <c r="J73" s="117"/>
      <c r="K73" s="117"/>
      <c r="L73" s="23" t="s">
        <v>735</v>
      </c>
    </row>
    <row r="74" spans="1:12" ht="15.75" customHeight="1">
      <c r="A74" s="7" t="str">
        <f t="shared" si="0"/>
        <v>Arar41512Inu</v>
      </c>
      <c r="B74" s="7" t="s">
        <v>46</v>
      </c>
      <c r="C74" s="7" t="s">
        <v>76</v>
      </c>
      <c r="D74" s="36">
        <v>41512</v>
      </c>
      <c r="E74" s="24" t="s">
        <v>38</v>
      </c>
      <c r="F74" s="20">
        <v>40</v>
      </c>
      <c r="J74" s="117"/>
      <c r="K74" s="117"/>
      <c r="L74" s="23" t="s">
        <v>401</v>
      </c>
    </row>
    <row r="75" spans="1:12" ht="15.75" customHeight="1">
      <c r="A75" s="7" t="str">
        <f t="shared" si="0"/>
        <v>Arar41512Inu</v>
      </c>
      <c r="B75" s="7" t="s">
        <v>46</v>
      </c>
      <c r="C75" s="7" t="s">
        <v>76</v>
      </c>
      <c r="D75" s="36">
        <v>41512</v>
      </c>
      <c r="E75" s="24" t="s">
        <v>78</v>
      </c>
      <c r="F75" s="20">
        <v>150</v>
      </c>
      <c r="J75" s="117"/>
      <c r="K75" s="117"/>
      <c r="L75" s="23" t="s">
        <v>736</v>
      </c>
    </row>
    <row r="76" spans="1:12" ht="15.75" customHeight="1">
      <c r="A76" s="7" t="str">
        <f t="shared" si="0"/>
        <v>Arar41512Inu</v>
      </c>
      <c r="B76" s="7" t="s">
        <v>46</v>
      </c>
      <c r="C76" s="7" t="s">
        <v>76</v>
      </c>
      <c r="D76" s="36">
        <v>41512</v>
      </c>
      <c r="E76" s="24" t="s">
        <v>40</v>
      </c>
      <c r="F76" s="20">
        <v>110</v>
      </c>
      <c r="J76" s="117"/>
      <c r="K76" s="117"/>
      <c r="L76" s="23" t="s">
        <v>494</v>
      </c>
    </row>
    <row r="77" spans="1:12" ht="15.75" customHeight="1">
      <c r="A77" s="7" t="str">
        <f t="shared" si="0"/>
        <v>Arar41512Inu</v>
      </c>
      <c r="B77" s="7" t="s">
        <v>46</v>
      </c>
      <c r="C77" s="7" t="s">
        <v>76</v>
      </c>
      <c r="D77" s="36">
        <v>41512</v>
      </c>
      <c r="E77" s="24" t="s">
        <v>41</v>
      </c>
      <c r="F77" s="20">
        <v>110</v>
      </c>
      <c r="J77" s="117"/>
      <c r="K77" s="117"/>
      <c r="L77" s="23" t="s">
        <v>737</v>
      </c>
    </row>
    <row r="78" spans="1:12" ht="15.75" customHeight="1">
      <c r="A78" s="7" t="str">
        <f t="shared" si="0"/>
        <v>Arar41512Inu</v>
      </c>
      <c r="B78" s="7" t="s">
        <v>46</v>
      </c>
      <c r="C78" s="7" t="s">
        <v>76</v>
      </c>
      <c r="D78" s="36">
        <v>41512</v>
      </c>
      <c r="E78" s="24" t="s">
        <v>42</v>
      </c>
      <c r="F78" s="20">
        <v>20</v>
      </c>
      <c r="J78" s="117"/>
      <c r="K78" s="117"/>
      <c r="L78" s="23" t="s">
        <v>738</v>
      </c>
    </row>
    <row r="79" spans="1:12" ht="15.75" customHeight="1">
      <c r="A79" s="7" t="str">
        <f t="shared" si="0"/>
        <v>Arar41512Inu</v>
      </c>
      <c r="B79" s="7" t="s">
        <v>46</v>
      </c>
      <c r="C79" s="7" t="s">
        <v>76</v>
      </c>
      <c r="D79" s="36">
        <v>41512</v>
      </c>
      <c r="E79" s="24" t="s">
        <v>50</v>
      </c>
      <c r="F79" s="20">
        <v>20</v>
      </c>
      <c r="J79" s="117"/>
      <c r="K79" s="117"/>
      <c r="L79" s="23" t="s">
        <v>739</v>
      </c>
    </row>
    <row r="80" spans="1:12" ht="15.75" customHeight="1">
      <c r="A80" s="7" t="str">
        <f t="shared" si="0"/>
        <v>Bom 41539Ala</v>
      </c>
      <c r="B80" s="7" t="s">
        <v>81</v>
      </c>
      <c r="C80" s="20" t="s">
        <v>80</v>
      </c>
      <c r="D80" s="37">
        <v>41539</v>
      </c>
      <c r="E80" s="38" t="s">
        <v>740</v>
      </c>
      <c r="F80" t="s">
        <v>83</v>
      </c>
      <c r="H80" s="31">
        <v>4200</v>
      </c>
      <c r="J80" s="117"/>
      <c r="K80" s="117"/>
      <c r="L80" s="23" t="s">
        <v>416</v>
      </c>
    </row>
    <row r="81" spans="1:12" ht="15.75" customHeight="1">
      <c r="A81" s="7" t="str">
        <f t="shared" si="0"/>
        <v>Bom 41539Ala</v>
      </c>
      <c r="B81" s="7" t="s">
        <v>81</v>
      </c>
      <c r="C81" s="20" t="s">
        <v>80</v>
      </c>
      <c r="D81" s="37">
        <v>41539</v>
      </c>
      <c r="E81" s="38" t="s">
        <v>741</v>
      </c>
      <c r="F81" s="20">
        <v>300</v>
      </c>
      <c r="H81" s="31">
        <v>40500</v>
      </c>
      <c r="J81" s="117"/>
      <c r="K81" s="117"/>
      <c r="L81" s="23" t="s">
        <v>742</v>
      </c>
    </row>
    <row r="82" spans="1:12" ht="15.75" customHeight="1">
      <c r="A82" s="7" t="str">
        <f t="shared" si="0"/>
        <v>Bom 41539Ala</v>
      </c>
      <c r="B82" s="7" t="s">
        <v>81</v>
      </c>
      <c r="C82" s="20" t="s">
        <v>80</v>
      </c>
      <c r="D82" s="37">
        <v>41539</v>
      </c>
      <c r="E82" s="20" t="s">
        <v>85</v>
      </c>
      <c r="F82">
        <v>300</v>
      </c>
      <c r="H82" s="31">
        <v>10500</v>
      </c>
      <c r="J82" s="117"/>
      <c r="K82" s="117"/>
      <c r="L82" s="23" t="s">
        <v>743</v>
      </c>
    </row>
    <row r="83" spans="1:12" ht="15.75" customHeight="1">
      <c r="A83" s="7" t="str">
        <f t="shared" si="0"/>
        <v>Bom 41539Ala</v>
      </c>
      <c r="B83" s="7" t="s">
        <v>81</v>
      </c>
      <c r="C83" s="20" t="s">
        <v>80</v>
      </c>
      <c r="D83" s="37">
        <v>41539</v>
      </c>
      <c r="E83" s="24"/>
      <c r="J83" s="117"/>
      <c r="K83" s="115"/>
      <c r="L83" s="23" t="s">
        <v>744</v>
      </c>
    </row>
    <row r="84" spans="1:12" ht="15.75" customHeight="1">
      <c r="A84" s="7" t="str">
        <f t="shared" si="0"/>
        <v>Rio 41539Chu</v>
      </c>
      <c r="B84" s="7" t="s">
        <v>88</v>
      </c>
      <c r="C84" s="7" t="s">
        <v>87</v>
      </c>
      <c r="D84" s="39">
        <v>41539</v>
      </c>
      <c r="E84" s="38" t="s">
        <v>89</v>
      </c>
      <c r="F84" t="s">
        <v>90</v>
      </c>
      <c r="H84" s="31">
        <v>350</v>
      </c>
      <c r="J84" s="117"/>
      <c r="K84" s="116" t="s">
        <v>745</v>
      </c>
      <c r="L84" s="23" t="s">
        <v>746</v>
      </c>
    </row>
    <row r="85" spans="1:12" ht="15.75" customHeight="1">
      <c r="A85" s="7" t="str">
        <f t="shared" si="0"/>
        <v>Rio 41539Chu</v>
      </c>
      <c r="B85" s="7" t="s">
        <v>88</v>
      </c>
      <c r="C85" s="7" t="s">
        <v>87</v>
      </c>
      <c r="D85" s="39">
        <v>41539</v>
      </c>
      <c r="E85" s="38" t="s">
        <v>91</v>
      </c>
      <c r="F85">
        <v>20</v>
      </c>
      <c r="H85" s="31">
        <v>2700</v>
      </c>
      <c r="J85" s="117"/>
      <c r="K85" s="117"/>
      <c r="L85" s="23" t="s">
        <v>747</v>
      </c>
    </row>
    <row r="86" spans="1:12" ht="15.75" customHeight="1">
      <c r="A86" s="7" t="str">
        <f t="shared" si="0"/>
        <v>Rio 41539Chu</v>
      </c>
      <c r="B86" s="7" t="s">
        <v>88</v>
      </c>
      <c r="C86" s="7" t="s">
        <v>87</v>
      </c>
      <c r="D86" s="39">
        <v>41539</v>
      </c>
      <c r="E86" s="38" t="s">
        <v>92</v>
      </c>
      <c r="F86">
        <v>50</v>
      </c>
      <c r="H86" s="31">
        <v>5800</v>
      </c>
      <c r="J86" s="117"/>
      <c r="K86" s="117"/>
      <c r="L86" s="23" t="s">
        <v>748</v>
      </c>
    </row>
    <row r="87" spans="1:12" ht="15.75" customHeight="1">
      <c r="A87" s="7" t="str">
        <f t="shared" si="0"/>
        <v>Rio 41539Chu</v>
      </c>
      <c r="B87" s="7" t="s">
        <v>88</v>
      </c>
      <c r="C87" s="7" t="s">
        <v>87</v>
      </c>
      <c r="D87" s="39">
        <v>41539</v>
      </c>
      <c r="E87" s="38" t="s">
        <v>93</v>
      </c>
      <c r="F87">
        <v>50</v>
      </c>
      <c r="H87" s="31">
        <v>4050</v>
      </c>
      <c r="J87" s="117"/>
      <c r="K87" s="117"/>
      <c r="L87" s="23" t="s">
        <v>749</v>
      </c>
    </row>
    <row r="88" spans="1:12" ht="15.75" customHeight="1">
      <c r="A88" s="7" t="str">
        <f t="shared" si="0"/>
        <v>Rio 41539Chu</v>
      </c>
      <c r="B88" s="7" t="s">
        <v>88</v>
      </c>
      <c r="C88" s="7" t="s">
        <v>87</v>
      </c>
      <c r="D88" s="39">
        <v>41539</v>
      </c>
      <c r="E88" s="38" t="s">
        <v>94</v>
      </c>
      <c r="F88">
        <v>20</v>
      </c>
      <c r="H88" s="31">
        <v>700</v>
      </c>
      <c r="J88" s="117"/>
      <c r="K88" s="117"/>
      <c r="L88" s="23" t="s">
        <v>750</v>
      </c>
    </row>
    <row r="89" spans="1:12" ht="15.75" customHeight="1">
      <c r="A89" s="7" t="str">
        <f t="shared" si="0"/>
        <v>Rio 41539Chu</v>
      </c>
      <c r="B89" s="7" t="s">
        <v>88</v>
      </c>
      <c r="C89" s="7" t="s">
        <v>87</v>
      </c>
      <c r="D89" s="39">
        <v>41539</v>
      </c>
      <c r="E89" s="38" t="s">
        <v>95</v>
      </c>
      <c r="F89">
        <v>50</v>
      </c>
      <c r="H89" s="31">
        <v>300</v>
      </c>
      <c r="J89" s="117"/>
      <c r="K89" s="117"/>
      <c r="L89" s="23" t="s">
        <v>745</v>
      </c>
    </row>
    <row r="90" spans="1:12" ht="15.75" customHeight="1">
      <c r="A90" s="7" t="str">
        <f t="shared" si="0"/>
        <v>Rio 41539Chu</v>
      </c>
      <c r="B90" s="7" t="s">
        <v>88</v>
      </c>
      <c r="C90" s="7" t="s">
        <v>87</v>
      </c>
      <c r="D90" s="39">
        <v>41539</v>
      </c>
      <c r="J90" s="117"/>
      <c r="K90" s="117"/>
      <c r="L90" s="23" t="s">
        <v>751</v>
      </c>
    </row>
    <row r="91" spans="1:12" ht="15.75" customHeight="1">
      <c r="A91" s="7" t="str">
        <f t="shared" si="0"/>
        <v>Caça41539Ala</v>
      </c>
      <c r="B91" s="7" t="s">
        <v>81</v>
      </c>
      <c r="C91" s="7" t="s">
        <v>97</v>
      </c>
      <c r="D91" s="39">
        <v>41539</v>
      </c>
      <c r="E91" s="38" t="s">
        <v>56</v>
      </c>
      <c r="F91">
        <v>40</v>
      </c>
      <c r="G91" s="31">
        <v>5400</v>
      </c>
      <c r="J91" s="117"/>
      <c r="K91" s="115"/>
      <c r="L91" s="23" t="s">
        <v>752</v>
      </c>
    </row>
    <row r="92" spans="1:12" ht="15.75" customHeight="1">
      <c r="A92" s="7" t="str">
        <f t="shared" si="0"/>
        <v>Caça41539Ala</v>
      </c>
      <c r="B92" s="7" t="s">
        <v>81</v>
      </c>
      <c r="C92" s="7" t="s">
        <v>97</v>
      </c>
      <c r="D92" s="39">
        <v>41539</v>
      </c>
      <c r="E92" s="38" t="s">
        <v>20</v>
      </c>
      <c r="F92">
        <v>60</v>
      </c>
      <c r="G92" s="31">
        <v>6960</v>
      </c>
      <c r="J92" s="117"/>
      <c r="K92" s="116" t="s">
        <v>436</v>
      </c>
      <c r="L92" s="25" t="s">
        <v>753</v>
      </c>
    </row>
    <row r="93" spans="1:12" ht="15.75" customHeight="1">
      <c r="A93" s="7" t="str">
        <f t="shared" si="0"/>
        <v>Caça41539Ala</v>
      </c>
      <c r="B93" s="7" t="s">
        <v>81</v>
      </c>
      <c r="C93" s="7" t="s">
        <v>97</v>
      </c>
      <c r="D93" s="39">
        <v>41539</v>
      </c>
      <c r="E93" s="38" t="s">
        <v>72</v>
      </c>
      <c r="F93">
        <v>60</v>
      </c>
      <c r="G93" s="31">
        <v>4860</v>
      </c>
      <c r="J93" s="117"/>
      <c r="K93" s="117"/>
      <c r="L93" s="25" t="s">
        <v>754</v>
      </c>
    </row>
    <row r="94" spans="1:12" ht="15.75" customHeight="1">
      <c r="A94" s="7" t="str">
        <f t="shared" si="0"/>
        <v>Caça41539Ala</v>
      </c>
      <c r="B94" s="7" t="s">
        <v>81</v>
      </c>
      <c r="C94" s="7" t="s">
        <v>97</v>
      </c>
      <c r="D94" s="39">
        <v>41539</v>
      </c>
      <c r="E94" s="38" t="s">
        <v>85</v>
      </c>
      <c r="F94">
        <v>60</v>
      </c>
      <c r="G94" s="31">
        <v>2100</v>
      </c>
      <c r="J94" s="117"/>
      <c r="K94" s="117"/>
      <c r="L94" s="25" t="s">
        <v>755</v>
      </c>
    </row>
    <row r="95" spans="1:12" ht="15.75" customHeight="1">
      <c r="A95" s="7" t="str">
        <f t="shared" si="0"/>
        <v>Caça41539Ala</v>
      </c>
      <c r="B95" s="7" t="s">
        <v>81</v>
      </c>
      <c r="C95" s="7" t="s">
        <v>97</v>
      </c>
      <c r="D95" s="39">
        <v>41539</v>
      </c>
      <c r="E95" s="38" t="s">
        <v>98</v>
      </c>
      <c r="F95">
        <v>80</v>
      </c>
      <c r="G95" s="31">
        <v>960</v>
      </c>
      <c r="J95" s="117"/>
      <c r="K95" s="117"/>
      <c r="L95" s="25" t="s">
        <v>436</v>
      </c>
    </row>
    <row r="96" spans="1:12" ht="15.75" customHeight="1">
      <c r="A96" s="7" t="str">
        <f t="shared" si="0"/>
        <v>Agro41540Enx</v>
      </c>
      <c r="B96" s="7" t="s">
        <v>16</v>
      </c>
      <c r="C96" s="5" t="s">
        <v>100</v>
      </c>
      <c r="D96" s="40">
        <v>41540</v>
      </c>
      <c r="E96" s="38" t="s">
        <v>102</v>
      </c>
      <c r="F96">
        <v>200</v>
      </c>
      <c r="G96" s="31">
        <v>700</v>
      </c>
      <c r="J96" s="117"/>
      <c r="K96" s="117"/>
      <c r="L96" s="25" t="s">
        <v>756</v>
      </c>
    </row>
    <row r="97" spans="1:12" ht="15.75" customHeight="1">
      <c r="A97" s="7" t="str">
        <f t="shared" si="0"/>
        <v>Agro41540Enx</v>
      </c>
      <c r="B97" s="7" t="s">
        <v>16</v>
      </c>
      <c r="C97" s="5" t="s">
        <v>100</v>
      </c>
      <c r="D97" s="40">
        <v>41540</v>
      </c>
      <c r="E97" s="38" t="s">
        <v>103</v>
      </c>
      <c r="F97">
        <v>150</v>
      </c>
      <c r="G97" s="31">
        <v>20250</v>
      </c>
      <c r="J97" s="117"/>
      <c r="K97" s="115"/>
      <c r="L97" s="25" t="s">
        <v>757</v>
      </c>
    </row>
    <row r="98" spans="1:12" ht="15.75" customHeight="1">
      <c r="A98" s="7" t="str">
        <f t="shared" si="0"/>
        <v>Agro41540Enx</v>
      </c>
      <c r="B98" s="7" t="s">
        <v>16</v>
      </c>
      <c r="C98" s="5" t="s">
        <v>100</v>
      </c>
      <c r="D98" s="40">
        <v>41540</v>
      </c>
      <c r="E98" s="20" t="s">
        <v>104</v>
      </c>
      <c r="F98">
        <v>300</v>
      </c>
      <c r="G98" s="31">
        <v>10500</v>
      </c>
      <c r="J98" s="117"/>
      <c r="K98" s="116" t="s">
        <v>758</v>
      </c>
      <c r="L98" s="23" t="s">
        <v>418</v>
      </c>
    </row>
    <row r="99" spans="1:12" ht="15.75" customHeight="1">
      <c r="A99" s="7" t="str">
        <f t="shared" si="0"/>
        <v>Itup41541Inu</v>
      </c>
      <c r="B99" s="7" t="s">
        <v>46</v>
      </c>
      <c r="C99" s="7" t="s">
        <v>106</v>
      </c>
      <c r="D99" s="41">
        <v>41541</v>
      </c>
      <c r="E99" s="38" t="s">
        <v>36</v>
      </c>
      <c r="F99">
        <v>81</v>
      </c>
      <c r="G99" s="31">
        <v>9072</v>
      </c>
      <c r="J99" s="117"/>
      <c r="K99" s="117"/>
      <c r="L99" s="23" t="s">
        <v>176</v>
      </c>
    </row>
    <row r="100" spans="1:12" ht="15.75" customHeight="1">
      <c r="A100" s="7" t="str">
        <f t="shared" si="0"/>
        <v>Itup41541Inu</v>
      </c>
      <c r="B100" s="7" t="s">
        <v>46</v>
      </c>
      <c r="C100" s="7" t="s">
        <v>106</v>
      </c>
      <c r="D100" s="41">
        <v>41541</v>
      </c>
      <c r="E100" s="38" t="s">
        <v>107</v>
      </c>
      <c r="F100">
        <v>16</v>
      </c>
      <c r="G100" s="31">
        <v>2025</v>
      </c>
      <c r="J100" s="117"/>
      <c r="K100" s="117"/>
      <c r="L100" s="23" t="s">
        <v>759</v>
      </c>
    </row>
    <row r="101" spans="1:12" ht="15.75" customHeight="1">
      <c r="A101" s="7" t="str">
        <f t="shared" si="0"/>
        <v>Itup41541Inu</v>
      </c>
      <c r="B101" s="7" t="s">
        <v>46</v>
      </c>
      <c r="C101" s="7" t="s">
        <v>106</v>
      </c>
      <c r="D101" s="41">
        <v>41541</v>
      </c>
      <c r="E101" s="38" t="s">
        <v>85</v>
      </c>
      <c r="F101">
        <v>81</v>
      </c>
      <c r="G101" s="31">
        <v>2835</v>
      </c>
      <c r="J101" s="117"/>
      <c r="K101" s="115"/>
      <c r="L101" s="23" t="s">
        <v>760</v>
      </c>
    </row>
    <row r="102" spans="1:12" ht="15.75" customHeight="1">
      <c r="A102" s="7" t="str">
        <f t="shared" si="0"/>
        <v>Apiu41541Inu</v>
      </c>
      <c r="B102" s="7" t="s">
        <v>46</v>
      </c>
      <c r="C102" s="7" t="s">
        <v>109</v>
      </c>
      <c r="D102" s="42">
        <v>41541</v>
      </c>
      <c r="E102" s="38" t="s">
        <v>91</v>
      </c>
      <c r="F102">
        <v>22</v>
      </c>
      <c r="G102" s="31">
        <v>2464</v>
      </c>
      <c r="J102" s="117"/>
      <c r="K102" s="116" t="s">
        <v>443</v>
      </c>
      <c r="L102" s="23" t="s">
        <v>761</v>
      </c>
    </row>
    <row r="103" spans="1:12" ht="15.75" customHeight="1">
      <c r="A103" s="7" t="str">
        <f t="shared" si="0"/>
        <v>Apiu41541Inu</v>
      </c>
      <c r="B103" s="7" t="s">
        <v>46</v>
      </c>
      <c r="C103" s="7" t="s">
        <v>109</v>
      </c>
      <c r="D103" s="42">
        <v>41541</v>
      </c>
      <c r="E103" s="38" t="s">
        <v>110</v>
      </c>
      <c r="F103">
        <v>20</v>
      </c>
      <c r="G103" s="31">
        <v>1800</v>
      </c>
      <c r="J103" s="117"/>
      <c r="K103" s="117"/>
      <c r="L103" s="23" t="s">
        <v>762</v>
      </c>
    </row>
    <row r="104" spans="1:12" ht="15.75" customHeight="1">
      <c r="A104" s="7" t="str">
        <f t="shared" si="0"/>
        <v>Apiu41541Inu</v>
      </c>
      <c r="B104" s="7" t="s">
        <v>46</v>
      </c>
      <c r="C104" s="7" t="s">
        <v>109</v>
      </c>
      <c r="D104" s="42">
        <v>41541</v>
      </c>
      <c r="E104" s="38" t="s">
        <v>94</v>
      </c>
      <c r="F104">
        <v>22</v>
      </c>
      <c r="G104" s="31">
        <v>770</v>
      </c>
      <c r="J104" s="117"/>
      <c r="K104" s="117"/>
      <c r="L104" s="23" t="s">
        <v>763</v>
      </c>
    </row>
    <row r="105" spans="1:12" ht="15.75" customHeight="1">
      <c r="A105" s="7" t="str">
        <f t="shared" si="0"/>
        <v>Lont41541Inu</v>
      </c>
      <c r="B105" s="7" t="s">
        <v>46</v>
      </c>
      <c r="C105" s="7" t="s">
        <v>112</v>
      </c>
      <c r="D105" s="42">
        <v>41541</v>
      </c>
      <c r="E105" s="38" t="s">
        <v>56</v>
      </c>
      <c r="F105">
        <v>300</v>
      </c>
      <c r="G105" s="43">
        <v>33600</v>
      </c>
      <c r="J105" s="117"/>
      <c r="K105" s="117"/>
      <c r="L105" s="23" t="s">
        <v>534</v>
      </c>
    </row>
    <row r="106" spans="1:12" ht="15.75" customHeight="1">
      <c r="A106" s="7" t="str">
        <f t="shared" si="0"/>
        <v>Lont41541Inu</v>
      </c>
      <c r="B106" s="7" t="s">
        <v>46</v>
      </c>
      <c r="C106" s="7" t="s">
        <v>112</v>
      </c>
      <c r="D106" s="42">
        <v>41541</v>
      </c>
      <c r="E106" s="38" t="s">
        <v>113</v>
      </c>
      <c r="F106">
        <v>400</v>
      </c>
      <c r="G106" s="31">
        <v>1400</v>
      </c>
      <c r="J106" s="117"/>
      <c r="K106" s="117"/>
      <c r="L106" s="23" t="s">
        <v>764</v>
      </c>
    </row>
    <row r="107" spans="1:12" ht="15.75" customHeight="1">
      <c r="A107" s="7" t="str">
        <f t="shared" si="0"/>
        <v>Lont41541Inu</v>
      </c>
      <c r="B107" s="7" t="s">
        <v>46</v>
      </c>
      <c r="C107" s="7" t="s">
        <v>112</v>
      </c>
      <c r="D107" s="42">
        <v>41541</v>
      </c>
      <c r="E107" s="38" t="s">
        <v>94</v>
      </c>
      <c r="F107">
        <v>300</v>
      </c>
      <c r="G107" s="43">
        <v>10500</v>
      </c>
      <c r="J107" s="117"/>
      <c r="K107" s="115"/>
      <c r="L107" s="23" t="s">
        <v>765</v>
      </c>
    </row>
    <row r="108" spans="1:12" ht="15.75" customHeight="1">
      <c r="A108" s="7" t="str">
        <f t="shared" si="0"/>
        <v>Rio 41541Enx</v>
      </c>
      <c r="B108" s="7" t="s">
        <v>16</v>
      </c>
      <c r="C108" s="7" t="s">
        <v>115</v>
      </c>
      <c r="D108" s="42">
        <v>41541</v>
      </c>
      <c r="E108" s="38" t="s">
        <v>56</v>
      </c>
      <c r="F108">
        <v>30</v>
      </c>
      <c r="G108" s="31">
        <v>3600</v>
      </c>
      <c r="J108" s="117"/>
      <c r="K108" s="116" t="s">
        <v>766</v>
      </c>
      <c r="L108" s="23" t="s">
        <v>767</v>
      </c>
    </row>
    <row r="109" spans="1:12" ht="15.75" customHeight="1">
      <c r="A109" s="7" t="str">
        <f t="shared" si="0"/>
        <v>Rio 41541Enx</v>
      </c>
      <c r="B109" s="7" t="s">
        <v>16</v>
      </c>
      <c r="C109" s="7" t="s">
        <v>115</v>
      </c>
      <c r="D109" s="42">
        <v>41541</v>
      </c>
      <c r="E109" s="20" t="s">
        <v>85</v>
      </c>
      <c r="F109">
        <v>30</v>
      </c>
      <c r="G109" s="31">
        <v>1050</v>
      </c>
      <c r="J109" s="117"/>
      <c r="K109" s="117"/>
      <c r="L109" s="23" t="s">
        <v>768</v>
      </c>
    </row>
    <row r="110" spans="1:12" ht="15.75" customHeight="1">
      <c r="A110" s="7" t="str">
        <f t="shared" si="0"/>
        <v>Rio 41541Inu</v>
      </c>
      <c r="B110" s="7" t="s">
        <v>46</v>
      </c>
      <c r="C110" s="7" t="s">
        <v>117</v>
      </c>
      <c r="D110" s="44">
        <v>41541</v>
      </c>
      <c r="E110" s="38" t="s">
        <v>36</v>
      </c>
      <c r="F110">
        <v>480</v>
      </c>
      <c r="G110" s="31">
        <v>53700</v>
      </c>
      <c r="J110" s="117"/>
      <c r="K110" s="117"/>
      <c r="L110" s="23" t="s">
        <v>769</v>
      </c>
    </row>
    <row r="111" spans="1:12" ht="15.75" customHeight="1">
      <c r="A111" s="7" t="str">
        <f t="shared" si="0"/>
        <v>Rio 41541Inu</v>
      </c>
      <c r="B111" s="7" t="s">
        <v>46</v>
      </c>
      <c r="C111" s="7" t="s">
        <v>117</v>
      </c>
      <c r="D111" s="44">
        <v>41541</v>
      </c>
      <c r="E111" s="38" t="s">
        <v>94</v>
      </c>
      <c r="F111">
        <v>480</v>
      </c>
      <c r="G111" s="31">
        <v>16800</v>
      </c>
      <c r="J111" s="117"/>
      <c r="K111" s="117"/>
      <c r="L111" s="23" t="s">
        <v>650</v>
      </c>
    </row>
    <row r="112" spans="1:12" ht="15.75" customHeight="1">
      <c r="A112" s="7" t="str">
        <f t="shared" si="0"/>
        <v>Rio 41541Inu</v>
      </c>
      <c r="B112" s="7" t="s">
        <v>46</v>
      </c>
      <c r="C112" s="7" t="s">
        <v>117</v>
      </c>
      <c r="D112" s="44">
        <v>41541</v>
      </c>
      <c r="E112" s="38" t="s">
        <v>118</v>
      </c>
      <c r="F112">
        <v>800</v>
      </c>
      <c r="G112" s="31">
        <v>2800</v>
      </c>
      <c r="J112" s="117"/>
      <c r="K112" s="117"/>
      <c r="L112" s="23" t="s">
        <v>770</v>
      </c>
    </row>
    <row r="113" spans="1:12" ht="15.75" customHeight="1">
      <c r="A113" s="7" t="str">
        <f t="shared" si="0"/>
        <v>Taió41541Inu</v>
      </c>
      <c r="B113" s="7" t="s">
        <v>46</v>
      </c>
      <c r="C113" s="7" t="s">
        <v>120</v>
      </c>
      <c r="D113" s="41">
        <v>41541</v>
      </c>
      <c r="E113" s="38" t="s">
        <v>102</v>
      </c>
      <c r="F113">
        <v>200</v>
      </c>
      <c r="G113" s="31">
        <v>700</v>
      </c>
      <c r="J113" s="117"/>
      <c r="K113" s="117"/>
      <c r="L113" s="23" t="s">
        <v>766</v>
      </c>
    </row>
    <row r="114" spans="1:12" ht="15.75" customHeight="1">
      <c r="A114" s="7" t="str">
        <f t="shared" si="0"/>
        <v>Taió41541Inu</v>
      </c>
      <c r="B114" s="7" t="s">
        <v>46</v>
      </c>
      <c r="C114" s="7" t="s">
        <v>120</v>
      </c>
      <c r="D114" s="41">
        <v>41541</v>
      </c>
      <c r="E114" s="38" t="s">
        <v>91</v>
      </c>
      <c r="F114">
        <v>100</v>
      </c>
      <c r="G114" s="31">
        <v>11200</v>
      </c>
      <c r="J114" s="117"/>
      <c r="K114" s="115"/>
      <c r="L114" s="23" t="s">
        <v>771</v>
      </c>
    </row>
    <row r="115" spans="1:12" ht="15.75" customHeight="1">
      <c r="A115" s="7" t="str">
        <f t="shared" si="0"/>
        <v>Taió41541Inu</v>
      </c>
      <c r="B115" s="7" t="s">
        <v>46</v>
      </c>
      <c r="C115" s="7" t="s">
        <v>120</v>
      </c>
      <c r="D115" s="41">
        <v>41541</v>
      </c>
      <c r="E115" s="20" t="s">
        <v>121</v>
      </c>
      <c r="F115">
        <v>350</v>
      </c>
      <c r="G115" s="45">
        <v>12250</v>
      </c>
      <c r="J115" s="117"/>
      <c r="K115" s="116" t="s">
        <v>391</v>
      </c>
      <c r="L115" s="23" t="s">
        <v>427</v>
      </c>
    </row>
    <row r="116" spans="1:12" ht="15.75" customHeight="1">
      <c r="A116" s="7" t="str">
        <f t="shared" si="0"/>
        <v>Dona41541Ala</v>
      </c>
      <c r="B116" s="7" t="s">
        <v>81</v>
      </c>
      <c r="C116" s="18" t="s">
        <v>123</v>
      </c>
      <c r="D116" s="44">
        <v>41541</v>
      </c>
      <c r="E116" s="38" t="s">
        <v>89</v>
      </c>
      <c r="F116">
        <v>200</v>
      </c>
      <c r="G116" s="31">
        <v>700</v>
      </c>
      <c r="J116" s="117"/>
      <c r="K116" s="117"/>
      <c r="L116" s="23" t="s">
        <v>772</v>
      </c>
    </row>
    <row r="117" spans="1:12" ht="15.75" customHeight="1">
      <c r="A117" s="7" t="str">
        <f t="shared" si="0"/>
        <v>Dona41541Ala</v>
      </c>
      <c r="B117" s="7" t="s">
        <v>81</v>
      </c>
      <c r="C117" s="18" t="s">
        <v>123</v>
      </c>
      <c r="D117" s="44">
        <v>41541</v>
      </c>
      <c r="E117" s="38" t="s">
        <v>56</v>
      </c>
      <c r="F117">
        <v>50</v>
      </c>
      <c r="G117" s="31">
        <v>5800</v>
      </c>
      <c r="J117" s="117"/>
      <c r="K117" s="117"/>
      <c r="L117" s="23" t="s">
        <v>773</v>
      </c>
    </row>
    <row r="118" spans="1:12" ht="15.75" customHeight="1">
      <c r="A118" s="7" t="str">
        <f t="shared" si="0"/>
        <v>Dona41541Ala</v>
      </c>
      <c r="B118" s="7" t="s">
        <v>81</v>
      </c>
      <c r="C118" s="18" t="s">
        <v>123</v>
      </c>
      <c r="D118" s="44">
        <v>41541</v>
      </c>
      <c r="E118" s="38" t="s">
        <v>124</v>
      </c>
      <c r="F118">
        <v>50</v>
      </c>
      <c r="G118" s="31">
        <v>1750</v>
      </c>
      <c r="J118" s="117"/>
      <c r="K118" s="117"/>
      <c r="L118" s="46" t="s">
        <v>59</v>
      </c>
    </row>
    <row r="119" spans="1:12" ht="15.75" customHeight="1">
      <c r="A119" s="7" t="str">
        <f t="shared" si="0"/>
        <v>Laur41542Inu</v>
      </c>
      <c r="B119" s="7" t="s">
        <v>46</v>
      </c>
      <c r="C119" s="7" t="s">
        <v>126</v>
      </c>
      <c r="D119" s="47">
        <v>41542</v>
      </c>
      <c r="E119" s="38" t="s">
        <v>127</v>
      </c>
      <c r="F119">
        <v>200</v>
      </c>
      <c r="G119" s="31">
        <v>700</v>
      </c>
      <c r="J119" s="117"/>
      <c r="K119" s="117"/>
      <c r="L119" s="23" t="s">
        <v>774</v>
      </c>
    </row>
    <row r="120" spans="1:12" ht="15.75" customHeight="1">
      <c r="A120" s="7" t="str">
        <f t="shared" si="0"/>
        <v>Laur41542Inu</v>
      </c>
      <c r="B120" s="7" t="s">
        <v>46</v>
      </c>
      <c r="C120" s="7" t="s">
        <v>126</v>
      </c>
      <c r="D120" s="47">
        <v>41542</v>
      </c>
      <c r="E120" s="38" t="s">
        <v>91</v>
      </c>
      <c r="F120">
        <v>50</v>
      </c>
      <c r="G120" s="31">
        <v>5800</v>
      </c>
      <c r="J120" s="117"/>
      <c r="K120" s="117"/>
      <c r="L120" s="23" t="s">
        <v>775</v>
      </c>
    </row>
    <row r="121" spans="1:12" ht="15.75" customHeight="1">
      <c r="A121" s="7" t="str">
        <f t="shared" si="0"/>
        <v>Laur41542Inu</v>
      </c>
      <c r="B121" s="7" t="s">
        <v>46</v>
      </c>
      <c r="C121" s="7" t="s">
        <v>126</v>
      </c>
      <c r="D121" s="47">
        <v>41542</v>
      </c>
      <c r="E121" s="38" t="s">
        <v>94</v>
      </c>
      <c r="F121">
        <v>100</v>
      </c>
      <c r="G121" s="31">
        <v>3500</v>
      </c>
      <c r="J121" s="117"/>
      <c r="K121" s="117"/>
      <c r="L121" s="23" t="s">
        <v>776</v>
      </c>
    </row>
    <row r="122" spans="1:12" ht="15.75" customHeight="1">
      <c r="A122" s="7" t="str">
        <f t="shared" si="0"/>
        <v>Bom 41542Ala</v>
      </c>
      <c r="B122" s="7" t="s">
        <v>81</v>
      </c>
      <c r="C122" s="20" t="s">
        <v>80</v>
      </c>
      <c r="D122" s="47">
        <v>41542</v>
      </c>
      <c r="E122" s="38" t="s">
        <v>129</v>
      </c>
      <c r="F122">
        <v>60</v>
      </c>
      <c r="G122" s="31">
        <v>8100</v>
      </c>
      <c r="J122" s="117"/>
      <c r="K122" s="117"/>
      <c r="L122" s="25" t="s">
        <v>777</v>
      </c>
    </row>
    <row r="123" spans="1:12" ht="15.75" customHeight="1">
      <c r="A123" s="7" t="str">
        <f t="shared" si="0"/>
        <v>Bom 41542Ala</v>
      </c>
      <c r="B123" s="7" t="s">
        <v>81</v>
      </c>
      <c r="C123" s="20" t="s">
        <v>80</v>
      </c>
      <c r="D123" s="47">
        <v>41542</v>
      </c>
      <c r="E123" s="38" t="s">
        <v>94</v>
      </c>
      <c r="F123">
        <v>60</v>
      </c>
      <c r="G123" s="31">
        <v>2100</v>
      </c>
      <c r="J123" s="117"/>
      <c r="K123" s="117"/>
      <c r="L123" s="23" t="s">
        <v>778</v>
      </c>
    </row>
    <row r="124" spans="1:12" ht="15.75" customHeight="1">
      <c r="A124" s="7" t="str">
        <f t="shared" si="0"/>
        <v>Vito41542Enx</v>
      </c>
      <c r="B124" s="7" t="s">
        <v>16</v>
      </c>
      <c r="C124" s="20" t="s">
        <v>131</v>
      </c>
      <c r="D124" s="47">
        <v>41542</v>
      </c>
      <c r="E124" s="38" t="s">
        <v>89</v>
      </c>
      <c r="F124">
        <v>200</v>
      </c>
      <c r="G124" s="31">
        <v>700</v>
      </c>
      <c r="J124" s="117"/>
      <c r="K124" s="117"/>
      <c r="L124" s="23" t="s">
        <v>391</v>
      </c>
    </row>
    <row r="125" spans="1:12" ht="15.75" customHeight="1">
      <c r="A125" s="7" t="str">
        <f t="shared" si="0"/>
        <v>Vito41542Enx</v>
      </c>
      <c r="B125" s="7" t="s">
        <v>16</v>
      </c>
      <c r="C125" s="20" t="s">
        <v>131</v>
      </c>
      <c r="D125" s="47">
        <v>41542</v>
      </c>
      <c r="E125" s="38" t="s">
        <v>91</v>
      </c>
      <c r="F125">
        <v>50</v>
      </c>
      <c r="G125" s="31">
        <v>5800</v>
      </c>
      <c r="J125" s="115"/>
      <c r="K125" s="115"/>
      <c r="L125" s="23" t="s">
        <v>157</v>
      </c>
    </row>
    <row r="126" spans="1:12" ht="15.75" customHeight="1">
      <c r="A126" s="7" t="str">
        <f t="shared" si="0"/>
        <v>Vito41542Enx</v>
      </c>
      <c r="B126" s="7" t="s">
        <v>16</v>
      </c>
      <c r="C126" s="20" t="s">
        <v>131</v>
      </c>
      <c r="D126" s="47">
        <v>41542</v>
      </c>
      <c r="E126" s="20" t="s">
        <v>132</v>
      </c>
      <c r="F126">
        <v>108</v>
      </c>
      <c r="G126" s="31">
        <v>3780</v>
      </c>
      <c r="J126" s="119" t="s">
        <v>779</v>
      </c>
      <c r="K126" s="120"/>
      <c r="L126" s="121"/>
    </row>
    <row r="127" spans="1:12" ht="15.75" customHeight="1">
      <c r="A127" s="7" t="str">
        <f t="shared" si="0"/>
        <v>Witm41542Inu</v>
      </c>
      <c r="B127" s="7" t="s">
        <v>46</v>
      </c>
      <c r="C127" s="21" t="s">
        <v>134</v>
      </c>
      <c r="D127" s="47">
        <v>41542</v>
      </c>
      <c r="E127" s="38" t="s">
        <v>102</v>
      </c>
      <c r="F127">
        <v>70</v>
      </c>
      <c r="G127" s="31">
        <v>250</v>
      </c>
      <c r="J127" s="116"/>
      <c r="K127" s="116"/>
      <c r="L127" s="23" t="s">
        <v>780</v>
      </c>
    </row>
    <row r="128" spans="1:12" ht="15.75" customHeight="1">
      <c r="A128" s="7" t="str">
        <f t="shared" si="0"/>
        <v>Witm41542Inu</v>
      </c>
      <c r="B128" s="7" t="s">
        <v>46</v>
      </c>
      <c r="C128" s="21" t="s">
        <v>134</v>
      </c>
      <c r="D128" s="47">
        <v>41542</v>
      </c>
      <c r="E128" s="38" t="s">
        <v>91</v>
      </c>
      <c r="F128">
        <v>35</v>
      </c>
      <c r="G128" s="31">
        <v>3920</v>
      </c>
      <c r="J128" s="117"/>
      <c r="K128" s="117"/>
      <c r="L128" s="23" t="s">
        <v>781</v>
      </c>
    </row>
    <row r="129" spans="1:12" ht="15.75" customHeight="1">
      <c r="A129" s="7" t="str">
        <f t="shared" si="0"/>
        <v>Witm41542Inu</v>
      </c>
      <c r="B129" s="7" t="s">
        <v>46</v>
      </c>
      <c r="C129" s="21" t="s">
        <v>134</v>
      </c>
      <c r="D129" s="47">
        <v>41542</v>
      </c>
      <c r="E129" s="38" t="s">
        <v>124</v>
      </c>
      <c r="F129">
        <v>35</v>
      </c>
      <c r="G129" s="31">
        <v>1125</v>
      </c>
      <c r="J129" s="117"/>
      <c r="K129" s="117"/>
      <c r="L129" s="23" t="s">
        <v>551</v>
      </c>
    </row>
    <row r="130" spans="1:12" ht="15.75" customHeight="1">
      <c r="A130" s="7" t="str">
        <f t="shared" si="0"/>
        <v>Rio 41542Inu</v>
      </c>
      <c r="B130" s="7" t="s">
        <v>46</v>
      </c>
      <c r="C130" s="21" t="s">
        <v>101</v>
      </c>
      <c r="D130" s="47">
        <v>41542</v>
      </c>
      <c r="E130" s="38" t="s">
        <v>89</v>
      </c>
      <c r="F130">
        <v>200</v>
      </c>
      <c r="G130" s="31">
        <v>1400</v>
      </c>
      <c r="J130" s="117"/>
      <c r="K130" s="117"/>
      <c r="L130" s="23" t="s">
        <v>782</v>
      </c>
    </row>
    <row r="131" spans="1:12" ht="15.75" customHeight="1">
      <c r="A131" s="7" t="str">
        <f t="shared" si="0"/>
        <v>Rio 41542Inu</v>
      </c>
      <c r="B131" s="7" t="s">
        <v>46</v>
      </c>
      <c r="C131" s="21" t="s">
        <v>101</v>
      </c>
      <c r="D131" s="47">
        <v>41542</v>
      </c>
      <c r="E131" s="38" t="s">
        <v>91</v>
      </c>
      <c r="F131">
        <v>400</v>
      </c>
      <c r="G131" s="31">
        <v>44800</v>
      </c>
      <c r="J131" s="117"/>
      <c r="K131" s="117"/>
      <c r="L131" s="23" t="s">
        <v>783</v>
      </c>
    </row>
    <row r="132" spans="1:12" ht="15.75" customHeight="1">
      <c r="A132" s="7" t="str">
        <f t="shared" si="0"/>
        <v>Rio 41542Inu</v>
      </c>
      <c r="B132" s="7" t="s">
        <v>46</v>
      </c>
      <c r="C132" s="21" t="s">
        <v>101</v>
      </c>
      <c r="D132" s="47">
        <v>41542</v>
      </c>
      <c r="E132" s="38" t="s">
        <v>92</v>
      </c>
      <c r="F132">
        <v>150</v>
      </c>
      <c r="G132" s="31">
        <v>15000</v>
      </c>
      <c r="J132" s="117"/>
      <c r="K132" s="115"/>
      <c r="L132" s="23" t="s">
        <v>592</v>
      </c>
    </row>
    <row r="133" spans="1:12" ht="15.75" customHeight="1">
      <c r="A133" s="7" t="str">
        <f t="shared" si="0"/>
        <v>Rio 41542Inu</v>
      </c>
      <c r="B133" s="7" t="s">
        <v>46</v>
      </c>
      <c r="C133" s="21" t="s">
        <v>101</v>
      </c>
      <c r="D133" s="47">
        <v>41542</v>
      </c>
      <c r="E133" s="38" t="s">
        <v>136</v>
      </c>
      <c r="F133">
        <v>150</v>
      </c>
      <c r="G133" s="31">
        <v>10500</v>
      </c>
      <c r="J133" s="117"/>
      <c r="K133" s="118" t="s">
        <v>53</v>
      </c>
      <c r="L133" s="23" t="s">
        <v>53</v>
      </c>
    </row>
    <row r="134" spans="1:12" ht="15.75" customHeight="1">
      <c r="A134" s="7" t="str">
        <f t="shared" si="0"/>
        <v>Rio 41542Inu</v>
      </c>
      <c r="B134" s="7" t="s">
        <v>46</v>
      </c>
      <c r="C134" s="21" t="s">
        <v>101</v>
      </c>
      <c r="D134" s="47">
        <v>41542</v>
      </c>
      <c r="E134" s="38" t="s">
        <v>137</v>
      </c>
      <c r="F134">
        <v>50</v>
      </c>
      <c r="G134" s="31">
        <v>6500</v>
      </c>
      <c r="J134" s="117"/>
      <c r="K134" s="117"/>
      <c r="L134" s="23" t="s">
        <v>784</v>
      </c>
    </row>
    <row r="135" spans="1:12" ht="15.75" customHeight="1">
      <c r="A135" s="7" t="str">
        <f t="shared" si="0"/>
        <v>Rio 41542Inu</v>
      </c>
      <c r="B135" s="7" t="s">
        <v>46</v>
      </c>
      <c r="C135" s="21" t="s">
        <v>101</v>
      </c>
      <c r="D135" s="47">
        <v>41542</v>
      </c>
      <c r="E135" s="38" t="s">
        <v>63</v>
      </c>
      <c r="F135">
        <v>50</v>
      </c>
      <c r="G135" s="31">
        <v>5000</v>
      </c>
      <c r="J135" s="117"/>
      <c r="K135" s="117"/>
      <c r="L135" s="23" t="s">
        <v>473</v>
      </c>
    </row>
    <row r="136" spans="1:12" ht="15.75" customHeight="1">
      <c r="A136" s="7" t="str">
        <f t="shared" si="0"/>
        <v>Rio 41542Inu</v>
      </c>
      <c r="B136" s="7" t="s">
        <v>46</v>
      </c>
      <c r="C136" s="21" t="s">
        <v>101</v>
      </c>
      <c r="D136" s="47">
        <v>41542</v>
      </c>
      <c r="E136" s="38" t="s">
        <v>85</v>
      </c>
      <c r="F136">
        <v>450</v>
      </c>
      <c r="G136" s="31">
        <v>15750</v>
      </c>
      <c r="J136" s="117"/>
      <c r="K136" s="117"/>
      <c r="L136" s="46" t="s">
        <v>66</v>
      </c>
    </row>
    <row r="137" spans="1:12" ht="15.75" customHeight="1">
      <c r="A137" s="7" t="str">
        <f t="shared" si="0"/>
        <v>Rio 41542Inu</v>
      </c>
      <c r="B137" s="7" t="s">
        <v>46</v>
      </c>
      <c r="C137" s="21" t="s">
        <v>101</v>
      </c>
      <c r="D137" s="47">
        <v>41542</v>
      </c>
      <c r="E137" s="38" t="s">
        <v>95</v>
      </c>
      <c r="F137">
        <v>717</v>
      </c>
      <c r="G137" s="31">
        <v>5019</v>
      </c>
      <c r="J137" s="117"/>
      <c r="K137" s="115"/>
      <c r="L137" s="23" t="s">
        <v>785</v>
      </c>
    </row>
    <row r="138" spans="1:12" ht="15.75" customHeight="1">
      <c r="A138" s="7" t="str">
        <f t="shared" si="0"/>
        <v>Laur41544Inu</v>
      </c>
      <c r="B138" s="7" t="s">
        <v>46</v>
      </c>
      <c r="C138" s="48" t="s">
        <v>126</v>
      </c>
      <c r="D138" s="49">
        <v>41544</v>
      </c>
      <c r="E138" s="38" t="s">
        <v>56</v>
      </c>
      <c r="F138">
        <v>200</v>
      </c>
      <c r="G138" s="31">
        <v>23200</v>
      </c>
      <c r="J138" s="117"/>
      <c r="K138" s="116"/>
      <c r="L138" s="23" t="s">
        <v>786</v>
      </c>
    </row>
    <row r="139" spans="1:12" ht="15.75" customHeight="1">
      <c r="A139" s="7" t="str">
        <f t="shared" si="0"/>
        <v>Laur41544Inu</v>
      </c>
      <c r="B139" s="7" t="s">
        <v>46</v>
      </c>
      <c r="C139" s="48" t="s">
        <v>126</v>
      </c>
      <c r="D139" s="49">
        <v>41544</v>
      </c>
      <c r="E139" s="38" t="s">
        <v>94</v>
      </c>
      <c r="F139">
        <v>100</v>
      </c>
      <c r="G139" s="31">
        <v>3500</v>
      </c>
      <c r="J139" s="117"/>
      <c r="K139" s="117"/>
      <c r="L139" s="23" t="s">
        <v>787</v>
      </c>
    </row>
    <row r="140" spans="1:12" ht="15.75" customHeight="1">
      <c r="A140" s="7" t="str">
        <f t="shared" si="0"/>
        <v>Auro41544Enx</v>
      </c>
      <c r="B140" s="7" t="s">
        <v>16</v>
      </c>
      <c r="C140" s="20" t="s">
        <v>140</v>
      </c>
      <c r="D140" s="49">
        <v>41544</v>
      </c>
      <c r="E140" s="38" t="s">
        <v>89</v>
      </c>
      <c r="F140">
        <v>200</v>
      </c>
      <c r="G140" s="31">
        <v>1400</v>
      </c>
      <c r="J140" s="117"/>
      <c r="K140" s="117"/>
      <c r="L140" s="23" t="s">
        <v>788</v>
      </c>
    </row>
    <row r="141" spans="1:12" ht="15.75" customHeight="1">
      <c r="A141" s="7" t="str">
        <f t="shared" si="0"/>
        <v>Auro41544Enx</v>
      </c>
      <c r="B141" s="7" t="s">
        <v>16</v>
      </c>
      <c r="C141" s="20" t="s">
        <v>140</v>
      </c>
      <c r="D141" s="49">
        <v>41544</v>
      </c>
      <c r="E141" s="38" t="s">
        <v>91</v>
      </c>
      <c r="F141">
        <v>400</v>
      </c>
      <c r="G141" s="31">
        <v>14000</v>
      </c>
      <c r="J141" s="117"/>
      <c r="K141" s="117"/>
      <c r="L141" s="23" t="s">
        <v>520</v>
      </c>
    </row>
    <row r="142" spans="1:12" ht="15.75" customHeight="1">
      <c r="A142" s="7" t="str">
        <f t="shared" si="0"/>
        <v>Auro41544Enx</v>
      </c>
      <c r="B142" s="7" t="s">
        <v>16</v>
      </c>
      <c r="C142" s="20" t="s">
        <v>140</v>
      </c>
      <c r="D142" s="49">
        <v>41544</v>
      </c>
      <c r="E142" s="38" t="s">
        <v>94</v>
      </c>
      <c r="F142">
        <v>400</v>
      </c>
      <c r="G142" s="31">
        <v>61800</v>
      </c>
      <c r="J142" s="117"/>
      <c r="K142" s="117"/>
      <c r="L142" s="23" t="s">
        <v>515</v>
      </c>
    </row>
    <row r="143" spans="1:12" ht="15.75" customHeight="1">
      <c r="A143" s="7" t="str">
        <f t="shared" si="0"/>
        <v>Mafr41544Inu</v>
      </c>
      <c r="B143" s="7" t="s">
        <v>46</v>
      </c>
      <c r="C143" s="18" t="s">
        <v>28</v>
      </c>
      <c r="D143" s="49">
        <v>41544</v>
      </c>
      <c r="E143" s="38" t="s">
        <v>91</v>
      </c>
      <c r="F143">
        <v>70</v>
      </c>
      <c r="G143" s="31">
        <v>8120</v>
      </c>
      <c r="J143" s="117"/>
      <c r="K143" s="117"/>
      <c r="L143" s="23" t="s">
        <v>789</v>
      </c>
    </row>
    <row r="144" spans="1:12" ht="15.75" customHeight="1">
      <c r="A144" s="7" t="str">
        <f t="shared" si="0"/>
        <v>Mafr41544Inu</v>
      </c>
      <c r="B144" s="7" t="s">
        <v>46</v>
      </c>
      <c r="C144" s="18" t="s">
        <v>28</v>
      </c>
      <c r="D144" s="49">
        <v>41544</v>
      </c>
      <c r="E144" s="38" t="s">
        <v>94</v>
      </c>
      <c r="F144">
        <v>70</v>
      </c>
      <c r="G144" s="31">
        <v>3500</v>
      </c>
      <c r="J144" s="117"/>
      <c r="K144" s="117"/>
      <c r="L144" s="23" t="s">
        <v>790</v>
      </c>
    </row>
    <row r="145" spans="1:12" ht="15.75" customHeight="1">
      <c r="A145" s="7" t="str">
        <f t="shared" si="0"/>
        <v>Três41544Enx</v>
      </c>
      <c r="B145" s="7" t="s">
        <v>16</v>
      </c>
      <c r="C145" s="18" t="s">
        <v>14</v>
      </c>
      <c r="D145" s="49">
        <v>41544</v>
      </c>
      <c r="E145" s="38" t="s">
        <v>91</v>
      </c>
      <c r="F145">
        <v>135</v>
      </c>
      <c r="G145" s="31">
        <v>15660</v>
      </c>
      <c r="J145" s="117"/>
      <c r="K145" s="115"/>
      <c r="L145" s="23" t="s">
        <v>791</v>
      </c>
    </row>
    <row r="146" spans="1:12" ht="15.75" customHeight="1">
      <c r="A146" s="7" t="str">
        <f t="shared" si="0"/>
        <v>Três41544Enx</v>
      </c>
      <c r="B146" s="7" t="s">
        <v>16</v>
      </c>
      <c r="C146" s="18" t="s">
        <v>14</v>
      </c>
      <c r="D146" s="49">
        <v>41544</v>
      </c>
      <c r="E146" s="38" t="s">
        <v>94</v>
      </c>
      <c r="F146">
        <v>135</v>
      </c>
      <c r="G146" s="31">
        <v>4725</v>
      </c>
      <c r="J146" s="117"/>
      <c r="K146" s="118" t="s">
        <v>55</v>
      </c>
      <c r="L146" s="23" t="s">
        <v>469</v>
      </c>
    </row>
    <row r="147" spans="1:12" ht="15.75" customHeight="1">
      <c r="A147" s="7" t="str">
        <f t="shared" si="0"/>
        <v>Três41544Enx</v>
      </c>
      <c r="B147" s="7" t="s">
        <v>16</v>
      </c>
      <c r="C147" s="18" t="s">
        <v>14</v>
      </c>
      <c r="D147" s="49">
        <v>41544</v>
      </c>
      <c r="E147" s="38" t="s">
        <v>143</v>
      </c>
      <c r="F147">
        <v>130</v>
      </c>
      <c r="G147" s="31">
        <v>13000</v>
      </c>
      <c r="J147" s="117"/>
      <c r="K147" s="117"/>
      <c r="L147" s="23" t="s">
        <v>80</v>
      </c>
    </row>
    <row r="148" spans="1:12" ht="15.75" customHeight="1">
      <c r="A148" s="7" t="str">
        <f t="shared" si="0"/>
        <v>Três41544Enx</v>
      </c>
      <c r="B148" s="7" t="s">
        <v>16</v>
      </c>
      <c r="C148" s="18" t="s">
        <v>14</v>
      </c>
      <c r="D148" s="49">
        <v>41544</v>
      </c>
      <c r="E148" s="38" t="s">
        <v>144</v>
      </c>
      <c r="F148">
        <v>130</v>
      </c>
      <c r="G148" s="31">
        <v>9750</v>
      </c>
      <c r="J148" s="117"/>
      <c r="K148" s="117"/>
      <c r="L148" s="23" t="s">
        <v>792</v>
      </c>
    </row>
    <row r="149" spans="1:12" ht="15.75" customHeight="1">
      <c r="A149" s="7" t="str">
        <f t="shared" si="0"/>
        <v>Três41544Enx</v>
      </c>
      <c r="B149" s="7" t="s">
        <v>16</v>
      </c>
      <c r="C149" s="18" t="s">
        <v>14</v>
      </c>
      <c r="D149" s="49">
        <v>41544</v>
      </c>
      <c r="E149" s="38" t="s">
        <v>145</v>
      </c>
      <c r="F149">
        <v>520</v>
      </c>
      <c r="G149" s="31">
        <v>3640</v>
      </c>
      <c r="J149" s="117"/>
      <c r="K149" s="117"/>
      <c r="L149" s="46" t="s">
        <v>55</v>
      </c>
    </row>
    <row r="150" spans="1:12" ht="15.75" customHeight="1">
      <c r="A150" s="7" t="str">
        <f t="shared" si="0"/>
        <v>Rio 41544Inu</v>
      </c>
      <c r="B150" s="7" t="s">
        <v>46</v>
      </c>
      <c r="C150" s="18" t="s">
        <v>101</v>
      </c>
      <c r="D150" s="49">
        <v>41544</v>
      </c>
      <c r="E150" s="38" t="s">
        <v>36</v>
      </c>
      <c r="F150">
        <v>100</v>
      </c>
      <c r="G150" s="31">
        <v>116000</v>
      </c>
      <c r="J150" s="115"/>
      <c r="K150" s="115"/>
      <c r="L150" s="23" t="s">
        <v>793</v>
      </c>
    </row>
    <row r="151" spans="1:12" ht="15.75" customHeight="1">
      <c r="A151" s="7" t="str">
        <f t="shared" si="0"/>
        <v>Cano41547Inu</v>
      </c>
      <c r="B151" s="7" t="s">
        <v>46</v>
      </c>
      <c r="C151" s="18" t="s">
        <v>52</v>
      </c>
      <c r="D151" s="50">
        <v>41547</v>
      </c>
      <c r="E151" s="20" t="s">
        <v>56</v>
      </c>
      <c r="F151">
        <v>150</v>
      </c>
      <c r="G151" s="31">
        <v>17400</v>
      </c>
      <c r="J151" s="119" t="s">
        <v>794</v>
      </c>
      <c r="K151" s="120"/>
      <c r="L151" s="121"/>
    </row>
    <row r="152" spans="1:12" ht="15.75" customHeight="1">
      <c r="A152" s="7" t="str">
        <f t="shared" si="0"/>
        <v>Três41544Enx</v>
      </c>
      <c r="B152" s="7" t="s">
        <v>16</v>
      </c>
      <c r="C152" s="18" t="s">
        <v>14</v>
      </c>
      <c r="D152" s="49">
        <v>41544</v>
      </c>
      <c r="E152" s="38" t="s">
        <v>56</v>
      </c>
      <c r="F152">
        <v>135</v>
      </c>
      <c r="G152" s="43">
        <v>15660</v>
      </c>
      <c r="J152" s="116" t="s">
        <v>795</v>
      </c>
      <c r="K152" s="116" t="s">
        <v>97</v>
      </c>
      <c r="L152" s="23" t="s">
        <v>97</v>
      </c>
    </row>
    <row r="153" spans="1:12" ht="15.75" customHeight="1">
      <c r="A153" s="7" t="str">
        <f t="shared" si="0"/>
        <v>Três41544Enx</v>
      </c>
      <c r="B153" s="7" t="s">
        <v>16</v>
      </c>
      <c r="C153" s="18" t="s">
        <v>14</v>
      </c>
      <c r="D153" s="49">
        <v>41544</v>
      </c>
      <c r="E153" s="38" t="s">
        <v>148</v>
      </c>
      <c r="F153">
        <v>135</v>
      </c>
      <c r="G153" s="43">
        <v>4725</v>
      </c>
      <c r="J153" s="117"/>
      <c r="K153" s="117"/>
      <c r="L153" s="23" t="s">
        <v>796</v>
      </c>
    </row>
    <row r="154" spans="1:12" ht="15.75" customHeight="1">
      <c r="A154" s="7" t="str">
        <f t="shared" si="0"/>
        <v>Três41544Enx</v>
      </c>
      <c r="B154" s="7" t="s">
        <v>16</v>
      </c>
      <c r="C154" s="18" t="s">
        <v>14</v>
      </c>
      <c r="D154" s="49">
        <v>41544</v>
      </c>
      <c r="E154" s="38" t="s">
        <v>110</v>
      </c>
      <c r="F154">
        <v>130</v>
      </c>
      <c r="G154" s="43">
        <v>13000</v>
      </c>
      <c r="J154" s="117"/>
      <c r="K154" s="117"/>
      <c r="L154" s="23" t="s">
        <v>429</v>
      </c>
    </row>
    <row r="155" spans="1:12" ht="15.75" customHeight="1">
      <c r="A155" s="7" t="str">
        <f t="shared" si="0"/>
        <v>Três41544Enx</v>
      </c>
      <c r="B155" s="7" t="s">
        <v>16</v>
      </c>
      <c r="C155" s="18" t="s">
        <v>14</v>
      </c>
      <c r="D155" s="49">
        <v>41544</v>
      </c>
      <c r="E155" s="38" t="s">
        <v>149</v>
      </c>
      <c r="F155">
        <v>130</v>
      </c>
      <c r="G155" s="43">
        <v>9750</v>
      </c>
      <c r="J155" s="117"/>
      <c r="K155" s="117"/>
      <c r="L155" s="23" t="s">
        <v>797</v>
      </c>
    </row>
    <row r="156" spans="1:12" ht="15.75" customHeight="1">
      <c r="A156" s="7" t="str">
        <f t="shared" si="0"/>
        <v>Três41544Enx</v>
      </c>
      <c r="B156" s="7" t="s">
        <v>16</v>
      </c>
      <c r="C156" s="18" t="s">
        <v>14</v>
      </c>
      <c r="D156" s="49">
        <v>41544</v>
      </c>
      <c r="E156" s="38" t="s">
        <v>150</v>
      </c>
      <c r="F156">
        <v>520</v>
      </c>
      <c r="G156" s="43">
        <v>3640</v>
      </c>
      <c r="J156" s="117"/>
      <c r="K156" s="117"/>
      <c r="L156" s="23" t="s">
        <v>798</v>
      </c>
    </row>
    <row r="157" spans="1:12" ht="15.75" customHeight="1">
      <c r="A157" s="7" t="str">
        <f t="shared" si="0"/>
        <v>Alfr41548Enx</v>
      </c>
      <c r="B157" s="7" t="s">
        <v>16</v>
      </c>
      <c r="C157" s="20" t="s">
        <v>152</v>
      </c>
      <c r="D157" s="51">
        <v>41548</v>
      </c>
      <c r="E157" s="38" t="s">
        <v>56</v>
      </c>
      <c r="F157">
        <v>60</v>
      </c>
      <c r="G157" s="43">
        <v>6960</v>
      </c>
      <c r="J157" s="117"/>
      <c r="K157" s="117"/>
      <c r="L157" s="23" t="s">
        <v>87</v>
      </c>
    </row>
    <row r="158" spans="1:12" ht="15.75" customHeight="1">
      <c r="A158" s="7" t="str">
        <f t="shared" si="0"/>
        <v>Alfr41548Enx</v>
      </c>
      <c r="B158" s="7" t="s">
        <v>16</v>
      </c>
      <c r="C158" s="20" t="s">
        <v>152</v>
      </c>
      <c r="D158" s="51">
        <v>41548</v>
      </c>
      <c r="E158" s="38" t="s">
        <v>94</v>
      </c>
      <c r="F158">
        <v>60</v>
      </c>
      <c r="G158" s="43">
        <v>2100</v>
      </c>
      <c r="J158" s="117"/>
      <c r="K158" s="115"/>
      <c r="L158" s="23" t="s">
        <v>273</v>
      </c>
    </row>
    <row r="159" spans="1:12" ht="15.75" customHeight="1">
      <c r="A159" s="7" t="str">
        <f t="shared" si="0"/>
        <v>Rio 41551Ala</v>
      </c>
      <c r="B159" s="7" t="s">
        <v>81</v>
      </c>
      <c r="C159" s="7" t="s">
        <v>155</v>
      </c>
      <c r="D159" s="52">
        <v>41551</v>
      </c>
      <c r="E159" s="38" t="s">
        <v>56</v>
      </c>
      <c r="F159">
        <v>99</v>
      </c>
      <c r="G159" s="31">
        <v>11088</v>
      </c>
      <c r="J159" s="117"/>
      <c r="K159" s="118"/>
      <c r="L159" s="46" t="s">
        <v>52</v>
      </c>
    </row>
    <row r="160" spans="1:12" ht="15.75" customHeight="1">
      <c r="A160" s="7" t="str">
        <f t="shared" si="0"/>
        <v>Xaxi41571Enx</v>
      </c>
      <c r="B160" s="7" t="s">
        <v>16</v>
      </c>
      <c r="C160" s="7" t="s">
        <v>157</v>
      </c>
      <c r="D160" s="53">
        <v>41571</v>
      </c>
      <c r="E160" s="38" t="s">
        <v>91</v>
      </c>
      <c r="F160">
        <v>30</v>
      </c>
      <c r="G160" s="43">
        <v>3600</v>
      </c>
      <c r="J160" s="117"/>
      <c r="K160" s="117"/>
      <c r="L160" s="46" t="s">
        <v>44</v>
      </c>
    </row>
    <row r="161" spans="1:12" ht="15.75" customHeight="1">
      <c r="A161" s="7" t="str">
        <f t="shared" si="0"/>
        <v>Xaxi41571Enx</v>
      </c>
      <c r="B161" s="7" t="s">
        <v>16</v>
      </c>
      <c r="C161" s="7" t="s">
        <v>157</v>
      </c>
      <c r="D161" s="53">
        <v>41571</v>
      </c>
      <c r="E161" s="38" t="s">
        <v>158</v>
      </c>
      <c r="F161">
        <v>10</v>
      </c>
      <c r="G161" s="43">
        <v>1000</v>
      </c>
      <c r="J161" s="117"/>
      <c r="K161" s="117"/>
      <c r="L161" s="23" t="s">
        <v>799</v>
      </c>
    </row>
    <row r="162" spans="1:12" ht="15.75" customHeight="1">
      <c r="A162" s="7" t="str">
        <f t="shared" si="0"/>
        <v>Xaxi41571Enx</v>
      </c>
      <c r="B162" s="7" t="s">
        <v>16</v>
      </c>
      <c r="C162" s="7" t="s">
        <v>157</v>
      </c>
      <c r="D162" s="53">
        <v>41571</v>
      </c>
      <c r="E162" s="38" t="s">
        <v>144</v>
      </c>
      <c r="F162">
        <v>10</v>
      </c>
      <c r="G162" s="43">
        <v>1000</v>
      </c>
      <c r="J162" s="117"/>
      <c r="K162" s="117"/>
      <c r="L162" s="46" t="s">
        <v>23</v>
      </c>
    </row>
    <row r="163" spans="1:12" ht="15.75" customHeight="1">
      <c r="A163" s="7" t="str">
        <f t="shared" si="0"/>
        <v>Xaxi41571Enx</v>
      </c>
      <c r="B163" s="7" t="s">
        <v>16</v>
      </c>
      <c r="C163" s="7" t="s">
        <v>157</v>
      </c>
      <c r="D163" s="53">
        <v>41571</v>
      </c>
      <c r="E163" s="38" t="s">
        <v>62</v>
      </c>
      <c r="F163">
        <v>20</v>
      </c>
      <c r="G163" s="43">
        <v>2600</v>
      </c>
      <c r="J163" s="117"/>
      <c r="K163" s="115"/>
      <c r="L163" s="46" t="s">
        <v>14</v>
      </c>
    </row>
    <row r="164" spans="1:12" ht="15.75" customHeight="1">
      <c r="A164" s="7" t="str">
        <f t="shared" si="0"/>
        <v>Xaxi41571Enx</v>
      </c>
      <c r="B164" s="7" t="s">
        <v>16</v>
      </c>
      <c r="C164" s="7" t="s">
        <v>157</v>
      </c>
      <c r="D164" s="53">
        <v>41571</v>
      </c>
      <c r="E164" s="38" t="s">
        <v>159</v>
      </c>
      <c r="F164">
        <v>20</v>
      </c>
      <c r="G164" s="43">
        <v>2600</v>
      </c>
      <c r="J164" s="117"/>
      <c r="K164" s="118" t="s">
        <v>28</v>
      </c>
      <c r="L164" s="25" t="s">
        <v>800</v>
      </c>
    </row>
    <row r="165" spans="1:12" ht="15.75" customHeight="1">
      <c r="A165" s="7" t="str">
        <f t="shared" si="0"/>
        <v>Camp41607Enx</v>
      </c>
      <c r="B165" s="7" t="s">
        <v>16</v>
      </c>
      <c r="C165" s="7" t="s">
        <v>161</v>
      </c>
      <c r="D165" s="54">
        <v>41607</v>
      </c>
      <c r="E165" s="24" t="s">
        <v>36</v>
      </c>
      <c r="F165">
        <v>400</v>
      </c>
      <c r="J165" s="117"/>
      <c r="K165" s="117"/>
      <c r="L165" s="25" t="s">
        <v>801</v>
      </c>
    </row>
    <row r="166" spans="1:12" ht="15.75" customHeight="1">
      <c r="A166" s="7" t="str">
        <f t="shared" si="0"/>
        <v>Camp41607Enx</v>
      </c>
      <c r="B166" s="7" t="s">
        <v>16</v>
      </c>
      <c r="C166" s="7" t="s">
        <v>161</v>
      </c>
      <c r="D166" s="54">
        <v>41607</v>
      </c>
      <c r="E166" s="24" t="s">
        <v>162</v>
      </c>
      <c r="F166">
        <v>120</v>
      </c>
      <c r="G166" s="43">
        <v>18000</v>
      </c>
      <c r="J166" s="117"/>
      <c r="K166" s="117"/>
      <c r="L166" s="55" t="s">
        <v>28</v>
      </c>
    </row>
    <row r="167" spans="1:12" ht="15.75" customHeight="1">
      <c r="A167" s="7" t="str">
        <f t="shared" si="0"/>
        <v>Camp41607Enx</v>
      </c>
      <c r="B167" s="7" t="s">
        <v>16</v>
      </c>
      <c r="C167" s="7" t="s">
        <v>161</v>
      </c>
      <c r="D167" s="54">
        <v>41607</v>
      </c>
      <c r="E167" s="24" t="s">
        <v>163</v>
      </c>
      <c r="F167">
        <v>120</v>
      </c>
      <c r="G167" s="43">
        <v>10800</v>
      </c>
      <c r="J167" s="117"/>
      <c r="K167" s="117"/>
      <c r="L167" s="25" t="s">
        <v>599</v>
      </c>
    </row>
    <row r="168" spans="1:12" ht="15.75" customHeight="1">
      <c r="A168" s="7" t="str">
        <f t="shared" si="0"/>
        <v>Camp41607Enx</v>
      </c>
      <c r="B168" s="7" t="s">
        <v>16</v>
      </c>
      <c r="C168" s="7" t="s">
        <v>161</v>
      </c>
      <c r="D168" s="54">
        <v>41607</v>
      </c>
      <c r="E168" s="24" t="s">
        <v>164</v>
      </c>
      <c r="F168">
        <v>30</v>
      </c>
      <c r="G168" s="43">
        <v>2700</v>
      </c>
      <c r="J168" s="117"/>
      <c r="K168" s="117"/>
      <c r="L168" s="25" t="s">
        <v>262</v>
      </c>
    </row>
    <row r="169" spans="1:12" ht="15.75" customHeight="1">
      <c r="A169" s="7" t="str">
        <f t="shared" si="0"/>
        <v>Camp41607Enx</v>
      </c>
      <c r="B169" s="7" t="s">
        <v>16</v>
      </c>
      <c r="C169" s="7" t="s">
        <v>161</v>
      </c>
      <c r="D169" s="54">
        <v>41607</v>
      </c>
      <c r="E169" s="24" t="s">
        <v>165</v>
      </c>
      <c r="F169">
        <v>30</v>
      </c>
      <c r="G169" s="43">
        <v>2300</v>
      </c>
      <c r="J169" s="117"/>
      <c r="K169" s="117"/>
      <c r="L169" s="25" t="s">
        <v>155</v>
      </c>
    </row>
    <row r="170" spans="1:12" ht="15.75" customHeight="1">
      <c r="A170" s="7" t="str">
        <f t="shared" si="0"/>
        <v>Camp41607Enx</v>
      </c>
      <c r="B170" s="7" t="s">
        <v>16</v>
      </c>
      <c r="C170" s="7" t="s">
        <v>161</v>
      </c>
      <c r="D170" s="54">
        <v>41607</v>
      </c>
      <c r="E170" s="24" t="s">
        <v>166</v>
      </c>
      <c r="F170" s="43">
        <v>1500</v>
      </c>
      <c r="G170" s="43">
        <v>13500</v>
      </c>
      <c r="J170" s="117"/>
      <c r="K170" s="115"/>
      <c r="L170" s="25" t="s">
        <v>360</v>
      </c>
    </row>
    <row r="171" spans="1:12" ht="15.75" customHeight="1">
      <c r="A171" s="7" t="str">
        <f t="shared" si="0"/>
        <v>Camp41607Enx</v>
      </c>
      <c r="B171" s="7" t="s">
        <v>16</v>
      </c>
      <c r="C171" s="7" t="s">
        <v>161</v>
      </c>
      <c r="D171" s="54">
        <v>41607</v>
      </c>
      <c r="E171" s="24" t="s">
        <v>167</v>
      </c>
      <c r="F171">
        <v>400</v>
      </c>
      <c r="G171" s="43">
        <v>4000</v>
      </c>
      <c r="J171" s="117"/>
      <c r="K171" s="116" t="s">
        <v>802</v>
      </c>
      <c r="L171" s="23" t="s">
        <v>803</v>
      </c>
    </row>
    <row r="172" spans="1:12" ht="15.75" customHeight="1">
      <c r="A172" s="7" t="str">
        <f t="shared" si="0"/>
        <v>Taio41607Inu</v>
      </c>
      <c r="B172" s="7" t="s">
        <v>46</v>
      </c>
      <c r="C172" s="7" t="s">
        <v>169</v>
      </c>
      <c r="D172" s="54">
        <v>41607</v>
      </c>
      <c r="E172" s="24" t="s">
        <v>91</v>
      </c>
      <c r="F172">
        <v>150</v>
      </c>
      <c r="J172" s="117"/>
      <c r="K172" s="117"/>
      <c r="L172" s="23" t="s">
        <v>479</v>
      </c>
    </row>
    <row r="173" spans="1:12" ht="15.75" customHeight="1">
      <c r="A173" s="7" t="str">
        <f t="shared" si="0"/>
        <v>Taio41607Inu</v>
      </c>
      <c r="B173" s="7" t="s">
        <v>46</v>
      </c>
      <c r="C173" s="7" t="s">
        <v>169</v>
      </c>
      <c r="D173" s="54">
        <v>41607</v>
      </c>
      <c r="E173" s="24" t="s">
        <v>170</v>
      </c>
      <c r="F173" s="43">
        <v>6000</v>
      </c>
      <c r="G173" s="43">
        <v>54000</v>
      </c>
      <c r="J173" s="117"/>
      <c r="K173" s="117"/>
      <c r="L173" s="23" t="s">
        <v>804</v>
      </c>
    </row>
    <row r="174" spans="1:12" ht="15.75" customHeight="1">
      <c r="A174" s="7" t="str">
        <f t="shared" si="0"/>
        <v>Taio41607Inu</v>
      </c>
      <c r="B174" s="7" t="s">
        <v>46</v>
      </c>
      <c r="C174" s="7" t="s">
        <v>169</v>
      </c>
      <c r="D174" s="54">
        <v>41607</v>
      </c>
      <c r="E174" s="24" t="s">
        <v>171</v>
      </c>
      <c r="F174">
        <v>100</v>
      </c>
      <c r="G174" s="43">
        <v>15000</v>
      </c>
      <c r="J174" s="117"/>
      <c r="K174" s="117"/>
      <c r="L174" s="23" t="s">
        <v>805</v>
      </c>
    </row>
    <row r="175" spans="1:12" ht="15.75" customHeight="1">
      <c r="A175" s="7" t="str">
        <f t="shared" si="0"/>
        <v>Taio41607Inu</v>
      </c>
      <c r="B175" s="7" t="s">
        <v>46</v>
      </c>
      <c r="C175" s="7" t="s">
        <v>169</v>
      </c>
      <c r="D175" s="54">
        <v>41607</v>
      </c>
      <c r="E175" s="24" t="s">
        <v>172</v>
      </c>
      <c r="F175">
        <v>100</v>
      </c>
      <c r="G175" s="43">
        <v>10000</v>
      </c>
      <c r="J175" s="117"/>
      <c r="K175" s="117"/>
      <c r="L175" s="23" t="s">
        <v>806</v>
      </c>
    </row>
    <row r="176" spans="1:12" ht="15.75" customHeight="1">
      <c r="A176" s="7" t="str">
        <f t="shared" si="0"/>
        <v>Taio41607Inu</v>
      </c>
      <c r="B176" s="7" t="s">
        <v>46</v>
      </c>
      <c r="C176" s="7" t="s">
        <v>169</v>
      </c>
      <c r="D176" s="54">
        <v>41607</v>
      </c>
      <c r="E176" s="24" t="s">
        <v>164</v>
      </c>
      <c r="F176">
        <v>200</v>
      </c>
      <c r="G176" s="43">
        <v>18000</v>
      </c>
      <c r="J176" s="117"/>
      <c r="K176" s="117"/>
      <c r="L176" s="23" t="s">
        <v>807</v>
      </c>
    </row>
    <row r="177" spans="1:12" ht="15.75" customHeight="1">
      <c r="A177" s="7" t="str">
        <f t="shared" si="0"/>
        <v>Taio41607Inu</v>
      </c>
      <c r="B177" s="7" t="s">
        <v>46</v>
      </c>
      <c r="C177" s="7" t="s">
        <v>169</v>
      </c>
      <c r="D177" s="54">
        <v>41607</v>
      </c>
      <c r="E177" s="24" t="s">
        <v>173</v>
      </c>
      <c r="F177">
        <v>200</v>
      </c>
      <c r="G177" s="43">
        <v>14000</v>
      </c>
      <c r="J177" s="115"/>
      <c r="K177" s="115"/>
      <c r="L177" s="23" t="s">
        <v>802</v>
      </c>
    </row>
    <row r="178" spans="1:12" ht="15.75" customHeight="1">
      <c r="A178" s="7" t="str">
        <f t="shared" si="0"/>
        <v>Taio41607Inu</v>
      </c>
      <c r="B178" s="7" t="s">
        <v>46</v>
      </c>
      <c r="C178" s="7" t="s">
        <v>169</v>
      </c>
      <c r="D178" s="54">
        <v>41607</v>
      </c>
      <c r="E178" s="24" t="s">
        <v>174</v>
      </c>
      <c r="F178">
        <v>150</v>
      </c>
      <c r="G178" s="43">
        <v>1500</v>
      </c>
      <c r="J178" s="119" t="s">
        <v>808</v>
      </c>
      <c r="K178" s="120"/>
      <c r="L178" s="121"/>
    </row>
    <row r="179" spans="1:12" ht="15.75" customHeight="1">
      <c r="A179" s="7" t="str">
        <f t="shared" si="0"/>
        <v>Galv41610Enx</v>
      </c>
      <c r="B179" s="7" t="s">
        <v>16</v>
      </c>
      <c r="C179" s="7" t="s">
        <v>176</v>
      </c>
      <c r="D179" s="19">
        <v>41610</v>
      </c>
      <c r="E179" s="24" t="s">
        <v>177</v>
      </c>
      <c r="F179">
        <v>300</v>
      </c>
      <c r="G179" s="43">
        <v>2700</v>
      </c>
      <c r="J179" s="116" t="s">
        <v>809</v>
      </c>
      <c r="K179" s="116" t="s">
        <v>580</v>
      </c>
      <c r="L179" s="23" t="s">
        <v>580</v>
      </c>
    </row>
    <row r="180" spans="1:12" ht="15.75" customHeight="1">
      <c r="A180" s="7" t="str">
        <f t="shared" si="0"/>
        <v>Galv41610Enx</v>
      </c>
      <c r="B180" s="7" t="s">
        <v>16</v>
      </c>
      <c r="C180" s="7" t="s">
        <v>176</v>
      </c>
      <c r="D180" s="19">
        <v>41610</v>
      </c>
      <c r="E180" s="24" t="s">
        <v>178</v>
      </c>
      <c r="F180">
        <v>40</v>
      </c>
      <c r="G180" s="43">
        <v>1400</v>
      </c>
      <c r="J180" s="117"/>
      <c r="K180" s="117"/>
      <c r="L180" s="23" t="s">
        <v>810</v>
      </c>
    </row>
    <row r="181" spans="1:12" ht="15.75" customHeight="1">
      <c r="A181" s="7" t="str">
        <f t="shared" si="0"/>
        <v>Galv41610Enx</v>
      </c>
      <c r="B181" s="7" t="s">
        <v>16</v>
      </c>
      <c r="C181" s="7" t="s">
        <v>176</v>
      </c>
      <c r="D181" s="19">
        <v>41610</v>
      </c>
      <c r="E181" s="24" t="s">
        <v>179</v>
      </c>
      <c r="F181">
        <v>80</v>
      </c>
      <c r="G181" s="43">
        <v>640</v>
      </c>
      <c r="J181" s="117"/>
      <c r="K181" s="117"/>
      <c r="L181" s="23" t="s">
        <v>811</v>
      </c>
    </row>
    <row r="182" spans="1:12" ht="15.75" customHeight="1">
      <c r="A182" s="7" t="str">
        <f t="shared" si="0"/>
        <v>Galv41610Enx</v>
      </c>
      <c r="B182" s="7" t="s">
        <v>16</v>
      </c>
      <c r="C182" s="7" t="s">
        <v>176</v>
      </c>
      <c r="D182" s="19">
        <v>41610</v>
      </c>
      <c r="E182" s="24" t="s">
        <v>180</v>
      </c>
      <c r="F182">
        <v>20</v>
      </c>
      <c r="G182" s="43">
        <v>2600</v>
      </c>
      <c r="J182" s="117"/>
      <c r="K182" s="117"/>
      <c r="L182" s="23" t="s">
        <v>812</v>
      </c>
    </row>
    <row r="183" spans="1:12" ht="15.75" customHeight="1">
      <c r="A183" s="7" t="str">
        <f t="shared" si="0"/>
        <v>Galv41610Enx</v>
      </c>
      <c r="B183" s="7" t="s">
        <v>16</v>
      </c>
      <c r="C183" s="7" t="s">
        <v>176</v>
      </c>
      <c r="D183" s="19">
        <v>41610</v>
      </c>
      <c r="E183" s="24" t="s">
        <v>172</v>
      </c>
      <c r="F183">
        <v>20</v>
      </c>
      <c r="G183" s="43">
        <v>2000</v>
      </c>
      <c r="J183" s="117"/>
      <c r="K183" s="115"/>
      <c r="L183" s="23" t="s">
        <v>813</v>
      </c>
    </row>
    <row r="184" spans="1:12" ht="15.75" customHeight="1">
      <c r="A184" s="7" t="str">
        <f t="shared" si="0"/>
        <v>Galv41610Enx</v>
      </c>
      <c r="B184" s="7" t="s">
        <v>16</v>
      </c>
      <c r="C184" s="7" t="s">
        <v>176</v>
      </c>
      <c r="D184" s="19">
        <v>41610</v>
      </c>
      <c r="E184" s="24" t="s">
        <v>164</v>
      </c>
      <c r="F184">
        <v>20</v>
      </c>
      <c r="G184" s="43">
        <v>2000</v>
      </c>
      <c r="J184" s="117"/>
      <c r="K184" s="116" t="s">
        <v>497</v>
      </c>
      <c r="L184" s="23" t="s">
        <v>814</v>
      </c>
    </row>
    <row r="185" spans="1:12" ht="15.75" customHeight="1">
      <c r="A185" s="7" t="str">
        <f t="shared" si="0"/>
        <v>Galv41610Enx</v>
      </c>
      <c r="B185" s="7" t="s">
        <v>16</v>
      </c>
      <c r="C185" s="7" t="s">
        <v>176</v>
      </c>
      <c r="D185" s="19">
        <v>41610</v>
      </c>
      <c r="E185" s="24" t="s">
        <v>181</v>
      </c>
      <c r="F185">
        <v>20</v>
      </c>
      <c r="G185" s="43">
        <v>1600</v>
      </c>
      <c r="J185" s="117"/>
      <c r="K185" s="117"/>
      <c r="L185" s="23" t="s">
        <v>497</v>
      </c>
    </row>
    <row r="186" spans="1:12" ht="15.75" customHeight="1">
      <c r="A186" s="7" t="str">
        <f t="shared" si="0"/>
        <v>Galv41610Enx</v>
      </c>
      <c r="B186" s="7" t="s">
        <v>16</v>
      </c>
      <c r="C186" s="7" t="s">
        <v>176</v>
      </c>
      <c r="D186" s="19">
        <v>41610</v>
      </c>
      <c r="E186" s="24" t="s">
        <v>167</v>
      </c>
      <c r="F186">
        <v>30</v>
      </c>
      <c r="G186" s="7">
        <v>300</v>
      </c>
      <c r="J186" s="117"/>
      <c r="K186" s="117"/>
      <c r="L186" s="23" t="s">
        <v>815</v>
      </c>
    </row>
    <row r="187" spans="1:12" ht="15.75" customHeight="1">
      <c r="A187" s="7" t="str">
        <f t="shared" si="0"/>
        <v>Bela41613Inu</v>
      </c>
      <c r="B187" s="7" t="s">
        <v>46</v>
      </c>
      <c r="C187" s="18" t="s">
        <v>183</v>
      </c>
      <c r="D187" s="56">
        <v>41613</v>
      </c>
      <c r="E187" s="38" t="s">
        <v>184</v>
      </c>
      <c r="F187">
        <v>1200</v>
      </c>
      <c r="G187" s="43">
        <v>42000</v>
      </c>
      <c r="J187" s="117"/>
      <c r="K187" s="117"/>
      <c r="L187" s="23" t="s">
        <v>816</v>
      </c>
    </row>
    <row r="188" spans="1:12" ht="15.75" customHeight="1">
      <c r="A188" s="7" t="str">
        <f t="shared" si="0"/>
        <v>Bela41613Inu</v>
      </c>
      <c r="B188" s="7" t="s">
        <v>46</v>
      </c>
      <c r="C188" s="18" t="s">
        <v>183</v>
      </c>
      <c r="D188" s="56">
        <v>41613</v>
      </c>
      <c r="E188" s="38" t="s">
        <v>91</v>
      </c>
      <c r="F188">
        <v>50</v>
      </c>
      <c r="G188" s="43">
        <v>6500</v>
      </c>
      <c r="J188" s="117"/>
      <c r="K188" s="117"/>
      <c r="L188" s="23" t="s">
        <v>817</v>
      </c>
    </row>
    <row r="189" spans="1:12" ht="15.75" customHeight="1">
      <c r="A189" s="7" t="str">
        <f t="shared" si="0"/>
        <v>Bela41613Inu</v>
      </c>
      <c r="B189" s="7" t="s">
        <v>46</v>
      </c>
      <c r="C189" s="18" t="s">
        <v>183</v>
      </c>
      <c r="D189" s="56">
        <v>41613</v>
      </c>
      <c r="E189" s="38" t="s">
        <v>185</v>
      </c>
      <c r="F189">
        <v>2</v>
      </c>
      <c r="G189" s="7">
        <v>800</v>
      </c>
      <c r="J189" s="117"/>
      <c r="K189" s="117"/>
      <c r="L189" s="23" t="s">
        <v>818</v>
      </c>
    </row>
    <row r="190" spans="1:12" ht="15.75" customHeight="1">
      <c r="A190" s="7" t="str">
        <f t="shared" si="0"/>
        <v>Bela41613Inu</v>
      </c>
      <c r="B190" s="7" t="s">
        <v>46</v>
      </c>
      <c r="C190" s="18" t="s">
        <v>183</v>
      </c>
      <c r="D190" s="56">
        <v>41613</v>
      </c>
      <c r="E190" s="38" t="s">
        <v>186</v>
      </c>
      <c r="F190">
        <v>50</v>
      </c>
      <c r="G190" s="43">
        <v>1500</v>
      </c>
      <c r="J190" s="117"/>
      <c r="K190" s="117"/>
      <c r="L190" s="23" t="s">
        <v>819</v>
      </c>
    </row>
    <row r="191" spans="1:12" ht="15.75" customHeight="1">
      <c r="A191" s="7" t="str">
        <f t="shared" si="0"/>
        <v>Bela41613Inu</v>
      </c>
      <c r="B191" s="7" t="s">
        <v>46</v>
      </c>
      <c r="C191" s="18" t="s">
        <v>183</v>
      </c>
      <c r="D191" s="56">
        <v>41613</v>
      </c>
      <c r="E191" s="38" t="s">
        <v>92</v>
      </c>
      <c r="F191">
        <v>100</v>
      </c>
      <c r="G191" s="43">
        <v>15000</v>
      </c>
      <c r="J191" s="117"/>
      <c r="K191" s="115"/>
      <c r="L191" s="23" t="s">
        <v>685</v>
      </c>
    </row>
    <row r="192" spans="1:12" ht="15.75" customHeight="1">
      <c r="A192" s="7" t="str">
        <f t="shared" si="0"/>
        <v>Bela41613Inu</v>
      </c>
      <c r="B192" s="7" t="s">
        <v>46</v>
      </c>
      <c r="C192" s="18" t="s">
        <v>183</v>
      </c>
      <c r="D192" s="56">
        <v>41613</v>
      </c>
      <c r="E192" s="38" t="s">
        <v>187</v>
      </c>
      <c r="F192">
        <v>50</v>
      </c>
      <c r="G192" s="43">
        <v>8300</v>
      </c>
      <c r="J192" s="117"/>
      <c r="K192" s="118" t="s">
        <v>820</v>
      </c>
      <c r="L192" s="23" t="s">
        <v>821</v>
      </c>
    </row>
    <row r="193" spans="1:12" ht="15.75" customHeight="1">
      <c r="A193" s="7" t="str">
        <f t="shared" si="0"/>
        <v>Bela41613Inu</v>
      </c>
      <c r="B193" s="7" t="s">
        <v>46</v>
      </c>
      <c r="C193" s="18" t="s">
        <v>183</v>
      </c>
      <c r="D193" s="56">
        <v>41613</v>
      </c>
      <c r="E193" s="38" t="s">
        <v>173</v>
      </c>
      <c r="F193">
        <v>100</v>
      </c>
      <c r="G193" s="43">
        <v>7800</v>
      </c>
      <c r="J193" s="117"/>
      <c r="K193" s="117"/>
      <c r="L193" s="46" t="s">
        <v>123</v>
      </c>
    </row>
    <row r="194" spans="1:12" ht="15.75" customHeight="1">
      <c r="A194" s="7" t="str">
        <f t="shared" si="0"/>
        <v>Bela41613Inu</v>
      </c>
      <c r="B194" s="7" t="s">
        <v>46</v>
      </c>
      <c r="C194" s="18" t="s">
        <v>183</v>
      </c>
      <c r="D194" s="56">
        <v>41613</v>
      </c>
      <c r="E194" s="38" t="s">
        <v>172</v>
      </c>
      <c r="F194">
        <v>50</v>
      </c>
      <c r="G194" s="43">
        <v>4600</v>
      </c>
      <c r="J194" s="117"/>
      <c r="K194" s="117"/>
      <c r="L194" s="23" t="s">
        <v>820</v>
      </c>
    </row>
    <row r="195" spans="1:12" ht="15.75" customHeight="1">
      <c r="D195" s="40"/>
      <c r="J195" s="117"/>
      <c r="K195" s="117"/>
      <c r="L195" s="23" t="s">
        <v>432</v>
      </c>
    </row>
    <row r="196" spans="1:12" ht="15.75" customHeight="1">
      <c r="J196" s="117"/>
      <c r="K196" s="117"/>
      <c r="L196" s="23" t="s">
        <v>112</v>
      </c>
    </row>
    <row r="197" spans="1:12" ht="15.75" customHeight="1">
      <c r="J197" s="117"/>
      <c r="K197" s="117"/>
      <c r="L197" s="23" t="s">
        <v>454</v>
      </c>
    </row>
    <row r="198" spans="1:12" ht="15.75" customHeight="1">
      <c r="E198" s="46" t="s">
        <v>822</v>
      </c>
      <c r="F198" s="46" t="s">
        <v>52</v>
      </c>
      <c r="G198" s="46" t="s">
        <v>44</v>
      </c>
      <c r="H198" s="46" t="s">
        <v>23</v>
      </c>
      <c r="I198" s="46" t="s">
        <v>14</v>
      </c>
      <c r="J198" s="117"/>
      <c r="K198" s="117"/>
      <c r="L198" s="23" t="s">
        <v>823</v>
      </c>
    </row>
    <row r="199" spans="1:12" ht="15.75" customHeight="1">
      <c r="D199" s="7" t="s">
        <v>52</v>
      </c>
      <c r="E199" s="46"/>
      <c r="I199" s="7">
        <v>12.9</v>
      </c>
      <c r="J199" s="117"/>
      <c r="K199" s="117"/>
      <c r="L199" s="23" t="s">
        <v>288</v>
      </c>
    </row>
    <row r="200" spans="1:12" ht="15.75" customHeight="1">
      <c r="E200" s="46"/>
      <c r="I200" s="7">
        <v>19</v>
      </c>
      <c r="J200" s="117"/>
      <c r="K200" s="115"/>
      <c r="L200" s="46" t="s">
        <v>134</v>
      </c>
    </row>
    <row r="201" spans="1:12" ht="15.75" customHeight="1">
      <c r="E201" s="23"/>
      <c r="J201" s="117"/>
      <c r="K201" s="116" t="s">
        <v>29</v>
      </c>
      <c r="L201" s="23" t="s">
        <v>824</v>
      </c>
    </row>
    <row r="202" spans="1:12" ht="15.75" customHeight="1">
      <c r="E202" s="46"/>
      <c r="J202" s="117"/>
      <c r="K202" s="117"/>
      <c r="L202" s="23" t="s">
        <v>825</v>
      </c>
    </row>
    <row r="203" spans="1:12" ht="15.75" customHeight="1">
      <c r="E203" s="46"/>
      <c r="J203" s="117"/>
      <c r="K203" s="117"/>
      <c r="L203" s="23" t="s">
        <v>826</v>
      </c>
    </row>
    <row r="204" spans="1:12" ht="15.75" customHeight="1">
      <c r="J204" s="117"/>
      <c r="K204" s="117"/>
      <c r="L204" s="23" t="s">
        <v>564</v>
      </c>
    </row>
    <row r="205" spans="1:12" ht="15.75" customHeight="1">
      <c r="J205" s="117"/>
      <c r="K205" s="117"/>
      <c r="L205" s="23" t="s">
        <v>29</v>
      </c>
    </row>
    <row r="206" spans="1:12" ht="15.75" customHeight="1">
      <c r="J206" s="117"/>
      <c r="K206" s="117"/>
      <c r="L206" s="23" t="s">
        <v>827</v>
      </c>
    </row>
    <row r="207" spans="1:12" ht="15.75" customHeight="1">
      <c r="J207" s="117"/>
      <c r="K207" s="117"/>
      <c r="L207" s="23" t="s">
        <v>828</v>
      </c>
    </row>
    <row r="208" spans="1:12" ht="15.75" customHeight="1">
      <c r="J208" s="117"/>
      <c r="K208" s="117"/>
      <c r="L208" s="23" t="s">
        <v>571</v>
      </c>
    </row>
    <row r="209" spans="10:12" ht="15.75" customHeight="1">
      <c r="J209" s="117"/>
      <c r="K209" s="115"/>
      <c r="L209" s="23" t="s">
        <v>829</v>
      </c>
    </row>
    <row r="210" spans="10:12" ht="15.75" customHeight="1">
      <c r="J210" s="117"/>
      <c r="K210" s="116" t="s">
        <v>106</v>
      </c>
      <c r="L210" s="23" t="s">
        <v>152</v>
      </c>
    </row>
    <row r="211" spans="10:12" ht="15.75" customHeight="1">
      <c r="J211" s="117"/>
      <c r="K211" s="117"/>
      <c r="L211" s="57" t="s">
        <v>639</v>
      </c>
    </row>
    <row r="212" spans="10:12" ht="15.75" customHeight="1">
      <c r="J212" s="117"/>
      <c r="K212" s="117"/>
      <c r="L212" s="57" t="s">
        <v>140</v>
      </c>
    </row>
    <row r="213" spans="10:12" ht="15.75" customHeight="1">
      <c r="J213" s="117"/>
      <c r="K213" s="117"/>
      <c r="L213" s="57" t="s">
        <v>830</v>
      </c>
    </row>
    <row r="214" spans="10:12" ht="15.75" customHeight="1">
      <c r="J214" s="117"/>
      <c r="K214" s="117"/>
      <c r="L214" s="57" t="s">
        <v>831</v>
      </c>
    </row>
    <row r="215" spans="10:12" ht="15.75" customHeight="1">
      <c r="J215" s="117"/>
      <c r="K215" s="117"/>
      <c r="L215" s="57" t="s">
        <v>106</v>
      </c>
    </row>
    <row r="216" spans="10:12" ht="15.75" customHeight="1">
      <c r="J216" s="117"/>
      <c r="K216" s="117"/>
      <c r="L216" s="57" t="s">
        <v>832</v>
      </c>
    </row>
    <row r="217" spans="10:12" ht="15.75" customHeight="1">
      <c r="J217" s="117"/>
      <c r="K217" s="117"/>
      <c r="L217" s="57" t="s">
        <v>833</v>
      </c>
    </row>
    <row r="218" spans="10:12" ht="15.75" customHeight="1">
      <c r="J218" s="117"/>
      <c r="K218" s="115"/>
      <c r="L218" s="57" t="s">
        <v>834</v>
      </c>
    </row>
    <row r="219" spans="10:12" ht="15.75" customHeight="1">
      <c r="J219" s="117"/>
      <c r="K219" s="118" t="s">
        <v>101</v>
      </c>
      <c r="L219" s="23" t="s">
        <v>222</v>
      </c>
    </row>
    <row r="220" spans="10:12" ht="15.75" customHeight="1">
      <c r="J220" s="117"/>
      <c r="K220" s="117"/>
      <c r="L220" s="23" t="s">
        <v>100</v>
      </c>
    </row>
    <row r="221" spans="10:12" ht="15.75" customHeight="1">
      <c r="J221" s="117"/>
      <c r="K221" s="117"/>
      <c r="L221" s="23" t="s">
        <v>835</v>
      </c>
    </row>
    <row r="222" spans="10:12" ht="15.75" customHeight="1">
      <c r="J222" s="117"/>
      <c r="K222" s="117"/>
      <c r="L222" s="46" t="s">
        <v>126</v>
      </c>
    </row>
    <row r="223" spans="10:12" ht="15.75" customHeight="1">
      <c r="J223" s="117"/>
      <c r="K223" s="117"/>
      <c r="L223" s="23" t="s">
        <v>117</v>
      </c>
    </row>
    <row r="224" spans="10:12" ht="15.75" customHeight="1">
      <c r="J224" s="117"/>
      <c r="K224" s="117"/>
      <c r="L224" s="46" t="s">
        <v>101</v>
      </c>
    </row>
    <row r="225" spans="10:12" ht="15.75" customHeight="1">
      <c r="J225" s="117"/>
      <c r="K225" s="115"/>
      <c r="L225" s="23" t="s">
        <v>528</v>
      </c>
    </row>
    <row r="226" spans="10:12" ht="15.75" customHeight="1">
      <c r="J226" s="117"/>
      <c r="K226" s="116" t="s">
        <v>120</v>
      </c>
      <c r="L226" s="23" t="s">
        <v>836</v>
      </c>
    </row>
    <row r="227" spans="10:12" ht="15.75" customHeight="1">
      <c r="J227" s="117"/>
      <c r="K227" s="117"/>
      <c r="L227" s="23" t="s">
        <v>837</v>
      </c>
    </row>
    <row r="228" spans="10:12" ht="15.75" customHeight="1">
      <c r="J228" s="117"/>
      <c r="K228" s="117"/>
      <c r="L228" s="23" t="s">
        <v>115</v>
      </c>
    </row>
    <row r="229" spans="10:12" ht="15.75" customHeight="1">
      <c r="J229" s="117"/>
      <c r="K229" s="117"/>
      <c r="L229" s="23" t="s">
        <v>838</v>
      </c>
    </row>
    <row r="230" spans="10:12" ht="15.75" customHeight="1">
      <c r="J230" s="117"/>
      <c r="K230" s="117"/>
      <c r="L230" s="23" t="s">
        <v>327</v>
      </c>
    </row>
    <row r="231" spans="10:12" ht="15.75" customHeight="1">
      <c r="J231" s="117"/>
      <c r="K231" s="115"/>
      <c r="L231" s="23" t="s">
        <v>120</v>
      </c>
    </row>
    <row r="232" spans="10:12" ht="15.75" customHeight="1">
      <c r="J232" s="117"/>
      <c r="K232" s="116" t="s">
        <v>278</v>
      </c>
      <c r="L232" s="23" t="s">
        <v>839</v>
      </c>
    </row>
    <row r="233" spans="10:12" ht="15.75" customHeight="1">
      <c r="J233" s="117"/>
      <c r="K233" s="117"/>
      <c r="L233" s="23" t="s">
        <v>314</v>
      </c>
    </row>
    <row r="234" spans="10:12" ht="15.75" customHeight="1">
      <c r="J234" s="117"/>
      <c r="K234" s="117"/>
      <c r="L234" s="23" t="s">
        <v>310</v>
      </c>
    </row>
    <row r="235" spans="10:12" ht="15.75" customHeight="1">
      <c r="J235" s="117"/>
      <c r="K235" s="117"/>
      <c r="L235" s="23" t="s">
        <v>840</v>
      </c>
    </row>
    <row r="236" spans="10:12" ht="15.75" customHeight="1">
      <c r="J236" s="117"/>
      <c r="K236" s="117"/>
      <c r="L236" s="23" t="s">
        <v>243</v>
      </c>
    </row>
    <row r="237" spans="10:12" ht="15.75" customHeight="1">
      <c r="J237" s="117"/>
      <c r="K237" s="117"/>
      <c r="L237" s="23" t="s">
        <v>252</v>
      </c>
    </row>
    <row r="238" spans="10:12" ht="15.75" customHeight="1">
      <c r="J238" s="115"/>
      <c r="K238" s="115"/>
      <c r="L238" s="23" t="s">
        <v>278</v>
      </c>
    </row>
    <row r="239" spans="10:12" ht="15.75" customHeight="1">
      <c r="J239" s="119" t="s">
        <v>841</v>
      </c>
      <c r="K239" s="120"/>
      <c r="L239" s="121"/>
    </row>
    <row r="240" spans="10:12" ht="15.75" customHeight="1">
      <c r="J240" s="116" t="s">
        <v>842</v>
      </c>
      <c r="K240" s="116" t="s">
        <v>842</v>
      </c>
      <c r="L240" s="58" t="s">
        <v>595</v>
      </c>
    </row>
    <row r="241" spans="10:12" ht="15.75" customHeight="1">
      <c r="J241" s="117"/>
      <c r="K241" s="117"/>
      <c r="L241" s="58" t="s">
        <v>843</v>
      </c>
    </row>
    <row r="242" spans="10:12" ht="15.75" customHeight="1">
      <c r="J242" s="117"/>
      <c r="K242" s="117"/>
      <c r="L242" s="58" t="s">
        <v>844</v>
      </c>
    </row>
    <row r="243" spans="10:12" ht="15.75" customHeight="1">
      <c r="J243" s="117"/>
      <c r="K243" s="117"/>
      <c r="L243" s="58" t="s">
        <v>845</v>
      </c>
    </row>
    <row r="244" spans="10:12" ht="15.75" customHeight="1">
      <c r="J244" s="117"/>
      <c r="K244" s="117"/>
      <c r="L244" s="58" t="s">
        <v>508</v>
      </c>
    </row>
    <row r="245" spans="10:12" ht="15.75" customHeight="1">
      <c r="J245" s="117"/>
      <c r="K245" s="117"/>
      <c r="L245" s="58" t="s">
        <v>510</v>
      </c>
    </row>
    <row r="246" spans="10:12" ht="15.75" customHeight="1">
      <c r="J246" s="117"/>
      <c r="K246" s="117"/>
      <c r="L246" s="58" t="s">
        <v>846</v>
      </c>
    </row>
    <row r="247" spans="10:12" ht="15.75" customHeight="1">
      <c r="J247" s="117"/>
      <c r="K247" s="117"/>
      <c r="L247" s="58" t="s">
        <v>847</v>
      </c>
    </row>
    <row r="248" spans="10:12" ht="15.75" customHeight="1">
      <c r="J248" s="117"/>
      <c r="K248" s="117"/>
      <c r="L248" s="58" t="s">
        <v>848</v>
      </c>
    </row>
    <row r="249" spans="10:12" ht="15.75" customHeight="1">
      <c r="J249" s="117"/>
      <c r="K249" s="117"/>
      <c r="L249" s="58" t="s">
        <v>849</v>
      </c>
    </row>
    <row r="250" spans="10:12" ht="15.75" customHeight="1">
      <c r="J250" s="117"/>
      <c r="K250" s="117"/>
      <c r="L250" s="58" t="s">
        <v>850</v>
      </c>
    </row>
    <row r="251" spans="10:12" ht="15.75" customHeight="1">
      <c r="J251" s="117"/>
      <c r="K251" s="117"/>
      <c r="L251" s="58" t="s">
        <v>851</v>
      </c>
    </row>
    <row r="252" spans="10:12" ht="15.75" customHeight="1">
      <c r="J252" s="115"/>
      <c r="K252" s="115"/>
      <c r="L252" s="58" t="s">
        <v>852</v>
      </c>
    </row>
    <row r="253" spans="10:12" ht="15.75" customHeight="1">
      <c r="J253" s="119" t="s">
        <v>853</v>
      </c>
      <c r="K253" s="120"/>
      <c r="L253" s="121"/>
    </row>
    <row r="254" spans="10:12" ht="15.75" customHeight="1">
      <c r="J254" s="116" t="s">
        <v>854</v>
      </c>
      <c r="K254" s="116" t="s">
        <v>15</v>
      </c>
      <c r="L254" s="23" t="s">
        <v>15</v>
      </c>
    </row>
    <row r="255" spans="10:12" ht="15.75" customHeight="1">
      <c r="J255" s="117"/>
      <c r="K255" s="117"/>
      <c r="L255" s="23" t="s">
        <v>855</v>
      </c>
    </row>
    <row r="256" spans="10:12" ht="15.75" customHeight="1">
      <c r="J256" s="117"/>
      <c r="K256" s="117"/>
      <c r="L256" s="23" t="s">
        <v>856</v>
      </c>
    </row>
    <row r="257" spans="10:12" ht="15.75" customHeight="1">
      <c r="J257" s="117"/>
      <c r="K257" s="117"/>
      <c r="L257" s="23" t="s">
        <v>857</v>
      </c>
    </row>
    <row r="258" spans="10:12" ht="15.75" customHeight="1">
      <c r="J258" s="117"/>
      <c r="K258" s="117"/>
      <c r="L258" s="23" t="s">
        <v>367</v>
      </c>
    </row>
    <row r="259" spans="10:12" ht="15.75" customHeight="1">
      <c r="J259" s="117"/>
      <c r="K259" s="117"/>
      <c r="L259" s="23" t="s">
        <v>858</v>
      </c>
    </row>
    <row r="260" spans="10:12" ht="15.75" customHeight="1">
      <c r="J260" s="117"/>
      <c r="K260" s="117"/>
      <c r="L260" s="23" t="s">
        <v>859</v>
      </c>
    </row>
    <row r="261" spans="10:12" ht="15.75" customHeight="1">
      <c r="J261" s="117"/>
      <c r="K261" s="117"/>
      <c r="L261" s="23" t="s">
        <v>860</v>
      </c>
    </row>
    <row r="262" spans="10:12" ht="15.75" customHeight="1">
      <c r="J262" s="117"/>
      <c r="K262" s="117"/>
      <c r="L262" s="23" t="s">
        <v>861</v>
      </c>
    </row>
    <row r="263" spans="10:12" ht="15.75" customHeight="1">
      <c r="J263" s="117"/>
      <c r="K263" s="117"/>
      <c r="L263" s="23" t="s">
        <v>862</v>
      </c>
    </row>
    <row r="264" spans="10:12" ht="15.75" customHeight="1">
      <c r="J264" s="117"/>
      <c r="K264" s="117"/>
      <c r="L264" s="23" t="s">
        <v>863</v>
      </c>
    </row>
    <row r="265" spans="10:12" ht="15.75" customHeight="1">
      <c r="J265" s="117"/>
      <c r="K265" s="117"/>
      <c r="L265" s="23" t="s">
        <v>864</v>
      </c>
    </row>
    <row r="266" spans="10:12" ht="15.75" customHeight="1">
      <c r="J266" s="117"/>
      <c r="K266" s="117"/>
      <c r="L266" s="23" t="s">
        <v>216</v>
      </c>
    </row>
    <row r="267" spans="10:12" ht="15.75" customHeight="1">
      <c r="J267" s="117"/>
      <c r="K267" s="117"/>
      <c r="L267" s="23" t="s">
        <v>865</v>
      </c>
    </row>
    <row r="268" spans="10:12" ht="15.75" customHeight="1">
      <c r="J268" s="117"/>
      <c r="K268" s="115"/>
      <c r="L268" s="23" t="s">
        <v>866</v>
      </c>
    </row>
    <row r="269" spans="10:12" ht="15.75" customHeight="1">
      <c r="J269" s="117"/>
      <c r="K269" s="116" t="s">
        <v>867</v>
      </c>
      <c r="L269" s="23" t="s">
        <v>868</v>
      </c>
    </row>
    <row r="270" spans="10:12" ht="15.75" customHeight="1">
      <c r="J270" s="117"/>
      <c r="K270" s="117"/>
      <c r="L270" s="23" t="s">
        <v>867</v>
      </c>
    </row>
    <row r="271" spans="10:12" ht="15.75" customHeight="1">
      <c r="J271" s="117"/>
      <c r="K271" s="117"/>
      <c r="L271" s="23" t="s">
        <v>869</v>
      </c>
    </row>
    <row r="272" spans="10:12" ht="15.75" customHeight="1">
      <c r="J272" s="117"/>
      <c r="K272" s="117"/>
      <c r="L272" s="23" t="s">
        <v>870</v>
      </c>
    </row>
    <row r="273" spans="10:12" ht="15.75" customHeight="1">
      <c r="J273" s="117"/>
      <c r="K273" s="117"/>
      <c r="L273" s="23" t="s">
        <v>871</v>
      </c>
    </row>
    <row r="274" spans="10:12" ht="15.75" customHeight="1">
      <c r="J274" s="117"/>
      <c r="K274" s="117"/>
      <c r="L274" s="23" t="s">
        <v>872</v>
      </c>
    </row>
    <row r="275" spans="10:12" ht="15.75" customHeight="1">
      <c r="J275" s="117"/>
      <c r="K275" s="115"/>
      <c r="L275" s="23" t="s">
        <v>873</v>
      </c>
    </row>
    <row r="276" spans="10:12" ht="15.75" customHeight="1">
      <c r="J276" s="117"/>
      <c r="K276" s="116" t="s">
        <v>506</v>
      </c>
      <c r="L276" s="23" t="s">
        <v>657</v>
      </c>
    </row>
    <row r="277" spans="10:12" ht="15.75" customHeight="1">
      <c r="J277" s="117"/>
      <c r="K277" s="117"/>
      <c r="L277" s="23" t="s">
        <v>874</v>
      </c>
    </row>
    <row r="278" spans="10:12" ht="15.75" customHeight="1">
      <c r="J278" s="117"/>
      <c r="K278" s="117"/>
      <c r="L278" s="23" t="s">
        <v>506</v>
      </c>
    </row>
    <row r="279" spans="10:12" ht="15.75" customHeight="1">
      <c r="J279" s="117"/>
      <c r="K279" s="117"/>
      <c r="L279" s="23" t="s">
        <v>875</v>
      </c>
    </row>
    <row r="280" spans="10:12" ht="15.75" customHeight="1">
      <c r="J280" s="117"/>
      <c r="K280" s="117"/>
      <c r="L280" s="23" t="s">
        <v>196</v>
      </c>
    </row>
    <row r="281" spans="10:12" ht="15.75" customHeight="1">
      <c r="J281" s="117"/>
      <c r="K281" s="117"/>
      <c r="L281" s="23" t="s">
        <v>876</v>
      </c>
    </row>
    <row r="282" spans="10:12" ht="15.75" customHeight="1">
      <c r="J282" s="117"/>
      <c r="K282" s="117"/>
      <c r="L282" s="23" t="s">
        <v>198</v>
      </c>
    </row>
    <row r="283" spans="10:12" ht="15.75" customHeight="1">
      <c r="J283" s="117"/>
      <c r="K283" s="117"/>
      <c r="L283" s="23" t="s">
        <v>586</v>
      </c>
    </row>
    <row r="284" spans="10:12" ht="15.75" customHeight="1">
      <c r="J284" s="117"/>
      <c r="K284" s="117"/>
      <c r="L284" s="23" t="s">
        <v>877</v>
      </c>
    </row>
    <row r="285" spans="10:12" ht="15.75" customHeight="1">
      <c r="J285" s="117"/>
      <c r="K285" s="117"/>
      <c r="L285" s="23" t="s">
        <v>878</v>
      </c>
    </row>
    <row r="286" spans="10:12" ht="15.75" customHeight="1">
      <c r="J286" s="117"/>
      <c r="K286" s="117"/>
      <c r="L286" s="23" t="s">
        <v>879</v>
      </c>
    </row>
    <row r="287" spans="10:12" ht="15.75" customHeight="1">
      <c r="J287" s="117"/>
      <c r="K287" s="115"/>
      <c r="L287" s="23" t="s">
        <v>880</v>
      </c>
    </row>
    <row r="288" spans="10:12" ht="15.75" customHeight="1">
      <c r="J288" s="117"/>
      <c r="K288" s="116" t="s">
        <v>881</v>
      </c>
      <c r="L288" s="23" t="s">
        <v>882</v>
      </c>
    </row>
    <row r="289" spans="10:12" ht="15.75" customHeight="1">
      <c r="J289" s="117"/>
      <c r="K289" s="117"/>
      <c r="L289" s="23" t="s">
        <v>883</v>
      </c>
    </row>
    <row r="290" spans="10:12" ht="15.75" customHeight="1">
      <c r="J290" s="117"/>
      <c r="K290" s="117"/>
      <c r="L290" s="23" t="s">
        <v>884</v>
      </c>
    </row>
    <row r="291" spans="10:12" ht="15.75" customHeight="1">
      <c r="J291" s="117"/>
      <c r="K291" s="117"/>
      <c r="L291" s="23" t="s">
        <v>881</v>
      </c>
    </row>
    <row r="292" spans="10:12" ht="15.75" customHeight="1">
      <c r="J292" s="117"/>
      <c r="K292" s="117"/>
      <c r="L292" s="23" t="s">
        <v>885</v>
      </c>
    </row>
    <row r="293" spans="10:12" ht="15.75" customHeight="1">
      <c r="J293" s="117"/>
      <c r="K293" s="115"/>
      <c r="L293" s="23" t="s">
        <v>886</v>
      </c>
    </row>
    <row r="294" spans="10:12" ht="15.75" customHeight="1">
      <c r="J294" s="117"/>
      <c r="K294" s="116" t="s">
        <v>488</v>
      </c>
      <c r="L294" s="23" t="s">
        <v>887</v>
      </c>
    </row>
    <row r="295" spans="10:12" ht="15.75" customHeight="1">
      <c r="J295" s="117"/>
      <c r="K295" s="117"/>
      <c r="L295" s="23" t="s">
        <v>888</v>
      </c>
    </row>
    <row r="296" spans="10:12" ht="15.75" customHeight="1">
      <c r="J296" s="117"/>
      <c r="K296" s="117"/>
      <c r="L296" s="23" t="s">
        <v>889</v>
      </c>
    </row>
    <row r="297" spans="10:12" ht="15.75" customHeight="1">
      <c r="J297" s="117"/>
      <c r="K297" s="117"/>
      <c r="L297" s="23" t="s">
        <v>890</v>
      </c>
    </row>
    <row r="298" spans="10:12" ht="15.75" customHeight="1">
      <c r="J298" s="117"/>
      <c r="K298" s="117"/>
      <c r="L298" s="23" t="s">
        <v>891</v>
      </c>
    </row>
    <row r="299" spans="10:12" ht="15.75" customHeight="1">
      <c r="J299" s="117"/>
      <c r="K299" s="117"/>
      <c r="L299" s="23" t="s">
        <v>892</v>
      </c>
    </row>
    <row r="300" spans="10:12" ht="15.75" customHeight="1">
      <c r="J300" s="115"/>
      <c r="K300" s="115"/>
      <c r="L300" s="23" t="s">
        <v>488</v>
      </c>
    </row>
    <row r="301" spans="10:12" ht="15.75" customHeight="1">
      <c r="J301" s="119" t="s">
        <v>893</v>
      </c>
      <c r="K301" s="120"/>
      <c r="L301" s="121"/>
    </row>
    <row r="302" spans="10:12" ht="15.75" customHeight="1">
      <c r="J302" s="116" t="s">
        <v>894</v>
      </c>
      <c r="K302" s="116" t="s">
        <v>895</v>
      </c>
      <c r="L302" s="23" t="s">
        <v>276</v>
      </c>
    </row>
    <row r="303" spans="10:12" ht="15.75" customHeight="1">
      <c r="J303" s="117"/>
      <c r="K303" s="117"/>
      <c r="L303" s="23" t="s">
        <v>235</v>
      </c>
    </row>
    <row r="304" spans="10:12" ht="15.75" customHeight="1">
      <c r="J304" s="117"/>
      <c r="K304" s="117"/>
      <c r="L304" s="23" t="s">
        <v>895</v>
      </c>
    </row>
    <row r="305" spans="10:12" ht="15.75" customHeight="1">
      <c r="J305" s="117"/>
      <c r="K305" s="117"/>
      <c r="L305" s="23" t="s">
        <v>896</v>
      </c>
    </row>
    <row r="306" spans="10:12" ht="15.75" customHeight="1">
      <c r="J306" s="117"/>
      <c r="K306" s="115"/>
      <c r="L306" s="23" t="s">
        <v>897</v>
      </c>
    </row>
    <row r="307" spans="10:12" ht="15.75" customHeight="1">
      <c r="J307" s="117"/>
      <c r="K307" s="116" t="s">
        <v>502</v>
      </c>
      <c r="L307" s="23" t="s">
        <v>220</v>
      </c>
    </row>
    <row r="308" spans="10:12" ht="15.75" customHeight="1">
      <c r="J308" s="117"/>
      <c r="K308" s="117"/>
      <c r="L308" s="23" t="s">
        <v>633</v>
      </c>
    </row>
    <row r="309" spans="10:12" ht="15.75" customHeight="1">
      <c r="J309" s="117"/>
      <c r="K309" s="117"/>
      <c r="L309" s="23" t="s">
        <v>624</v>
      </c>
    </row>
    <row r="310" spans="10:12" ht="15.75" customHeight="1">
      <c r="J310" s="117"/>
      <c r="K310" s="117"/>
      <c r="L310" s="23" t="s">
        <v>898</v>
      </c>
    </row>
    <row r="311" spans="10:12" ht="15.75" customHeight="1">
      <c r="J311" s="117"/>
      <c r="K311" s="117"/>
      <c r="L311" s="23" t="s">
        <v>899</v>
      </c>
    </row>
    <row r="312" spans="10:12" ht="15.75" customHeight="1">
      <c r="J312" s="117"/>
      <c r="K312" s="117"/>
      <c r="L312" s="23" t="s">
        <v>502</v>
      </c>
    </row>
    <row r="313" spans="10:12" ht="15.75" customHeight="1">
      <c r="J313" s="117"/>
      <c r="K313" s="117"/>
      <c r="L313" s="23" t="s">
        <v>900</v>
      </c>
    </row>
    <row r="314" spans="10:12" ht="15.75" customHeight="1">
      <c r="J314" s="115"/>
      <c r="K314" s="115"/>
      <c r="L314" s="23" t="s">
        <v>901</v>
      </c>
    </row>
    <row r="315" spans="10:12" ht="15.75" customHeight="1"/>
    <row r="316" spans="10:12" ht="15.75" customHeight="1"/>
    <row r="317" spans="10:12" ht="15.75" customHeight="1"/>
    <row r="318" spans="10:12" ht="15.75" customHeight="1"/>
    <row r="319" spans="10:12" ht="15.75" customHeight="1"/>
    <row r="320" spans="10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54">
    <mergeCell ref="J302:J314"/>
    <mergeCell ref="K288:K293"/>
    <mergeCell ref="K294:K300"/>
    <mergeCell ref="K302:K306"/>
    <mergeCell ref="K307:K314"/>
    <mergeCell ref="J301:L301"/>
    <mergeCell ref="K159:K163"/>
    <mergeCell ref="K164:K170"/>
    <mergeCell ref="K171:K177"/>
    <mergeCell ref="K179:K183"/>
    <mergeCell ref="K84:K91"/>
    <mergeCell ref="K92:K97"/>
    <mergeCell ref="K98:K101"/>
    <mergeCell ref="K102:K107"/>
    <mergeCell ref="K108:K114"/>
    <mergeCell ref="K133:K137"/>
    <mergeCell ref="K138:K145"/>
    <mergeCell ref="J31:J125"/>
    <mergeCell ref="K31:K39"/>
    <mergeCell ref="K152:K158"/>
    <mergeCell ref="K40:K46"/>
    <mergeCell ref="K47:K52"/>
    <mergeCell ref="K53:K57"/>
    <mergeCell ref="K58:K70"/>
    <mergeCell ref="K71:K83"/>
    <mergeCell ref="K269:K275"/>
    <mergeCell ref="K276:K287"/>
    <mergeCell ref="K201:K209"/>
    <mergeCell ref="K210:K218"/>
    <mergeCell ref="K219:K225"/>
    <mergeCell ref="K226:K231"/>
    <mergeCell ref="K232:K238"/>
    <mergeCell ref="K240:K252"/>
    <mergeCell ref="J239:L239"/>
    <mergeCell ref="J253:L253"/>
    <mergeCell ref="J179:J238"/>
    <mergeCell ref="J254:J300"/>
    <mergeCell ref="K254:K268"/>
    <mergeCell ref="L29:L30"/>
    <mergeCell ref="J240:J252"/>
    <mergeCell ref="K184:K191"/>
    <mergeCell ref="K192:K200"/>
    <mergeCell ref="J10:J15"/>
    <mergeCell ref="J19:J25"/>
    <mergeCell ref="J29:J30"/>
    <mergeCell ref="K29:K30"/>
    <mergeCell ref="K146:K150"/>
    <mergeCell ref="J151:L151"/>
    <mergeCell ref="J178:L178"/>
    <mergeCell ref="J127:J150"/>
    <mergeCell ref="J152:J177"/>
    <mergeCell ref="K115:K125"/>
    <mergeCell ref="J126:L126"/>
    <mergeCell ref="K127:K132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70"/>
  <sheetViews>
    <sheetView workbookViewId="0"/>
  </sheetViews>
  <sheetFormatPr defaultColWidth="14.44140625" defaultRowHeight="15" customHeight="1"/>
  <cols>
    <col min="1" max="2" width="15.88671875" customWidth="1"/>
    <col min="3" max="3" width="21.109375" customWidth="1"/>
    <col min="4" max="4" width="18.33203125" customWidth="1"/>
    <col min="5" max="5" width="26.88671875" customWidth="1"/>
    <col min="6" max="6" width="13.88671875" customWidth="1"/>
    <col min="7" max="7" width="13.6640625" customWidth="1"/>
    <col min="8" max="27" width="8.6640625" customWidth="1"/>
  </cols>
  <sheetData>
    <row r="1" spans="1:7" ht="14.4">
      <c r="A1" s="7" t="s">
        <v>0</v>
      </c>
      <c r="B1" s="7" t="s">
        <v>686</v>
      </c>
      <c r="C1" s="17" t="s">
        <v>687</v>
      </c>
      <c r="D1" s="17" t="s">
        <v>6</v>
      </c>
      <c r="E1" s="17" t="s">
        <v>688</v>
      </c>
      <c r="F1" t="s">
        <v>11</v>
      </c>
      <c r="G1" s="17" t="s">
        <v>689</v>
      </c>
    </row>
    <row r="2" spans="1:7" ht="14.4">
      <c r="A2" s="7" t="str">
        <f t="shared" ref="A2:A210" si="0">CONCATENATE(LEFT(C2,4),D2,LEFT(B2,3))</f>
        <v>Cric41684For</v>
      </c>
      <c r="B2" s="7" t="s">
        <v>190</v>
      </c>
      <c r="C2" s="20" t="s">
        <v>189</v>
      </c>
      <c r="D2" s="59">
        <v>41684</v>
      </c>
      <c r="E2" s="38" t="s">
        <v>191</v>
      </c>
      <c r="F2" s="7">
        <v>250</v>
      </c>
      <c r="G2" s="43">
        <v>8000</v>
      </c>
    </row>
    <row r="3" spans="1:7" ht="14.4">
      <c r="A3" s="7" t="str">
        <f t="shared" si="0"/>
        <v>Arar41684For</v>
      </c>
      <c r="B3" s="7" t="s">
        <v>190</v>
      </c>
      <c r="C3" s="7" t="s">
        <v>76</v>
      </c>
      <c r="D3" s="59">
        <v>41684</v>
      </c>
      <c r="E3" s="38" t="s">
        <v>56</v>
      </c>
      <c r="F3" s="7">
        <v>250</v>
      </c>
      <c r="G3" s="43">
        <v>30000</v>
      </c>
    </row>
    <row r="4" spans="1:7" ht="14.4">
      <c r="A4" s="7" t="str">
        <f t="shared" si="0"/>
        <v>Arar41684For</v>
      </c>
      <c r="B4" s="7" t="s">
        <v>190</v>
      </c>
      <c r="C4" s="7" t="s">
        <v>76</v>
      </c>
      <c r="D4" s="59">
        <v>41684</v>
      </c>
      <c r="E4" s="38" t="s">
        <v>193</v>
      </c>
      <c r="F4">
        <v>80</v>
      </c>
      <c r="G4" s="60">
        <v>2560</v>
      </c>
    </row>
    <row r="5" spans="1:7" ht="14.4">
      <c r="A5" s="7" t="str">
        <f t="shared" si="0"/>
        <v>Arar41684For</v>
      </c>
      <c r="B5" s="7" t="s">
        <v>190</v>
      </c>
      <c r="C5" s="7" t="s">
        <v>76</v>
      </c>
      <c r="D5" s="59">
        <v>41684</v>
      </c>
      <c r="E5" s="38" t="s">
        <v>91</v>
      </c>
      <c r="F5" s="43">
        <v>80</v>
      </c>
      <c r="G5" s="43">
        <v>9600</v>
      </c>
    </row>
    <row r="6" spans="1:7" ht="14.4">
      <c r="A6" s="7" t="str">
        <f t="shared" si="0"/>
        <v>Arar41684For</v>
      </c>
      <c r="B6" s="7" t="s">
        <v>190</v>
      </c>
      <c r="C6" s="7" t="s">
        <v>76</v>
      </c>
      <c r="D6" s="59">
        <v>41684</v>
      </c>
      <c r="E6" s="38" t="s">
        <v>164</v>
      </c>
      <c r="F6">
        <v>80</v>
      </c>
      <c r="G6" s="43">
        <v>8640</v>
      </c>
    </row>
    <row r="7" spans="1:7" ht="14.4">
      <c r="A7" s="7" t="str">
        <f t="shared" si="0"/>
        <v>Arar41684For</v>
      </c>
      <c r="B7" s="7" t="s">
        <v>190</v>
      </c>
      <c r="C7" s="7" t="s">
        <v>76</v>
      </c>
      <c r="D7" s="59">
        <v>41684</v>
      </c>
      <c r="E7" s="38" t="s">
        <v>194</v>
      </c>
      <c r="F7">
        <v>80</v>
      </c>
      <c r="G7" s="43">
        <v>6000</v>
      </c>
    </row>
    <row r="8" spans="1:7" ht="14.4">
      <c r="A8" s="7" t="str">
        <f t="shared" si="0"/>
        <v>Içar41684For</v>
      </c>
      <c r="B8" s="7" t="s">
        <v>190</v>
      </c>
      <c r="C8" s="7" t="s">
        <v>196</v>
      </c>
      <c r="D8" s="59">
        <v>41684</v>
      </c>
      <c r="E8" s="38" t="s">
        <v>191</v>
      </c>
      <c r="F8">
        <v>80</v>
      </c>
      <c r="G8" s="43">
        <v>2560</v>
      </c>
    </row>
    <row r="9" spans="1:7" ht="14.4">
      <c r="A9" s="7" t="str">
        <f t="shared" si="0"/>
        <v>Içar41684For</v>
      </c>
      <c r="B9" s="7" t="s">
        <v>190</v>
      </c>
      <c r="C9" s="7" t="s">
        <v>196</v>
      </c>
      <c r="D9" s="59">
        <v>41684</v>
      </c>
      <c r="E9" s="38" t="s">
        <v>91</v>
      </c>
      <c r="F9">
        <v>80</v>
      </c>
      <c r="G9" s="43">
        <v>9600</v>
      </c>
    </row>
    <row r="10" spans="1:7" ht="14.4">
      <c r="A10" s="7" t="str">
        <f t="shared" si="0"/>
        <v>Morr41684For</v>
      </c>
      <c r="B10" s="7" t="s">
        <v>190</v>
      </c>
      <c r="C10" s="7" t="s">
        <v>198</v>
      </c>
      <c r="D10" s="59">
        <v>41684</v>
      </c>
      <c r="E10" s="38" t="s">
        <v>191</v>
      </c>
      <c r="F10">
        <v>100</v>
      </c>
      <c r="G10" s="43">
        <v>2560</v>
      </c>
    </row>
    <row r="11" spans="1:7" ht="14.4">
      <c r="A11" s="7" t="str">
        <f t="shared" si="0"/>
        <v>Morr41684For</v>
      </c>
      <c r="B11" s="7" t="s">
        <v>190</v>
      </c>
      <c r="C11" s="7" t="s">
        <v>198</v>
      </c>
      <c r="D11" s="59">
        <v>41684</v>
      </c>
      <c r="E11" s="38" t="s">
        <v>199</v>
      </c>
      <c r="F11">
        <v>100</v>
      </c>
      <c r="G11" s="43">
        <v>9600</v>
      </c>
    </row>
    <row r="12" spans="1:7" ht="14.4">
      <c r="A12" s="7" t="str">
        <f t="shared" si="0"/>
        <v>Morr41684For</v>
      </c>
      <c r="B12" s="7" t="s">
        <v>190</v>
      </c>
      <c r="C12" s="7" t="s">
        <v>198</v>
      </c>
      <c r="D12" s="59">
        <v>41684</v>
      </c>
      <c r="E12" s="38" t="s">
        <v>200</v>
      </c>
      <c r="F12">
        <v>100</v>
      </c>
      <c r="G12" s="43">
        <v>10000</v>
      </c>
    </row>
    <row r="13" spans="1:7" ht="14.4">
      <c r="A13" s="7" t="str">
        <f t="shared" si="0"/>
        <v>Morr41684For</v>
      </c>
      <c r="B13" s="7" t="s">
        <v>190</v>
      </c>
      <c r="C13" s="7" t="s">
        <v>198</v>
      </c>
      <c r="D13" s="59">
        <v>41684</v>
      </c>
      <c r="E13" s="38" t="s">
        <v>201</v>
      </c>
      <c r="F13">
        <v>100</v>
      </c>
      <c r="G13" s="43">
        <v>7800</v>
      </c>
    </row>
    <row r="14" spans="1:7" ht="14.4">
      <c r="A14" s="7" t="str">
        <f t="shared" si="0"/>
        <v>Morr41684For</v>
      </c>
      <c r="B14" s="7" t="s">
        <v>190</v>
      </c>
      <c r="C14" s="7" t="s">
        <v>198</v>
      </c>
      <c r="D14" s="59">
        <v>41684</v>
      </c>
      <c r="E14" s="38" t="s">
        <v>202</v>
      </c>
      <c r="F14">
        <v>200</v>
      </c>
      <c r="G14" s="43">
        <v>1000</v>
      </c>
    </row>
    <row r="15" spans="1:7" ht="14.4">
      <c r="A15" s="7" t="str">
        <f t="shared" si="0"/>
        <v>PASS41684For</v>
      </c>
      <c r="B15" s="7" t="s">
        <v>190</v>
      </c>
      <c r="C15" s="20" t="s">
        <v>204</v>
      </c>
      <c r="D15" s="59">
        <v>41684</v>
      </c>
      <c r="E15" s="24" t="s">
        <v>191</v>
      </c>
      <c r="F15">
        <v>50</v>
      </c>
      <c r="G15" s="43">
        <v>1750</v>
      </c>
    </row>
    <row r="16" spans="1:7" ht="14.4">
      <c r="A16" s="7" t="str">
        <f t="shared" si="0"/>
        <v>PASS41684For</v>
      </c>
      <c r="B16" s="7" t="s">
        <v>190</v>
      </c>
      <c r="C16" s="20" t="s">
        <v>204</v>
      </c>
      <c r="D16" s="59">
        <v>41684</v>
      </c>
      <c r="E16" s="24" t="s">
        <v>91</v>
      </c>
      <c r="F16">
        <v>50</v>
      </c>
      <c r="G16" s="43">
        <v>6000</v>
      </c>
    </row>
    <row r="17" spans="1:7" ht="14.4">
      <c r="A17" s="7" t="str">
        <f t="shared" si="0"/>
        <v>PASS41684For</v>
      </c>
      <c r="B17" s="7" t="s">
        <v>190</v>
      </c>
      <c r="C17" s="20" t="s">
        <v>204</v>
      </c>
      <c r="D17" s="59">
        <v>41684</v>
      </c>
      <c r="E17" s="24" t="s">
        <v>205</v>
      </c>
      <c r="F17">
        <v>100</v>
      </c>
      <c r="G17" s="43">
        <v>10800</v>
      </c>
    </row>
    <row r="18" spans="1:7" ht="27.6">
      <c r="A18" s="7" t="str">
        <f t="shared" si="0"/>
        <v>PASS41684For</v>
      </c>
      <c r="B18" s="7" t="s">
        <v>190</v>
      </c>
      <c r="C18" s="20" t="s">
        <v>204</v>
      </c>
      <c r="D18" s="59">
        <v>41684</v>
      </c>
      <c r="E18" s="24" t="s">
        <v>173</v>
      </c>
      <c r="F18">
        <v>100</v>
      </c>
      <c r="G18" s="43">
        <v>7800</v>
      </c>
    </row>
    <row r="19" spans="1:7" ht="14.4">
      <c r="A19" s="7" t="str">
        <f t="shared" si="0"/>
        <v>Cric41684For</v>
      </c>
      <c r="B19" s="7" t="s">
        <v>190</v>
      </c>
      <c r="C19" s="7" t="s">
        <v>189</v>
      </c>
      <c r="D19" s="59">
        <v>41684</v>
      </c>
      <c r="E19" s="24" t="s">
        <v>206</v>
      </c>
      <c r="F19">
        <v>100</v>
      </c>
      <c r="G19" s="43">
        <v>10800</v>
      </c>
    </row>
    <row r="20" spans="1:7" ht="14.4">
      <c r="A20" s="7" t="str">
        <f t="shared" si="0"/>
        <v>Cric41684For</v>
      </c>
      <c r="B20" s="7" t="s">
        <v>190</v>
      </c>
      <c r="C20" s="7" t="s">
        <v>189</v>
      </c>
      <c r="D20" s="59">
        <v>41684</v>
      </c>
      <c r="E20" s="24" t="s">
        <v>207</v>
      </c>
      <c r="F20">
        <v>50</v>
      </c>
      <c r="G20" s="43">
        <v>9000</v>
      </c>
    </row>
    <row r="21" spans="1:7" ht="15.75" customHeight="1">
      <c r="A21" s="7" t="str">
        <f t="shared" si="0"/>
        <v>Cric41684For</v>
      </c>
      <c r="B21" s="7" t="s">
        <v>190</v>
      </c>
      <c r="C21" s="7" t="s">
        <v>189</v>
      </c>
      <c r="D21" s="59">
        <v>41684</v>
      </c>
      <c r="E21" s="24" t="s">
        <v>191</v>
      </c>
      <c r="F21">
        <v>250</v>
      </c>
      <c r="G21" s="43">
        <v>8000</v>
      </c>
    </row>
    <row r="22" spans="1:7" ht="15.75" customHeight="1">
      <c r="A22" s="7" t="str">
        <f t="shared" si="0"/>
        <v>Cric41684For</v>
      </c>
      <c r="B22" s="7" t="s">
        <v>190</v>
      </c>
      <c r="C22" s="7" t="s">
        <v>189</v>
      </c>
      <c r="D22" s="59">
        <v>41684</v>
      </c>
      <c r="E22" s="24" t="s">
        <v>91</v>
      </c>
      <c r="F22">
        <v>250</v>
      </c>
      <c r="G22" s="43">
        <v>30000</v>
      </c>
    </row>
    <row r="23" spans="1:7" ht="15.75" customHeight="1">
      <c r="A23" s="7" t="str">
        <f t="shared" si="0"/>
        <v>SANT41685For</v>
      </c>
      <c r="B23" s="7" t="s">
        <v>190</v>
      </c>
      <c r="C23" s="20" t="s">
        <v>209</v>
      </c>
      <c r="D23" s="59">
        <v>41685</v>
      </c>
      <c r="E23" s="24" t="s">
        <v>193</v>
      </c>
      <c r="F23">
        <v>50</v>
      </c>
      <c r="G23" s="43">
        <v>1750</v>
      </c>
    </row>
    <row r="24" spans="1:7" ht="15.75" customHeight="1">
      <c r="A24" s="7" t="str">
        <f t="shared" si="0"/>
        <v>SANT41685For</v>
      </c>
      <c r="B24" s="7" t="s">
        <v>190</v>
      </c>
      <c r="C24" s="20" t="s">
        <v>209</v>
      </c>
      <c r="D24" s="59">
        <v>41685</v>
      </c>
      <c r="E24" s="24" t="s">
        <v>91</v>
      </c>
      <c r="F24">
        <v>50</v>
      </c>
      <c r="G24" s="43">
        <v>6000</v>
      </c>
    </row>
    <row r="25" spans="1:7" ht="15.75" customHeight="1">
      <c r="A25" s="7" t="str">
        <f t="shared" si="0"/>
        <v>SANT41685For</v>
      </c>
      <c r="B25" s="7" t="s">
        <v>190</v>
      </c>
      <c r="C25" s="20" t="s">
        <v>209</v>
      </c>
      <c r="D25" s="59">
        <v>41685</v>
      </c>
      <c r="E25" s="24" t="s">
        <v>210</v>
      </c>
      <c r="F25">
        <v>50</v>
      </c>
      <c r="G25" s="43">
        <v>5400</v>
      </c>
    </row>
    <row r="26" spans="1:7" ht="15.75" customHeight="1">
      <c r="A26" s="7" t="str">
        <f t="shared" si="0"/>
        <v>SANT41685For</v>
      </c>
      <c r="B26" s="7" t="s">
        <v>190</v>
      </c>
      <c r="C26" s="20" t="s">
        <v>209</v>
      </c>
      <c r="D26" s="59">
        <v>41685</v>
      </c>
      <c r="E26" s="24" t="s">
        <v>211</v>
      </c>
      <c r="F26">
        <v>50</v>
      </c>
      <c r="G26" s="43">
        <v>3500</v>
      </c>
    </row>
    <row r="27" spans="1:7" ht="15.75" customHeight="1">
      <c r="A27" s="7" t="str">
        <f t="shared" si="0"/>
        <v>SANT41687enx</v>
      </c>
      <c r="B27" s="7" t="s">
        <v>213</v>
      </c>
      <c r="C27" s="20" t="s">
        <v>209</v>
      </c>
      <c r="D27" s="59">
        <v>41687</v>
      </c>
      <c r="E27" s="24" t="s">
        <v>214</v>
      </c>
      <c r="F27">
        <v>4800</v>
      </c>
      <c r="G27" s="43">
        <v>24000</v>
      </c>
    </row>
    <row r="28" spans="1:7" ht="15.75" customHeight="1">
      <c r="A28" s="7" t="str">
        <f t="shared" si="0"/>
        <v>Somb41694enx</v>
      </c>
      <c r="B28" s="7" t="s">
        <v>213</v>
      </c>
      <c r="C28" s="20" t="s">
        <v>216</v>
      </c>
      <c r="D28" s="59">
        <v>41694</v>
      </c>
      <c r="E28" s="38" t="s">
        <v>91</v>
      </c>
      <c r="F28">
        <v>74</v>
      </c>
      <c r="G28" s="43">
        <v>4500</v>
      </c>
    </row>
    <row r="29" spans="1:7" ht="15.75" customHeight="1">
      <c r="A29" s="7" t="str">
        <f t="shared" si="0"/>
        <v>Somb41694enx</v>
      </c>
      <c r="B29" s="7" t="s">
        <v>213</v>
      </c>
      <c r="C29" s="20" t="s">
        <v>216</v>
      </c>
      <c r="D29" s="59">
        <v>41694</v>
      </c>
      <c r="E29" s="38" t="s">
        <v>191</v>
      </c>
      <c r="F29">
        <v>74</v>
      </c>
      <c r="G29" s="43">
        <v>2590</v>
      </c>
    </row>
    <row r="30" spans="1:7" ht="15.75" customHeight="1">
      <c r="A30" s="7" t="str">
        <f t="shared" si="0"/>
        <v>Somb41694enx</v>
      </c>
      <c r="B30" s="7" t="s">
        <v>213</v>
      </c>
      <c r="C30" s="20" t="s">
        <v>216</v>
      </c>
      <c r="D30" s="59">
        <v>41694</v>
      </c>
      <c r="E30" s="38" t="s">
        <v>164</v>
      </c>
      <c r="F30">
        <v>148</v>
      </c>
      <c r="G30" s="43">
        <v>16500</v>
      </c>
    </row>
    <row r="31" spans="1:7" ht="15.75" customHeight="1">
      <c r="A31" s="7" t="str">
        <f t="shared" si="0"/>
        <v>Somb41694enx</v>
      </c>
      <c r="B31" s="7" t="s">
        <v>213</v>
      </c>
      <c r="C31" s="20" t="s">
        <v>216</v>
      </c>
      <c r="D31" s="59">
        <v>41694</v>
      </c>
      <c r="E31" s="38" t="s">
        <v>194</v>
      </c>
      <c r="F31">
        <v>148</v>
      </c>
      <c r="G31" s="43">
        <v>11800</v>
      </c>
    </row>
    <row r="32" spans="1:7" ht="15.75" customHeight="1">
      <c r="A32" s="7" t="str">
        <f t="shared" si="0"/>
        <v>Jaci41695enx</v>
      </c>
      <c r="B32" s="7" t="s">
        <v>213</v>
      </c>
      <c r="C32" s="20" t="s">
        <v>218</v>
      </c>
      <c r="D32" s="59">
        <v>41695</v>
      </c>
      <c r="E32" s="38" t="s">
        <v>210</v>
      </c>
      <c r="F32">
        <v>100</v>
      </c>
      <c r="G32" s="43">
        <v>12000</v>
      </c>
    </row>
    <row r="33" spans="1:7" ht="15.75" customHeight="1">
      <c r="A33" s="7" t="str">
        <f t="shared" si="0"/>
        <v>Jaci41695enx</v>
      </c>
      <c r="B33" s="7" t="s">
        <v>213</v>
      </c>
      <c r="C33" s="20" t="s">
        <v>218</v>
      </c>
      <c r="D33" s="59">
        <v>41695</v>
      </c>
      <c r="E33" s="38" t="s">
        <v>194</v>
      </c>
      <c r="F33">
        <v>100</v>
      </c>
      <c r="G33" s="43">
        <v>7900</v>
      </c>
    </row>
    <row r="34" spans="1:7" ht="15.75" customHeight="1">
      <c r="A34" s="7" t="str">
        <f t="shared" si="0"/>
        <v>Araq41742enx</v>
      </c>
      <c r="B34" s="7" t="s">
        <v>213</v>
      </c>
      <c r="C34" s="7" t="s">
        <v>220</v>
      </c>
      <c r="D34" s="59">
        <v>41742</v>
      </c>
      <c r="E34" s="24" t="s">
        <v>91</v>
      </c>
      <c r="F34" s="7">
        <v>100</v>
      </c>
      <c r="G34" s="43">
        <v>8000</v>
      </c>
    </row>
    <row r="35" spans="1:7" ht="15.75" customHeight="1">
      <c r="A35" s="7" t="str">
        <f t="shared" si="0"/>
        <v>Araq41742enx</v>
      </c>
      <c r="B35" s="7" t="s">
        <v>213</v>
      </c>
      <c r="C35" s="7" t="s">
        <v>220</v>
      </c>
      <c r="D35" s="59">
        <v>41742</v>
      </c>
      <c r="E35" s="24" t="s">
        <v>191</v>
      </c>
      <c r="F35" s="7">
        <v>100</v>
      </c>
      <c r="G35" s="43">
        <v>3500</v>
      </c>
    </row>
    <row r="36" spans="1:7" ht="15.75" customHeight="1">
      <c r="A36" s="7" t="str">
        <f t="shared" si="0"/>
        <v>Araq41742enx</v>
      </c>
      <c r="B36" s="7" t="s">
        <v>213</v>
      </c>
      <c r="C36" s="7" t="s">
        <v>220</v>
      </c>
      <c r="D36" s="59">
        <v>41742</v>
      </c>
      <c r="E36" s="24" t="s">
        <v>164</v>
      </c>
      <c r="F36" s="7">
        <v>70</v>
      </c>
      <c r="G36" s="43">
        <v>8000</v>
      </c>
    </row>
    <row r="37" spans="1:7" ht="15.75" customHeight="1">
      <c r="A37" s="7" t="str">
        <f t="shared" si="0"/>
        <v>Araq41742enx</v>
      </c>
      <c r="B37" s="7" t="s">
        <v>213</v>
      </c>
      <c r="C37" s="7" t="s">
        <v>220</v>
      </c>
      <c r="D37" s="59">
        <v>41742</v>
      </c>
      <c r="E37" s="24" t="s">
        <v>173</v>
      </c>
      <c r="F37" s="7">
        <v>70</v>
      </c>
      <c r="G37" s="43">
        <v>5600</v>
      </c>
    </row>
    <row r="38" spans="1:7" ht="15.75" customHeight="1">
      <c r="A38" s="7" t="str">
        <f t="shared" si="0"/>
        <v>Araq41742enx</v>
      </c>
      <c r="B38" s="7" t="s">
        <v>213</v>
      </c>
      <c r="C38" s="7" t="s">
        <v>220</v>
      </c>
      <c r="D38" s="59">
        <v>41742</v>
      </c>
      <c r="E38" s="24" t="s">
        <v>180</v>
      </c>
      <c r="F38" s="7">
        <v>30</v>
      </c>
      <c r="G38" s="43">
        <v>5400</v>
      </c>
    </row>
    <row r="39" spans="1:7" ht="15.75" customHeight="1">
      <c r="A39" s="7" t="str">
        <f t="shared" si="0"/>
        <v>Araq41742enx</v>
      </c>
      <c r="B39" s="7" t="s">
        <v>213</v>
      </c>
      <c r="C39" s="7" t="s">
        <v>220</v>
      </c>
      <c r="D39" s="59">
        <v>41742</v>
      </c>
      <c r="E39" s="24" t="s">
        <v>173</v>
      </c>
      <c r="F39" s="7">
        <v>30</v>
      </c>
      <c r="G39" s="43">
        <v>3300</v>
      </c>
    </row>
    <row r="40" spans="1:7" ht="15.75" customHeight="1">
      <c r="A40" s="7" t="str">
        <f t="shared" si="0"/>
        <v>Agro41748enx</v>
      </c>
      <c r="B40" s="7" t="s">
        <v>213</v>
      </c>
      <c r="C40" s="61" t="s">
        <v>222</v>
      </c>
      <c r="D40" s="59">
        <v>41748</v>
      </c>
      <c r="E40" s="38" t="s">
        <v>36</v>
      </c>
      <c r="F40" s="7">
        <v>100</v>
      </c>
      <c r="G40" s="43">
        <v>8000</v>
      </c>
    </row>
    <row r="41" spans="1:7" ht="15.75" customHeight="1">
      <c r="A41" s="7" t="str">
        <f t="shared" si="0"/>
        <v>Agro41748enx</v>
      </c>
      <c r="B41" s="7" t="s">
        <v>213</v>
      </c>
      <c r="C41" s="61" t="s">
        <v>222</v>
      </c>
      <c r="D41" s="59">
        <v>41748</v>
      </c>
      <c r="E41" s="38" t="s">
        <v>223</v>
      </c>
      <c r="F41" s="7">
        <v>400</v>
      </c>
      <c r="G41" s="43">
        <v>2000</v>
      </c>
    </row>
    <row r="42" spans="1:7" ht="15.75" customHeight="1">
      <c r="A42" s="7" t="str">
        <f t="shared" si="0"/>
        <v>Agro41748enx</v>
      </c>
      <c r="B42" s="7" t="s">
        <v>213</v>
      </c>
      <c r="C42" s="61" t="s">
        <v>222</v>
      </c>
      <c r="D42" s="59">
        <v>41748</v>
      </c>
      <c r="E42" s="38" t="s">
        <v>191</v>
      </c>
      <c r="F42" s="7">
        <v>100</v>
      </c>
      <c r="G42" s="43">
        <v>3500</v>
      </c>
    </row>
    <row r="43" spans="1:7" ht="15.75" customHeight="1">
      <c r="A43" s="7" t="str">
        <f t="shared" si="0"/>
        <v>Agro41748enx</v>
      </c>
      <c r="B43" s="7" t="s">
        <v>213</v>
      </c>
      <c r="C43" s="61" t="s">
        <v>222</v>
      </c>
      <c r="D43" s="59">
        <v>41748</v>
      </c>
      <c r="E43" s="38" t="s">
        <v>210</v>
      </c>
      <c r="F43" s="7">
        <v>10</v>
      </c>
      <c r="G43" s="43">
        <v>1200</v>
      </c>
    </row>
    <row r="44" spans="1:7" ht="15.75" customHeight="1">
      <c r="A44" s="7" t="str">
        <f t="shared" si="0"/>
        <v>Agro41748enx</v>
      </c>
      <c r="B44" s="7" t="s">
        <v>213</v>
      </c>
      <c r="C44" s="61" t="s">
        <v>222</v>
      </c>
      <c r="D44" s="59">
        <v>41748</v>
      </c>
      <c r="E44" s="20" t="s">
        <v>224</v>
      </c>
      <c r="F44" s="7">
        <v>5</v>
      </c>
      <c r="G44" s="43">
        <v>1800</v>
      </c>
    </row>
    <row r="45" spans="1:7" ht="15.75" customHeight="1">
      <c r="A45" s="7" t="str">
        <f t="shared" si="0"/>
        <v>Petr41748enx</v>
      </c>
      <c r="B45" s="7" t="s">
        <v>213</v>
      </c>
      <c r="C45" s="7" t="s">
        <v>226</v>
      </c>
      <c r="D45" s="59">
        <v>41748</v>
      </c>
      <c r="E45" s="38" t="s">
        <v>91</v>
      </c>
      <c r="F45" s="7">
        <v>50</v>
      </c>
      <c r="G45" s="43">
        <v>4000</v>
      </c>
    </row>
    <row r="46" spans="1:7" ht="15.75" customHeight="1">
      <c r="A46" s="7" t="str">
        <f t="shared" si="0"/>
        <v>Petr41748enx</v>
      </c>
      <c r="B46" s="7" t="s">
        <v>213</v>
      </c>
      <c r="C46" s="7" t="s">
        <v>226</v>
      </c>
      <c r="D46" s="59">
        <v>41748</v>
      </c>
      <c r="E46" s="38" t="s">
        <v>193</v>
      </c>
      <c r="F46" s="7">
        <v>50</v>
      </c>
      <c r="G46" s="43">
        <v>1750</v>
      </c>
    </row>
    <row r="47" spans="1:7" ht="15.75" customHeight="1">
      <c r="A47" s="7" t="str">
        <f t="shared" si="0"/>
        <v>Petr41748enx</v>
      </c>
      <c r="B47" s="7" t="s">
        <v>213</v>
      </c>
      <c r="C47" s="7" t="s">
        <v>226</v>
      </c>
      <c r="D47" s="59">
        <v>41748</v>
      </c>
      <c r="E47" s="38" t="s">
        <v>164</v>
      </c>
      <c r="F47" s="7">
        <v>100</v>
      </c>
      <c r="G47" s="43">
        <v>12000</v>
      </c>
    </row>
    <row r="48" spans="1:7" ht="15.75" customHeight="1">
      <c r="A48" s="7" t="str">
        <f t="shared" si="0"/>
        <v>Petr41748enx</v>
      </c>
      <c r="B48" s="7" t="s">
        <v>213</v>
      </c>
      <c r="C48" s="7" t="s">
        <v>226</v>
      </c>
      <c r="D48" s="59">
        <v>41748</v>
      </c>
      <c r="E48" s="38" t="s">
        <v>224</v>
      </c>
      <c r="F48" s="7">
        <v>50</v>
      </c>
      <c r="G48" s="43">
        <v>10000</v>
      </c>
    </row>
    <row r="49" spans="1:7" ht="15.75" customHeight="1">
      <c r="A49" s="7" t="str">
        <f t="shared" si="0"/>
        <v>Petr41748enx</v>
      </c>
      <c r="B49" s="7" t="s">
        <v>213</v>
      </c>
      <c r="C49" s="7" t="s">
        <v>226</v>
      </c>
      <c r="D49" s="59">
        <v>41748</v>
      </c>
      <c r="E49" s="38" t="s">
        <v>163</v>
      </c>
      <c r="F49" s="7">
        <v>50</v>
      </c>
      <c r="G49" s="43">
        <v>5000</v>
      </c>
    </row>
    <row r="50" spans="1:7" ht="15.75" customHeight="1">
      <c r="A50" s="7" t="str">
        <f t="shared" si="0"/>
        <v>Mafr41798Enc</v>
      </c>
      <c r="B50" s="7" t="s">
        <v>228</v>
      </c>
      <c r="C50" s="7" t="s">
        <v>28</v>
      </c>
      <c r="D50" s="62">
        <v>41798</v>
      </c>
    </row>
    <row r="51" spans="1:7" ht="15.75" customHeight="1">
      <c r="A51" s="7" t="str">
        <f t="shared" si="0"/>
        <v>Mafr41798Enc</v>
      </c>
      <c r="B51" s="7" t="s">
        <v>228</v>
      </c>
      <c r="C51" s="7" t="s">
        <v>28</v>
      </c>
      <c r="D51" s="62">
        <v>41798</v>
      </c>
      <c r="E51" s="24" t="s">
        <v>229</v>
      </c>
      <c r="F51" s="7">
        <v>80</v>
      </c>
      <c r="G51" s="31">
        <v>4436</v>
      </c>
    </row>
    <row r="52" spans="1:7" ht="15.75" customHeight="1">
      <c r="A52" s="7" t="str">
        <f t="shared" si="0"/>
        <v>Mafr41798Enc</v>
      </c>
      <c r="B52" s="7" t="s">
        <v>228</v>
      </c>
      <c r="C52" s="7" t="s">
        <v>28</v>
      </c>
      <c r="D52" s="62">
        <v>41798</v>
      </c>
      <c r="E52" s="24" t="s">
        <v>230</v>
      </c>
      <c r="F52" s="7">
        <v>50</v>
      </c>
      <c r="G52" s="31">
        <v>5750</v>
      </c>
    </row>
    <row r="53" spans="1:7" ht="15.75" customHeight="1">
      <c r="A53" s="7" t="str">
        <f t="shared" si="0"/>
        <v>Mafr41798Enc</v>
      </c>
      <c r="B53" s="7" t="s">
        <v>228</v>
      </c>
      <c r="C53" s="7" t="s">
        <v>28</v>
      </c>
      <c r="D53" s="62">
        <v>41798</v>
      </c>
      <c r="E53" s="38" t="s">
        <v>231</v>
      </c>
      <c r="F53" s="7">
        <v>50</v>
      </c>
      <c r="G53" s="43">
        <v>3535</v>
      </c>
    </row>
    <row r="54" spans="1:7" ht="15.75" customHeight="1">
      <c r="A54" s="7" t="str">
        <f t="shared" si="0"/>
        <v>Mafr41798Enc</v>
      </c>
      <c r="B54" s="7" t="s">
        <v>228</v>
      </c>
      <c r="C54" s="7" t="s">
        <v>28</v>
      </c>
      <c r="D54" s="62">
        <v>41798</v>
      </c>
      <c r="E54" s="24" t="s">
        <v>232</v>
      </c>
      <c r="F54" s="7">
        <v>50</v>
      </c>
      <c r="G54" s="7">
        <v>160.5</v>
      </c>
    </row>
    <row r="55" spans="1:7" ht="15.75" customHeight="1">
      <c r="A55" s="7" t="str">
        <f t="shared" si="0"/>
        <v>Mafr41798Enc</v>
      </c>
      <c r="B55" s="7" t="s">
        <v>228</v>
      </c>
      <c r="C55" s="7" t="s">
        <v>28</v>
      </c>
      <c r="D55" s="62">
        <v>41798</v>
      </c>
      <c r="E55" s="24" t="s">
        <v>233</v>
      </c>
      <c r="F55" s="7">
        <v>50</v>
      </c>
      <c r="G55" s="31">
        <v>1383</v>
      </c>
    </row>
    <row r="56" spans="1:7" ht="15.75" customHeight="1">
      <c r="A56" s="7" t="str">
        <f t="shared" si="0"/>
        <v>Guar41798for</v>
      </c>
      <c r="B56" s="20" t="s">
        <v>236</v>
      </c>
      <c r="C56" s="20" t="s">
        <v>235</v>
      </c>
      <c r="D56" s="59">
        <v>41798</v>
      </c>
      <c r="E56" s="24" t="s">
        <v>36</v>
      </c>
      <c r="F56" s="7">
        <v>1000</v>
      </c>
      <c r="G56" s="31">
        <v>55460</v>
      </c>
    </row>
    <row r="57" spans="1:7" ht="15.75" customHeight="1">
      <c r="A57" s="7" t="str">
        <f t="shared" si="0"/>
        <v>Guar41798for</v>
      </c>
      <c r="B57" s="20" t="s">
        <v>236</v>
      </c>
      <c r="C57" s="20" t="s">
        <v>235</v>
      </c>
      <c r="D57" s="59">
        <v>41798</v>
      </c>
      <c r="E57" s="38" t="s">
        <v>237</v>
      </c>
      <c r="F57" s="7">
        <v>300</v>
      </c>
      <c r="G57" s="43">
        <v>34500</v>
      </c>
    </row>
    <row r="58" spans="1:7" ht="15.75" customHeight="1">
      <c r="A58" s="7" t="str">
        <f t="shared" si="0"/>
        <v>Guar41798for</v>
      </c>
      <c r="B58" s="20" t="s">
        <v>236</v>
      </c>
      <c r="C58" s="20" t="s">
        <v>235</v>
      </c>
      <c r="D58" s="59">
        <v>41798</v>
      </c>
      <c r="E58" s="38" t="s">
        <v>238</v>
      </c>
      <c r="F58" s="7">
        <v>300</v>
      </c>
      <c r="G58" s="43">
        <v>21150</v>
      </c>
    </row>
    <row r="59" spans="1:7" ht="15.75" customHeight="1">
      <c r="A59" s="7" t="str">
        <f t="shared" si="0"/>
        <v>Guar41798for</v>
      </c>
      <c r="B59" s="20" t="s">
        <v>236</v>
      </c>
      <c r="C59" s="20" t="s">
        <v>235</v>
      </c>
      <c r="D59" s="59">
        <v>41798</v>
      </c>
      <c r="E59" s="38" t="s">
        <v>232</v>
      </c>
      <c r="F59" s="7">
        <v>1000</v>
      </c>
      <c r="G59" s="43">
        <v>3120</v>
      </c>
    </row>
    <row r="60" spans="1:7" ht="15.75" customHeight="1">
      <c r="A60" s="7" t="str">
        <f t="shared" si="0"/>
        <v>Guar41798for</v>
      </c>
      <c r="B60" s="20" t="s">
        <v>236</v>
      </c>
      <c r="C60" s="20" t="s">
        <v>235</v>
      </c>
      <c r="D60" s="59">
        <v>41798</v>
      </c>
      <c r="E60" s="38" t="s">
        <v>239</v>
      </c>
      <c r="F60" s="7">
        <v>2000</v>
      </c>
      <c r="G60" s="43">
        <v>55320</v>
      </c>
    </row>
    <row r="61" spans="1:7" ht="15.75" customHeight="1">
      <c r="A61" s="7" t="str">
        <f t="shared" si="0"/>
        <v>Guar41798for</v>
      </c>
      <c r="B61" s="20" t="s">
        <v>236</v>
      </c>
      <c r="C61" s="20" t="s">
        <v>235</v>
      </c>
      <c r="D61" s="59">
        <v>41798</v>
      </c>
      <c r="E61" s="38" t="s">
        <v>240</v>
      </c>
      <c r="F61" s="43">
        <v>1500</v>
      </c>
      <c r="G61" s="43">
        <v>4500</v>
      </c>
    </row>
    <row r="62" spans="1:7" ht="15.75" customHeight="1">
      <c r="A62" s="7" t="str">
        <f t="shared" si="0"/>
        <v>Guar41798for</v>
      </c>
      <c r="B62" s="20" t="s">
        <v>236</v>
      </c>
      <c r="C62" s="20" t="s">
        <v>235</v>
      </c>
      <c r="D62" s="59">
        <v>41798</v>
      </c>
      <c r="E62" s="38" t="s">
        <v>241</v>
      </c>
      <c r="F62" s="7">
        <v>300</v>
      </c>
      <c r="G62" s="43">
        <v>19200</v>
      </c>
    </row>
    <row r="63" spans="1:7" ht="15.75" customHeight="1">
      <c r="A63" s="7" t="str">
        <f t="shared" si="0"/>
        <v>Rio 41798for</v>
      </c>
      <c r="B63" s="20" t="s">
        <v>244</v>
      </c>
      <c r="C63" s="7" t="s">
        <v>243</v>
      </c>
      <c r="D63" s="59">
        <v>41798</v>
      </c>
      <c r="E63" s="24" t="s">
        <v>17</v>
      </c>
      <c r="F63" s="7">
        <v>50</v>
      </c>
      <c r="G63" s="43">
        <v>2773</v>
      </c>
    </row>
    <row r="64" spans="1:7" ht="15.75" customHeight="1">
      <c r="A64" s="7" t="str">
        <f t="shared" si="0"/>
        <v>Rio 41798for</v>
      </c>
      <c r="B64" s="20" t="s">
        <v>244</v>
      </c>
      <c r="C64" s="7" t="s">
        <v>243</v>
      </c>
      <c r="D64" s="59">
        <v>41798</v>
      </c>
      <c r="E64" s="38" t="s">
        <v>245</v>
      </c>
      <c r="F64" s="7">
        <v>50</v>
      </c>
      <c r="G64" s="43">
        <v>1383</v>
      </c>
    </row>
    <row r="65" spans="1:7" ht="15.75" customHeight="1">
      <c r="A65" s="7" t="str">
        <f t="shared" si="0"/>
        <v>Rio 41798for</v>
      </c>
      <c r="B65" s="20" t="s">
        <v>244</v>
      </c>
      <c r="C65" s="7" t="s">
        <v>243</v>
      </c>
      <c r="D65" s="59">
        <v>41798</v>
      </c>
      <c r="E65" s="24" t="s">
        <v>202</v>
      </c>
      <c r="F65" s="7">
        <v>50</v>
      </c>
      <c r="G65" s="43">
        <v>150</v>
      </c>
    </row>
    <row r="66" spans="1:7" ht="15.75" customHeight="1">
      <c r="A66" s="7" t="str">
        <f t="shared" si="0"/>
        <v>Irin41798for</v>
      </c>
      <c r="B66" s="20" t="s">
        <v>244</v>
      </c>
      <c r="C66" s="7" t="s">
        <v>247</v>
      </c>
      <c r="D66" s="59">
        <v>41798</v>
      </c>
      <c r="E66" s="24" t="s">
        <v>36</v>
      </c>
      <c r="F66" s="7">
        <v>60</v>
      </c>
      <c r="G66" s="43">
        <v>2773</v>
      </c>
    </row>
    <row r="67" spans="1:7" ht="15.75" customHeight="1">
      <c r="A67" s="7" t="str">
        <f t="shared" si="0"/>
        <v>Irin41798for</v>
      </c>
      <c r="B67" s="20" t="s">
        <v>244</v>
      </c>
      <c r="C67" s="7" t="s">
        <v>247</v>
      </c>
      <c r="D67" s="59">
        <v>41798</v>
      </c>
      <c r="E67" s="24" t="s">
        <v>248</v>
      </c>
      <c r="F67" s="7">
        <v>60</v>
      </c>
      <c r="G67" s="43">
        <v>192.6</v>
      </c>
    </row>
    <row r="68" spans="1:7" ht="15.75" customHeight="1">
      <c r="A68" s="7" t="str">
        <f t="shared" si="0"/>
        <v>Irin41798for</v>
      </c>
      <c r="B68" s="20" t="s">
        <v>244</v>
      </c>
      <c r="C68" s="7" t="s">
        <v>247</v>
      </c>
      <c r="D68" s="59">
        <v>41798</v>
      </c>
      <c r="E68" s="38" t="s">
        <v>249</v>
      </c>
      <c r="F68" s="7">
        <v>60</v>
      </c>
      <c r="G68" s="31">
        <v>1659.6</v>
      </c>
    </row>
    <row r="69" spans="1:7" ht="15.75" customHeight="1">
      <c r="A69" s="7" t="str">
        <f t="shared" si="0"/>
        <v>Irin41798for</v>
      </c>
      <c r="B69" s="20" t="s">
        <v>244</v>
      </c>
      <c r="C69" s="7" t="s">
        <v>247</v>
      </c>
      <c r="D69" s="59">
        <v>41798</v>
      </c>
      <c r="E69" s="24" t="s">
        <v>202</v>
      </c>
      <c r="F69" s="7">
        <v>60</v>
      </c>
      <c r="G69" s="43">
        <v>180</v>
      </c>
    </row>
    <row r="70" spans="1:7" ht="15.75" customHeight="1">
      <c r="A70" s="7" t="str">
        <f t="shared" si="0"/>
        <v>Irin41798for</v>
      </c>
      <c r="B70" s="20" t="s">
        <v>244</v>
      </c>
      <c r="C70" s="7" t="s">
        <v>247</v>
      </c>
      <c r="D70" s="59">
        <v>41798</v>
      </c>
      <c r="E70" s="24" t="s">
        <v>205</v>
      </c>
      <c r="F70" s="7">
        <v>60</v>
      </c>
      <c r="G70" s="43">
        <v>6900</v>
      </c>
    </row>
    <row r="71" spans="1:7" ht="15.75" customHeight="1">
      <c r="A71" s="7" t="str">
        <f t="shared" si="0"/>
        <v>Irin41798for</v>
      </c>
      <c r="B71" s="20" t="s">
        <v>244</v>
      </c>
      <c r="C71" s="7" t="s">
        <v>247</v>
      </c>
      <c r="D71" s="59">
        <v>41798</v>
      </c>
      <c r="E71" s="24" t="s">
        <v>250</v>
      </c>
      <c r="F71" s="7">
        <v>60</v>
      </c>
      <c r="G71" s="43">
        <v>4230</v>
      </c>
    </row>
    <row r="72" spans="1:7" ht="15.75" customHeight="1">
      <c r="A72" s="7" t="str">
        <f t="shared" si="0"/>
        <v>Rode41798for</v>
      </c>
      <c r="B72" s="20" t="s">
        <v>244</v>
      </c>
      <c r="C72" s="20" t="s">
        <v>252</v>
      </c>
      <c r="D72" s="59">
        <v>41798</v>
      </c>
      <c r="E72" s="24" t="s">
        <v>91</v>
      </c>
      <c r="F72" s="7">
        <v>30</v>
      </c>
      <c r="G72" s="31">
        <v>1663.8</v>
      </c>
    </row>
    <row r="73" spans="1:7" ht="15.75" customHeight="1">
      <c r="A73" s="7" t="str">
        <f t="shared" si="0"/>
        <v>Rodefor</v>
      </c>
      <c r="B73" s="20" t="s">
        <v>244</v>
      </c>
      <c r="C73" s="20" t="s">
        <v>252</v>
      </c>
      <c r="E73" s="24" t="s">
        <v>233</v>
      </c>
      <c r="F73" s="7">
        <v>30</v>
      </c>
      <c r="G73" s="43">
        <v>829.8</v>
      </c>
    </row>
    <row r="74" spans="1:7" ht="15.75" customHeight="1">
      <c r="A74" s="7" t="str">
        <f t="shared" si="0"/>
        <v>Três41798for</v>
      </c>
      <c r="B74" s="20" t="s">
        <v>244</v>
      </c>
      <c r="C74" s="20" t="s">
        <v>254</v>
      </c>
      <c r="D74" s="59">
        <v>41798</v>
      </c>
      <c r="E74" s="24" t="s">
        <v>36</v>
      </c>
      <c r="F74" s="7">
        <v>150</v>
      </c>
      <c r="G74" s="43">
        <v>8319</v>
      </c>
    </row>
    <row r="75" spans="1:7" ht="15.75" customHeight="1">
      <c r="A75" s="7" t="str">
        <f t="shared" si="0"/>
        <v>Três41798for</v>
      </c>
      <c r="B75" s="20" t="s">
        <v>244</v>
      </c>
      <c r="C75" s="20" t="s">
        <v>254</v>
      </c>
      <c r="D75" s="59">
        <v>41798</v>
      </c>
      <c r="E75" s="24" t="s">
        <v>255</v>
      </c>
      <c r="F75" s="7">
        <v>50</v>
      </c>
      <c r="G75" s="43">
        <v>9150</v>
      </c>
    </row>
    <row r="76" spans="1:7" ht="15.75" customHeight="1">
      <c r="A76" s="7" t="str">
        <f t="shared" si="0"/>
        <v>Três41798for</v>
      </c>
      <c r="B76" s="20" t="s">
        <v>244</v>
      </c>
      <c r="C76" s="20" t="s">
        <v>254</v>
      </c>
      <c r="D76" s="59">
        <v>41798</v>
      </c>
      <c r="E76" s="38" t="s">
        <v>256</v>
      </c>
      <c r="F76" s="7">
        <v>50</v>
      </c>
      <c r="G76" s="43">
        <v>4390</v>
      </c>
    </row>
    <row r="77" spans="1:7" ht="15.75" customHeight="1">
      <c r="A77" s="7" t="str">
        <f t="shared" si="0"/>
        <v>Três41798for</v>
      </c>
      <c r="B77" s="20" t="s">
        <v>244</v>
      </c>
      <c r="C77" s="20" t="s">
        <v>254</v>
      </c>
      <c r="D77" s="59">
        <v>41798</v>
      </c>
      <c r="E77" s="24" t="s">
        <v>200</v>
      </c>
      <c r="F77" s="7">
        <v>100</v>
      </c>
      <c r="G77" s="43">
        <v>11500</v>
      </c>
    </row>
    <row r="78" spans="1:7" ht="15.75" customHeight="1">
      <c r="A78" s="7" t="str">
        <f t="shared" si="0"/>
        <v>Três41798for</v>
      </c>
      <c r="B78" s="20" t="s">
        <v>244</v>
      </c>
      <c r="C78" s="20" t="s">
        <v>254</v>
      </c>
      <c r="D78" s="59">
        <v>41798</v>
      </c>
      <c r="E78" s="24" t="s">
        <v>165</v>
      </c>
      <c r="F78" s="7">
        <v>100</v>
      </c>
      <c r="G78" s="43">
        <v>7050</v>
      </c>
    </row>
    <row r="79" spans="1:7" ht="15.75" customHeight="1">
      <c r="A79" s="7" t="str">
        <f t="shared" si="0"/>
        <v>Três41798for</v>
      </c>
      <c r="B79" s="20" t="s">
        <v>244</v>
      </c>
      <c r="C79" s="20" t="s">
        <v>254</v>
      </c>
      <c r="D79" s="59">
        <v>41798</v>
      </c>
      <c r="E79" s="24" t="s">
        <v>257</v>
      </c>
      <c r="F79" s="7">
        <v>150</v>
      </c>
      <c r="G79" s="43">
        <v>450</v>
      </c>
    </row>
    <row r="80" spans="1:7" ht="15.75" customHeight="1">
      <c r="A80" s="7" t="str">
        <f t="shared" si="0"/>
        <v>Cano41798for</v>
      </c>
      <c r="B80" s="20" t="s">
        <v>244</v>
      </c>
      <c r="C80" s="7" t="s">
        <v>52</v>
      </c>
      <c r="D80" s="59">
        <v>41798</v>
      </c>
      <c r="E80" s="24" t="s">
        <v>56</v>
      </c>
      <c r="F80" s="7">
        <v>150</v>
      </c>
      <c r="G80" s="43">
        <v>8319</v>
      </c>
    </row>
    <row r="81" spans="1:7" ht="15.75" customHeight="1">
      <c r="A81" s="7" t="str">
        <f t="shared" si="0"/>
        <v>Cano41798for</v>
      </c>
      <c r="B81" s="20" t="s">
        <v>244</v>
      </c>
      <c r="C81" s="7" t="s">
        <v>52</v>
      </c>
      <c r="D81" s="59">
        <v>41798</v>
      </c>
      <c r="E81" s="24" t="s">
        <v>255</v>
      </c>
      <c r="F81" s="7">
        <v>50</v>
      </c>
      <c r="G81" s="43">
        <v>9150</v>
      </c>
    </row>
    <row r="82" spans="1:7" ht="15.75" customHeight="1">
      <c r="A82" s="7" t="str">
        <f t="shared" si="0"/>
        <v>Cano41798for</v>
      </c>
      <c r="B82" s="20" t="s">
        <v>244</v>
      </c>
      <c r="C82" s="7" t="s">
        <v>52</v>
      </c>
      <c r="D82" s="59">
        <v>41798</v>
      </c>
      <c r="E82" s="38" t="s">
        <v>259</v>
      </c>
      <c r="F82" s="7">
        <v>50</v>
      </c>
      <c r="G82" s="43">
        <v>4390</v>
      </c>
    </row>
    <row r="83" spans="1:7" ht="15.75" customHeight="1">
      <c r="A83" s="7" t="str">
        <f t="shared" si="0"/>
        <v>Cano41798for</v>
      </c>
      <c r="B83" s="20" t="s">
        <v>244</v>
      </c>
      <c r="C83" s="7" t="s">
        <v>52</v>
      </c>
      <c r="D83" s="59">
        <v>41798</v>
      </c>
      <c r="E83" s="24" t="s">
        <v>200</v>
      </c>
      <c r="F83" s="7">
        <v>100</v>
      </c>
      <c r="G83" s="43">
        <v>11500</v>
      </c>
    </row>
    <row r="84" spans="1:7" ht="15.75" customHeight="1">
      <c r="A84" s="7" t="str">
        <f t="shared" si="0"/>
        <v>Cano41798for</v>
      </c>
      <c r="B84" s="20" t="s">
        <v>244</v>
      </c>
      <c r="C84" s="7" t="s">
        <v>52</v>
      </c>
      <c r="D84" s="59">
        <v>41798</v>
      </c>
      <c r="E84" s="24" t="s">
        <v>260</v>
      </c>
      <c r="F84" s="7">
        <v>100</v>
      </c>
      <c r="G84" s="43">
        <v>7050</v>
      </c>
    </row>
    <row r="85" spans="1:7" ht="15.75" customHeight="1">
      <c r="A85" s="7" t="str">
        <f t="shared" si="0"/>
        <v>Cano41798for</v>
      </c>
      <c r="B85" s="20" t="s">
        <v>244</v>
      </c>
      <c r="C85" s="7" t="s">
        <v>52</v>
      </c>
      <c r="D85" s="59">
        <v>41798</v>
      </c>
      <c r="E85" s="24" t="s">
        <v>257</v>
      </c>
      <c r="F85" s="7">
        <v>150</v>
      </c>
      <c r="G85" s="43">
        <v>450</v>
      </c>
    </row>
    <row r="86" spans="1:7" ht="15.75" customHeight="1">
      <c r="A86" s="7" t="str">
        <f t="shared" si="0"/>
        <v>Papa41798for</v>
      </c>
      <c r="B86" s="20" t="s">
        <v>244</v>
      </c>
      <c r="C86" s="7" t="s">
        <v>262</v>
      </c>
      <c r="D86" s="59">
        <v>41798</v>
      </c>
      <c r="E86" s="24" t="s">
        <v>263</v>
      </c>
      <c r="F86" s="7">
        <v>100</v>
      </c>
      <c r="G86" s="43">
        <v>5546</v>
      </c>
    </row>
    <row r="87" spans="1:7" ht="15.75" customHeight="1">
      <c r="A87" s="7" t="str">
        <f t="shared" si="0"/>
        <v>Papa41798for</v>
      </c>
      <c r="B87" s="20" t="s">
        <v>244</v>
      </c>
      <c r="C87" s="7" t="s">
        <v>262</v>
      </c>
      <c r="D87" s="59">
        <v>41798</v>
      </c>
      <c r="E87" s="24" t="s">
        <v>264</v>
      </c>
      <c r="F87" s="7">
        <v>100</v>
      </c>
      <c r="G87" s="43">
        <v>2766</v>
      </c>
    </row>
    <row r="88" spans="1:7" ht="15.75" customHeight="1">
      <c r="A88" s="7" t="str">
        <f t="shared" si="0"/>
        <v>Papa41798for</v>
      </c>
      <c r="B88" s="20" t="s">
        <v>244</v>
      </c>
      <c r="C88" s="7" t="s">
        <v>262</v>
      </c>
      <c r="D88" s="59">
        <v>41798</v>
      </c>
      <c r="E88" s="38" t="s">
        <v>265</v>
      </c>
      <c r="F88" s="7">
        <v>200</v>
      </c>
      <c r="G88" s="43">
        <v>14100</v>
      </c>
    </row>
    <row r="89" spans="1:7" ht="15.75" customHeight="1">
      <c r="A89" s="7" t="str">
        <f t="shared" si="0"/>
        <v>Papa41798for</v>
      </c>
      <c r="B89" s="20" t="s">
        <v>244</v>
      </c>
      <c r="C89" s="7" t="s">
        <v>262</v>
      </c>
      <c r="D89" s="59">
        <v>41798</v>
      </c>
      <c r="E89" s="24" t="s">
        <v>266</v>
      </c>
      <c r="F89" s="7">
        <v>2</v>
      </c>
      <c r="G89" s="7">
        <v>400</v>
      </c>
    </row>
    <row r="90" spans="1:7" ht="15.75" customHeight="1">
      <c r="A90" s="7" t="str">
        <f t="shared" si="0"/>
        <v>Rio 41799for</v>
      </c>
      <c r="B90" s="20" t="s">
        <v>244</v>
      </c>
      <c r="C90" s="20" t="s">
        <v>155</v>
      </c>
      <c r="D90" s="59">
        <v>41799</v>
      </c>
      <c r="E90" s="24" t="s">
        <v>263</v>
      </c>
      <c r="F90" s="7">
        <v>400</v>
      </c>
      <c r="G90" s="43">
        <v>22184</v>
      </c>
    </row>
    <row r="91" spans="1:7" ht="15.75" customHeight="1">
      <c r="A91" s="7" t="str">
        <f t="shared" si="0"/>
        <v>Rio 41799for</v>
      </c>
      <c r="B91" s="20" t="s">
        <v>244</v>
      </c>
      <c r="C91" s="20" t="s">
        <v>155</v>
      </c>
      <c r="D91" s="59">
        <v>41799</v>
      </c>
      <c r="E91" s="24" t="s">
        <v>268</v>
      </c>
      <c r="F91" s="7">
        <v>400</v>
      </c>
      <c r="G91" s="43">
        <v>11064</v>
      </c>
    </row>
    <row r="92" spans="1:7" ht="15.75" customHeight="1">
      <c r="A92" s="7" t="str">
        <f t="shared" si="0"/>
        <v>Rio 41799for</v>
      </c>
      <c r="B92" s="20" t="s">
        <v>244</v>
      </c>
      <c r="C92" s="20" t="s">
        <v>155</v>
      </c>
      <c r="D92" s="59">
        <v>41799</v>
      </c>
      <c r="E92" s="38" t="s">
        <v>269</v>
      </c>
      <c r="F92" s="7">
        <v>30</v>
      </c>
      <c r="G92" s="43">
        <v>2115</v>
      </c>
    </row>
    <row r="93" spans="1:7" ht="15.75" customHeight="1">
      <c r="A93" s="7" t="str">
        <f t="shared" si="0"/>
        <v>Rio 41799for</v>
      </c>
      <c r="B93" s="20" t="s">
        <v>244</v>
      </c>
      <c r="C93" s="20" t="s">
        <v>155</v>
      </c>
      <c r="D93" s="59">
        <v>41799</v>
      </c>
      <c r="E93" s="24" t="s">
        <v>270</v>
      </c>
      <c r="F93" s="7">
        <v>10</v>
      </c>
      <c r="G93" s="43">
        <v>2000</v>
      </c>
    </row>
    <row r="94" spans="1:7" ht="15.75" customHeight="1">
      <c r="A94" s="7" t="str">
        <f t="shared" si="0"/>
        <v>Rio 41799for</v>
      </c>
      <c r="B94" s="20" t="s">
        <v>244</v>
      </c>
      <c r="C94" s="20" t="s">
        <v>155</v>
      </c>
      <c r="D94" s="59">
        <v>41799</v>
      </c>
      <c r="E94" s="24" t="s">
        <v>271</v>
      </c>
      <c r="F94" s="7">
        <v>30</v>
      </c>
      <c r="G94" s="7">
        <v>96.3</v>
      </c>
    </row>
    <row r="95" spans="1:7" ht="15.75" customHeight="1">
      <c r="A95" s="7" t="str">
        <f t="shared" si="0"/>
        <v>Timb41798for</v>
      </c>
      <c r="B95" s="20" t="s">
        <v>244</v>
      </c>
      <c r="C95" s="7" t="s">
        <v>273</v>
      </c>
      <c r="D95" s="59">
        <v>41798</v>
      </c>
      <c r="E95" s="24" t="s">
        <v>274</v>
      </c>
      <c r="F95" s="7">
        <v>500</v>
      </c>
      <c r="G95" s="43">
        <v>1500</v>
      </c>
    </row>
    <row r="96" spans="1:7" ht="15.75" customHeight="1">
      <c r="A96" s="7" t="str">
        <f t="shared" si="0"/>
        <v>Coru41799for</v>
      </c>
      <c r="B96" s="20" t="s">
        <v>244</v>
      </c>
      <c r="C96" s="20" t="s">
        <v>276</v>
      </c>
      <c r="D96" s="59">
        <v>41799</v>
      </c>
      <c r="E96" s="24" t="s">
        <v>263</v>
      </c>
      <c r="F96" s="7">
        <v>300</v>
      </c>
      <c r="G96" s="43">
        <v>16638</v>
      </c>
    </row>
    <row r="97" spans="1:7" ht="15.75" customHeight="1">
      <c r="A97" s="7" t="str">
        <f t="shared" si="0"/>
        <v>Coru41799for</v>
      </c>
      <c r="B97" s="20" t="s">
        <v>244</v>
      </c>
      <c r="C97" s="20" t="s">
        <v>276</v>
      </c>
      <c r="D97" s="59">
        <v>41799</v>
      </c>
      <c r="E97" s="24" t="s">
        <v>264</v>
      </c>
      <c r="F97" s="7">
        <v>300</v>
      </c>
      <c r="G97" s="43">
        <v>8298</v>
      </c>
    </row>
    <row r="98" spans="1:7" ht="15.75" customHeight="1">
      <c r="A98" s="7" t="str">
        <f t="shared" si="0"/>
        <v>Timb41799for</v>
      </c>
      <c r="B98" s="20" t="s">
        <v>244</v>
      </c>
      <c r="C98" s="7" t="s">
        <v>278</v>
      </c>
      <c r="D98" s="59">
        <v>41799</v>
      </c>
      <c r="E98" s="24" t="s">
        <v>263</v>
      </c>
      <c r="F98" s="7">
        <v>100</v>
      </c>
      <c r="G98" s="43">
        <v>5546</v>
      </c>
    </row>
    <row r="99" spans="1:7" ht="15.75" customHeight="1">
      <c r="A99" s="7" t="str">
        <f t="shared" si="0"/>
        <v>Timb41799for</v>
      </c>
      <c r="B99" s="20" t="s">
        <v>244</v>
      </c>
      <c r="C99" s="7" t="s">
        <v>278</v>
      </c>
      <c r="D99" s="59">
        <v>41799</v>
      </c>
      <c r="E99" s="24" t="s">
        <v>268</v>
      </c>
      <c r="F99" s="7">
        <v>100</v>
      </c>
      <c r="G99" s="43">
        <v>2766</v>
      </c>
    </row>
    <row r="100" spans="1:7" ht="15.75" customHeight="1">
      <c r="A100" s="7" t="str">
        <f t="shared" si="0"/>
        <v>Jara41799for</v>
      </c>
      <c r="B100" s="20" t="s">
        <v>244</v>
      </c>
      <c r="C100" s="7" t="s">
        <v>280</v>
      </c>
      <c r="D100" s="59">
        <v>41799</v>
      </c>
      <c r="E100" s="24" t="s">
        <v>281</v>
      </c>
      <c r="F100" s="7">
        <v>3000</v>
      </c>
      <c r="G100" s="31">
        <v>166380</v>
      </c>
    </row>
    <row r="101" spans="1:7" ht="15.75" customHeight="1">
      <c r="A101" s="7" t="str">
        <f t="shared" si="0"/>
        <v>Jara41799for</v>
      </c>
      <c r="B101" s="20" t="s">
        <v>244</v>
      </c>
      <c r="C101" s="7" t="s">
        <v>280</v>
      </c>
      <c r="D101" s="59">
        <v>41799</v>
      </c>
      <c r="E101" s="24" t="s">
        <v>268</v>
      </c>
      <c r="F101" s="43">
        <v>3000</v>
      </c>
      <c r="G101" s="31">
        <v>82980</v>
      </c>
    </row>
    <row r="102" spans="1:7" ht="15.75" customHeight="1">
      <c r="A102" s="7" t="str">
        <f t="shared" si="0"/>
        <v>Jara41799for</v>
      </c>
      <c r="B102" s="20" t="s">
        <v>244</v>
      </c>
      <c r="C102" s="7" t="s">
        <v>280</v>
      </c>
      <c r="D102" s="59">
        <v>41799</v>
      </c>
      <c r="E102" s="24" t="s">
        <v>282</v>
      </c>
      <c r="F102" s="43">
        <v>5000</v>
      </c>
      <c r="G102" s="31">
        <v>15000</v>
      </c>
    </row>
    <row r="103" spans="1:7" ht="15.75" customHeight="1">
      <c r="A103" s="7" t="str">
        <f t="shared" si="0"/>
        <v>Jara41799for</v>
      </c>
      <c r="B103" s="20" t="s">
        <v>244</v>
      </c>
      <c r="C103" s="7" t="s">
        <v>280</v>
      </c>
      <c r="D103" s="59">
        <v>41799</v>
      </c>
      <c r="E103" s="24" t="s">
        <v>283</v>
      </c>
      <c r="F103" s="43">
        <v>3000</v>
      </c>
      <c r="G103" s="31">
        <v>9630</v>
      </c>
    </row>
    <row r="104" spans="1:7" ht="15.75" customHeight="1">
      <c r="A104" s="7" t="str">
        <f t="shared" si="0"/>
        <v>Pres41799for</v>
      </c>
      <c r="B104" s="20" t="s">
        <v>244</v>
      </c>
      <c r="C104" s="7" t="s">
        <v>285</v>
      </c>
      <c r="D104" s="59">
        <v>41799</v>
      </c>
      <c r="E104" s="24" t="s">
        <v>263</v>
      </c>
      <c r="F104" s="7">
        <v>300</v>
      </c>
      <c r="G104" s="31">
        <v>16638</v>
      </c>
    </row>
    <row r="105" spans="1:7" ht="15.75" customHeight="1">
      <c r="A105" s="7" t="str">
        <f t="shared" si="0"/>
        <v>Pres41799for</v>
      </c>
      <c r="B105" s="20" t="s">
        <v>244</v>
      </c>
      <c r="C105" s="7" t="s">
        <v>285</v>
      </c>
      <c r="D105" s="59">
        <v>41799</v>
      </c>
      <c r="E105" s="24" t="s">
        <v>264</v>
      </c>
      <c r="F105" s="7">
        <v>300</v>
      </c>
      <c r="G105" s="31">
        <v>8298</v>
      </c>
    </row>
    <row r="106" spans="1:7" ht="15.75" customHeight="1">
      <c r="A106" s="7" t="str">
        <f t="shared" si="0"/>
        <v>Pres41799for</v>
      </c>
      <c r="B106" s="20" t="s">
        <v>244</v>
      </c>
      <c r="C106" s="7" t="s">
        <v>285</v>
      </c>
      <c r="D106" s="59">
        <v>41799</v>
      </c>
      <c r="E106" s="24" t="s">
        <v>282</v>
      </c>
      <c r="F106" s="7">
        <v>500</v>
      </c>
      <c r="G106" s="43">
        <v>1500</v>
      </c>
    </row>
    <row r="107" spans="1:7" ht="15.75" customHeight="1">
      <c r="A107" s="7" t="str">
        <f t="shared" si="0"/>
        <v>Pres41799for</v>
      </c>
      <c r="B107" s="20" t="s">
        <v>244</v>
      </c>
      <c r="C107" s="7" t="s">
        <v>285</v>
      </c>
      <c r="D107" s="59">
        <v>41799</v>
      </c>
      <c r="E107" s="24" t="s">
        <v>286</v>
      </c>
      <c r="F107" s="7">
        <v>100</v>
      </c>
      <c r="G107" s="43">
        <v>11500</v>
      </c>
    </row>
    <row r="108" spans="1:7" ht="15.75" customHeight="1">
      <c r="A108" s="7" t="str">
        <f t="shared" si="0"/>
        <v>Pres41799for</v>
      </c>
      <c r="B108" s="20" t="s">
        <v>244</v>
      </c>
      <c r="C108" s="7" t="s">
        <v>285</v>
      </c>
      <c r="D108" s="59">
        <v>41799</v>
      </c>
      <c r="E108" s="24" t="s">
        <v>21</v>
      </c>
      <c r="F108" s="7">
        <v>100</v>
      </c>
      <c r="G108" s="31">
        <v>7050</v>
      </c>
    </row>
    <row r="109" spans="1:7" ht="15.75" customHeight="1">
      <c r="A109" s="7" t="str">
        <f t="shared" si="0"/>
        <v>Vito41799for</v>
      </c>
      <c r="B109" s="20" t="s">
        <v>244</v>
      </c>
      <c r="C109" s="7" t="s">
        <v>288</v>
      </c>
      <c r="D109" s="59">
        <v>41799</v>
      </c>
      <c r="E109" s="24" t="s">
        <v>263</v>
      </c>
      <c r="F109" s="7">
        <v>150</v>
      </c>
      <c r="G109" s="31">
        <v>8319</v>
      </c>
    </row>
    <row r="110" spans="1:7" ht="15.75" customHeight="1">
      <c r="A110" s="7" t="str">
        <f t="shared" si="0"/>
        <v>Vito41799for</v>
      </c>
      <c r="B110" s="20" t="s">
        <v>244</v>
      </c>
      <c r="C110" s="7" t="s">
        <v>288</v>
      </c>
      <c r="D110" s="59">
        <v>41799</v>
      </c>
      <c r="E110" s="24" t="s">
        <v>264</v>
      </c>
      <c r="F110" s="7">
        <v>150</v>
      </c>
      <c r="G110" s="43">
        <v>8298</v>
      </c>
    </row>
    <row r="111" spans="1:7" ht="15.75" customHeight="1">
      <c r="A111" s="7" t="str">
        <f t="shared" si="0"/>
        <v>Port41799for</v>
      </c>
      <c r="B111" s="20" t="s">
        <v>244</v>
      </c>
      <c r="C111" s="20" t="s">
        <v>290</v>
      </c>
      <c r="D111" s="59">
        <v>41799</v>
      </c>
      <c r="E111" s="24" t="s">
        <v>281</v>
      </c>
      <c r="F111" s="7">
        <v>150</v>
      </c>
      <c r="G111" s="43">
        <v>8319</v>
      </c>
    </row>
    <row r="112" spans="1:7" ht="15.75" customHeight="1">
      <c r="A112" s="7" t="str">
        <f t="shared" si="0"/>
        <v>Port41799for</v>
      </c>
      <c r="B112" s="20" t="s">
        <v>244</v>
      </c>
      <c r="C112" s="20" t="s">
        <v>290</v>
      </c>
      <c r="D112" s="59">
        <v>41799</v>
      </c>
      <c r="E112" s="24" t="s">
        <v>291</v>
      </c>
      <c r="F112" s="7">
        <v>300</v>
      </c>
      <c r="G112" s="43">
        <v>8298</v>
      </c>
    </row>
    <row r="113" spans="1:7" ht="15.75" customHeight="1">
      <c r="A113" s="7" t="str">
        <f t="shared" si="0"/>
        <v>Port41799for</v>
      </c>
      <c r="B113" s="20" t="s">
        <v>244</v>
      </c>
      <c r="C113" s="20" t="s">
        <v>290</v>
      </c>
      <c r="D113" s="59">
        <v>41799</v>
      </c>
      <c r="E113" s="24" t="s">
        <v>292</v>
      </c>
      <c r="F113" s="7">
        <v>200</v>
      </c>
      <c r="G113" s="7">
        <v>642</v>
      </c>
    </row>
    <row r="114" spans="1:7" ht="15.75" customHeight="1">
      <c r="A114" s="7" t="str">
        <f t="shared" si="0"/>
        <v>Port41799for</v>
      </c>
      <c r="B114" s="20" t="s">
        <v>244</v>
      </c>
      <c r="C114" s="20" t="s">
        <v>290</v>
      </c>
      <c r="D114" s="59">
        <v>41799</v>
      </c>
      <c r="E114" s="24" t="s">
        <v>211</v>
      </c>
      <c r="F114" s="7">
        <v>50</v>
      </c>
      <c r="G114" s="43">
        <v>3525</v>
      </c>
    </row>
    <row r="115" spans="1:7" ht="15.75" customHeight="1">
      <c r="A115" s="7" t="str">
        <f t="shared" si="0"/>
        <v>Mont41799for</v>
      </c>
      <c r="B115" s="20" t="s">
        <v>244</v>
      </c>
      <c r="C115" s="20" t="s">
        <v>294</v>
      </c>
      <c r="D115" s="59">
        <v>41799</v>
      </c>
      <c r="E115" s="24" t="s">
        <v>257</v>
      </c>
      <c r="F115" s="7">
        <v>400</v>
      </c>
      <c r="G115" s="43">
        <v>1200</v>
      </c>
    </row>
    <row r="116" spans="1:7" ht="15.75" customHeight="1">
      <c r="A116" s="7" t="str">
        <f t="shared" si="0"/>
        <v>Bela41799for</v>
      </c>
      <c r="B116" s="20" t="s">
        <v>244</v>
      </c>
      <c r="C116" s="20" t="s">
        <v>296</v>
      </c>
      <c r="D116" s="59">
        <v>41799</v>
      </c>
      <c r="E116" s="38" t="s">
        <v>263</v>
      </c>
      <c r="F116" s="7">
        <v>26</v>
      </c>
      <c r="G116" s="31">
        <v>1441.96</v>
      </c>
    </row>
    <row r="117" spans="1:7" ht="15.75" customHeight="1">
      <c r="A117" s="7" t="str">
        <f t="shared" si="0"/>
        <v>Bela41799for</v>
      </c>
      <c r="B117" s="20" t="s">
        <v>244</v>
      </c>
      <c r="C117" s="20" t="s">
        <v>296</v>
      </c>
      <c r="D117" s="59">
        <v>41799</v>
      </c>
      <c r="E117" s="38" t="s">
        <v>297</v>
      </c>
      <c r="F117" s="7">
        <v>26</v>
      </c>
      <c r="G117" s="43">
        <v>1833</v>
      </c>
    </row>
    <row r="118" spans="1:7" ht="15.75" customHeight="1">
      <c r="A118" s="7" t="str">
        <f t="shared" si="0"/>
        <v>Bela41799for</v>
      </c>
      <c r="B118" s="20" t="s">
        <v>244</v>
      </c>
      <c r="C118" s="20" t="s">
        <v>296</v>
      </c>
      <c r="D118" s="59">
        <v>41799</v>
      </c>
      <c r="E118" s="38" t="s">
        <v>298</v>
      </c>
      <c r="F118" s="7">
        <v>26</v>
      </c>
      <c r="G118" s="7">
        <v>719.16</v>
      </c>
    </row>
    <row r="119" spans="1:7" ht="15.75" customHeight="1">
      <c r="A119" s="7" t="str">
        <f t="shared" si="0"/>
        <v>Bela41799for</v>
      </c>
      <c r="B119" s="20" t="s">
        <v>244</v>
      </c>
      <c r="C119" s="20" t="s">
        <v>296</v>
      </c>
      <c r="D119" s="59">
        <v>41799</v>
      </c>
      <c r="E119" s="38" t="s">
        <v>299</v>
      </c>
      <c r="F119" s="7">
        <v>112</v>
      </c>
      <c r="G119" s="7">
        <v>359.52</v>
      </c>
    </row>
    <row r="120" spans="1:7" ht="15.75" customHeight="1">
      <c r="A120" s="7" t="str">
        <f t="shared" si="0"/>
        <v xml:space="preserve"> Rio41799for</v>
      </c>
      <c r="B120" s="20" t="s">
        <v>244</v>
      </c>
      <c r="C120" s="20" t="s">
        <v>902</v>
      </c>
      <c r="D120" s="59">
        <v>41799</v>
      </c>
      <c r="E120" s="24" t="s">
        <v>17</v>
      </c>
      <c r="F120" s="7">
        <v>150</v>
      </c>
      <c r="G120" s="31">
        <v>8319</v>
      </c>
    </row>
    <row r="121" spans="1:7" ht="15.75" customHeight="1">
      <c r="A121" s="7" t="str">
        <f t="shared" si="0"/>
        <v xml:space="preserve"> Rio41799for</v>
      </c>
      <c r="B121" s="20" t="s">
        <v>244</v>
      </c>
      <c r="C121" s="20" t="s">
        <v>902</v>
      </c>
      <c r="D121" s="59">
        <v>41799</v>
      </c>
      <c r="E121" s="38" t="s">
        <v>233</v>
      </c>
      <c r="F121" s="7">
        <v>150</v>
      </c>
      <c r="G121" s="31">
        <v>4149</v>
      </c>
    </row>
    <row r="122" spans="1:7" ht="15.75" customHeight="1">
      <c r="A122" s="7" t="str">
        <f t="shared" si="0"/>
        <v xml:space="preserve"> Rio41799for</v>
      </c>
      <c r="B122" s="20" t="s">
        <v>244</v>
      </c>
      <c r="C122" s="20" t="s">
        <v>902</v>
      </c>
      <c r="D122" s="59">
        <v>41799</v>
      </c>
      <c r="E122" s="24" t="s">
        <v>301</v>
      </c>
      <c r="F122" s="7">
        <v>52</v>
      </c>
      <c r="G122" s="7">
        <v>156</v>
      </c>
    </row>
    <row r="123" spans="1:7" ht="15.75" customHeight="1">
      <c r="A123" s="7" t="str">
        <f t="shared" si="0"/>
        <v xml:space="preserve"> Rio41799for</v>
      </c>
      <c r="B123" s="20" t="s">
        <v>244</v>
      </c>
      <c r="C123" s="20" t="s">
        <v>902</v>
      </c>
      <c r="D123" s="59">
        <v>41799</v>
      </c>
      <c r="E123" s="24" t="s">
        <v>205</v>
      </c>
      <c r="F123" s="7">
        <v>150</v>
      </c>
      <c r="G123" s="31">
        <v>17250</v>
      </c>
    </row>
    <row r="124" spans="1:7" ht="15.75" customHeight="1">
      <c r="A124" s="7" t="str">
        <f t="shared" si="0"/>
        <v xml:space="preserve"> Rio41799for</v>
      </c>
      <c r="B124" s="20" t="s">
        <v>244</v>
      </c>
      <c r="C124" s="20" t="s">
        <v>902</v>
      </c>
      <c r="D124" s="59">
        <v>41799</v>
      </c>
      <c r="E124" s="24" t="s">
        <v>165</v>
      </c>
      <c r="F124" s="7">
        <v>150</v>
      </c>
      <c r="G124" s="31">
        <v>10575</v>
      </c>
    </row>
    <row r="125" spans="1:7" ht="15.75" customHeight="1">
      <c r="A125" s="7" t="str">
        <f t="shared" si="0"/>
        <v>Witm41799for</v>
      </c>
      <c r="B125" s="20" t="s">
        <v>244</v>
      </c>
      <c r="C125" s="20" t="s">
        <v>134</v>
      </c>
      <c r="D125" s="59">
        <v>41799</v>
      </c>
      <c r="E125" s="20" t="s">
        <v>263</v>
      </c>
      <c r="F125" s="7">
        <v>30</v>
      </c>
      <c r="G125" s="31">
        <v>1663.8</v>
      </c>
    </row>
    <row r="126" spans="1:7" ht="15.75" customHeight="1">
      <c r="A126" s="7" t="str">
        <f t="shared" si="0"/>
        <v>Witm41799for</v>
      </c>
      <c r="B126" s="20" t="s">
        <v>244</v>
      </c>
      <c r="C126" s="20" t="s">
        <v>134</v>
      </c>
      <c r="D126" s="59">
        <v>41799</v>
      </c>
      <c r="E126" s="24" t="s">
        <v>264</v>
      </c>
      <c r="F126" s="7">
        <v>30</v>
      </c>
      <c r="G126" s="7">
        <v>829.8</v>
      </c>
    </row>
    <row r="127" spans="1:7" ht="15.75" customHeight="1">
      <c r="A127" s="7" t="str">
        <f t="shared" si="0"/>
        <v>Witm41799for</v>
      </c>
      <c r="B127" s="20" t="s">
        <v>244</v>
      </c>
      <c r="C127" s="20" t="s">
        <v>134</v>
      </c>
      <c r="D127" s="59">
        <v>41799</v>
      </c>
      <c r="E127" s="24" t="s">
        <v>205</v>
      </c>
      <c r="F127" s="7">
        <v>15</v>
      </c>
      <c r="G127" s="31">
        <v>5750</v>
      </c>
    </row>
    <row r="128" spans="1:7" ht="15.75" customHeight="1">
      <c r="A128" s="7" t="str">
        <f t="shared" si="0"/>
        <v>Coru41800for</v>
      </c>
      <c r="B128" s="20" t="s">
        <v>244</v>
      </c>
      <c r="C128" s="20" t="s">
        <v>304</v>
      </c>
      <c r="D128" s="59">
        <v>41800</v>
      </c>
      <c r="E128" s="24" t="s">
        <v>305</v>
      </c>
      <c r="F128" s="7">
        <v>300</v>
      </c>
      <c r="G128" s="31">
        <v>34500</v>
      </c>
    </row>
    <row r="129" spans="1:7" ht="15.75" customHeight="1">
      <c r="A129" s="7" t="str">
        <f t="shared" si="0"/>
        <v>Papa41800for</v>
      </c>
      <c r="B129" s="20" t="s">
        <v>244</v>
      </c>
      <c r="C129" s="20" t="s">
        <v>262</v>
      </c>
      <c r="D129" s="59">
        <v>41800</v>
      </c>
      <c r="E129" s="24" t="s">
        <v>263</v>
      </c>
      <c r="F129" s="7">
        <v>50</v>
      </c>
      <c r="G129" s="43">
        <v>2773</v>
      </c>
    </row>
    <row r="130" spans="1:7" ht="15.75" customHeight="1">
      <c r="A130" s="7" t="str">
        <f t="shared" si="0"/>
        <v>Papa41800for</v>
      </c>
      <c r="B130" s="20" t="s">
        <v>244</v>
      </c>
      <c r="C130" s="20" t="s">
        <v>262</v>
      </c>
      <c r="D130" s="59">
        <v>41800</v>
      </c>
      <c r="E130" s="24" t="s">
        <v>268</v>
      </c>
      <c r="F130" s="7">
        <v>100</v>
      </c>
      <c r="G130" s="31">
        <v>2766</v>
      </c>
    </row>
    <row r="131" spans="1:7" ht="15.75" customHeight="1">
      <c r="A131" s="7" t="str">
        <f t="shared" si="0"/>
        <v>Papa41800for</v>
      </c>
      <c r="B131" s="20" t="s">
        <v>244</v>
      </c>
      <c r="C131" s="20" t="s">
        <v>262</v>
      </c>
      <c r="D131" s="59">
        <v>41800</v>
      </c>
      <c r="E131" s="38" t="s">
        <v>301</v>
      </c>
      <c r="F131" s="7">
        <v>600</v>
      </c>
      <c r="G131" s="31">
        <v>1800</v>
      </c>
    </row>
    <row r="132" spans="1:7" ht="15.75" customHeight="1">
      <c r="A132" s="7" t="str">
        <f t="shared" si="0"/>
        <v>São 41800for</v>
      </c>
      <c r="B132" s="20" t="s">
        <v>244</v>
      </c>
      <c r="C132" s="20" t="s">
        <v>308</v>
      </c>
      <c r="D132" s="59">
        <v>41800</v>
      </c>
      <c r="E132" s="24" t="s">
        <v>281</v>
      </c>
      <c r="F132" s="7">
        <v>200</v>
      </c>
      <c r="G132" s="31">
        <v>11092</v>
      </c>
    </row>
    <row r="133" spans="1:7" ht="15.75" customHeight="1">
      <c r="A133" s="7" t="str">
        <f t="shared" si="0"/>
        <v>São 41800for</v>
      </c>
      <c r="B133" s="20" t="s">
        <v>244</v>
      </c>
      <c r="C133" s="20" t="s">
        <v>308</v>
      </c>
      <c r="D133" s="59">
        <v>41800</v>
      </c>
      <c r="E133" s="24" t="s">
        <v>264</v>
      </c>
      <c r="F133" s="7">
        <v>200</v>
      </c>
      <c r="G133" s="31">
        <v>5532</v>
      </c>
    </row>
    <row r="134" spans="1:7" ht="15.75" customHeight="1">
      <c r="A134" s="7" t="str">
        <f t="shared" si="0"/>
        <v>São 41800for</v>
      </c>
      <c r="B134" s="20" t="s">
        <v>244</v>
      </c>
      <c r="C134" s="20" t="s">
        <v>308</v>
      </c>
      <c r="D134" s="59">
        <v>41800</v>
      </c>
      <c r="E134" s="20" t="s">
        <v>301</v>
      </c>
      <c r="F134" s="7">
        <v>200</v>
      </c>
      <c r="G134" s="7">
        <v>600</v>
      </c>
    </row>
    <row r="135" spans="1:7" ht="15.75" customHeight="1">
      <c r="A135" s="7" t="str">
        <f t="shared" si="0"/>
        <v>Dout41800for</v>
      </c>
      <c r="B135" s="20" t="s">
        <v>244</v>
      </c>
      <c r="C135" s="20" t="s">
        <v>310</v>
      </c>
      <c r="D135" s="59">
        <v>41800</v>
      </c>
      <c r="E135" s="24" t="s">
        <v>281</v>
      </c>
      <c r="F135" s="7">
        <v>50</v>
      </c>
      <c r="G135" s="43">
        <v>2773</v>
      </c>
    </row>
    <row r="136" spans="1:7" ht="15.75" customHeight="1">
      <c r="A136" s="7" t="str">
        <f t="shared" si="0"/>
        <v>Dout41800for</v>
      </c>
      <c r="B136" s="20" t="s">
        <v>244</v>
      </c>
      <c r="C136" s="20" t="s">
        <v>310</v>
      </c>
      <c r="D136" s="59">
        <v>41800</v>
      </c>
      <c r="E136" s="24" t="s">
        <v>264</v>
      </c>
      <c r="F136" s="7">
        <v>100</v>
      </c>
      <c r="G136" s="43">
        <v>2766</v>
      </c>
    </row>
    <row r="137" spans="1:7" ht="15.75" customHeight="1">
      <c r="A137" s="7" t="str">
        <f t="shared" si="0"/>
        <v>Dout41800for</v>
      </c>
      <c r="B137" s="20" t="s">
        <v>244</v>
      </c>
      <c r="C137" s="20" t="s">
        <v>310</v>
      </c>
      <c r="D137" s="59">
        <v>41800</v>
      </c>
      <c r="E137" s="38" t="s">
        <v>301</v>
      </c>
      <c r="F137" s="7">
        <v>600</v>
      </c>
      <c r="G137" s="43">
        <v>1800</v>
      </c>
    </row>
    <row r="138" spans="1:7" ht="15.75" customHeight="1">
      <c r="A138" s="7" t="str">
        <f t="shared" si="0"/>
        <v>Dout41799for</v>
      </c>
      <c r="B138" s="20" t="s">
        <v>244</v>
      </c>
      <c r="C138" s="20" t="s">
        <v>310</v>
      </c>
      <c r="D138" s="59">
        <v>41799</v>
      </c>
      <c r="E138" s="24" t="s">
        <v>312</v>
      </c>
      <c r="F138" s="7">
        <v>120</v>
      </c>
      <c r="G138" s="43">
        <v>3319</v>
      </c>
    </row>
    <row r="139" spans="1:7" ht="15.75" customHeight="1">
      <c r="A139" s="7" t="str">
        <f t="shared" si="0"/>
        <v>Bene41800for</v>
      </c>
      <c r="B139" s="20" t="s">
        <v>244</v>
      </c>
      <c r="C139" s="20" t="s">
        <v>314</v>
      </c>
      <c r="D139" s="59">
        <v>41800</v>
      </c>
      <c r="E139" s="38" t="s">
        <v>263</v>
      </c>
      <c r="F139" s="7">
        <v>100</v>
      </c>
      <c r="G139" s="43">
        <v>5546</v>
      </c>
    </row>
    <row r="140" spans="1:7" ht="15.75" customHeight="1">
      <c r="A140" s="7" t="str">
        <f t="shared" si="0"/>
        <v>Bene41800for</v>
      </c>
      <c r="B140" s="20" t="s">
        <v>244</v>
      </c>
      <c r="C140" s="20" t="s">
        <v>314</v>
      </c>
      <c r="D140" s="59">
        <v>41800</v>
      </c>
      <c r="E140" s="38" t="s">
        <v>264</v>
      </c>
      <c r="F140" s="7">
        <v>100</v>
      </c>
      <c r="G140" s="43">
        <v>2776</v>
      </c>
    </row>
    <row r="141" spans="1:7" ht="15.75" customHeight="1">
      <c r="A141" s="7" t="str">
        <f t="shared" si="0"/>
        <v>Bene41800for</v>
      </c>
      <c r="B141" s="20" t="s">
        <v>244</v>
      </c>
      <c r="C141" s="20" t="s">
        <v>314</v>
      </c>
      <c r="D141" s="59">
        <v>41800</v>
      </c>
      <c r="E141" s="38" t="s">
        <v>315</v>
      </c>
      <c r="F141" s="7">
        <v>52</v>
      </c>
      <c r="G141" s="43">
        <v>156</v>
      </c>
    </row>
    <row r="142" spans="1:7" ht="15.75" customHeight="1">
      <c r="A142" s="7" t="str">
        <f t="shared" si="0"/>
        <v>Bene41800for</v>
      </c>
      <c r="B142" s="20" t="s">
        <v>244</v>
      </c>
      <c r="C142" s="20" t="s">
        <v>314</v>
      </c>
      <c r="D142" s="59">
        <v>41800</v>
      </c>
      <c r="E142" s="38" t="s">
        <v>143</v>
      </c>
      <c r="F142" s="7">
        <v>50</v>
      </c>
      <c r="G142" s="43">
        <v>5750</v>
      </c>
    </row>
    <row r="143" spans="1:7" ht="15.75" customHeight="1">
      <c r="A143" s="7" t="str">
        <f t="shared" si="0"/>
        <v>Bene41800for</v>
      </c>
      <c r="B143" s="20" t="s">
        <v>244</v>
      </c>
      <c r="C143" s="20" t="s">
        <v>314</v>
      </c>
      <c r="D143" s="59">
        <v>41800</v>
      </c>
      <c r="E143" s="38" t="s">
        <v>316</v>
      </c>
      <c r="F143" s="7">
        <v>50</v>
      </c>
      <c r="G143" s="43">
        <v>3525</v>
      </c>
    </row>
    <row r="144" spans="1:7" ht="15.75" customHeight="1">
      <c r="A144" s="7" t="str">
        <f t="shared" si="0"/>
        <v>Bene41800for</v>
      </c>
      <c r="B144" s="20" t="s">
        <v>244</v>
      </c>
      <c r="C144" s="20" t="s">
        <v>314</v>
      </c>
      <c r="D144" s="59">
        <v>41800</v>
      </c>
      <c r="E144" s="38" t="s">
        <v>317</v>
      </c>
      <c r="F144" s="7">
        <v>100</v>
      </c>
      <c r="G144" s="43">
        <v>321</v>
      </c>
    </row>
    <row r="145" spans="1:7" ht="15.75" customHeight="1">
      <c r="A145" s="7" t="str">
        <f t="shared" si="0"/>
        <v>Dona41800for</v>
      </c>
      <c r="B145" s="20" t="s">
        <v>244</v>
      </c>
      <c r="C145" s="20" t="s">
        <v>123</v>
      </c>
      <c r="D145" s="59">
        <v>41800</v>
      </c>
      <c r="E145" s="38" t="s">
        <v>263</v>
      </c>
      <c r="F145" s="7">
        <v>60</v>
      </c>
      <c r="G145" s="31">
        <v>3327.6</v>
      </c>
    </row>
    <row r="146" spans="1:7" ht="15.75" customHeight="1">
      <c r="A146" s="7" t="str">
        <f t="shared" si="0"/>
        <v>Dona41800for</v>
      </c>
      <c r="B146" s="20" t="s">
        <v>244</v>
      </c>
      <c r="C146" s="20" t="s">
        <v>123</v>
      </c>
      <c r="D146" s="59">
        <v>41800</v>
      </c>
      <c r="E146" s="38" t="s">
        <v>264</v>
      </c>
      <c r="F146" s="7">
        <v>60</v>
      </c>
      <c r="G146" s="31">
        <v>1659.6</v>
      </c>
    </row>
    <row r="147" spans="1:7" ht="15.75" customHeight="1">
      <c r="A147" s="7" t="str">
        <f t="shared" si="0"/>
        <v>Dona41800for</v>
      </c>
      <c r="B147" s="20" t="s">
        <v>244</v>
      </c>
      <c r="C147" s="20" t="s">
        <v>123</v>
      </c>
      <c r="D147" s="59">
        <v>41800</v>
      </c>
      <c r="E147" s="38" t="s">
        <v>315</v>
      </c>
      <c r="F147" s="7">
        <v>120</v>
      </c>
      <c r="G147" s="43">
        <v>360</v>
      </c>
    </row>
    <row r="148" spans="1:7" ht="15.75" customHeight="1">
      <c r="A148" s="7" t="str">
        <f t="shared" si="0"/>
        <v>Araq41799for</v>
      </c>
      <c r="B148" s="20" t="s">
        <v>244</v>
      </c>
      <c r="C148" s="20" t="s">
        <v>320</v>
      </c>
      <c r="D148" s="59">
        <v>41799</v>
      </c>
      <c r="E148" s="24" t="s">
        <v>281</v>
      </c>
      <c r="F148" s="7">
        <v>100</v>
      </c>
      <c r="G148" s="31">
        <v>5546</v>
      </c>
    </row>
    <row r="149" spans="1:7" ht="15.75" customHeight="1">
      <c r="A149" s="7" t="str">
        <f t="shared" si="0"/>
        <v>Araq41799for</v>
      </c>
      <c r="B149" s="20" t="s">
        <v>244</v>
      </c>
      <c r="C149" s="20" t="s">
        <v>320</v>
      </c>
      <c r="D149" s="59">
        <v>41799</v>
      </c>
      <c r="E149" s="24" t="s">
        <v>268</v>
      </c>
      <c r="F149" s="7">
        <v>100</v>
      </c>
      <c r="G149" s="7">
        <v>2766</v>
      </c>
    </row>
    <row r="150" spans="1:7" ht="15.75" customHeight="1">
      <c r="A150" s="7" t="str">
        <f t="shared" si="0"/>
        <v>Araq41799for</v>
      </c>
      <c r="B150" s="20" t="s">
        <v>244</v>
      </c>
      <c r="C150" s="20" t="s">
        <v>320</v>
      </c>
      <c r="D150" s="59">
        <v>41799</v>
      </c>
      <c r="E150" s="24" t="s">
        <v>321</v>
      </c>
      <c r="F150" s="7">
        <v>200</v>
      </c>
      <c r="G150" s="7">
        <v>600</v>
      </c>
    </row>
    <row r="151" spans="1:7" ht="15.75" customHeight="1">
      <c r="A151" s="7" t="str">
        <f t="shared" si="0"/>
        <v>Araq41799for</v>
      </c>
      <c r="B151" s="20" t="s">
        <v>244</v>
      </c>
      <c r="C151" s="20" t="s">
        <v>320</v>
      </c>
      <c r="D151" s="59">
        <v>41799</v>
      </c>
      <c r="E151" s="24" t="s">
        <v>255</v>
      </c>
      <c r="F151" s="7">
        <v>25</v>
      </c>
      <c r="G151" s="31">
        <v>4577.5</v>
      </c>
    </row>
    <row r="152" spans="1:7" ht="15.75" customHeight="1">
      <c r="A152" s="7" t="str">
        <f t="shared" si="0"/>
        <v>Araq41799for</v>
      </c>
      <c r="B152" s="20" t="s">
        <v>244</v>
      </c>
      <c r="C152" s="20" t="s">
        <v>320</v>
      </c>
      <c r="D152" s="59">
        <v>41799</v>
      </c>
      <c r="E152" s="24" t="s">
        <v>206</v>
      </c>
      <c r="F152" s="7">
        <v>25</v>
      </c>
      <c r="G152" s="31">
        <v>2875</v>
      </c>
    </row>
    <row r="153" spans="1:7" ht="15.75" customHeight="1">
      <c r="A153" s="7" t="str">
        <f t="shared" si="0"/>
        <v>Camp41801for</v>
      </c>
      <c r="B153" s="20" t="s">
        <v>244</v>
      </c>
      <c r="C153" s="20" t="s">
        <v>323</v>
      </c>
      <c r="D153" s="59">
        <v>41801</v>
      </c>
      <c r="E153" s="24" t="s">
        <v>324</v>
      </c>
      <c r="F153" s="43">
        <v>3600</v>
      </c>
      <c r="G153" s="31">
        <v>10800</v>
      </c>
    </row>
    <row r="154" spans="1:7" ht="15.75" customHeight="1">
      <c r="A154" s="7" t="str">
        <f t="shared" si="0"/>
        <v>Rio 41801for</v>
      </c>
      <c r="B154" s="20" t="s">
        <v>244</v>
      </c>
      <c r="C154" s="20" t="s">
        <v>115</v>
      </c>
      <c r="D154" s="59">
        <v>41801</v>
      </c>
      <c r="E154" s="24" t="s">
        <v>36</v>
      </c>
      <c r="F154" s="7">
        <v>50</v>
      </c>
      <c r="G154" s="31">
        <v>2773</v>
      </c>
    </row>
    <row r="155" spans="1:7" ht="15.75" customHeight="1">
      <c r="A155" s="7" t="str">
        <f t="shared" si="0"/>
        <v>Rio 41801for</v>
      </c>
      <c r="B155" s="20" t="s">
        <v>244</v>
      </c>
      <c r="C155" s="20" t="s">
        <v>115</v>
      </c>
      <c r="D155" s="59">
        <v>41801</v>
      </c>
      <c r="E155" s="38" t="s">
        <v>206</v>
      </c>
      <c r="F155" s="7">
        <v>50</v>
      </c>
      <c r="G155" s="31">
        <v>5750</v>
      </c>
    </row>
    <row r="156" spans="1:7" ht="15.75" customHeight="1">
      <c r="A156" s="7" t="str">
        <f t="shared" si="0"/>
        <v>Rio 41801for</v>
      </c>
      <c r="B156" s="20" t="s">
        <v>244</v>
      </c>
      <c r="C156" s="20" t="s">
        <v>115</v>
      </c>
      <c r="D156" s="59">
        <v>41801</v>
      </c>
      <c r="E156" s="38" t="s">
        <v>268</v>
      </c>
      <c r="F156" s="7">
        <v>50</v>
      </c>
      <c r="G156" s="31">
        <v>1383</v>
      </c>
    </row>
    <row r="157" spans="1:7" ht="15.75" customHeight="1">
      <c r="A157" s="7" t="str">
        <f t="shared" si="0"/>
        <v>Sant41801for</v>
      </c>
      <c r="B157" s="20" t="s">
        <v>244</v>
      </c>
      <c r="C157" s="20" t="s">
        <v>327</v>
      </c>
      <c r="D157" s="59">
        <v>41801</v>
      </c>
      <c r="E157" s="24" t="s">
        <v>206</v>
      </c>
      <c r="F157" s="7">
        <v>30</v>
      </c>
      <c r="G157" s="43">
        <v>3450</v>
      </c>
    </row>
    <row r="158" spans="1:7" ht="15.75" customHeight="1">
      <c r="A158" s="7" t="str">
        <f t="shared" si="0"/>
        <v>Sant41801for</v>
      </c>
      <c r="B158" s="20" t="s">
        <v>244</v>
      </c>
      <c r="C158" s="20" t="s">
        <v>327</v>
      </c>
      <c r="D158" s="59">
        <v>41801</v>
      </c>
      <c r="E158" s="38" t="s">
        <v>268</v>
      </c>
      <c r="F158" s="7">
        <v>50</v>
      </c>
      <c r="G158" s="43">
        <v>1383</v>
      </c>
    </row>
    <row r="159" spans="1:7" ht="15.75" customHeight="1">
      <c r="A159" s="7" t="str">
        <f t="shared" si="0"/>
        <v>Camp41802for</v>
      </c>
      <c r="B159" s="20" t="s">
        <v>244</v>
      </c>
      <c r="C159" s="20" t="s">
        <v>323</v>
      </c>
      <c r="D159" s="59">
        <v>41802</v>
      </c>
      <c r="E159" s="38" t="s">
        <v>17</v>
      </c>
      <c r="F159" s="7">
        <v>38</v>
      </c>
      <c r="G159" s="31">
        <v>2107.48</v>
      </c>
    </row>
    <row r="160" spans="1:7" ht="15.75" customHeight="1">
      <c r="A160" s="7" t="str">
        <f t="shared" si="0"/>
        <v>Camp41802for</v>
      </c>
      <c r="B160" s="20" t="s">
        <v>244</v>
      </c>
      <c r="C160" s="20" t="s">
        <v>323</v>
      </c>
      <c r="D160" s="59">
        <v>41802</v>
      </c>
      <c r="E160" s="38" t="s">
        <v>145</v>
      </c>
      <c r="F160" s="7">
        <v>240</v>
      </c>
      <c r="G160" s="7">
        <v>770.4</v>
      </c>
    </row>
    <row r="161" spans="1:7" ht="15.75" customHeight="1">
      <c r="A161" s="7" t="str">
        <f t="shared" si="0"/>
        <v>Camp41802for</v>
      </c>
      <c r="B161" s="20" t="s">
        <v>244</v>
      </c>
      <c r="C161" s="20" t="s">
        <v>323</v>
      </c>
      <c r="D161" s="59">
        <v>41802</v>
      </c>
      <c r="E161" s="38" t="s">
        <v>329</v>
      </c>
      <c r="F161" s="7">
        <v>45</v>
      </c>
      <c r="G161" s="31">
        <v>3172.5</v>
      </c>
    </row>
    <row r="162" spans="1:7" ht="15.75" customHeight="1">
      <c r="A162" s="7" t="str">
        <f t="shared" si="0"/>
        <v>Camp41802for</v>
      </c>
      <c r="B162" s="20" t="s">
        <v>244</v>
      </c>
      <c r="C162" s="20" t="s">
        <v>323</v>
      </c>
      <c r="D162" s="59">
        <v>41802</v>
      </c>
      <c r="E162" s="38" t="s">
        <v>312</v>
      </c>
      <c r="F162" s="7">
        <v>62</v>
      </c>
      <c r="G162" s="31">
        <v>1714.92</v>
      </c>
    </row>
    <row r="163" spans="1:7" ht="15.75" customHeight="1">
      <c r="A163" s="7" t="str">
        <f t="shared" si="0"/>
        <v>Rio 41802for</v>
      </c>
      <c r="B163" s="20" t="s">
        <v>244</v>
      </c>
      <c r="C163" s="20" t="s">
        <v>155</v>
      </c>
      <c r="D163" s="59">
        <v>41802</v>
      </c>
      <c r="E163" s="24" t="s">
        <v>291</v>
      </c>
      <c r="F163" s="7">
        <v>400</v>
      </c>
      <c r="G163" s="43">
        <v>11064</v>
      </c>
    </row>
    <row r="164" spans="1:7" ht="15.75" customHeight="1">
      <c r="A164" s="7" t="str">
        <f t="shared" si="0"/>
        <v>Rio 41802for</v>
      </c>
      <c r="B164" s="20" t="s">
        <v>244</v>
      </c>
      <c r="C164" s="20" t="s">
        <v>155</v>
      </c>
      <c r="D164" s="59">
        <v>41802</v>
      </c>
      <c r="E164" s="24" t="s">
        <v>173</v>
      </c>
      <c r="F164" s="7">
        <v>116</v>
      </c>
      <c r="G164" s="43">
        <v>8178</v>
      </c>
    </row>
    <row r="165" spans="1:7" ht="15.75" customHeight="1">
      <c r="A165" s="7" t="str">
        <f t="shared" si="0"/>
        <v>Dout41802che</v>
      </c>
      <c r="B165" s="20" t="s">
        <v>332</v>
      </c>
      <c r="C165" s="20" t="s">
        <v>310</v>
      </c>
      <c r="D165" s="59">
        <v>41802</v>
      </c>
      <c r="E165" s="24" t="s">
        <v>301</v>
      </c>
      <c r="F165" s="7">
        <v>600</v>
      </c>
      <c r="G165" s="31">
        <v>1800</v>
      </c>
    </row>
    <row r="166" spans="1:7" ht="15.75" customHeight="1">
      <c r="A166" s="7" t="str">
        <f t="shared" si="0"/>
        <v>Rio 41803for</v>
      </c>
      <c r="B166" s="20" t="s">
        <v>244</v>
      </c>
      <c r="C166" s="20" t="s">
        <v>243</v>
      </c>
      <c r="D166" s="59">
        <v>41803</v>
      </c>
      <c r="E166" s="38" t="s">
        <v>174</v>
      </c>
      <c r="F166" s="7">
        <v>200</v>
      </c>
    </row>
    <row r="167" spans="1:7" ht="15.75" customHeight="1">
      <c r="A167" s="7" t="str">
        <f t="shared" si="0"/>
        <v>Timb41803for</v>
      </c>
      <c r="B167" s="20" t="s">
        <v>244</v>
      </c>
      <c r="C167" s="20" t="s">
        <v>335</v>
      </c>
      <c r="D167" s="59">
        <v>41803</v>
      </c>
      <c r="E167" s="24" t="s">
        <v>336</v>
      </c>
      <c r="F167" s="7">
        <v>100</v>
      </c>
    </row>
    <row r="168" spans="1:7" ht="15.75" customHeight="1">
      <c r="A168" s="7" t="str">
        <f t="shared" si="0"/>
        <v>Mafr41803for</v>
      </c>
      <c r="B168" s="20" t="s">
        <v>244</v>
      </c>
      <c r="C168" s="20" t="s">
        <v>28</v>
      </c>
      <c r="D168" s="59">
        <v>41803</v>
      </c>
      <c r="E168" s="24" t="s">
        <v>338</v>
      </c>
      <c r="F168" s="7">
        <v>80</v>
      </c>
    </row>
    <row r="169" spans="1:7" ht="15.75" customHeight="1">
      <c r="A169" s="7" t="str">
        <f t="shared" si="0"/>
        <v>Mafr41803for</v>
      </c>
      <c r="B169" s="20" t="s">
        <v>244</v>
      </c>
      <c r="C169" s="20" t="s">
        <v>28</v>
      </c>
      <c r="D169" s="59">
        <v>41803</v>
      </c>
      <c r="E169" s="24" t="s">
        <v>230</v>
      </c>
      <c r="F169" s="7">
        <v>50</v>
      </c>
    </row>
    <row r="170" spans="1:7" ht="15.75" customHeight="1">
      <c r="A170" s="7" t="str">
        <f t="shared" si="0"/>
        <v>Mafr41803for</v>
      </c>
      <c r="B170" s="20" t="s">
        <v>244</v>
      </c>
      <c r="C170" s="20" t="s">
        <v>28</v>
      </c>
      <c r="D170" s="59">
        <v>41803</v>
      </c>
      <c r="E170" s="24" t="s">
        <v>233</v>
      </c>
      <c r="F170" s="7">
        <v>50</v>
      </c>
    </row>
    <row r="171" spans="1:7" ht="15.75" customHeight="1">
      <c r="A171" s="7" t="str">
        <f t="shared" si="0"/>
        <v>Três41803for</v>
      </c>
      <c r="B171" s="20" t="s">
        <v>244</v>
      </c>
      <c r="C171" s="20" t="s">
        <v>254</v>
      </c>
      <c r="D171" s="59">
        <v>41803</v>
      </c>
      <c r="E171" s="24" t="s">
        <v>338</v>
      </c>
      <c r="F171" s="7">
        <v>1000</v>
      </c>
    </row>
    <row r="172" spans="1:7" ht="15.75" customHeight="1">
      <c r="A172" s="7" t="str">
        <f t="shared" si="0"/>
        <v>Três41803for</v>
      </c>
      <c r="B172" s="20" t="s">
        <v>244</v>
      </c>
      <c r="C172" s="20" t="s">
        <v>254</v>
      </c>
      <c r="D172" s="59">
        <v>41803</v>
      </c>
      <c r="E172" s="24" t="s">
        <v>205</v>
      </c>
      <c r="F172" s="7">
        <v>500</v>
      </c>
    </row>
    <row r="173" spans="1:7" ht="15.75" customHeight="1">
      <c r="A173" s="7" t="str">
        <f t="shared" si="0"/>
        <v>Três41803for</v>
      </c>
      <c r="B173" s="20" t="s">
        <v>244</v>
      </c>
      <c r="C173" s="20" t="s">
        <v>254</v>
      </c>
      <c r="D173" s="59">
        <v>41803</v>
      </c>
      <c r="E173" s="24" t="s">
        <v>268</v>
      </c>
      <c r="F173" s="7">
        <v>1000</v>
      </c>
    </row>
    <row r="174" spans="1:7" ht="15.75" customHeight="1">
      <c r="A174" s="7" t="str">
        <f t="shared" si="0"/>
        <v>Três41803for</v>
      </c>
      <c r="B174" s="20" t="s">
        <v>244</v>
      </c>
      <c r="C174" s="20" t="s">
        <v>254</v>
      </c>
      <c r="D174" s="59">
        <v>41803</v>
      </c>
      <c r="E174" s="24" t="s">
        <v>257</v>
      </c>
      <c r="F174" s="7">
        <v>1500</v>
      </c>
    </row>
    <row r="175" spans="1:7" ht="15.75" customHeight="1">
      <c r="A175" s="7" t="str">
        <f t="shared" si="0"/>
        <v>Jara41803for</v>
      </c>
      <c r="B175" s="20" t="s">
        <v>244</v>
      </c>
      <c r="C175" s="7" t="s">
        <v>280</v>
      </c>
      <c r="D175" s="59">
        <v>41803</v>
      </c>
      <c r="E175" s="24" t="s">
        <v>341</v>
      </c>
      <c r="F175" s="7">
        <v>1500</v>
      </c>
    </row>
    <row r="176" spans="1:7" ht="15.75" customHeight="1">
      <c r="A176" s="7" t="str">
        <f t="shared" si="0"/>
        <v>Guar41806for</v>
      </c>
      <c r="B176" s="20" t="s">
        <v>244</v>
      </c>
      <c r="C176" s="20" t="s">
        <v>235</v>
      </c>
      <c r="D176" s="59">
        <v>41806</v>
      </c>
      <c r="E176" s="24" t="s">
        <v>206</v>
      </c>
      <c r="F176" s="7">
        <v>300</v>
      </c>
    </row>
    <row r="177" spans="1:6" ht="15.75" customHeight="1">
      <c r="A177" s="7" t="str">
        <f t="shared" si="0"/>
        <v>Port41806for</v>
      </c>
      <c r="B177" s="20" t="s">
        <v>244</v>
      </c>
      <c r="C177" s="20" t="s">
        <v>290</v>
      </c>
      <c r="D177" s="59">
        <v>41806</v>
      </c>
      <c r="E177" s="24" t="s">
        <v>903</v>
      </c>
      <c r="F177" s="7">
        <v>250</v>
      </c>
    </row>
    <row r="178" spans="1:6" ht="15.75" customHeight="1">
      <c r="A178" s="7" t="str">
        <f t="shared" si="0"/>
        <v>Port41806for</v>
      </c>
      <c r="B178" s="20" t="s">
        <v>244</v>
      </c>
      <c r="C178" s="20" t="s">
        <v>290</v>
      </c>
      <c r="D178" s="59">
        <v>41806</v>
      </c>
      <c r="E178" s="24" t="s">
        <v>345</v>
      </c>
      <c r="F178" s="7">
        <v>200</v>
      </c>
    </row>
    <row r="179" spans="1:6" ht="15.75" customHeight="1">
      <c r="A179" s="7" t="str">
        <f t="shared" si="0"/>
        <v>Port41806for</v>
      </c>
      <c r="B179" s="20" t="s">
        <v>244</v>
      </c>
      <c r="C179" s="20" t="s">
        <v>290</v>
      </c>
      <c r="D179" s="59">
        <v>41806</v>
      </c>
      <c r="E179" s="24" t="s">
        <v>186</v>
      </c>
      <c r="F179" s="7">
        <v>350</v>
      </c>
    </row>
    <row r="180" spans="1:6" ht="15.75" customHeight="1">
      <c r="A180" s="7" t="str">
        <f t="shared" si="0"/>
        <v>Cano41806for</v>
      </c>
      <c r="B180" s="20" t="s">
        <v>244</v>
      </c>
      <c r="C180" s="20" t="s">
        <v>52</v>
      </c>
      <c r="D180" s="59">
        <v>41806</v>
      </c>
      <c r="E180" s="24" t="s">
        <v>17</v>
      </c>
      <c r="F180" s="7">
        <v>500</v>
      </c>
    </row>
    <row r="181" spans="1:6" ht="15.75" customHeight="1">
      <c r="A181" s="7" t="str">
        <f t="shared" si="0"/>
        <v>Cano41806for</v>
      </c>
      <c r="B181" s="20" t="s">
        <v>244</v>
      </c>
      <c r="C181" s="20" t="s">
        <v>52</v>
      </c>
      <c r="D181" s="59">
        <v>41806</v>
      </c>
      <c r="E181" s="63" t="s">
        <v>264</v>
      </c>
      <c r="F181" s="7">
        <v>500</v>
      </c>
    </row>
    <row r="182" spans="1:6" ht="15.75" customHeight="1">
      <c r="A182" s="7" t="str">
        <f t="shared" si="0"/>
        <v>Mafr41806for</v>
      </c>
      <c r="B182" s="20" t="s">
        <v>244</v>
      </c>
      <c r="C182" s="7" t="s">
        <v>28</v>
      </c>
      <c r="D182" s="59">
        <v>41806</v>
      </c>
      <c r="E182" s="24" t="s">
        <v>338</v>
      </c>
      <c r="F182" s="7">
        <v>500</v>
      </c>
    </row>
    <row r="183" spans="1:6" ht="15.75" customHeight="1">
      <c r="A183" s="7" t="str">
        <f t="shared" si="0"/>
        <v>Mafr41806for</v>
      </c>
      <c r="B183" s="20" t="s">
        <v>244</v>
      </c>
      <c r="C183" s="7" t="s">
        <v>28</v>
      </c>
      <c r="D183" s="59">
        <v>41806</v>
      </c>
      <c r="E183" s="24" t="s">
        <v>348</v>
      </c>
      <c r="F183" s="7">
        <v>500</v>
      </c>
    </row>
    <row r="184" spans="1:6" ht="15.75" customHeight="1">
      <c r="A184" s="7" t="str">
        <f t="shared" si="0"/>
        <v>Mafr41806for</v>
      </c>
      <c r="B184" s="20" t="s">
        <v>244</v>
      </c>
      <c r="C184" s="7" t="s">
        <v>28</v>
      </c>
      <c r="D184" s="59">
        <v>41806</v>
      </c>
      <c r="E184" s="24" t="s">
        <v>312</v>
      </c>
      <c r="F184" s="7">
        <v>500</v>
      </c>
    </row>
    <row r="185" spans="1:6" ht="15.75" customHeight="1">
      <c r="A185" s="7" t="str">
        <f t="shared" si="0"/>
        <v>Mafr41806for</v>
      </c>
      <c r="B185" s="20" t="s">
        <v>244</v>
      </c>
      <c r="C185" s="7" t="s">
        <v>28</v>
      </c>
      <c r="D185" s="59">
        <v>41806</v>
      </c>
      <c r="E185" s="20" t="s">
        <v>315</v>
      </c>
      <c r="F185" s="7">
        <v>500</v>
      </c>
    </row>
    <row r="186" spans="1:6" ht="15.75" customHeight="1">
      <c r="A186" s="7" t="str">
        <f t="shared" si="0"/>
        <v>Rio 41806for</v>
      </c>
      <c r="B186" s="7" t="s">
        <v>244</v>
      </c>
      <c r="C186" s="7" t="s">
        <v>243</v>
      </c>
      <c r="D186" s="64">
        <v>41806</v>
      </c>
      <c r="E186" s="63" t="s">
        <v>205</v>
      </c>
      <c r="F186" s="7">
        <v>150</v>
      </c>
    </row>
    <row r="187" spans="1:6" ht="15.75" customHeight="1">
      <c r="A187" s="7" t="str">
        <f t="shared" si="0"/>
        <v>Irin41806for</v>
      </c>
      <c r="B187" s="7" t="s">
        <v>244</v>
      </c>
      <c r="C187" s="20" t="s">
        <v>44</v>
      </c>
      <c r="D187" s="64">
        <v>41806</v>
      </c>
      <c r="E187" s="24" t="s">
        <v>312</v>
      </c>
      <c r="F187" s="7">
        <v>70</v>
      </c>
    </row>
    <row r="188" spans="1:6" ht="15.75" customHeight="1">
      <c r="A188" s="7" t="str">
        <f t="shared" si="0"/>
        <v>Irin41806for</v>
      </c>
      <c r="B188" s="7" t="s">
        <v>244</v>
      </c>
      <c r="C188" s="20" t="s">
        <v>44</v>
      </c>
      <c r="D188" s="64">
        <v>41806</v>
      </c>
      <c r="E188" s="63" t="s">
        <v>282</v>
      </c>
      <c r="F188" s="7">
        <v>100</v>
      </c>
    </row>
    <row r="189" spans="1:6" ht="15.75" customHeight="1">
      <c r="A189" s="7" t="str">
        <f t="shared" si="0"/>
        <v>Irin41806for</v>
      </c>
      <c r="B189" s="7" t="s">
        <v>244</v>
      </c>
      <c r="C189" s="20" t="s">
        <v>44</v>
      </c>
      <c r="D189" s="64">
        <v>41806</v>
      </c>
      <c r="E189" s="63" t="s">
        <v>351</v>
      </c>
      <c r="F189" s="7">
        <v>70</v>
      </c>
    </row>
    <row r="190" spans="1:6" ht="15.75" customHeight="1">
      <c r="A190" s="7" t="str">
        <f t="shared" si="0"/>
        <v>Vito41807for</v>
      </c>
      <c r="B190" s="7" t="s">
        <v>244</v>
      </c>
      <c r="C190" s="20" t="s">
        <v>353</v>
      </c>
      <c r="D190" s="64">
        <v>41807</v>
      </c>
      <c r="E190" s="24" t="s">
        <v>904</v>
      </c>
      <c r="F190" s="7">
        <v>20</v>
      </c>
    </row>
    <row r="191" spans="1:6" ht="15.75" customHeight="1">
      <c r="A191" s="7" t="str">
        <f t="shared" si="0"/>
        <v>Cano41807for</v>
      </c>
      <c r="B191" s="7" t="s">
        <v>244</v>
      </c>
      <c r="C191" s="20" t="s">
        <v>52</v>
      </c>
      <c r="D191" s="64">
        <v>41807</v>
      </c>
      <c r="E191" s="24" t="s">
        <v>336</v>
      </c>
      <c r="F191" s="7">
        <v>300</v>
      </c>
    </row>
    <row r="192" spans="1:6" ht="15.75" customHeight="1">
      <c r="A192" s="7" t="str">
        <f t="shared" si="0"/>
        <v>Papa41807for</v>
      </c>
      <c r="B192" s="7" t="s">
        <v>244</v>
      </c>
      <c r="C192" s="20" t="s">
        <v>262</v>
      </c>
      <c r="D192" s="64">
        <v>41807</v>
      </c>
      <c r="E192" s="24" t="s">
        <v>905</v>
      </c>
      <c r="F192" s="7">
        <v>100</v>
      </c>
    </row>
    <row r="193" spans="1:6" ht="15.75" customHeight="1">
      <c r="A193" s="7" t="str">
        <f t="shared" si="0"/>
        <v>Rio 41808for</v>
      </c>
      <c r="B193" s="7" t="s">
        <v>244</v>
      </c>
      <c r="C193" s="20" t="s">
        <v>155</v>
      </c>
      <c r="D193" s="64">
        <v>41808</v>
      </c>
      <c r="E193" s="63" t="s">
        <v>264</v>
      </c>
      <c r="F193" s="7">
        <v>500</v>
      </c>
    </row>
    <row r="194" spans="1:6" ht="15.75" customHeight="1">
      <c r="A194" s="7" t="str">
        <f t="shared" si="0"/>
        <v>Rio 41808for</v>
      </c>
      <c r="B194" s="7" t="s">
        <v>244</v>
      </c>
      <c r="C194" s="20" t="s">
        <v>155</v>
      </c>
      <c r="D194" s="64">
        <v>41808</v>
      </c>
      <c r="E194" s="24" t="s">
        <v>305</v>
      </c>
      <c r="F194" s="7">
        <v>400</v>
      </c>
    </row>
    <row r="195" spans="1:6" ht="15.75" customHeight="1">
      <c r="A195" s="7" t="str">
        <f t="shared" si="0"/>
        <v>Rio 41808for</v>
      </c>
      <c r="B195" s="7" t="s">
        <v>244</v>
      </c>
      <c r="C195" s="20" t="s">
        <v>155</v>
      </c>
      <c r="D195" s="64">
        <v>41808</v>
      </c>
      <c r="E195" s="24" t="s">
        <v>301</v>
      </c>
      <c r="F195" s="43">
        <v>2000</v>
      </c>
    </row>
    <row r="196" spans="1:6" ht="15.75" customHeight="1">
      <c r="A196" s="7" t="str">
        <f t="shared" si="0"/>
        <v>Rio 41808for</v>
      </c>
      <c r="B196" s="7" t="s">
        <v>244</v>
      </c>
      <c r="C196" s="20" t="s">
        <v>155</v>
      </c>
      <c r="D196" s="64">
        <v>41808</v>
      </c>
      <c r="E196" s="63" t="s">
        <v>17</v>
      </c>
      <c r="F196" s="7">
        <v>600</v>
      </c>
    </row>
    <row r="197" spans="1:6" ht="15.75" customHeight="1">
      <c r="A197" s="7" t="str">
        <f t="shared" si="0"/>
        <v>São 41808for</v>
      </c>
      <c r="B197" s="7" t="s">
        <v>244</v>
      </c>
      <c r="C197" s="20" t="s">
        <v>360</v>
      </c>
      <c r="D197" s="64">
        <v>41808</v>
      </c>
      <c r="E197" s="24" t="s">
        <v>36</v>
      </c>
      <c r="F197" s="7">
        <v>300</v>
      </c>
    </row>
    <row r="198" spans="1:6" ht="15.75" customHeight="1">
      <c r="A198" s="7" t="str">
        <f t="shared" si="0"/>
        <v>São 41808for</v>
      </c>
      <c r="B198" s="7" t="s">
        <v>244</v>
      </c>
      <c r="C198" s="20" t="s">
        <v>360</v>
      </c>
      <c r="D198" s="64">
        <v>41808</v>
      </c>
      <c r="E198" s="63" t="s">
        <v>206</v>
      </c>
      <c r="F198" s="7">
        <v>350</v>
      </c>
    </row>
    <row r="199" spans="1:6" ht="15.75" customHeight="1">
      <c r="A199" s="7" t="str">
        <f t="shared" si="0"/>
        <v>São 41810for</v>
      </c>
      <c r="B199" s="7" t="s">
        <v>244</v>
      </c>
      <c r="C199" s="20" t="s">
        <v>360</v>
      </c>
      <c r="D199" s="40">
        <v>41810</v>
      </c>
      <c r="E199" s="24" t="s">
        <v>338</v>
      </c>
      <c r="F199" s="7">
        <v>100</v>
      </c>
    </row>
    <row r="200" spans="1:6" ht="15.75" customHeight="1">
      <c r="A200" s="7" t="str">
        <f t="shared" si="0"/>
        <v>São 41810for</v>
      </c>
      <c r="B200" s="7" t="s">
        <v>244</v>
      </c>
      <c r="C200" s="20" t="s">
        <v>360</v>
      </c>
      <c r="D200" s="40">
        <v>41810</v>
      </c>
      <c r="E200" s="24" t="s">
        <v>301</v>
      </c>
      <c r="F200" s="7">
        <v>300</v>
      </c>
    </row>
    <row r="201" spans="1:6" ht="15.75" customHeight="1">
      <c r="A201" s="7" t="str">
        <f t="shared" si="0"/>
        <v>São 41810for</v>
      </c>
      <c r="B201" s="7" t="s">
        <v>244</v>
      </c>
      <c r="C201" s="20" t="s">
        <v>360</v>
      </c>
      <c r="D201" s="40">
        <v>41810</v>
      </c>
      <c r="E201" s="63" t="s">
        <v>362</v>
      </c>
      <c r="F201" s="7">
        <v>400</v>
      </c>
    </row>
    <row r="202" spans="1:6" ht="15.75" customHeight="1">
      <c r="A202" s="7" t="str">
        <f t="shared" si="0"/>
        <v>Itap41816Enx</v>
      </c>
      <c r="B202" s="7" t="s">
        <v>365</v>
      </c>
      <c r="C202" s="20" t="s">
        <v>364</v>
      </c>
      <c r="D202" s="64">
        <v>41816</v>
      </c>
      <c r="E202" s="24" t="s">
        <v>36</v>
      </c>
      <c r="F202" s="7">
        <v>150</v>
      </c>
    </row>
    <row r="203" spans="1:6" ht="15.75" customHeight="1">
      <c r="A203" s="7" t="str">
        <f t="shared" si="0"/>
        <v>Itap41816Enx</v>
      </c>
      <c r="B203" s="7" t="s">
        <v>365</v>
      </c>
      <c r="C203" s="20" t="s">
        <v>364</v>
      </c>
      <c r="D203" s="64">
        <v>41816</v>
      </c>
      <c r="E203" s="24" t="s">
        <v>257</v>
      </c>
      <c r="F203" s="7">
        <v>200</v>
      </c>
    </row>
    <row r="204" spans="1:6" ht="15.75" customHeight="1">
      <c r="A204" s="7" t="str">
        <f t="shared" si="0"/>
        <v>Itap41816Enx</v>
      </c>
      <c r="B204" s="7" t="s">
        <v>365</v>
      </c>
      <c r="C204" s="20" t="s">
        <v>364</v>
      </c>
      <c r="D204" s="64">
        <v>41816</v>
      </c>
      <c r="E204" s="63" t="s">
        <v>362</v>
      </c>
      <c r="F204" s="7">
        <v>150</v>
      </c>
    </row>
    <row r="205" spans="1:6" ht="15.75" customHeight="1">
      <c r="A205" s="7" t="str">
        <f t="shared" si="0"/>
        <v>Itap41816Enx</v>
      </c>
      <c r="B205" s="7" t="s">
        <v>365</v>
      </c>
      <c r="C205" s="24" t="s">
        <v>364</v>
      </c>
      <c r="D205" s="64">
        <v>41816</v>
      </c>
      <c r="E205" s="24" t="s">
        <v>301</v>
      </c>
      <c r="F205" s="43">
        <v>2000</v>
      </c>
    </row>
    <row r="206" spans="1:6" ht="15.75" customHeight="1">
      <c r="A206" s="7" t="str">
        <f t="shared" si="0"/>
        <v>Itap41816Enx</v>
      </c>
      <c r="B206" s="7" t="s">
        <v>365</v>
      </c>
      <c r="C206" s="24" t="s">
        <v>364</v>
      </c>
      <c r="D206" s="64">
        <v>41816</v>
      </c>
      <c r="E206" s="24" t="s">
        <v>206</v>
      </c>
      <c r="F206" s="7">
        <v>15</v>
      </c>
    </row>
    <row r="207" spans="1:6" ht="15.75" customHeight="1">
      <c r="A207" s="7" t="str">
        <f t="shared" si="0"/>
        <v>Itap41816Enx</v>
      </c>
      <c r="B207" s="7" t="s">
        <v>365</v>
      </c>
      <c r="C207" s="24" t="s">
        <v>364</v>
      </c>
      <c r="D207" s="64">
        <v>41816</v>
      </c>
      <c r="E207" s="63" t="s">
        <v>17</v>
      </c>
      <c r="F207" s="7">
        <v>150</v>
      </c>
    </row>
    <row r="208" spans="1:6" ht="15.75" customHeight="1">
      <c r="A208" s="7" t="str">
        <f t="shared" si="0"/>
        <v>São 41810for</v>
      </c>
      <c r="B208" s="7" t="s">
        <v>244</v>
      </c>
      <c r="C208" s="20" t="s">
        <v>360</v>
      </c>
      <c r="D208" s="64">
        <v>41810</v>
      </c>
      <c r="E208" s="24" t="s">
        <v>36</v>
      </c>
      <c r="F208" s="7">
        <v>100</v>
      </c>
    </row>
    <row r="209" spans="1:6" ht="15.75" customHeight="1">
      <c r="A209" s="7" t="str">
        <f t="shared" si="0"/>
        <v>São 41810for</v>
      </c>
      <c r="B209" s="7" t="s">
        <v>244</v>
      </c>
      <c r="C209" s="20" t="s">
        <v>360</v>
      </c>
      <c r="D209" s="64">
        <v>41810</v>
      </c>
      <c r="E209" s="24" t="s">
        <v>301</v>
      </c>
      <c r="F209" s="7">
        <v>300</v>
      </c>
    </row>
    <row r="210" spans="1:6" ht="15.75" customHeight="1">
      <c r="A210" s="7" t="str">
        <f t="shared" si="0"/>
        <v>São 41810for</v>
      </c>
      <c r="B210" s="7" t="s">
        <v>244</v>
      </c>
      <c r="C210" s="20" t="s">
        <v>360</v>
      </c>
      <c r="D210" s="64">
        <v>41810</v>
      </c>
      <c r="E210" s="63" t="s">
        <v>362</v>
      </c>
      <c r="F210" s="7">
        <v>400</v>
      </c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showGridLines="0" topLeftCell="F1" workbookViewId="0">
      <selection activeCell="J21" sqref="J21"/>
    </sheetView>
  </sheetViews>
  <sheetFormatPr defaultColWidth="14.44140625" defaultRowHeight="15" customHeight="1"/>
  <cols>
    <col min="1" max="1" width="31.5546875" hidden="1" customWidth="1"/>
    <col min="2" max="5" width="8.6640625" hidden="1" customWidth="1"/>
    <col min="6" max="6" width="8.6640625" customWidth="1"/>
    <col min="7" max="7" width="17.88671875" customWidth="1"/>
    <col min="8" max="8" width="14.6640625" customWidth="1"/>
    <col min="9" max="9" width="8.6640625" customWidth="1"/>
    <col min="10" max="10" width="21.88671875" customWidth="1"/>
    <col min="11" max="11" width="14" customWidth="1"/>
    <col min="12" max="12" width="8.6640625" customWidth="1"/>
    <col min="13" max="13" width="18.33203125" customWidth="1"/>
    <col min="14" max="14" width="13.88671875" customWidth="1"/>
    <col min="15" max="15" width="8.6640625" customWidth="1"/>
    <col min="16" max="16" width="18.33203125" customWidth="1"/>
    <col min="17" max="17" width="14.44140625" customWidth="1"/>
    <col min="18" max="18" width="8.6640625" customWidth="1"/>
    <col min="19" max="19" width="19.44140625" customWidth="1"/>
    <col min="20" max="20" width="14.6640625" customWidth="1"/>
    <col min="21" max="21" width="8.6640625" customWidth="1"/>
    <col min="22" max="22" width="18.33203125" customWidth="1"/>
    <col min="23" max="23" width="14.44140625" customWidth="1"/>
    <col min="24" max="24" width="8.6640625" customWidth="1"/>
    <col min="25" max="25" width="26.6640625" customWidth="1"/>
    <col min="26" max="26" width="16.6640625" customWidth="1"/>
  </cols>
  <sheetData>
    <row r="2" spans="1:26" ht="18">
      <c r="A2" s="65"/>
      <c r="B2" s="123" t="s">
        <v>906</v>
      </c>
      <c r="C2" s="113"/>
      <c r="D2" s="113"/>
      <c r="E2" s="113"/>
      <c r="F2" s="65"/>
      <c r="G2" s="122">
        <v>2013</v>
      </c>
      <c r="H2" s="121"/>
      <c r="I2" s="66"/>
      <c r="J2" s="122">
        <v>2014</v>
      </c>
      <c r="K2" s="121"/>
      <c r="L2" s="66"/>
      <c r="M2" s="122">
        <v>2015</v>
      </c>
      <c r="N2" s="121"/>
      <c r="O2" s="67"/>
      <c r="P2" s="122">
        <v>2016</v>
      </c>
      <c r="Q2" s="121"/>
      <c r="R2" s="67"/>
      <c r="S2" s="122">
        <v>2017</v>
      </c>
      <c r="T2" s="121"/>
      <c r="U2" s="67"/>
      <c r="V2" s="122">
        <v>2018</v>
      </c>
      <c r="W2" s="121"/>
      <c r="X2" s="65"/>
      <c r="Y2" s="122" t="s">
        <v>907</v>
      </c>
      <c r="Z2" s="121"/>
    </row>
    <row r="3" spans="1:26" ht="28.8">
      <c r="A3" s="68" t="s">
        <v>687</v>
      </c>
      <c r="B3" s="67">
        <v>2013</v>
      </c>
      <c r="C3" s="67">
        <v>2014</v>
      </c>
      <c r="D3" s="67">
        <v>2015</v>
      </c>
      <c r="E3" s="67" t="s">
        <v>908</v>
      </c>
      <c r="G3" s="69" t="s">
        <v>909</v>
      </c>
      <c r="H3" s="70" t="s">
        <v>910</v>
      </c>
      <c r="I3" s="71"/>
      <c r="J3" s="72" t="s">
        <v>909</v>
      </c>
      <c r="K3" s="70" t="s">
        <v>910</v>
      </c>
      <c r="L3" s="71"/>
      <c r="M3" s="73" t="s">
        <v>911</v>
      </c>
      <c r="N3" s="74" t="s">
        <v>910</v>
      </c>
      <c r="O3" s="75"/>
      <c r="P3" s="69" t="s">
        <v>911</v>
      </c>
      <c r="Q3" s="70" t="s">
        <v>910</v>
      </c>
      <c r="R3" s="75"/>
      <c r="S3" s="69" t="s">
        <v>911</v>
      </c>
      <c r="T3" s="70" t="s">
        <v>910</v>
      </c>
      <c r="U3" s="75"/>
      <c r="V3" s="69" t="s">
        <v>911</v>
      </c>
      <c r="W3" s="70" t="s">
        <v>910</v>
      </c>
      <c r="Y3" s="69" t="s">
        <v>911</v>
      </c>
      <c r="Z3" s="70" t="s">
        <v>910</v>
      </c>
    </row>
    <row r="4" spans="1:26" ht="16.2">
      <c r="A4" s="76" t="s">
        <v>912</v>
      </c>
      <c r="B4" s="76">
        <v>1</v>
      </c>
      <c r="C4" s="76">
        <v>5</v>
      </c>
      <c r="D4" s="76">
        <v>0</v>
      </c>
      <c r="E4" s="76">
        <f t="shared" ref="E4:E20" si="0">SUM(B4:D4)</f>
        <v>6</v>
      </c>
      <c r="G4" s="77" t="s">
        <v>100</v>
      </c>
      <c r="H4" s="77">
        <v>1</v>
      </c>
      <c r="I4" s="78"/>
      <c r="J4" s="77" t="s">
        <v>222</v>
      </c>
      <c r="K4" s="77">
        <v>1</v>
      </c>
      <c r="L4" s="78"/>
      <c r="M4" s="79" t="s">
        <v>100</v>
      </c>
      <c r="N4" s="79">
        <v>2</v>
      </c>
      <c r="O4" s="80"/>
      <c r="P4" s="77" t="s">
        <v>479</v>
      </c>
      <c r="Q4" s="77">
        <v>1</v>
      </c>
      <c r="R4" s="81"/>
      <c r="S4" s="77" t="s">
        <v>222</v>
      </c>
      <c r="T4" s="77">
        <v>2</v>
      </c>
      <c r="U4" s="81"/>
      <c r="V4" s="77" t="s">
        <v>595</v>
      </c>
      <c r="W4" s="77">
        <v>1</v>
      </c>
      <c r="X4" s="81"/>
      <c r="Y4" s="77" t="s">
        <v>222</v>
      </c>
      <c r="Z4" s="77">
        <v>1</v>
      </c>
    </row>
    <row r="5" spans="1:26" ht="16.2">
      <c r="A5" s="82" t="s">
        <v>913</v>
      </c>
      <c r="B5" s="82">
        <v>1</v>
      </c>
      <c r="C5" s="82">
        <v>11</v>
      </c>
      <c r="D5" s="82">
        <v>0</v>
      </c>
      <c r="E5" s="82">
        <f t="shared" si="0"/>
        <v>12</v>
      </c>
      <c r="G5" s="77" t="s">
        <v>152</v>
      </c>
      <c r="H5" s="77">
        <v>1</v>
      </c>
      <c r="I5" s="78"/>
      <c r="J5" s="77" t="s">
        <v>220</v>
      </c>
      <c r="K5" s="77">
        <v>2</v>
      </c>
      <c r="L5" s="78"/>
      <c r="M5" s="79" t="s">
        <v>140</v>
      </c>
      <c r="N5" s="79">
        <v>1</v>
      </c>
      <c r="O5" s="80"/>
      <c r="P5" s="77" t="s">
        <v>886</v>
      </c>
      <c r="Q5" s="77">
        <v>1</v>
      </c>
      <c r="R5" s="81"/>
      <c r="S5" s="77" t="s">
        <v>100</v>
      </c>
      <c r="T5" s="77">
        <v>1</v>
      </c>
      <c r="U5" s="81"/>
      <c r="V5" s="77" t="s">
        <v>580</v>
      </c>
      <c r="W5" s="77">
        <v>2</v>
      </c>
      <c r="X5" s="81"/>
      <c r="Y5" s="77" t="s">
        <v>639</v>
      </c>
      <c r="Z5" s="77">
        <v>1</v>
      </c>
    </row>
    <row r="6" spans="1:26" ht="16.2">
      <c r="A6" s="76" t="s">
        <v>914</v>
      </c>
      <c r="B6" s="76">
        <v>3</v>
      </c>
      <c r="C6" s="76">
        <v>0</v>
      </c>
      <c r="D6" s="76">
        <v>0</v>
      </c>
      <c r="E6" s="76">
        <f t="shared" si="0"/>
        <v>3</v>
      </c>
      <c r="G6" s="77" t="s">
        <v>821</v>
      </c>
      <c r="H6" s="77">
        <v>1</v>
      </c>
      <c r="I6" s="78"/>
      <c r="J6" s="77" t="s">
        <v>15</v>
      </c>
      <c r="K6" s="77">
        <v>1</v>
      </c>
      <c r="L6" s="78"/>
      <c r="M6" s="79" t="s">
        <v>701</v>
      </c>
      <c r="N6" s="79">
        <v>1</v>
      </c>
      <c r="O6" s="80"/>
      <c r="P6" s="77" t="s">
        <v>473</v>
      </c>
      <c r="Q6" s="77">
        <v>1</v>
      </c>
      <c r="R6" s="81"/>
      <c r="S6" s="77" t="s">
        <v>549</v>
      </c>
      <c r="T6" s="77">
        <v>1</v>
      </c>
      <c r="U6" s="81"/>
      <c r="V6" s="77" t="s">
        <v>80</v>
      </c>
      <c r="W6" s="77">
        <v>1</v>
      </c>
      <c r="X6" s="81"/>
      <c r="Y6" s="77" t="s">
        <v>633</v>
      </c>
      <c r="Z6" s="77">
        <v>1</v>
      </c>
    </row>
    <row r="7" spans="1:26" ht="16.2">
      <c r="A7" s="82" t="s">
        <v>915</v>
      </c>
      <c r="B7" s="82">
        <v>11</v>
      </c>
      <c r="C7" s="82">
        <v>18</v>
      </c>
      <c r="D7" s="82">
        <v>0</v>
      </c>
      <c r="E7" s="82">
        <f t="shared" si="0"/>
        <v>29</v>
      </c>
      <c r="G7" s="77" t="s">
        <v>15</v>
      </c>
      <c r="H7" s="77">
        <v>1</v>
      </c>
      <c r="I7" s="78"/>
      <c r="J7" s="77" t="s">
        <v>822</v>
      </c>
      <c r="K7" s="77">
        <v>1</v>
      </c>
      <c r="L7" s="78"/>
      <c r="M7" s="79" t="s">
        <v>196</v>
      </c>
      <c r="N7" s="79">
        <v>1</v>
      </c>
      <c r="O7" s="80"/>
      <c r="P7" s="77" t="s">
        <v>488</v>
      </c>
      <c r="Q7" s="77">
        <v>1</v>
      </c>
      <c r="R7" s="81"/>
      <c r="S7" s="77" t="s">
        <v>508</v>
      </c>
      <c r="T7" s="77">
        <v>1</v>
      </c>
      <c r="U7" s="81"/>
      <c r="V7" s="83" t="s">
        <v>564</v>
      </c>
      <c r="W7" s="83">
        <v>1</v>
      </c>
      <c r="X7" s="81"/>
      <c r="Y7" s="84" t="s">
        <v>657</v>
      </c>
      <c r="Z7" s="84">
        <v>1</v>
      </c>
    </row>
    <row r="8" spans="1:26" ht="16.2">
      <c r="A8" s="76" t="s">
        <v>916</v>
      </c>
      <c r="B8" s="76">
        <v>1</v>
      </c>
      <c r="C8" s="76">
        <v>0</v>
      </c>
      <c r="D8" s="76">
        <v>5</v>
      </c>
      <c r="E8" s="76">
        <f t="shared" si="0"/>
        <v>6</v>
      </c>
      <c r="G8" s="77" t="s">
        <v>140</v>
      </c>
      <c r="H8" s="77">
        <v>1</v>
      </c>
      <c r="I8" s="78"/>
      <c r="J8" s="77" t="s">
        <v>314</v>
      </c>
      <c r="K8" s="77">
        <v>1</v>
      </c>
      <c r="L8" s="78"/>
      <c r="M8" s="79" t="s">
        <v>106</v>
      </c>
      <c r="N8" s="79">
        <v>1</v>
      </c>
      <c r="O8" s="80"/>
      <c r="P8" s="80"/>
      <c r="Q8" s="80"/>
      <c r="R8" s="80"/>
      <c r="S8" s="77" t="s">
        <v>497</v>
      </c>
      <c r="T8" s="77">
        <v>1</v>
      </c>
      <c r="U8" s="81"/>
      <c r="V8" s="77" t="s">
        <v>510</v>
      </c>
      <c r="W8" s="77">
        <v>1</v>
      </c>
      <c r="X8" s="81"/>
      <c r="Y8" s="77" t="s">
        <v>624</v>
      </c>
      <c r="Z8" s="77">
        <v>1</v>
      </c>
    </row>
    <row r="9" spans="1:26" ht="16.2">
      <c r="A9" s="76" t="s">
        <v>917</v>
      </c>
      <c r="B9" s="76">
        <v>0</v>
      </c>
      <c r="C9" s="76">
        <v>0</v>
      </c>
      <c r="D9" s="76">
        <v>0</v>
      </c>
      <c r="E9" s="76">
        <f t="shared" si="0"/>
        <v>0</v>
      </c>
      <c r="G9" s="77" t="s">
        <v>183</v>
      </c>
      <c r="H9" s="77">
        <v>1</v>
      </c>
      <c r="I9" s="78"/>
      <c r="J9" s="77" t="s">
        <v>800</v>
      </c>
      <c r="K9" s="77">
        <v>2</v>
      </c>
      <c r="L9" s="78"/>
      <c r="M9" s="79" t="s">
        <v>126</v>
      </c>
      <c r="N9" s="79">
        <v>2</v>
      </c>
      <c r="O9" s="80"/>
      <c r="P9" s="80"/>
      <c r="Q9" s="80"/>
      <c r="R9" s="80"/>
      <c r="S9" s="77" t="s">
        <v>551</v>
      </c>
      <c r="T9" s="77">
        <v>1</v>
      </c>
      <c r="U9" s="81"/>
      <c r="V9" s="84" t="s">
        <v>605</v>
      </c>
      <c r="W9" s="84">
        <v>1</v>
      </c>
      <c r="X9" s="81"/>
      <c r="Y9" s="77" t="s">
        <v>508</v>
      </c>
      <c r="Z9" s="77">
        <v>1</v>
      </c>
    </row>
    <row r="10" spans="1:26" ht="16.2">
      <c r="A10" s="76" t="s">
        <v>918</v>
      </c>
      <c r="B10" s="76">
        <v>0</v>
      </c>
      <c r="C10" s="76">
        <v>4</v>
      </c>
      <c r="D10" s="76">
        <v>1</v>
      </c>
      <c r="E10" s="76">
        <f t="shared" si="0"/>
        <v>5</v>
      </c>
      <c r="G10" s="77" t="s">
        <v>80</v>
      </c>
      <c r="H10" s="77">
        <v>2</v>
      </c>
      <c r="I10" s="78"/>
      <c r="J10" s="77" t="s">
        <v>52</v>
      </c>
      <c r="K10" s="77">
        <v>3</v>
      </c>
      <c r="L10" s="78"/>
      <c r="M10" s="79" t="s">
        <v>112</v>
      </c>
      <c r="N10" s="79">
        <v>1</v>
      </c>
      <c r="O10" s="80"/>
      <c r="P10" s="80"/>
      <c r="Q10" s="80"/>
      <c r="R10" s="80"/>
      <c r="S10" s="77" t="s">
        <v>520</v>
      </c>
      <c r="T10" s="77">
        <v>1</v>
      </c>
      <c r="U10" s="81"/>
      <c r="V10" s="84" t="s">
        <v>599</v>
      </c>
      <c r="W10" s="84">
        <v>1</v>
      </c>
      <c r="X10" s="81"/>
      <c r="Y10" s="77" t="s">
        <v>235</v>
      </c>
      <c r="Z10" s="77">
        <v>1</v>
      </c>
    </row>
    <row r="11" spans="1:26" ht="16.2">
      <c r="A11" s="76" t="s">
        <v>919</v>
      </c>
      <c r="B11" s="76">
        <v>0</v>
      </c>
      <c r="C11" s="76">
        <v>0</v>
      </c>
      <c r="D11" s="76">
        <v>0</v>
      </c>
      <c r="E11" s="76">
        <f t="shared" si="0"/>
        <v>0</v>
      </c>
      <c r="G11" s="77" t="s">
        <v>97</v>
      </c>
      <c r="H11" s="77">
        <v>1</v>
      </c>
      <c r="I11" s="78"/>
      <c r="J11" s="77" t="s">
        <v>276</v>
      </c>
      <c r="K11" s="77">
        <v>2</v>
      </c>
      <c r="L11" s="78"/>
      <c r="M11" s="79" t="s">
        <v>401</v>
      </c>
      <c r="N11" s="79">
        <v>2</v>
      </c>
      <c r="O11" s="80"/>
      <c r="P11" s="80"/>
      <c r="Q11" s="80"/>
      <c r="R11" s="80"/>
      <c r="S11" s="77" t="s">
        <v>506</v>
      </c>
      <c r="T11" s="77">
        <v>1</v>
      </c>
      <c r="U11" s="81"/>
      <c r="V11" s="77" t="s">
        <v>586</v>
      </c>
      <c r="W11" s="77">
        <v>1</v>
      </c>
      <c r="X11" s="81"/>
      <c r="Y11" s="77" t="s">
        <v>650</v>
      </c>
      <c r="Z11" s="77">
        <v>1</v>
      </c>
    </row>
    <row r="12" spans="1:26" ht="16.2">
      <c r="A12" s="76" t="s">
        <v>920</v>
      </c>
      <c r="B12" s="76">
        <v>0</v>
      </c>
      <c r="C12" s="76">
        <v>0</v>
      </c>
      <c r="D12" s="76">
        <v>0</v>
      </c>
      <c r="E12" s="76">
        <f t="shared" si="0"/>
        <v>0</v>
      </c>
      <c r="G12" s="77" t="s">
        <v>418</v>
      </c>
      <c r="H12" s="77">
        <v>1</v>
      </c>
      <c r="I12" s="78"/>
      <c r="J12" s="77" t="s">
        <v>506</v>
      </c>
      <c r="K12" s="77">
        <v>2</v>
      </c>
      <c r="L12" s="78"/>
      <c r="M12" s="79" t="s">
        <v>736</v>
      </c>
      <c r="N12" s="79">
        <v>1</v>
      </c>
      <c r="O12" s="80"/>
      <c r="P12" s="80"/>
      <c r="Q12" s="80"/>
      <c r="R12" s="80"/>
      <c r="S12" s="77" t="s">
        <v>534</v>
      </c>
      <c r="T12" s="77">
        <v>1</v>
      </c>
      <c r="U12" s="81"/>
      <c r="V12" s="84" t="s">
        <v>262</v>
      </c>
      <c r="W12" s="84">
        <v>1</v>
      </c>
      <c r="X12" s="81"/>
      <c r="Y12" s="84" t="s">
        <v>28</v>
      </c>
      <c r="Z12" s="84">
        <v>1</v>
      </c>
    </row>
    <row r="13" spans="1:26" ht="16.2">
      <c r="A13" s="76" t="s">
        <v>921</v>
      </c>
      <c r="B13" s="76">
        <v>0</v>
      </c>
      <c r="C13" s="76">
        <v>0</v>
      </c>
      <c r="D13" s="76">
        <v>0</v>
      </c>
      <c r="E13" s="76">
        <f t="shared" si="0"/>
        <v>0</v>
      </c>
      <c r="G13" s="77" t="s">
        <v>52</v>
      </c>
      <c r="H13" s="77">
        <v>2</v>
      </c>
      <c r="I13" s="78"/>
      <c r="J13" s="77" t="s">
        <v>123</v>
      </c>
      <c r="K13" s="77">
        <v>1</v>
      </c>
      <c r="L13" s="78"/>
      <c r="M13" s="79" t="s">
        <v>454</v>
      </c>
      <c r="N13" s="79">
        <v>1</v>
      </c>
      <c r="O13" s="80"/>
      <c r="P13" s="80"/>
      <c r="Q13" s="80"/>
      <c r="R13" s="80"/>
      <c r="S13" s="77" t="s">
        <v>510</v>
      </c>
      <c r="T13" s="77">
        <v>1</v>
      </c>
      <c r="U13" s="81"/>
      <c r="V13" s="83" t="s">
        <v>571</v>
      </c>
      <c r="W13" s="83">
        <v>1</v>
      </c>
      <c r="X13" s="81"/>
      <c r="Y13" s="77" t="s">
        <v>198</v>
      </c>
      <c r="Z13" s="77">
        <v>1</v>
      </c>
    </row>
    <row r="14" spans="1:26" ht="16.2">
      <c r="A14" s="76" t="s">
        <v>922</v>
      </c>
      <c r="B14" s="76">
        <v>1</v>
      </c>
      <c r="C14" s="76">
        <v>1</v>
      </c>
      <c r="D14" s="76">
        <v>1</v>
      </c>
      <c r="E14" s="76">
        <f t="shared" si="0"/>
        <v>3</v>
      </c>
      <c r="G14" s="77" t="s">
        <v>123</v>
      </c>
      <c r="H14" s="77">
        <v>1</v>
      </c>
      <c r="I14" s="78"/>
      <c r="J14" s="77" t="s">
        <v>310</v>
      </c>
      <c r="K14" s="77">
        <v>3</v>
      </c>
      <c r="L14" s="78"/>
      <c r="M14" s="85" t="s">
        <v>117</v>
      </c>
      <c r="N14" s="85">
        <v>2</v>
      </c>
      <c r="O14" s="80"/>
      <c r="P14" s="78"/>
      <c r="Q14" s="78"/>
      <c r="R14" s="80"/>
      <c r="S14" s="84" t="s">
        <v>502</v>
      </c>
      <c r="T14" s="84">
        <v>1</v>
      </c>
      <c r="U14" s="81"/>
      <c r="V14" s="83" t="s">
        <v>562</v>
      </c>
      <c r="W14" s="83">
        <v>1</v>
      </c>
      <c r="X14" s="81"/>
      <c r="Y14" s="77" t="s">
        <v>586</v>
      </c>
      <c r="Z14" s="77">
        <v>1</v>
      </c>
    </row>
    <row r="15" spans="1:26" ht="16.2">
      <c r="A15" s="76" t="s">
        <v>923</v>
      </c>
      <c r="B15" s="76">
        <v>2</v>
      </c>
      <c r="C15" s="76">
        <v>0</v>
      </c>
      <c r="D15" s="76">
        <v>0</v>
      </c>
      <c r="E15" s="76">
        <f t="shared" si="0"/>
        <v>2</v>
      </c>
      <c r="G15" s="77" t="s">
        <v>176</v>
      </c>
      <c r="H15" s="77">
        <v>1</v>
      </c>
      <c r="I15" s="78"/>
      <c r="J15" s="77" t="s">
        <v>235</v>
      </c>
      <c r="K15" s="77">
        <v>2</v>
      </c>
      <c r="L15" s="78"/>
      <c r="M15" s="85" t="s">
        <v>101</v>
      </c>
      <c r="N15" s="85">
        <v>3</v>
      </c>
      <c r="O15" s="80"/>
      <c r="P15" s="78"/>
      <c r="Q15" s="78"/>
      <c r="R15" s="80"/>
      <c r="S15" s="86" t="s">
        <v>432</v>
      </c>
      <c r="T15" s="87" t="s">
        <v>924</v>
      </c>
      <c r="U15" s="81"/>
      <c r="V15" s="77" t="s">
        <v>101</v>
      </c>
      <c r="W15" s="77">
        <v>1</v>
      </c>
      <c r="X15" s="81"/>
      <c r="Y15" s="77" t="s">
        <v>571</v>
      </c>
      <c r="Z15" s="77">
        <v>1</v>
      </c>
    </row>
    <row r="16" spans="1:26" ht="16.2">
      <c r="A16" s="76" t="s">
        <v>925</v>
      </c>
      <c r="B16" s="76">
        <v>0</v>
      </c>
      <c r="C16" s="76">
        <v>8</v>
      </c>
      <c r="D16" s="76">
        <v>0</v>
      </c>
      <c r="E16" s="76">
        <f t="shared" si="0"/>
        <v>8</v>
      </c>
      <c r="G16" s="77" t="s">
        <v>59</v>
      </c>
      <c r="H16" s="77">
        <v>2</v>
      </c>
      <c r="I16" s="78"/>
      <c r="J16" s="77" t="s">
        <v>196</v>
      </c>
      <c r="K16" s="77">
        <v>1</v>
      </c>
      <c r="L16" s="78"/>
      <c r="M16" s="85" t="s">
        <v>416</v>
      </c>
      <c r="N16" s="85">
        <v>2</v>
      </c>
      <c r="O16" s="80"/>
      <c r="P16" s="78"/>
      <c r="Q16" s="78"/>
      <c r="R16" s="80"/>
      <c r="S16" s="84" t="s">
        <v>515</v>
      </c>
      <c r="T16" s="84">
        <v>9</v>
      </c>
      <c r="U16" s="81"/>
      <c r="V16" s="77" t="s">
        <v>273</v>
      </c>
      <c r="W16" s="77">
        <v>1</v>
      </c>
      <c r="X16" s="81"/>
      <c r="Y16" s="84" t="s">
        <v>155</v>
      </c>
      <c r="Z16" s="84">
        <v>1</v>
      </c>
    </row>
    <row r="17" spans="1:26" ht="16.2">
      <c r="A17" s="82" t="s">
        <v>926</v>
      </c>
      <c r="B17" s="82">
        <v>14</v>
      </c>
      <c r="C17" s="82">
        <v>6</v>
      </c>
      <c r="D17" s="82">
        <v>14</v>
      </c>
      <c r="E17" s="82">
        <f t="shared" si="0"/>
        <v>34</v>
      </c>
      <c r="G17" s="77" t="s">
        <v>44</v>
      </c>
      <c r="H17" s="77">
        <v>1</v>
      </c>
      <c r="I17" s="78"/>
      <c r="J17" s="77" t="s">
        <v>44</v>
      </c>
      <c r="K17" s="77">
        <v>2</v>
      </c>
      <c r="L17" s="78"/>
      <c r="M17" s="85" t="s">
        <v>120</v>
      </c>
      <c r="N17" s="85">
        <v>2</v>
      </c>
      <c r="O17" s="80"/>
      <c r="P17" s="78"/>
      <c r="Q17" s="78"/>
      <c r="R17" s="80"/>
      <c r="S17" s="84" t="s">
        <v>126</v>
      </c>
      <c r="T17" s="84">
        <v>1</v>
      </c>
      <c r="U17" s="81"/>
      <c r="V17" s="77" t="s">
        <v>592</v>
      </c>
      <c r="W17" s="77">
        <v>2</v>
      </c>
      <c r="X17" s="81"/>
      <c r="Y17" s="84" t="s">
        <v>14</v>
      </c>
      <c r="Z17" s="84">
        <v>1</v>
      </c>
    </row>
    <row r="18" spans="1:26" ht="16.2">
      <c r="A18" s="76" t="s">
        <v>927</v>
      </c>
      <c r="B18" s="76">
        <v>1</v>
      </c>
      <c r="C18" s="76">
        <v>9</v>
      </c>
      <c r="D18" s="76">
        <v>0</v>
      </c>
      <c r="E18" s="76">
        <f t="shared" si="0"/>
        <v>10</v>
      </c>
      <c r="G18" s="77" t="s">
        <v>106</v>
      </c>
      <c r="H18" s="77">
        <v>1</v>
      </c>
      <c r="I18" s="78"/>
      <c r="J18" s="77" t="s">
        <v>364</v>
      </c>
      <c r="K18" s="77">
        <v>2</v>
      </c>
      <c r="L18" s="78"/>
      <c r="M18" s="85" t="s">
        <v>14</v>
      </c>
      <c r="N18" s="85">
        <v>1</v>
      </c>
      <c r="O18" s="80"/>
      <c r="P18" s="78"/>
      <c r="Q18" s="78"/>
      <c r="R18" s="80"/>
      <c r="S18" s="84" t="s">
        <v>499</v>
      </c>
      <c r="T18" s="84">
        <v>1</v>
      </c>
      <c r="U18" s="81"/>
      <c r="V18" s="20"/>
      <c r="W18" s="20"/>
      <c r="X18" s="20"/>
      <c r="Y18" s="78"/>
      <c r="Z18" s="78"/>
    </row>
    <row r="19" spans="1:26" ht="16.2">
      <c r="A19" s="76" t="s">
        <v>928</v>
      </c>
      <c r="B19" s="76">
        <v>0</v>
      </c>
      <c r="C19" s="76">
        <v>2</v>
      </c>
      <c r="D19" s="76">
        <v>0</v>
      </c>
      <c r="E19" s="76">
        <f t="shared" si="0"/>
        <v>2</v>
      </c>
      <c r="G19" s="77" t="s">
        <v>126</v>
      </c>
      <c r="H19" s="77">
        <v>2</v>
      </c>
      <c r="I19" s="78"/>
      <c r="J19" s="77" t="s">
        <v>367</v>
      </c>
      <c r="K19" s="77">
        <v>1</v>
      </c>
      <c r="L19" s="78"/>
      <c r="M19" s="80"/>
      <c r="N19" s="80"/>
      <c r="O19" s="80"/>
      <c r="P19" s="80"/>
      <c r="Q19" s="80"/>
      <c r="R19" s="80"/>
      <c r="S19" s="84" t="s">
        <v>112</v>
      </c>
      <c r="T19" s="84">
        <v>1</v>
      </c>
      <c r="U19" s="81"/>
      <c r="V19" s="80"/>
      <c r="W19" s="80"/>
      <c r="X19" s="20"/>
      <c r="Y19" s="20"/>
      <c r="Z19" s="20"/>
    </row>
    <row r="20" spans="1:26" ht="16.2">
      <c r="A20" s="76" t="s">
        <v>929</v>
      </c>
      <c r="B20" s="76">
        <v>1</v>
      </c>
      <c r="C20" s="76">
        <v>0</v>
      </c>
      <c r="D20" s="76">
        <v>0</v>
      </c>
      <c r="E20" s="76">
        <f t="shared" si="0"/>
        <v>1</v>
      </c>
      <c r="G20" s="77" t="s">
        <v>112</v>
      </c>
      <c r="H20" s="77">
        <v>1</v>
      </c>
      <c r="I20" s="78"/>
      <c r="J20" s="77" t="s">
        <v>895</v>
      </c>
      <c r="K20" s="77">
        <v>2</v>
      </c>
      <c r="L20" s="78"/>
      <c r="M20" s="80"/>
      <c r="N20" s="80"/>
      <c r="O20" s="80"/>
      <c r="P20" s="80"/>
      <c r="Q20" s="80"/>
      <c r="R20" s="80"/>
      <c r="S20" s="77" t="s">
        <v>542</v>
      </c>
      <c r="T20" s="77">
        <v>1</v>
      </c>
      <c r="U20" s="81"/>
      <c r="V20" s="20"/>
      <c r="W20" s="20"/>
      <c r="X20" s="20"/>
      <c r="Y20" s="20"/>
      <c r="Z20" s="20"/>
    </row>
    <row r="21" spans="1:26" ht="15.75" customHeight="1">
      <c r="A21" s="76" t="s">
        <v>930</v>
      </c>
      <c r="B21" s="76">
        <v>0</v>
      </c>
      <c r="C21" s="76">
        <v>0</v>
      </c>
      <c r="D21" s="76">
        <v>0</v>
      </c>
      <c r="E21" s="76">
        <v>0</v>
      </c>
      <c r="G21" s="77" t="s">
        <v>28</v>
      </c>
      <c r="H21" s="77">
        <v>2</v>
      </c>
      <c r="I21" s="78"/>
      <c r="J21" s="77" t="s">
        <v>28</v>
      </c>
      <c r="K21" s="77">
        <v>3</v>
      </c>
      <c r="L21" s="78"/>
      <c r="M21" s="80"/>
      <c r="N21" s="80"/>
      <c r="O21" s="80"/>
      <c r="P21" s="80"/>
      <c r="Q21" s="80"/>
      <c r="R21" s="80"/>
      <c r="S21" s="77" t="s">
        <v>494</v>
      </c>
      <c r="T21" s="77">
        <v>1</v>
      </c>
      <c r="U21" s="81"/>
      <c r="V21" s="78"/>
      <c r="W21" s="78"/>
      <c r="X21" s="20"/>
      <c r="Y21" s="20"/>
      <c r="Z21" s="20"/>
    </row>
    <row r="22" spans="1:26" ht="15.75" customHeight="1">
      <c r="A22" s="76" t="s">
        <v>931</v>
      </c>
      <c r="B22" s="76">
        <v>0</v>
      </c>
      <c r="C22" s="76">
        <v>0</v>
      </c>
      <c r="D22" s="76">
        <v>0</v>
      </c>
      <c r="E22" s="76">
        <f t="shared" ref="E22:E23" si="1">SUM(B22:D22)</f>
        <v>0</v>
      </c>
      <c r="G22" s="77" t="s">
        <v>23</v>
      </c>
      <c r="H22" s="77">
        <v>2</v>
      </c>
      <c r="I22" s="78"/>
      <c r="J22" s="77" t="s">
        <v>932</v>
      </c>
      <c r="K22" s="77">
        <v>1</v>
      </c>
      <c r="L22" s="78"/>
      <c r="M22" s="80"/>
      <c r="N22" s="80"/>
      <c r="O22" s="80"/>
      <c r="P22" s="80"/>
      <c r="Q22" s="80"/>
      <c r="R22" s="80"/>
      <c r="S22" s="77" t="s">
        <v>117</v>
      </c>
      <c r="T22" s="77">
        <v>2</v>
      </c>
      <c r="U22" s="81"/>
      <c r="V22" s="20"/>
      <c r="W22" s="20"/>
      <c r="X22" s="20"/>
      <c r="Y22" s="20"/>
      <c r="Z22" s="20"/>
    </row>
    <row r="23" spans="1:26" ht="15.75" customHeight="1">
      <c r="A23" s="76" t="s">
        <v>933</v>
      </c>
      <c r="B23" s="76">
        <v>4</v>
      </c>
      <c r="C23" s="76">
        <v>0</v>
      </c>
      <c r="D23" s="76">
        <v>0</v>
      </c>
      <c r="E23" s="76">
        <f t="shared" si="1"/>
        <v>4</v>
      </c>
      <c r="G23" s="77" t="s">
        <v>87</v>
      </c>
      <c r="H23" s="77">
        <v>1</v>
      </c>
      <c r="I23" s="78"/>
      <c r="J23" s="77" t="s">
        <v>198</v>
      </c>
      <c r="K23" s="77">
        <v>1</v>
      </c>
      <c r="L23" s="78"/>
      <c r="M23" s="80"/>
      <c r="N23" s="88"/>
      <c r="O23" s="80"/>
      <c r="P23" s="80"/>
      <c r="Q23" s="80"/>
      <c r="R23" s="80"/>
      <c r="S23" s="77" t="s">
        <v>101</v>
      </c>
      <c r="T23" s="77" t="s">
        <v>934</v>
      </c>
      <c r="U23" s="81"/>
      <c r="V23" s="80"/>
      <c r="W23" s="80"/>
      <c r="X23" s="20"/>
      <c r="Y23" s="20"/>
      <c r="Z23" s="20"/>
    </row>
    <row r="24" spans="1:26" ht="15.75" customHeight="1">
      <c r="G24" s="77" t="s">
        <v>115</v>
      </c>
      <c r="H24" s="77">
        <v>1</v>
      </c>
      <c r="I24" s="78"/>
      <c r="J24" s="77" t="s">
        <v>262</v>
      </c>
      <c r="K24" s="77">
        <v>3</v>
      </c>
      <c r="L24" s="78"/>
      <c r="M24" s="80"/>
      <c r="N24" s="80"/>
      <c r="O24" s="80"/>
      <c r="P24" s="80"/>
      <c r="Q24" s="80"/>
      <c r="R24" s="80"/>
      <c r="S24" s="77" t="s">
        <v>443</v>
      </c>
      <c r="T24" s="77">
        <v>1</v>
      </c>
      <c r="U24" s="81"/>
      <c r="V24" s="80"/>
      <c r="W24" s="80"/>
      <c r="X24" s="20"/>
      <c r="Y24" s="20"/>
      <c r="Z24" s="20"/>
    </row>
    <row r="25" spans="1:26" ht="15.75" customHeight="1">
      <c r="G25" s="77" t="s">
        <v>117</v>
      </c>
      <c r="H25" s="77">
        <v>1</v>
      </c>
      <c r="I25" s="78"/>
      <c r="J25" s="77" t="s">
        <v>861</v>
      </c>
      <c r="K25" s="77">
        <v>1</v>
      </c>
      <c r="L25" s="78"/>
      <c r="M25" s="80"/>
      <c r="N25" s="80"/>
      <c r="O25" s="80"/>
      <c r="P25" s="80"/>
      <c r="Q25" s="80"/>
      <c r="R25" s="80"/>
      <c r="S25" s="77" t="s">
        <v>528</v>
      </c>
      <c r="T25" s="77">
        <v>1</v>
      </c>
      <c r="U25" s="81"/>
      <c r="V25" s="80"/>
      <c r="W25" s="80"/>
      <c r="X25" s="20"/>
      <c r="Y25" s="20"/>
      <c r="Z25" s="20"/>
    </row>
    <row r="26" spans="1:26" ht="15.75" customHeight="1">
      <c r="G26" s="84" t="s">
        <v>101</v>
      </c>
      <c r="H26" s="84">
        <v>2</v>
      </c>
      <c r="I26" s="78"/>
      <c r="J26" s="89" t="s">
        <v>833</v>
      </c>
      <c r="K26" s="84">
        <v>1</v>
      </c>
      <c r="L26" s="78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20"/>
      <c r="Y26" s="20"/>
      <c r="Z26" s="20"/>
    </row>
    <row r="27" spans="1:26" ht="15.75" customHeight="1">
      <c r="G27" s="84" t="s">
        <v>155</v>
      </c>
      <c r="H27" s="84">
        <v>1</v>
      </c>
      <c r="I27" s="78"/>
      <c r="J27" s="84" t="s">
        <v>23</v>
      </c>
      <c r="K27" s="84">
        <v>2</v>
      </c>
      <c r="L27" s="78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20"/>
      <c r="Y27" s="20"/>
      <c r="Z27" s="20"/>
    </row>
    <row r="28" spans="1:26" ht="15.75" customHeight="1">
      <c r="G28" s="84" t="s">
        <v>66</v>
      </c>
      <c r="H28" s="84">
        <v>3</v>
      </c>
      <c r="I28" s="78"/>
      <c r="J28" s="84" t="s">
        <v>454</v>
      </c>
      <c r="K28" s="84">
        <v>1</v>
      </c>
      <c r="L28" s="78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20"/>
      <c r="Y28" s="20"/>
      <c r="Z28" s="20"/>
    </row>
    <row r="29" spans="1:26" ht="15.75" customHeight="1">
      <c r="G29" s="84" t="s">
        <v>55</v>
      </c>
      <c r="H29" s="84">
        <v>1</v>
      </c>
      <c r="I29" s="78"/>
      <c r="J29" s="84" t="s">
        <v>115</v>
      </c>
      <c r="K29" s="84">
        <v>1</v>
      </c>
      <c r="L29" s="78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20"/>
      <c r="Y29" s="20"/>
      <c r="Z29" s="20"/>
    </row>
    <row r="30" spans="1:26" ht="15.75" customHeight="1">
      <c r="G30" s="84" t="s">
        <v>120</v>
      </c>
      <c r="H30" s="84">
        <v>2</v>
      </c>
      <c r="I30" s="78"/>
      <c r="J30" s="84" t="s">
        <v>243</v>
      </c>
      <c r="K30" s="84">
        <v>4</v>
      </c>
      <c r="L30" s="78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20"/>
      <c r="Y30" s="20"/>
      <c r="Z30" s="20"/>
    </row>
    <row r="31" spans="1:26" ht="15.75" customHeight="1">
      <c r="G31" s="84" t="s">
        <v>14</v>
      </c>
      <c r="H31" s="84">
        <v>3</v>
      </c>
      <c r="I31" s="78"/>
      <c r="J31" s="84" t="s">
        <v>155</v>
      </c>
      <c r="K31" s="84">
        <v>3</v>
      </c>
      <c r="L31" s="78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20"/>
      <c r="Y31" s="20"/>
      <c r="Z31" s="20"/>
    </row>
    <row r="32" spans="1:26" ht="15.75" customHeight="1">
      <c r="G32" s="84" t="s">
        <v>131</v>
      </c>
      <c r="H32" s="84">
        <v>1</v>
      </c>
      <c r="I32" s="78"/>
      <c r="J32" s="84" t="s">
        <v>252</v>
      </c>
      <c r="K32" s="84">
        <v>1</v>
      </c>
      <c r="L32" s="78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20"/>
      <c r="Y32" s="20"/>
      <c r="Z32" s="20"/>
    </row>
    <row r="33" spans="7:26" ht="15.75" customHeight="1">
      <c r="G33" s="84" t="s">
        <v>134</v>
      </c>
      <c r="H33" s="84">
        <v>1</v>
      </c>
      <c r="I33" s="78"/>
      <c r="J33" s="84" t="s">
        <v>863</v>
      </c>
      <c r="K33" s="84">
        <v>2</v>
      </c>
      <c r="L33" s="78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20"/>
      <c r="Y33" s="20"/>
      <c r="Z33" s="20"/>
    </row>
    <row r="34" spans="7:26" ht="15.75" customHeight="1">
      <c r="G34" s="84" t="s">
        <v>157</v>
      </c>
      <c r="H34" s="84">
        <v>1</v>
      </c>
      <c r="I34" s="78"/>
      <c r="J34" s="84" t="s">
        <v>327</v>
      </c>
      <c r="K34" s="84">
        <v>1</v>
      </c>
      <c r="L34" s="78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20"/>
      <c r="Y34" s="20"/>
      <c r="Z34" s="20"/>
    </row>
    <row r="35" spans="7:26" ht="15.75" customHeight="1">
      <c r="G35" s="78"/>
      <c r="H35" s="78"/>
      <c r="I35" s="78"/>
      <c r="J35" s="84" t="s">
        <v>360</v>
      </c>
      <c r="K35" s="84">
        <v>4</v>
      </c>
      <c r="L35" s="78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20"/>
      <c r="Y35" s="20"/>
      <c r="Z35" s="20"/>
    </row>
    <row r="36" spans="7:26" ht="15.75" customHeight="1">
      <c r="G36" s="78"/>
      <c r="H36" s="78"/>
      <c r="I36" s="78"/>
      <c r="J36" s="84" t="s">
        <v>216</v>
      </c>
      <c r="K36" s="84">
        <v>1</v>
      </c>
      <c r="L36" s="78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20"/>
      <c r="Y36" s="20"/>
      <c r="Z36" s="20"/>
    </row>
    <row r="37" spans="7:26" ht="15.75" customHeight="1">
      <c r="G37" s="78"/>
      <c r="H37" s="78"/>
      <c r="I37" s="78"/>
      <c r="J37" s="84" t="s">
        <v>278</v>
      </c>
      <c r="K37" s="84">
        <v>2</v>
      </c>
      <c r="L37" s="78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20"/>
      <c r="Y37" s="20"/>
      <c r="Z37" s="20"/>
    </row>
    <row r="38" spans="7:26" ht="15.75" customHeight="1">
      <c r="G38" s="78"/>
      <c r="H38" s="78"/>
      <c r="I38" s="78"/>
      <c r="J38" s="84" t="s">
        <v>273</v>
      </c>
      <c r="K38" s="84">
        <v>1</v>
      </c>
      <c r="L38" s="78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20"/>
      <c r="Y38" s="20"/>
      <c r="Z38" s="20"/>
    </row>
    <row r="39" spans="7:26" ht="15.75" customHeight="1">
      <c r="G39" s="78"/>
      <c r="H39" s="78"/>
      <c r="I39" s="78"/>
      <c r="J39" s="84" t="s">
        <v>254</v>
      </c>
      <c r="K39" s="84">
        <v>2</v>
      </c>
      <c r="L39" s="78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20"/>
      <c r="Y39" s="20"/>
      <c r="Z39" s="20"/>
    </row>
    <row r="40" spans="7:26" ht="15.75" customHeight="1">
      <c r="G40" s="78"/>
      <c r="H40" s="78"/>
      <c r="I40" s="78"/>
      <c r="J40" s="84" t="s">
        <v>131</v>
      </c>
      <c r="K40" s="84">
        <v>2</v>
      </c>
      <c r="L40" s="78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20"/>
      <c r="Y40" s="20"/>
      <c r="Z40" s="20"/>
    </row>
    <row r="41" spans="7:26" ht="15.75" customHeight="1">
      <c r="G41" s="80"/>
      <c r="H41" s="80"/>
      <c r="I41" s="80"/>
      <c r="J41" s="77" t="s">
        <v>134</v>
      </c>
      <c r="K41" s="77">
        <v>1</v>
      </c>
      <c r="L41" s="78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20"/>
      <c r="Y41" s="20"/>
      <c r="Z41" s="20"/>
    </row>
    <row r="42" spans="7:26" ht="15.75" customHeight="1"/>
    <row r="43" spans="7:26" ht="15.75" customHeight="1"/>
    <row r="44" spans="7:26" ht="15.75" customHeight="1"/>
    <row r="45" spans="7:26" ht="15.75" customHeight="1"/>
    <row r="46" spans="7:26" ht="15.75" customHeight="1">
      <c r="H46" s="7" t="s">
        <v>935</v>
      </c>
    </row>
    <row r="47" spans="7:26" ht="15.75" customHeight="1"/>
    <row r="48" spans="7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S2:T2"/>
    <mergeCell ref="V2:W2"/>
    <mergeCell ref="Y2:Z2"/>
    <mergeCell ref="B2:E2"/>
    <mergeCell ref="G2:H2"/>
    <mergeCell ref="J2:K2"/>
    <mergeCell ref="M2:N2"/>
    <mergeCell ref="P2:Q2"/>
  </mergeCell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985"/>
  <sheetViews>
    <sheetView topLeftCell="A212" workbookViewId="0">
      <selection activeCell="A235" sqref="A235"/>
    </sheetView>
  </sheetViews>
  <sheetFormatPr defaultColWidth="14.44140625" defaultRowHeight="15" customHeight="1"/>
  <cols>
    <col min="1" max="1" width="21" customWidth="1"/>
    <col min="2" max="2" width="18.109375" customWidth="1"/>
  </cols>
  <sheetData>
    <row r="1" spans="1:2">
      <c r="A1" s="90" t="s">
        <v>1</v>
      </c>
      <c r="B1" s="90" t="s">
        <v>2</v>
      </c>
    </row>
    <row r="2" spans="1:2">
      <c r="A2" s="5" t="s">
        <v>713</v>
      </c>
      <c r="B2" s="5" t="s">
        <v>77</v>
      </c>
    </row>
    <row r="3" spans="1:2">
      <c r="A3" s="5" t="s">
        <v>761</v>
      </c>
      <c r="B3" s="5" t="s">
        <v>77</v>
      </c>
    </row>
    <row r="4" spans="1:2">
      <c r="A4" s="5" t="s">
        <v>762</v>
      </c>
      <c r="B4" s="5" t="s">
        <v>77</v>
      </c>
    </row>
    <row r="5" spans="1:2">
      <c r="A5" s="5" t="s">
        <v>763</v>
      </c>
      <c r="B5" s="5" t="s">
        <v>77</v>
      </c>
    </row>
    <row r="6" spans="1:2">
      <c r="A6" s="5" t="s">
        <v>534</v>
      </c>
      <c r="B6" s="5" t="s">
        <v>77</v>
      </c>
    </row>
    <row r="7" spans="1:2">
      <c r="A7" s="5" t="s">
        <v>712</v>
      </c>
      <c r="B7" s="5" t="s">
        <v>77</v>
      </c>
    </row>
    <row r="8" spans="1:2">
      <c r="A8" s="5" t="s">
        <v>764</v>
      </c>
      <c r="B8" s="5" t="s">
        <v>77</v>
      </c>
    </row>
    <row r="9" spans="1:2">
      <c r="A9" s="5" t="s">
        <v>714</v>
      </c>
      <c r="B9" s="5" t="s">
        <v>77</v>
      </c>
    </row>
    <row r="10" spans="1:2">
      <c r="A10" s="5" t="s">
        <v>718</v>
      </c>
      <c r="B10" s="5" t="s">
        <v>77</v>
      </c>
    </row>
    <row r="11" spans="1:2">
      <c r="A11" s="5" t="s">
        <v>364</v>
      </c>
      <c r="B11" s="5" t="s">
        <v>77</v>
      </c>
    </row>
    <row r="12" spans="1:2">
      <c r="A12" s="5" t="s">
        <v>936</v>
      </c>
      <c r="B12" s="5" t="s">
        <v>77</v>
      </c>
    </row>
    <row r="13" spans="1:2">
      <c r="A13" s="5" t="s">
        <v>715</v>
      </c>
      <c r="B13" s="5" t="s">
        <v>77</v>
      </c>
    </row>
    <row r="14" spans="1:2">
      <c r="A14" s="5" t="s">
        <v>765</v>
      </c>
      <c r="B14" s="5" t="s">
        <v>77</v>
      </c>
    </row>
    <row r="15" spans="1:2">
      <c r="A15" s="5" t="s">
        <v>716</v>
      </c>
      <c r="B15" s="5" t="s">
        <v>77</v>
      </c>
    </row>
    <row r="16" spans="1:2">
      <c r="A16" s="5" t="s">
        <v>751</v>
      </c>
      <c r="B16" s="5" t="s">
        <v>77</v>
      </c>
    </row>
    <row r="17" spans="1:2">
      <c r="A17" s="5" t="s">
        <v>737</v>
      </c>
      <c r="B17" s="5" t="s">
        <v>77</v>
      </c>
    </row>
    <row r="18" spans="1:2">
      <c r="A18" s="5" t="s">
        <v>719</v>
      </c>
      <c r="B18" s="5" t="s">
        <v>77</v>
      </c>
    </row>
    <row r="19" spans="1:2">
      <c r="A19" s="5" t="s">
        <v>720</v>
      </c>
      <c r="B19" s="5" t="s">
        <v>77</v>
      </c>
    </row>
    <row r="20" spans="1:2">
      <c r="A20" s="5" t="s">
        <v>717</v>
      </c>
      <c r="B20" s="5" t="s">
        <v>77</v>
      </c>
    </row>
    <row r="21" spans="1:2">
      <c r="A21" s="5" t="s">
        <v>443</v>
      </c>
      <c r="B21" s="5" t="s">
        <v>77</v>
      </c>
    </row>
    <row r="22" spans="1:2">
      <c r="A22" s="5" t="s">
        <v>721</v>
      </c>
      <c r="B22" s="5" t="s">
        <v>77</v>
      </c>
    </row>
    <row r="23" spans="1:2">
      <c r="A23" s="5" t="s">
        <v>746</v>
      </c>
      <c r="B23" s="5" t="s">
        <v>438</v>
      </c>
    </row>
    <row r="24" spans="1:2">
      <c r="A24" s="5" t="s">
        <v>699</v>
      </c>
      <c r="B24" s="5" t="s">
        <v>438</v>
      </c>
    </row>
    <row r="25" spans="1:2">
      <c r="A25" s="5" t="s">
        <v>733</v>
      </c>
      <c r="B25" s="5" t="s">
        <v>438</v>
      </c>
    </row>
    <row r="26" spans="1:2">
      <c r="A26" s="5" t="s">
        <v>747</v>
      </c>
      <c r="B26" s="5" t="s">
        <v>438</v>
      </c>
    </row>
    <row r="27" spans="1:2">
      <c r="A27" s="5" t="s">
        <v>418</v>
      </c>
      <c r="B27" s="5" t="s">
        <v>438</v>
      </c>
    </row>
    <row r="28" spans="1:2">
      <c r="A28" s="5" t="s">
        <v>451</v>
      </c>
      <c r="B28" s="5" t="s">
        <v>438</v>
      </c>
    </row>
    <row r="29" spans="1:2">
      <c r="A29" s="5" t="s">
        <v>438</v>
      </c>
      <c r="B29" s="5" t="s">
        <v>438</v>
      </c>
    </row>
    <row r="30" spans="1:2">
      <c r="A30" s="5" t="s">
        <v>700</v>
      </c>
      <c r="B30" s="5" t="s">
        <v>438</v>
      </c>
    </row>
    <row r="31" spans="1:2">
      <c r="A31" s="5" t="s">
        <v>701</v>
      </c>
      <c r="B31" s="5" t="s">
        <v>438</v>
      </c>
    </row>
    <row r="32" spans="1:2">
      <c r="A32" s="5" t="s">
        <v>748</v>
      </c>
      <c r="B32" s="5" t="s">
        <v>438</v>
      </c>
    </row>
    <row r="33" spans="1:2">
      <c r="A33" s="5" t="s">
        <v>749</v>
      </c>
      <c r="B33" s="5" t="s">
        <v>438</v>
      </c>
    </row>
    <row r="34" spans="1:2">
      <c r="A34" s="5" t="s">
        <v>734</v>
      </c>
      <c r="B34" s="5" t="s">
        <v>438</v>
      </c>
    </row>
    <row r="35" spans="1:2">
      <c r="A35" s="5" t="s">
        <v>753</v>
      </c>
      <c r="B35" s="5" t="s">
        <v>438</v>
      </c>
    </row>
    <row r="36" spans="1:2">
      <c r="A36" s="5" t="s">
        <v>937</v>
      </c>
      <c r="B36" s="5" t="s">
        <v>438</v>
      </c>
    </row>
    <row r="37" spans="1:2">
      <c r="A37" s="5" t="s">
        <v>735</v>
      </c>
      <c r="B37" s="5" t="s">
        <v>438</v>
      </c>
    </row>
    <row r="38" spans="1:2">
      <c r="A38" s="5" t="s">
        <v>754</v>
      </c>
      <c r="B38" s="5" t="s">
        <v>438</v>
      </c>
    </row>
    <row r="39" spans="1:2">
      <c r="A39" s="5" t="s">
        <v>755</v>
      </c>
      <c r="B39" s="5" t="s">
        <v>438</v>
      </c>
    </row>
    <row r="40" spans="1:2">
      <c r="A40" s="5" t="s">
        <v>401</v>
      </c>
      <c r="B40" s="5" t="s">
        <v>438</v>
      </c>
    </row>
    <row r="41" spans="1:2">
      <c r="A41" s="5" t="s">
        <v>736</v>
      </c>
      <c r="B41" s="5" t="s">
        <v>438</v>
      </c>
    </row>
    <row r="42" spans="1:2">
      <c r="A42" s="5" t="s">
        <v>703</v>
      </c>
      <c r="B42" s="5" t="s">
        <v>438</v>
      </c>
    </row>
    <row r="43" spans="1:2">
      <c r="A43" s="5" t="s">
        <v>704</v>
      </c>
      <c r="B43" s="5" t="s">
        <v>438</v>
      </c>
    </row>
    <row r="44" spans="1:2">
      <c r="A44" s="5" t="s">
        <v>760</v>
      </c>
      <c r="B44" s="5" t="s">
        <v>438</v>
      </c>
    </row>
    <row r="45" spans="1:2">
      <c r="A45" s="5" t="s">
        <v>745</v>
      </c>
      <c r="B45" s="5" t="s">
        <v>438</v>
      </c>
    </row>
    <row r="46" spans="1:2">
      <c r="A46" s="5" t="s">
        <v>494</v>
      </c>
      <c r="B46" s="5" t="s">
        <v>438</v>
      </c>
    </row>
    <row r="47" spans="1:2">
      <c r="A47" s="5" t="s">
        <v>705</v>
      </c>
      <c r="B47" s="5" t="s">
        <v>438</v>
      </c>
    </row>
    <row r="48" spans="1:2">
      <c r="A48" s="5" t="s">
        <v>436</v>
      </c>
      <c r="B48" s="5" t="s">
        <v>438</v>
      </c>
    </row>
    <row r="49" spans="1:2">
      <c r="A49" s="5" t="s">
        <v>738</v>
      </c>
      <c r="B49" s="5" t="s">
        <v>438</v>
      </c>
    </row>
    <row r="50" spans="1:2">
      <c r="A50" s="5" t="s">
        <v>739</v>
      </c>
      <c r="B50" s="5" t="s">
        <v>438</v>
      </c>
    </row>
    <row r="51" spans="1:2">
      <c r="A51" s="5" t="s">
        <v>756</v>
      </c>
      <c r="B51" s="5" t="s">
        <v>438</v>
      </c>
    </row>
    <row r="52" spans="1:2">
      <c r="A52" s="5" t="s">
        <v>777</v>
      </c>
      <c r="B52" s="5" t="s">
        <v>438</v>
      </c>
    </row>
    <row r="53" spans="1:2">
      <c r="A53" s="5" t="s">
        <v>752</v>
      </c>
      <c r="B53" s="5" t="s">
        <v>438</v>
      </c>
    </row>
    <row r="54" spans="1:2">
      <c r="A54" s="5" t="s">
        <v>758</v>
      </c>
      <c r="B54" s="5" t="s">
        <v>438</v>
      </c>
    </row>
    <row r="55" spans="1:2">
      <c r="A55" s="5" t="s">
        <v>938</v>
      </c>
      <c r="B55" s="5" t="s">
        <v>438</v>
      </c>
    </row>
    <row r="56" spans="1:2">
      <c r="A56" s="5" t="s">
        <v>416</v>
      </c>
      <c r="B56" s="5" t="s">
        <v>438</v>
      </c>
    </row>
    <row r="57" spans="1:2">
      <c r="A57" s="5" t="s">
        <v>742</v>
      </c>
      <c r="B57" s="5" t="s">
        <v>438</v>
      </c>
    </row>
    <row r="58" spans="1:2">
      <c r="A58" s="5" t="s">
        <v>743</v>
      </c>
      <c r="B58" s="5" t="s">
        <v>438</v>
      </c>
    </row>
    <row r="59" spans="1:2">
      <c r="A59" s="5" t="s">
        <v>744</v>
      </c>
      <c r="B59" s="5" t="s">
        <v>438</v>
      </c>
    </row>
    <row r="60" spans="1:2">
      <c r="A60" s="5" t="s">
        <v>757</v>
      </c>
      <c r="B60" s="5" t="s">
        <v>438</v>
      </c>
    </row>
    <row r="61" spans="1:2">
      <c r="A61" s="5" t="s">
        <v>427</v>
      </c>
      <c r="B61" s="5" t="s">
        <v>391</v>
      </c>
    </row>
    <row r="62" spans="1:2">
      <c r="A62" s="5" t="s">
        <v>939</v>
      </c>
      <c r="B62" s="5" t="s">
        <v>391</v>
      </c>
    </row>
    <row r="63" spans="1:2">
      <c r="A63" s="5" t="s">
        <v>940</v>
      </c>
      <c r="B63" s="5" t="s">
        <v>391</v>
      </c>
    </row>
    <row r="64" spans="1:2">
      <c r="A64" s="5" t="s">
        <v>772</v>
      </c>
      <c r="B64" s="5" t="s">
        <v>391</v>
      </c>
    </row>
    <row r="65" spans="1:2">
      <c r="A65" s="5" t="s">
        <v>773</v>
      </c>
      <c r="B65" s="5" t="s">
        <v>391</v>
      </c>
    </row>
    <row r="66" spans="1:2">
      <c r="A66" s="5" t="s">
        <v>176</v>
      </c>
      <c r="B66" s="5" t="s">
        <v>391</v>
      </c>
    </row>
    <row r="67" spans="1:2">
      <c r="A67" s="5" t="s">
        <v>59</v>
      </c>
      <c r="B67" s="5" t="s">
        <v>391</v>
      </c>
    </row>
    <row r="68" spans="1:2">
      <c r="A68" s="5" t="s">
        <v>759</v>
      </c>
      <c r="B68" s="5" t="s">
        <v>391</v>
      </c>
    </row>
    <row r="69" spans="1:2">
      <c r="A69" s="5" t="s">
        <v>941</v>
      </c>
      <c r="B69" s="5" t="s">
        <v>391</v>
      </c>
    </row>
    <row r="70" spans="1:2">
      <c r="A70" s="5" t="s">
        <v>774</v>
      </c>
      <c r="B70" s="5" t="s">
        <v>391</v>
      </c>
    </row>
    <row r="71" spans="1:2">
      <c r="A71" s="5" t="s">
        <v>775</v>
      </c>
      <c r="B71" s="5" t="s">
        <v>391</v>
      </c>
    </row>
    <row r="72" spans="1:2">
      <c r="A72" s="5" t="s">
        <v>776</v>
      </c>
      <c r="B72" s="5" t="s">
        <v>391</v>
      </c>
    </row>
    <row r="73" spans="1:2">
      <c r="A73" s="5" t="s">
        <v>380</v>
      </c>
      <c r="B73" s="5" t="s">
        <v>391</v>
      </c>
    </row>
    <row r="74" spans="1:2">
      <c r="A74" s="5" t="s">
        <v>778</v>
      </c>
      <c r="B74" s="5" t="s">
        <v>391</v>
      </c>
    </row>
    <row r="75" spans="1:2">
      <c r="A75" s="5" t="s">
        <v>942</v>
      </c>
      <c r="B75" s="5" t="s">
        <v>391</v>
      </c>
    </row>
    <row r="76" spans="1:2">
      <c r="A76" s="5" t="s">
        <v>391</v>
      </c>
      <c r="B76" s="5" t="s">
        <v>391</v>
      </c>
    </row>
    <row r="77" spans="1:2">
      <c r="A77" s="5" t="s">
        <v>157</v>
      </c>
      <c r="B77" s="5" t="s">
        <v>391</v>
      </c>
    </row>
    <row r="78" spans="1:2">
      <c r="A78" s="5" t="s">
        <v>722</v>
      </c>
      <c r="B78" s="5" t="s">
        <v>683</v>
      </c>
    </row>
    <row r="79" spans="1:2">
      <c r="A79" s="5" t="s">
        <v>803</v>
      </c>
      <c r="B79" s="5" t="s">
        <v>683</v>
      </c>
    </row>
    <row r="80" spans="1:2">
      <c r="A80" s="5" t="s">
        <v>97</v>
      </c>
      <c r="B80" s="5" t="s">
        <v>683</v>
      </c>
    </row>
    <row r="81" spans="1:2">
      <c r="A81" s="5" t="s">
        <v>796</v>
      </c>
      <c r="B81" s="5" t="s">
        <v>683</v>
      </c>
    </row>
    <row r="82" spans="1:2">
      <c r="A82" s="5" t="s">
        <v>723</v>
      </c>
      <c r="B82" s="5" t="s">
        <v>683</v>
      </c>
    </row>
    <row r="83" spans="1:2">
      <c r="A83" s="5" t="s">
        <v>724</v>
      </c>
      <c r="B83" s="5" t="s">
        <v>683</v>
      </c>
    </row>
    <row r="84" spans="1:2">
      <c r="A84" s="5" t="s">
        <v>725</v>
      </c>
      <c r="B84" s="5" t="s">
        <v>683</v>
      </c>
    </row>
    <row r="85" spans="1:2">
      <c r="A85" s="5" t="s">
        <v>479</v>
      </c>
      <c r="B85" s="5" t="s">
        <v>683</v>
      </c>
    </row>
    <row r="86" spans="1:2">
      <c r="A86" s="5" t="s">
        <v>943</v>
      </c>
      <c r="B86" s="5" t="s">
        <v>683</v>
      </c>
    </row>
    <row r="87" spans="1:2">
      <c r="A87" s="5" t="s">
        <v>944</v>
      </c>
      <c r="B87" s="5" t="s">
        <v>683</v>
      </c>
    </row>
    <row r="88" spans="1:2">
      <c r="A88" s="5" t="s">
        <v>727</v>
      </c>
      <c r="B88" s="5" t="s">
        <v>683</v>
      </c>
    </row>
    <row r="89" spans="1:2">
      <c r="A89" s="5" t="s">
        <v>804</v>
      </c>
      <c r="B89" s="5" t="s">
        <v>683</v>
      </c>
    </row>
    <row r="90" spans="1:2">
      <c r="A90" s="5" t="s">
        <v>728</v>
      </c>
      <c r="B90" s="5" t="s">
        <v>683</v>
      </c>
    </row>
    <row r="91" spans="1:2">
      <c r="A91" s="5" t="s">
        <v>683</v>
      </c>
      <c r="B91" s="5" t="s">
        <v>683</v>
      </c>
    </row>
    <row r="92" spans="1:2">
      <c r="A92" s="5" t="s">
        <v>605</v>
      </c>
      <c r="B92" s="5" t="s">
        <v>683</v>
      </c>
    </row>
    <row r="93" spans="1:2">
      <c r="A93" s="5" t="s">
        <v>429</v>
      </c>
      <c r="B93" s="5" t="s">
        <v>683</v>
      </c>
    </row>
    <row r="94" spans="1:2">
      <c r="A94" s="5" t="s">
        <v>729</v>
      </c>
      <c r="B94" s="5" t="s">
        <v>683</v>
      </c>
    </row>
    <row r="95" spans="1:2">
      <c r="A95" s="5" t="s">
        <v>797</v>
      </c>
      <c r="B95" s="5" t="s">
        <v>683</v>
      </c>
    </row>
    <row r="96" spans="1:2">
      <c r="A96" s="5" t="s">
        <v>798</v>
      </c>
      <c r="B96" s="5" t="s">
        <v>683</v>
      </c>
    </row>
    <row r="97" spans="1:2">
      <c r="A97" s="5" t="s">
        <v>730</v>
      </c>
      <c r="B97" s="5" t="s">
        <v>683</v>
      </c>
    </row>
    <row r="98" spans="1:2">
      <c r="A98" s="5" t="s">
        <v>805</v>
      </c>
      <c r="B98" s="5" t="s">
        <v>683</v>
      </c>
    </row>
    <row r="99" spans="1:2">
      <c r="A99" s="5" t="s">
        <v>87</v>
      </c>
      <c r="B99" s="5" t="s">
        <v>683</v>
      </c>
    </row>
    <row r="100" spans="1:2">
      <c r="A100" s="5" t="s">
        <v>806</v>
      </c>
      <c r="B100" s="5" t="s">
        <v>683</v>
      </c>
    </row>
    <row r="101" spans="1:2">
      <c r="A101" s="5" t="s">
        <v>807</v>
      </c>
      <c r="B101" s="5" t="s">
        <v>683</v>
      </c>
    </row>
    <row r="102" spans="1:2">
      <c r="A102" s="5" t="s">
        <v>731</v>
      </c>
      <c r="B102" s="5" t="s">
        <v>683</v>
      </c>
    </row>
    <row r="103" spans="1:2">
      <c r="A103" s="5" t="s">
        <v>732</v>
      </c>
      <c r="B103" s="5" t="s">
        <v>683</v>
      </c>
    </row>
    <row r="104" spans="1:2">
      <c r="A104" s="5" t="s">
        <v>802</v>
      </c>
      <c r="B104" s="5" t="s">
        <v>683</v>
      </c>
    </row>
    <row r="105" spans="1:2">
      <c r="A105" s="5" t="s">
        <v>706</v>
      </c>
      <c r="B105" s="5" t="s">
        <v>682</v>
      </c>
    </row>
    <row r="106" spans="1:2">
      <c r="A106" s="5" t="s">
        <v>767</v>
      </c>
      <c r="B106" s="5" t="s">
        <v>682</v>
      </c>
    </row>
    <row r="107" spans="1:2">
      <c r="A107" s="5" t="s">
        <v>768</v>
      </c>
      <c r="B107" s="5" t="s">
        <v>682</v>
      </c>
    </row>
    <row r="108" spans="1:2">
      <c r="A108" s="5" t="s">
        <v>682</v>
      </c>
      <c r="B108" s="5" t="s">
        <v>682</v>
      </c>
    </row>
    <row r="109" spans="1:2">
      <c r="A109" s="5" t="s">
        <v>707</v>
      </c>
      <c r="B109" s="5" t="s">
        <v>682</v>
      </c>
    </row>
    <row r="110" spans="1:2">
      <c r="A110" s="5" t="s">
        <v>945</v>
      </c>
      <c r="B110" s="5" t="s">
        <v>682</v>
      </c>
    </row>
    <row r="111" spans="1:2">
      <c r="A111" s="5" t="s">
        <v>708</v>
      </c>
      <c r="B111" s="5" t="s">
        <v>682</v>
      </c>
    </row>
    <row r="112" spans="1:2">
      <c r="A112" s="5" t="s">
        <v>769</v>
      </c>
      <c r="B112" s="5" t="s">
        <v>682</v>
      </c>
    </row>
    <row r="113" spans="1:2">
      <c r="A113" s="5" t="s">
        <v>650</v>
      </c>
      <c r="B113" s="5" t="s">
        <v>682</v>
      </c>
    </row>
    <row r="114" spans="1:2">
      <c r="A114" s="5" t="s">
        <v>770</v>
      </c>
      <c r="B114" s="5" t="s">
        <v>682</v>
      </c>
    </row>
    <row r="115" spans="1:2">
      <c r="A115" s="5" t="s">
        <v>709</v>
      </c>
      <c r="B115" s="5" t="s">
        <v>682</v>
      </c>
    </row>
    <row r="116" spans="1:2">
      <c r="A116" s="5" t="s">
        <v>710</v>
      </c>
      <c r="B116" s="5" t="s">
        <v>682</v>
      </c>
    </row>
    <row r="117" spans="1:2">
      <c r="A117" s="5" t="s">
        <v>711</v>
      </c>
      <c r="B117" s="5" t="s">
        <v>682</v>
      </c>
    </row>
    <row r="118" spans="1:2">
      <c r="A118" s="5" t="s">
        <v>766</v>
      </c>
      <c r="B118" s="5" t="s">
        <v>682</v>
      </c>
    </row>
    <row r="119" spans="1:2">
      <c r="A119" s="5" t="s">
        <v>771</v>
      </c>
      <c r="B119" s="5" t="s">
        <v>682</v>
      </c>
    </row>
    <row r="120" spans="1:2">
      <c r="A120" s="5" t="s">
        <v>52</v>
      </c>
      <c r="B120" s="5" t="s">
        <v>52</v>
      </c>
    </row>
    <row r="121" spans="1:2">
      <c r="A121" s="5" t="s">
        <v>822</v>
      </c>
      <c r="B121" s="5" t="s">
        <v>52</v>
      </c>
    </row>
    <row r="122" spans="1:2">
      <c r="A122" s="5" t="s">
        <v>52</v>
      </c>
      <c r="B122" s="5" t="s">
        <v>52</v>
      </c>
    </row>
    <row r="123" spans="1:2">
      <c r="A123" s="5" t="s">
        <v>44</v>
      </c>
      <c r="B123" s="5" t="s">
        <v>52</v>
      </c>
    </row>
    <row r="124" spans="1:2">
      <c r="A124" s="5" t="s">
        <v>801</v>
      </c>
      <c r="B124" s="5" t="s">
        <v>52</v>
      </c>
    </row>
    <row r="125" spans="1:2">
      <c r="A125" s="5" t="s">
        <v>28</v>
      </c>
      <c r="B125" s="5" t="s">
        <v>52</v>
      </c>
    </row>
    <row r="126" spans="1:2">
      <c r="A126" s="5" t="s">
        <v>799</v>
      </c>
      <c r="B126" s="5" t="s">
        <v>52</v>
      </c>
    </row>
    <row r="127" spans="1:2">
      <c r="A127" s="5" t="s">
        <v>599</v>
      </c>
      <c r="B127" s="5" t="s">
        <v>52</v>
      </c>
    </row>
    <row r="128" spans="1:2">
      <c r="A128" s="5" t="s">
        <v>262</v>
      </c>
      <c r="B128" s="5" t="s">
        <v>52</v>
      </c>
    </row>
    <row r="129" spans="1:2">
      <c r="A129" s="5" t="s">
        <v>23</v>
      </c>
      <c r="B129" s="5" t="s">
        <v>52</v>
      </c>
    </row>
    <row r="130" spans="1:2">
      <c r="A130" s="5" t="s">
        <v>327</v>
      </c>
      <c r="B130" s="5" t="s">
        <v>52</v>
      </c>
    </row>
    <row r="131" spans="1:2">
      <c r="A131" s="5" t="s">
        <v>273</v>
      </c>
      <c r="B131" s="5" t="s">
        <v>52</v>
      </c>
    </row>
    <row r="132" spans="1:2">
      <c r="A132" s="5" t="s">
        <v>14</v>
      </c>
      <c r="B132" s="5" t="s">
        <v>52</v>
      </c>
    </row>
    <row r="133" spans="1:2">
      <c r="A133" s="5" t="s">
        <v>684</v>
      </c>
      <c r="B133" s="5" t="s">
        <v>684</v>
      </c>
    </row>
    <row r="134" spans="1:2">
      <c r="A134" s="5" t="s">
        <v>800</v>
      </c>
      <c r="B134" s="5" t="s">
        <v>684</v>
      </c>
    </row>
    <row r="135" spans="1:2">
      <c r="A135" s="5" t="s">
        <v>155</v>
      </c>
      <c r="B135" s="5" t="s">
        <v>684</v>
      </c>
    </row>
    <row r="136" spans="1:2">
      <c r="A136" s="5" t="s">
        <v>360</v>
      </c>
      <c r="B136" s="5" t="s">
        <v>684</v>
      </c>
    </row>
    <row r="137" spans="1:2">
      <c r="A137" s="5" t="s">
        <v>502</v>
      </c>
      <c r="B137" s="5" t="s">
        <v>502</v>
      </c>
    </row>
    <row r="138" spans="1:2">
      <c r="A138" s="5" t="s">
        <v>220</v>
      </c>
      <c r="B138" s="5" t="s">
        <v>502</v>
      </c>
    </row>
    <row r="139" spans="1:2">
      <c r="A139" s="5" t="s">
        <v>633</v>
      </c>
      <c r="B139" s="5" t="s">
        <v>502</v>
      </c>
    </row>
    <row r="140" spans="1:2">
      <c r="A140" s="5" t="s">
        <v>276</v>
      </c>
      <c r="B140" s="5" t="s">
        <v>502</v>
      </c>
    </row>
    <row r="141" spans="1:2">
      <c r="A141" s="5" t="s">
        <v>898</v>
      </c>
      <c r="B141" s="5" t="s">
        <v>502</v>
      </c>
    </row>
    <row r="142" spans="1:2">
      <c r="A142" s="5" t="s">
        <v>235</v>
      </c>
      <c r="B142" s="5" t="s">
        <v>502</v>
      </c>
    </row>
    <row r="143" spans="1:2">
      <c r="A143" s="5" t="s">
        <v>899</v>
      </c>
      <c r="B143" s="5" t="s">
        <v>502</v>
      </c>
    </row>
    <row r="144" spans="1:2">
      <c r="A144" s="5" t="s">
        <v>895</v>
      </c>
      <c r="B144" s="5" t="s">
        <v>502</v>
      </c>
    </row>
    <row r="145" spans="1:2">
      <c r="A145" s="5" t="s">
        <v>502</v>
      </c>
      <c r="B145" s="5" t="s">
        <v>502</v>
      </c>
    </row>
    <row r="146" spans="1:2">
      <c r="A146" s="5" t="s">
        <v>896</v>
      </c>
      <c r="B146" s="5" t="s">
        <v>502</v>
      </c>
    </row>
    <row r="147" spans="1:2">
      <c r="A147" s="5" t="s">
        <v>900</v>
      </c>
      <c r="B147" s="5" t="s">
        <v>502</v>
      </c>
    </row>
    <row r="148" spans="1:2">
      <c r="A148" s="5" t="s">
        <v>897</v>
      </c>
      <c r="B148" s="5" t="s">
        <v>502</v>
      </c>
    </row>
    <row r="149" spans="1:2">
      <c r="A149" s="5" t="s">
        <v>53</v>
      </c>
      <c r="B149" s="5" t="s">
        <v>53</v>
      </c>
    </row>
    <row r="150" spans="1:2">
      <c r="A150" s="5" t="s">
        <v>946</v>
      </c>
      <c r="B150" s="5" t="s">
        <v>53</v>
      </c>
    </row>
    <row r="151" spans="1:2">
      <c r="A151" s="5" t="s">
        <v>780</v>
      </c>
      <c r="B151" s="5" t="s">
        <v>53</v>
      </c>
    </row>
    <row r="152" spans="1:2">
      <c r="A152" s="5" t="s">
        <v>781</v>
      </c>
      <c r="B152" s="5" t="s">
        <v>53</v>
      </c>
    </row>
    <row r="153" spans="1:2">
      <c r="A153" s="5" t="s">
        <v>53</v>
      </c>
      <c r="B153" s="5" t="s">
        <v>53</v>
      </c>
    </row>
    <row r="154" spans="1:2">
      <c r="A154" s="5" t="s">
        <v>784</v>
      </c>
      <c r="B154" s="5" t="s">
        <v>53</v>
      </c>
    </row>
    <row r="155" spans="1:2">
      <c r="A155" s="5" t="s">
        <v>782</v>
      </c>
      <c r="B155" s="5" t="s">
        <v>53</v>
      </c>
    </row>
    <row r="156" spans="1:2">
      <c r="A156" s="5" t="s">
        <v>947</v>
      </c>
      <c r="B156" s="5" t="s">
        <v>53</v>
      </c>
    </row>
    <row r="157" spans="1:2">
      <c r="A157" s="5" t="s">
        <v>473</v>
      </c>
      <c r="B157" s="5" t="s">
        <v>53</v>
      </c>
    </row>
    <row r="158" spans="1:2">
      <c r="A158" s="5" t="s">
        <v>66</v>
      </c>
      <c r="B158" s="5" t="s">
        <v>53</v>
      </c>
    </row>
    <row r="159" spans="1:2">
      <c r="A159" s="5" t="s">
        <v>948</v>
      </c>
      <c r="B159" s="5" t="s">
        <v>53</v>
      </c>
    </row>
    <row r="160" spans="1:2">
      <c r="A160" s="5" t="s">
        <v>783</v>
      </c>
      <c r="B160" s="5" t="s">
        <v>53</v>
      </c>
    </row>
    <row r="161" spans="1:2">
      <c r="A161" s="5" t="s">
        <v>592</v>
      </c>
      <c r="B161" s="5" t="s">
        <v>53</v>
      </c>
    </row>
    <row r="162" spans="1:2">
      <c r="A162" s="5" t="s">
        <v>549</v>
      </c>
      <c r="B162" s="5" t="s">
        <v>45</v>
      </c>
    </row>
    <row r="163" spans="1:2">
      <c r="A163" s="5" t="s">
        <v>786</v>
      </c>
      <c r="B163" s="5" t="s">
        <v>45</v>
      </c>
    </row>
    <row r="164" spans="1:2">
      <c r="A164" s="5" t="s">
        <v>469</v>
      </c>
      <c r="B164" s="5" t="s">
        <v>45</v>
      </c>
    </row>
    <row r="165" spans="1:2">
      <c r="A165" s="5" t="s">
        <v>80</v>
      </c>
      <c r="B165" s="5" t="s">
        <v>45</v>
      </c>
    </row>
    <row r="166" spans="1:2">
      <c r="A166" s="5" t="s">
        <v>787</v>
      </c>
      <c r="B166" s="5" t="s">
        <v>45</v>
      </c>
    </row>
    <row r="167" spans="1:2">
      <c r="A167" s="5" t="s">
        <v>949</v>
      </c>
      <c r="B167" s="5" t="s">
        <v>45</v>
      </c>
    </row>
    <row r="168" spans="1:2">
      <c r="A168" s="5" t="s">
        <v>551</v>
      </c>
      <c r="B168" s="5" t="s">
        <v>45</v>
      </c>
    </row>
    <row r="169" spans="1:2">
      <c r="A169" s="5" t="s">
        <v>788</v>
      </c>
      <c r="B169" s="5" t="s">
        <v>45</v>
      </c>
    </row>
    <row r="170" spans="1:2">
      <c r="A170" s="5" t="s">
        <v>520</v>
      </c>
      <c r="B170" s="5" t="s">
        <v>45</v>
      </c>
    </row>
    <row r="171" spans="1:2">
      <c r="A171" s="5" t="s">
        <v>515</v>
      </c>
      <c r="B171" s="5" t="s">
        <v>45</v>
      </c>
    </row>
    <row r="172" spans="1:2">
      <c r="A172" s="5" t="s">
        <v>542</v>
      </c>
      <c r="B172" s="5" t="s">
        <v>45</v>
      </c>
    </row>
    <row r="173" spans="1:2">
      <c r="A173" s="5" t="s">
        <v>789</v>
      </c>
      <c r="B173" s="5" t="s">
        <v>45</v>
      </c>
    </row>
    <row r="174" spans="1:2">
      <c r="A174" s="5" t="s">
        <v>790</v>
      </c>
      <c r="B174" s="5" t="s">
        <v>45</v>
      </c>
    </row>
    <row r="175" spans="1:2">
      <c r="A175" s="5" t="s">
        <v>792</v>
      </c>
      <c r="B175" s="5" t="s">
        <v>45</v>
      </c>
    </row>
    <row r="176" spans="1:2">
      <c r="A176" s="5" t="s">
        <v>55</v>
      </c>
      <c r="B176" s="5" t="s">
        <v>45</v>
      </c>
    </row>
    <row r="177" spans="1:2">
      <c r="A177" s="5" t="s">
        <v>791</v>
      </c>
      <c r="B177" s="5" t="s">
        <v>45</v>
      </c>
    </row>
    <row r="178" spans="1:2">
      <c r="A178" s="5" t="s">
        <v>950</v>
      </c>
      <c r="B178" s="5" t="s">
        <v>45</v>
      </c>
    </row>
    <row r="179" spans="1:2">
      <c r="A179" s="5" t="s">
        <v>793</v>
      </c>
      <c r="B179" s="5" t="s">
        <v>45</v>
      </c>
    </row>
    <row r="180" spans="1:2">
      <c r="A180" s="5" t="s">
        <v>101</v>
      </c>
      <c r="B180" s="5" t="s">
        <v>101</v>
      </c>
    </row>
    <row r="181" spans="1:2">
      <c r="A181" s="91" t="s">
        <v>100</v>
      </c>
      <c r="B181" s="5" t="s">
        <v>101</v>
      </c>
    </row>
    <row r="182" spans="1:2">
      <c r="A182" s="5" t="s">
        <v>140</v>
      </c>
      <c r="B182" s="5" t="s">
        <v>101</v>
      </c>
    </row>
    <row r="183" spans="1:2">
      <c r="A183" s="5" t="s">
        <v>835</v>
      </c>
      <c r="B183" s="5" t="s">
        <v>101</v>
      </c>
    </row>
    <row r="184" spans="1:2">
      <c r="A184" s="5" t="s">
        <v>123</v>
      </c>
      <c r="B184" s="5" t="s">
        <v>101</v>
      </c>
    </row>
    <row r="185" spans="1:2">
      <c r="A185" s="5" t="s">
        <v>820</v>
      </c>
      <c r="B185" s="5" t="s">
        <v>101</v>
      </c>
    </row>
    <row r="186" spans="1:2">
      <c r="A186" s="5" t="s">
        <v>432</v>
      </c>
      <c r="B186" s="5" t="s">
        <v>101</v>
      </c>
    </row>
    <row r="187" spans="1:2">
      <c r="A187" s="5" t="s">
        <v>126</v>
      </c>
      <c r="B187" s="5" t="s">
        <v>101</v>
      </c>
    </row>
    <row r="188" spans="1:2">
      <c r="A188" s="5" t="s">
        <v>112</v>
      </c>
      <c r="B188" s="5" t="s">
        <v>101</v>
      </c>
    </row>
    <row r="189" spans="1:2">
      <c r="A189" s="5" t="s">
        <v>836</v>
      </c>
      <c r="B189" s="5" t="s">
        <v>101</v>
      </c>
    </row>
    <row r="190" spans="1:2">
      <c r="A190" s="5" t="s">
        <v>837</v>
      </c>
      <c r="B190" s="5" t="s">
        <v>101</v>
      </c>
    </row>
    <row r="191" spans="1:2">
      <c r="A191" s="5" t="s">
        <v>454</v>
      </c>
      <c r="B191" s="5" t="s">
        <v>101</v>
      </c>
    </row>
    <row r="192" spans="1:2">
      <c r="A192" s="5" t="s">
        <v>823</v>
      </c>
      <c r="B192" s="5" t="s">
        <v>101</v>
      </c>
    </row>
    <row r="193" spans="1:2">
      <c r="A193" s="5" t="s">
        <v>115</v>
      </c>
      <c r="B193" s="5" t="s">
        <v>101</v>
      </c>
    </row>
    <row r="194" spans="1:2">
      <c r="A194" s="5" t="s">
        <v>117</v>
      </c>
      <c r="B194" s="5" t="s">
        <v>101</v>
      </c>
    </row>
    <row r="195" spans="1:2">
      <c r="A195" s="5" t="s">
        <v>101</v>
      </c>
      <c r="B195" s="5" t="s">
        <v>101</v>
      </c>
    </row>
    <row r="196" spans="1:2">
      <c r="A196" s="5" t="s">
        <v>838</v>
      </c>
      <c r="B196" s="5" t="s">
        <v>101</v>
      </c>
    </row>
    <row r="197" spans="1:2">
      <c r="A197" s="5" t="s">
        <v>120</v>
      </c>
      <c r="B197" s="5" t="s">
        <v>101</v>
      </c>
    </row>
    <row r="198" spans="1:2">
      <c r="A198" s="5" t="s">
        <v>528</v>
      </c>
      <c r="B198" s="5" t="s">
        <v>101</v>
      </c>
    </row>
    <row r="199" spans="1:2">
      <c r="A199" s="5" t="s">
        <v>131</v>
      </c>
      <c r="B199" s="5" t="s">
        <v>101</v>
      </c>
    </row>
    <row r="200" spans="1:2">
      <c r="A200" s="5" t="s">
        <v>134</v>
      </c>
      <c r="B200" s="5" t="s">
        <v>101</v>
      </c>
    </row>
    <row r="201" spans="1:2">
      <c r="A201" s="5" t="s">
        <v>821</v>
      </c>
      <c r="B201" s="5" t="s">
        <v>580</v>
      </c>
    </row>
    <row r="202" spans="1:2">
      <c r="A202" s="5" t="s">
        <v>839</v>
      </c>
      <c r="B202" s="5" t="s">
        <v>580</v>
      </c>
    </row>
    <row r="203" spans="1:2">
      <c r="A203" s="5" t="s">
        <v>314</v>
      </c>
      <c r="B203" s="5" t="s">
        <v>580</v>
      </c>
    </row>
    <row r="204" spans="1:2">
      <c r="A204" s="5" t="s">
        <v>580</v>
      </c>
      <c r="B204" s="5" t="s">
        <v>580</v>
      </c>
    </row>
    <row r="205" spans="1:2">
      <c r="A205" s="5" t="s">
        <v>814</v>
      </c>
      <c r="B205" s="5" t="s">
        <v>580</v>
      </c>
    </row>
    <row r="206" spans="1:2">
      <c r="A206" s="5" t="s">
        <v>497</v>
      </c>
      <c r="B206" s="5" t="s">
        <v>580</v>
      </c>
    </row>
    <row r="207" spans="1:2">
      <c r="A207" s="5" t="s">
        <v>310</v>
      </c>
      <c r="B207" s="5" t="s">
        <v>580</v>
      </c>
    </row>
    <row r="208" spans="1:2">
      <c r="A208" s="5" t="s">
        <v>810</v>
      </c>
      <c r="B208" s="5" t="s">
        <v>580</v>
      </c>
    </row>
    <row r="209" spans="1:2">
      <c r="A209" s="5" t="s">
        <v>816</v>
      </c>
      <c r="B209" s="5" t="s">
        <v>580</v>
      </c>
    </row>
    <row r="210" spans="1:2">
      <c r="A210" s="5" t="s">
        <v>840</v>
      </c>
      <c r="B210" s="5" t="s">
        <v>580</v>
      </c>
    </row>
    <row r="211" spans="1:2">
      <c r="A211" s="5" t="s">
        <v>812</v>
      </c>
      <c r="B211" s="5" t="s">
        <v>580</v>
      </c>
    </row>
    <row r="212" spans="1:2">
      <c r="A212" s="5" t="s">
        <v>813</v>
      </c>
      <c r="B212" s="5" t="s">
        <v>580</v>
      </c>
    </row>
    <row r="213" spans="1:2">
      <c r="A213" s="5" t="s">
        <v>243</v>
      </c>
      <c r="B213" s="5" t="s">
        <v>580</v>
      </c>
    </row>
    <row r="214" spans="1:2">
      <c r="A214" s="5" t="s">
        <v>252</v>
      </c>
      <c r="B214" s="5" t="s">
        <v>580</v>
      </c>
    </row>
    <row r="215" spans="1:2">
      <c r="A215" s="5" t="s">
        <v>278</v>
      </c>
      <c r="B215" s="5" t="s">
        <v>580</v>
      </c>
    </row>
    <row r="216" spans="1:2">
      <c r="A216" s="5" t="s">
        <v>824</v>
      </c>
      <c r="B216" s="5" t="s">
        <v>29</v>
      </c>
    </row>
    <row r="217" spans="1:2">
      <c r="A217" s="5" t="s">
        <v>825</v>
      </c>
      <c r="B217" s="5" t="s">
        <v>29</v>
      </c>
    </row>
    <row r="218" spans="1:2">
      <c r="A218" s="5" t="s">
        <v>624</v>
      </c>
      <c r="B218" s="5" t="s">
        <v>29</v>
      </c>
    </row>
    <row r="219" spans="1:2">
      <c r="A219" s="5" t="s">
        <v>826</v>
      </c>
      <c r="B219" s="5" t="s">
        <v>29</v>
      </c>
    </row>
    <row r="220" spans="1:2">
      <c r="A220" s="5" t="s">
        <v>564</v>
      </c>
      <c r="B220" s="5" t="s">
        <v>29</v>
      </c>
    </row>
    <row r="221" spans="1:2">
      <c r="A221" s="5" t="s">
        <v>811</v>
      </c>
      <c r="B221" s="5" t="s">
        <v>29</v>
      </c>
    </row>
    <row r="222" spans="1:2">
      <c r="A222" s="5" t="s">
        <v>29</v>
      </c>
      <c r="B222" s="5" t="s">
        <v>29</v>
      </c>
    </row>
    <row r="223" spans="1:2">
      <c r="A223" s="5" t="s">
        <v>827</v>
      </c>
      <c r="B223" s="5" t="s">
        <v>29</v>
      </c>
    </row>
    <row r="224" spans="1:2">
      <c r="A224" s="5" t="s">
        <v>828</v>
      </c>
      <c r="B224" s="5" t="s">
        <v>29</v>
      </c>
    </row>
    <row r="225" spans="1:2">
      <c r="A225" s="5" t="s">
        <v>571</v>
      </c>
      <c r="B225" s="5" t="s">
        <v>29</v>
      </c>
    </row>
    <row r="226" spans="1:2">
      <c r="A226" s="5" t="s">
        <v>562</v>
      </c>
      <c r="B226" s="5" t="s">
        <v>29</v>
      </c>
    </row>
    <row r="227" spans="1:2">
      <c r="A227" s="5" t="s">
        <v>901</v>
      </c>
      <c r="B227" s="5" t="s">
        <v>29</v>
      </c>
    </row>
    <row r="228" spans="1:2">
      <c r="A228" s="5" t="s">
        <v>222</v>
      </c>
      <c r="B228" s="5" t="s">
        <v>106</v>
      </c>
    </row>
    <row r="229" spans="1:2">
      <c r="A229" s="5" t="s">
        <v>639</v>
      </c>
      <c r="B229" s="5" t="s">
        <v>106</v>
      </c>
    </row>
    <row r="230" spans="1:2">
      <c r="A230" s="5" t="s">
        <v>830</v>
      </c>
      <c r="B230" s="5" t="s">
        <v>106</v>
      </c>
    </row>
    <row r="231" spans="1:2">
      <c r="A231" s="5" t="s">
        <v>831</v>
      </c>
      <c r="B231" s="5" t="s">
        <v>106</v>
      </c>
    </row>
    <row r="232" spans="1:2">
      <c r="A232" s="5" t="s">
        <v>106</v>
      </c>
      <c r="B232" s="5" t="s">
        <v>106</v>
      </c>
    </row>
    <row r="233" spans="1:2">
      <c r="A233" s="5" t="s">
        <v>833</v>
      </c>
      <c r="B233" s="5" t="s">
        <v>106</v>
      </c>
    </row>
    <row r="234" spans="1:2">
      <c r="A234" s="5" t="s">
        <v>834</v>
      </c>
      <c r="B234" s="5" t="s">
        <v>106</v>
      </c>
    </row>
    <row r="235" spans="1:2">
      <c r="A235" s="5" t="s">
        <v>843</v>
      </c>
      <c r="B235" s="5" t="s">
        <v>685</v>
      </c>
    </row>
    <row r="236" spans="1:2">
      <c r="A236" s="5" t="s">
        <v>815</v>
      </c>
      <c r="B236" s="5" t="s">
        <v>685</v>
      </c>
    </row>
    <row r="237" spans="1:2">
      <c r="A237" s="5" t="s">
        <v>832</v>
      </c>
      <c r="B237" s="5" t="s">
        <v>685</v>
      </c>
    </row>
    <row r="238" spans="1:2">
      <c r="A238" s="5" t="s">
        <v>817</v>
      </c>
      <c r="B238" s="5" t="s">
        <v>685</v>
      </c>
    </row>
    <row r="239" spans="1:2">
      <c r="A239" s="5" t="s">
        <v>818</v>
      </c>
      <c r="B239" s="5" t="s">
        <v>685</v>
      </c>
    </row>
    <row r="240" spans="1:2">
      <c r="A240" s="5" t="s">
        <v>819</v>
      </c>
      <c r="B240" s="5" t="s">
        <v>685</v>
      </c>
    </row>
    <row r="241" spans="1:2">
      <c r="A241" s="5" t="s">
        <v>685</v>
      </c>
      <c r="B241" s="5" t="s">
        <v>685</v>
      </c>
    </row>
    <row r="242" spans="1:2">
      <c r="A242" s="5" t="s">
        <v>845</v>
      </c>
      <c r="B242" s="5" t="s">
        <v>510</v>
      </c>
    </row>
    <row r="243" spans="1:2">
      <c r="A243" s="5" t="s">
        <v>508</v>
      </c>
      <c r="B243" s="5" t="s">
        <v>510</v>
      </c>
    </row>
    <row r="244" spans="1:2">
      <c r="A244" s="5" t="s">
        <v>510</v>
      </c>
      <c r="B244" s="5" t="s">
        <v>510</v>
      </c>
    </row>
    <row r="245" spans="1:2">
      <c r="A245" s="5" t="s">
        <v>846</v>
      </c>
      <c r="B245" s="5" t="s">
        <v>510</v>
      </c>
    </row>
    <row r="246" spans="1:2">
      <c r="A246" s="5" t="s">
        <v>847</v>
      </c>
      <c r="B246" s="5" t="s">
        <v>510</v>
      </c>
    </row>
    <row r="247" spans="1:2">
      <c r="A247" s="5" t="s">
        <v>885</v>
      </c>
      <c r="B247" s="5" t="s">
        <v>510</v>
      </c>
    </row>
    <row r="248" spans="1:2">
      <c r="A248" s="5" t="s">
        <v>849</v>
      </c>
      <c r="B248" s="5" t="s">
        <v>510</v>
      </c>
    </row>
    <row r="249" spans="1:2">
      <c r="A249" s="5" t="s">
        <v>851</v>
      </c>
      <c r="B249" s="5" t="s">
        <v>510</v>
      </c>
    </row>
    <row r="250" spans="1:2">
      <c r="A250" s="5" t="s">
        <v>852</v>
      </c>
      <c r="B250" s="5" t="s">
        <v>510</v>
      </c>
    </row>
    <row r="251" spans="1:2">
      <c r="A251" s="5" t="s">
        <v>595</v>
      </c>
      <c r="B251" s="5" t="s">
        <v>153</v>
      </c>
    </row>
    <row r="252" spans="1:2">
      <c r="A252" s="5" t="s">
        <v>152</v>
      </c>
      <c r="B252" s="5" t="s">
        <v>153</v>
      </c>
    </row>
    <row r="253" spans="1:2">
      <c r="A253" s="5" t="s">
        <v>844</v>
      </c>
      <c r="B253" s="5" t="s">
        <v>153</v>
      </c>
    </row>
    <row r="254" spans="1:2">
      <c r="A254" s="5" t="s">
        <v>848</v>
      </c>
      <c r="B254" s="5" t="s">
        <v>153</v>
      </c>
    </row>
    <row r="255" spans="1:2">
      <c r="A255" s="5" t="s">
        <v>850</v>
      </c>
      <c r="B255" s="5" t="s">
        <v>153</v>
      </c>
    </row>
    <row r="256" spans="1:2">
      <c r="A256" s="5" t="s">
        <v>868</v>
      </c>
      <c r="B256" s="5" t="s">
        <v>488</v>
      </c>
    </row>
    <row r="257" spans="1:2">
      <c r="A257" s="5" t="s">
        <v>867</v>
      </c>
      <c r="B257" s="5" t="s">
        <v>488</v>
      </c>
    </row>
    <row r="258" spans="1:2">
      <c r="A258" s="5" t="s">
        <v>887</v>
      </c>
      <c r="B258" s="5" t="s">
        <v>488</v>
      </c>
    </row>
    <row r="259" spans="1:2">
      <c r="A259" s="5" t="s">
        <v>882</v>
      </c>
      <c r="B259" s="5" t="s">
        <v>488</v>
      </c>
    </row>
    <row r="260" spans="1:2">
      <c r="A260" s="5" t="s">
        <v>869</v>
      </c>
      <c r="B260" s="5" t="s">
        <v>488</v>
      </c>
    </row>
    <row r="261" spans="1:2">
      <c r="A261" s="5" t="s">
        <v>888</v>
      </c>
      <c r="B261" s="5" t="s">
        <v>488</v>
      </c>
    </row>
    <row r="262" spans="1:2">
      <c r="A262" s="5" t="s">
        <v>883</v>
      </c>
      <c r="B262" s="5" t="s">
        <v>488</v>
      </c>
    </row>
    <row r="263" spans="1:2">
      <c r="A263" s="5" t="s">
        <v>884</v>
      </c>
      <c r="B263" s="5" t="s">
        <v>488</v>
      </c>
    </row>
    <row r="264" spans="1:2">
      <c r="A264" s="5" t="s">
        <v>889</v>
      </c>
      <c r="B264" s="5" t="s">
        <v>488</v>
      </c>
    </row>
    <row r="265" spans="1:2">
      <c r="A265" s="5" t="s">
        <v>881</v>
      </c>
      <c r="B265" s="5" t="s">
        <v>488</v>
      </c>
    </row>
    <row r="266" spans="1:2">
      <c r="A266" s="5" t="s">
        <v>877</v>
      </c>
      <c r="B266" s="5" t="s">
        <v>488</v>
      </c>
    </row>
    <row r="267" spans="1:2">
      <c r="A267" s="5" t="s">
        <v>890</v>
      </c>
      <c r="B267" s="5" t="s">
        <v>488</v>
      </c>
    </row>
    <row r="268" spans="1:2">
      <c r="A268" s="5" t="s">
        <v>886</v>
      </c>
      <c r="B268" s="5" t="s">
        <v>488</v>
      </c>
    </row>
    <row r="269" spans="1:2">
      <c r="A269" s="5" t="s">
        <v>870</v>
      </c>
      <c r="B269" s="5" t="s">
        <v>488</v>
      </c>
    </row>
    <row r="270" spans="1:2">
      <c r="A270" s="5" t="s">
        <v>891</v>
      </c>
      <c r="B270" s="5" t="s">
        <v>488</v>
      </c>
    </row>
    <row r="271" spans="1:2">
      <c r="A271" s="5" t="s">
        <v>871</v>
      </c>
      <c r="B271" s="5" t="s">
        <v>488</v>
      </c>
    </row>
    <row r="272" spans="1:2">
      <c r="A272" s="5" t="s">
        <v>872</v>
      </c>
      <c r="B272" s="5" t="s">
        <v>488</v>
      </c>
    </row>
    <row r="273" spans="1:2">
      <c r="A273" s="5" t="s">
        <v>873</v>
      </c>
      <c r="B273" s="5" t="s">
        <v>488</v>
      </c>
    </row>
    <row r="274" spans="1:2">
      <c r="A274" s="5" t="s">
        <v>892</v>
      </c>
      <c r="B274" s="5" t="s">
        <v>488</v>
      </c>
    </row>
    <row r="275" spans="1:2">
      <c r="A275" s="5" t="s">
        <v>488</v>
      </c>
      <c r="B275" s="5" t="s">
        <v>488</v>
      </c>
    </row>
    <row r="276" spans="1:2">
      <c r="A276" s="5" t="s">
        <v>657</v>
      </c>
      <c r="B276" s="5" t="s">
        <v>506</v>
      </c>
    </row>
    <row r="277" spans="1:2">
      <c r="A277" s="5" t="s">
        <v>874</v>
      </c>
      <c r="B277" s="5" t="s">
        <v>506</v>
      </c>
    </row>
    <row r="278" spans="1:2">
      <c r="A278" s="5" t="s">
        <v>506</v>
      </c>
      <c r="B278" s="5" t="s">
        <v>506</v>
      </c>
    </row>
    <row r="279" spans="1:2">
      <c r="A279" s="5" t="s">
        <v>875</v>
      </c>
      <c r="B279" s="5" t="s">
        <v>506</v>
      </c>
    </row>
    <row r="280" spans="1:2">
      <c r="A280" s="5" t="s">
        <v>196</v>
      </c>
      <c r="B280" s="5" t="s">
        <v>506</v>
      </c>
    </row>
    <row r="281" spans="1:2">
      <c r="A281" s="5" t="s">
        <v>499</v>
      </c>
      <c r="B281" s="5" t="s">
        <v>506</v>
      </c>
    </row>
    <row r="282" spans="1:2">
      <c r="A282" s="5" t="s">
        <v>198</v>
      </c>
      <c r="B282" s="5" t="s">
        <v>506</v>
      </c>
    </row>
    <row r="283" spans="1:2">
      <c r="A283" s="5" t="s">
        <v>586</v>
      </c>
      <c r="B283" s="5" t="s">
        <v>506</v>
      </c>
    </row>
    <row r="284" spans="1:2">
      <c r="A284" s="5" t="s">
        <v>878</v>
      </c>
      <c r="B284" s="5" t="s">
        <v>506</v>
      </c>
    </row>
    <row r="285" spans="1:2">
      <c r="A285" s="5" t="s">
        <v>879</v>
      </c>
      <c r="B285" s="5" t="s">
        <v>506</v>
      </c>
    </row>
    <row r="286" spans="1:2">
      <c r="A286" s="5" t="s">
        <v>880</v>
      </c>
      <c r="B286" s="5" t="s">
        <v>506</v>
      </c>
    </row>
    <row r="287" spans="1:2">
      <c r="A287" s="5" t="s">
        <v>15</v>
      </c>
      <c r="B287" s="5" t="s">
        <v>15</v>
      </c>
    </row>
    <row r="288" spans="1:2">
      <c r="A288" s="5" t="s">
        <v>855</v>
      </c>
      <c r="B288" s="5" t="s">
        <v>15</v>
      </c>
    </row>
    <row r="289" spans="1:2">
      <c r="A289" s="5" t="s">
        <v>856</v>
      </c>
      <c r="B289" s="5" t="s">
        <v>15</v>
      </c>
    </row>
    <row r="290" spans="1:2">
      <c r="A290" s="5" t="s">
        <v>857</v>
      </c>
      <c r="B290" s="5" t="s">
        <v>15</v>
      </c>
    </row>
    <row r="291" spans="1:2">
      <c r="A291" s="5" t="s">
        <v>367</v>
      </c>
      <c r="B291" s="5" t="s">
        <v>15</v>
      </c>
    </row>
    <row r="292" spans="1:2">
      <c r="A292" s="5" t="s">
        <v>858</v>
      </c>
      <c r="B292" s="5" t="s">
        <v>15</v>
      </c>
    </row>
    <row r="293" spans="1:2">
      <c r="A293" s="5" t="s">
        <v>859</v>
      </c>
      <c r="B293" s="5" t="s">
        <v>15</v>
      </c>
    </row>
    <row r="294" spans="1:2">
      <c r="A294" s="5" t="s">
        <v>860</v>
      </c>
      <c r="B294" s="5" t="s">
        <v>15</v>
      </c>
    </row>
    <row r="295" spans="1:2">
      <c r="A295" s="5" t="s">
        <v>861</v>
      </c>
      <c r="B295" s="5" t="s">
        <v>15</v>
      </c>
    </row>
    <row r="296" spans="1:2">
      <c r="A296" s="5" t="s">
        <v>862</v>
      </c>
      <c r="B296" s="5" t="s">
        <v>15</v>
      </c>
    </row>
    <row r="297" spans="1:2">
      <c r="A297" s="5" t="s">
        <v>863</v>
      </c>
      <c r="B297" s="5" t="s">
        <v>15</v>
      </c>
    </row>
    <row r="298" spans="1:2">
      <c r="A298" s="5" t="s">
        <v>864</v>
      </c>
      <c r="B298" s="5" t="s">
        <v>15</v>
      </c>
    </row>
    <row r="299" spans="1:2">
      <c r="A299" s="5" t="s">
        <v>216</v>
      </c>
      <c r="B299" s="5" t="s">
        <v>15</v>
      </c>
    </row>
    <row r="300" spans="1:2">
      <c r="A300" s="5" t="s">
        <v>865</v>
      </c>
      <c r="B300" s="5" t="s">
        <v>15</v>
      </c>
    </row>
    <row r="301" spans="1:2">
      <c r="A301" s="5" t="s">
        <v>866</v>
      </c>
      <c r="B301" s="5" t="s">
        <v>15</v>
      </c>
    </row>
    <row r="302" spans="1:2">
      <c r="A302" s="92"/>
      <c r="B302" s="92"/>
    </row>
    <row r="303" spans="1:2">
      <c r="A303" s="92"/>
      <c r="B303" s="92"/>
    </row>
    <row r="304" spans="1:2">
      <c r="A304" s="92"/>
      <c r="B304" s="92"/>
    </row>
    <row r="305" spans="1:2">
      <c r="A305" s="92"/>
      <c r="B305" s="92"/>
    </row>
    <row r="306" spans="1:2">
      <c r="A306" s="92"/>
      <c r="B306" s="92"/>
    </row>
    <row r="307" spans="1:2">
      <c r="A307" s="92"/>
      <c r="B307" s="92"/>
    </row>
    <row r="308" spans="1:2">
      <c r="A308" s="92"/>
      <c r="B308" s="92"/>
    </row>
    <row r="309" spans="1:2">
      <c r="A309" s="92"/>
      <c r="B309" s="92"/>
    </row>
    <row r="310" spans="1:2">
      <c r="A310" s="92"/>
      <c r="B310" s="92"/>
    </row>
    <row r="311" spans="1:2">
      <c r="A311" s="92"/>
      <c r="B311" s="92"/>
    </row>
    <row r="312" spans="1:2">
      <c r="A312" s="92"/>
      <c r="B312" s="92"/>
    </row>
    <row r="313" spans="1:2">
      <c r="A313" s="92"/>
      <c r="B313" s="92"/>
    </row>
    <row r="314" spans="1:2">
      <c r="A314" s="92"/>
      <c r="B314" s="92"/>
    </row>
    <row r="315" spans="1:2">
      <c r="A315" s="92"/>
      <c r="B315" s="92"/>
    </row>
    <row r="316" spans="1:2">
      <c r="A316" s="92"/>
      <c r="B316" s="92"/>
    </row>
    <row r="317" spans="1:2">
      <c r="A317" s="92"/>
      <c r="B317" s="92"/>
    </row>
    <row r="318" spans="1:2">
      <c r="A318" s="92"/>
      <c r="B318" s="92"/>
    </row>
    <row r="319" spans="1:2">
      <c r="A319" s="92"/>
      <c r="B319" s="92"/>
    </row>
    <row r="320" spans="1:2">
      <c r="A320" s="92"/>
      <c r="B320" s="92"/>
    </row>
    <row r="321" spans="1:2">
      <c r="A321" s="92"/>
      <c r="B321" s="92"/>
    </row>
    <row r="322" spans="1:2">
      <c r="A322" s="92"/>
      <c r="B322" s="92"/>
    </row>
    <row r="323" spans="1:2">
      <c r="A323" s="92"/>
      <c r="B323" s="92"/>
    </row>
    <row r="324" spans="1:2">
      <c r="A324" s="92"/>
      <c r="B324" s="92"/>
    </row>
    <row r="325" spans="1:2">
      <c r="A325" s="92"/>
      <c r="B325" s="92"/>
    </row>
    <row r="326" spans="1:2">
      <c r="A326" s="92"/>
      <c r="B326" s="92"/>
    </row>
    <row r="327" spans="1:2">
      <c r="A327" s="92"/>
      <c r="B327" s="92"/>
    </row>
    <row r="328" spans="1:2">
      <c r="A328" s="92"/>
      <c r="B328" s="92"/>
    </row>
    <row r="329" spans="1:2">
      <c r="A329" s="92"/>
      <c r="B329" s="92"/>
    </row>
    <row r="330" spans="1:2">
      <c r="A330" s="92"/>
      <c r="B330" s="92"/>
    </row>
    <row r="331" spans="1:2">
      <c r="A331" s="92"/>
      <c r="B331" s="92"/>
    </row>
    <row r="332" spans="1:2">
      <c r="A332" s="92"/>
      <c r="B332" s="92"/>
    </row>
    <row r="333" spans="1:2">
      <c r="A333" s="92"/>
      <c r="B333" s="92"/>
    </row>
    <row r="334" spans="1:2">
      <c r="A334" s="92"/>
      <c r="B334" s="92"/>
    </row>
    <row r="335" spans="1:2">
      <c r="A335" s="92"/>
      <c r="B335" s="92"/>
    </row>
    <row r="336" spans="1:2">
      <c r="A336" s="92"/>
      <c r="B336" s="92"/>
    </row>
    <row r="337" spans="1:2">
      <c r="A337" s="92"/>
      <c r="B337" s="92"/>
    </row>
    <row r="338" spans="1:2">
      <c r="A338" s="92"/>
      <c r="B338" s="92"/>
    </row>
    <row r="339" spans="1:2">
      <c r="A339" s="92"/>
      <c r="B339" s="92"/>
    </row>
    <row r="340" spans="1:2">
      <c r="A340" s="92"/>
      <c r="B340" s="92"/>
    </row>
    <row r="341" spans="1:2">
      <c r="A341" s="92"/>
      <c r="B341" s="92"/>
    </row>
    <row r="342" spans="1:2">
      <c r="A342" s="92"/>
      <c r="B342" s="92"/>
    </row>
    <row r="343" spans="1:2">
      <c r="A343" s="92"/>
      <c r="B343" s="92"/>
    </row>
    <row r="344" spans="1:2">
      <c r="A344" s="92"/>
      <c r="B344" s="92"/>
    </row>
    <row r="345" spans="1:2">
      <c r="A345" s="92"/>
      <c r="B345" s="92"/>
    </row>
    <row r="346" spans="1:2">
      <c r="A346" s="92"/>
      <c r="B346" s="92"/>
    </row>
    <row r="347" spans="1:2">
      <c r="A347" s="92"/>
      <c r="B347" s="92"/>
    </row>
    <row r="348" spans="1:2">
      <c r="A348" s="92"/>
      <c r="B348" s="92"/>
    </row>
    <row r="349" spans="1:2">
      <c r="A349" s="92"/>
      <c r="B349" s="92"/>
    </row>
    <row r="350" spans="1:2">
      <c r="A350" s="92"/>
      <c r="B350" s="92"/>
    </row>
    <row r="351" spans="1:2">
      <c r="A351" s="92"/>
      <c r="B351" s="92"/>
    </row>
    <row r="352" spans="1:2">
      <c r="A352" s="92"/>
      <c r="B352" s="92"/>
    </row>
    <row r="353" spans="1:2">
      <c r="A353" s="92"/>
      <c r="B353" s="92"/>
    </row>
    <row r="354" spans="1:2">
      <c r="A354" s="92"/>
      <c r="B354" s="92"/>
    </row>
    <row r="355" spans="1:2">
      <c r="A355" s="92"/>
      <c r="B355" s="92"/>
    </row>
    <row r="356" spans="1:2">
      <c r="A356" s="92"/>
      <c r="B356" s="92"/>
    </row>
    <row r="357" spans="1:2">
      <c r="A357" s="92"/>
      <c r="B357" s="92"/>
    </row>
    <row r="358" spans="1:2">
      <c r="A358" s="92"/>
      <c r="B358" s="92"/>
    </row>
    <row r="359" spans="1:2">
      <c r="A359" s="92"/>
      <c r="B359" s="92"/>
    </row>
    <row r="360" spans="1:2">
      <c r="A360" s="92"/>
      <c r="B360" s="92"/>
    </row>
    <row r="361" spans="1:2">
      <c r="A361" s="92"/>
      <c r="B361" s="92"/>
    </row>
    <row r="362" spans="1:2">
      <c r="A362" s="92"/>
      <c r="B362" s="92"/>
    </row>
    <row r="363" spans="1:2">
      <c r="A363" s="92"/>
      <c r="B363" s="92"/>
    </row>
    <row r="364" spans="1:2">
      <c r="A364" s="92"/>
      <c r="B364" s="92"/>
    </row>
    <row r="365" spans="1:2">
      <c r="A365" s="92"/>
      <c r="B365" s="92"/>
    </row>
    <row r="366" spans="1:2">
      <c r="A366" s="92"/>
      <c r="B366" s="92"/>
    </row>
    <row r="367" spans="1:2">
      <c r="A367" s="92"/>
      <c r="B367" s="92"/>
    </row>
    <row r="368" spans="1:2">
      <c r="A368" s="92"/>
      <c r="B368" s="92"/>
    </row>
    <row r="369" spans="1:2">
      <c r="A369" s="92"/>
      <c r="B369" s="92"/>
    </row>
    <row r="370" spans="1:2">
      <c r="A370" s="92"/>
      <c r="B370" s="92"/>
    </row>
    <row r="371" spans="1:2">
      <c r="A371" s="92"/>
      <c r="B371" s="92"/>
    </row>
    <row r="372" spans="1:2">
      <c r="A372" s="92"/>
      <c r="B372" s="92"/>
    </row>
    <row r="373" spans="1:2">
      <c r="A373" s="92"/>
      <c r="B373" s="92"/>
    </row>
    <row r="374" spans="1:2">
      <c r="A374" s="92"/>
      <c r="B374" s="92"/>
    </row>
    <row r="375" spans="1:2">
      <c r="A375" s="92"/>
      <c r="B375" s="92"/>
    </row>
    <row r="376" spans="1:2">
      <c r="A376" s="92"/>
      <c r="B376" s="92"/>
    </row>
    <row r="377" spans="1:2">
      <c r="A377" s="92"/>
      <c r="B377" s="92"/>
    </row>
    <row r="378" spans="1:2">
      <c r="A378" s="92"/>
      <c r="B378" s="92"/>
    </row>
    <row r="379" spans="1:2">
      <c r="A379" s="92"/>
      <c r="B379" s="92"/>
    </row>
    <row r="380" spans="1:2">
      <c r="A380" s="92"/>
      <c r="B380" s="92"/>
    </row>
    <row r="381" spans="1:2">
      <c r="A381" s="92"/>
      <c r="B381" s="92"/>
    </row>
    <row r="382" spans="1:2">
      <c r="A382" s="92"/>
      <c r="B382" s="92"/>
    </row>
    <row r="383" spans="1:2">
      <c r="A383" s="92"/>
      <c r="B383" s="92"/>
    </row>
    <row r="384" spans="1:2">
      <c r="A384" s="92"/>
      <c r="B384" s="92"/>
    </row>
    <row r="385" spans="1:2">
      <c r="A385" s="92"/>
      <c r="B385" s="92"/>
    </row>
    <row r="386" spans="1:2">
      <c r="A386" s="92"/>
      <c r="B386" s="92"/>
    </row>
    <row r="387" spans="1:2">
      <c r="A387" s="92"/>
      <c r="B387" s="92"/>
    </row>
    <row r="388" spans="1:2">
      <c r="A388" s="92"/>
      <c r="B388" s="92"/>
    </row>
    <row r="389" spans="1:2">
      <c r="A389" s="92"/>
      <c r="B389" s="92"/>
    </row>
    <row r="390" spans="1:2">
      <c r="A390" s="92"/>
      <c r="B390" s="92"/>
    </row>
    <row r="391" spans="1:2">
      <c r="A391" s="92"/>
      <c r="B391" s="92"/>
    </row>
    <row r="392" spans="1:2">
      <c r="A392" s="92"/>
      <c r="B392" s="92"/>
    </row>
    <row r="393" spans="1:2">
      <c r="A393" s="92"/>
      <c r="B393" s="92"/>
    </row>
    <row r="394" spans="1:2">
      <c r="A394" s="92"/>
      <c r="B394" s="92"/>
    </row>
    <row r="395" spans="1:2">
      <c r="A395" s="92"/>
      <c r="B395" s="92"/>
    </row>
    <row r="396" spans="1:2">
      <c r="A396" s="92"/>
      <c r="B396" s="92"/>
    </row>
    <row r="397" spans="1:2">
      <c r="A397" s="92"/>
      <c r="B397" s="92"/>
    </row>
    <row r="398" spans="1:2">
      <c r="A398" s="92"/>
      <c r="B398" s="92"/>
    </row>
    <row r="399" spans="1:2">
      <c r="A399" s="92"/>
      <c r="B399" s="92"/>
    </row>
    <row r="400" spans="1:2">
      <c r="A400" s="92"/>
      <c r="B400" s="92"/>
    </row>
    <row r="401" spans="1:2">
      <c r="A401" s="92"/>
      <c r="B401" s="92"/>
    </row>
    <row r="402" spans="1:2">
      <c r="A402" s="92"/>
      <c r="B402" s="92"/>
    </row>
    <row r="403" spans="1:2">
      <c r="A403" s="92"/>
      <c r="B403" s="92"/>
    </row>
    <row r="404" spans="1:2">
      <c r="A404" s="92"/>
      <c r="B404" s="92"/>
    </row>
    <row r="405" spans="1:2">
      <c r="A405" s="92"/>
      <c r="B405" s="92"/>
    </row>
    <row r="406" spans="1:2">
      <c r="A406" s="92"/>
      <c r="B406" s="92"/>
    </row>
    <row r="407" spans="1:2">
      <c r="A407" s="92"/>
      <c r="B407" s="92"/>
    </row>
    <row r="408" spans="1:2">
      <c r="A408" s="92"/>
      <c r="B408" s="92"/>
    </row>
    <row r="409" spans="1:2">
      <c r="A409" s="92"/>
      <c r="B409" s="92"/>
    </row>
    <row r="410" spans="1:2">
      <c r="A410" s="92"/>
      <c r="B410" s="92"/>
    </row>
    <row r="411" spans="1:2">
      <c r="A411" s="92"/>
      <c r="B411" s="92"/>
    </row>
    <row r="412" spans="1:2">
      <c r="A412" s="92"/>
      <c r="B412" s="92"/>
    </row>
    <row r="413" spans="1:2">
      <c r="A413" s="92"/>
      <c r="B413" s="92"/>
    </row>
    <row r="414" spans="1:2">
      <c r="A414" s="92"/>
      <c r="B414" s="92"/>
    </row>
    <row r="415" spans="1:2">
      <c r="A415" s="92"/>
      <c r="B415" s="92"/>
    </row>
    <row r="416" spans="1:2">
      <c r="A416" s="92"/>
      <c r="B416" s="92"/>
    </row>
    <row r="417" spans="1:2">
      <c r="A417" s="92"/>
      <c r="B417" s="92"/>
    </row>
    <row r="418" spans="1:2">
      <c r="A418" s="92"/>
      <c r="B418" s="92"/>
    </row>
    <row r="419" spans="1:2">
      <c r="A419" s="92"/>
      <c r="B419" s="92"/>
    </row>
    <row r="420" spans="1:2">
      <c r="A420" s="92"/>
      <c r="B420" s="92"/>
    </row>
    <row r="421" spans="1:2">
      <c r="A421" s="92"/>
      <c r="B421" s="92"/>
    </row>
    <row r="422" spans="1:2">
      <c r="A422" s="92"/>
      <c r="B422" s="92"/>
    </row>
    <row r="423" spans="1:2">
      <c r="A423" s="92"/>
      <c r="B423" s="92"/>
    </row>
    <row r="424" spans="1:2">
      <c r="A424" s="92"/>
      <c r="B424" s="92"/>
    </row>
    <row r="425" spans="1:2">
      <c r="A425" s="92"/>
      <c r="B425" s="92"/>
    </row>
    <row r="426" spans="1:2">
      <c r="A426" s="92"/>
      <c r="B426" s="92"/>
    </row>
    <row r="427" spans="1:2">
      <c r="A427" s="92"/>
      <c r="B427" s="92"/>
    </row>
    <row r="428" spans="1:2">
      <c r="A428" s="92"/>
      <c r="B428" s="92"/>
    </row>
    <row r="429" spans="1:2">
      <c r="A429" s="92"/>
      <c r="B429" s="92"/>
    </row>
    <row r="430" spans="1:2">
      <c r="A430" s="92"/>
      <c r="B430" s="92"/>
    </row>
    <row r="431" spans="1:2">
      <c r="A431" s="92"/>
      <c r="B431" s="92"/>
    </row>
    <row r="432" spans="1:2">
      <c r="A432" s="92"/>
      <c r="B432" s="92"/>
    </row>
    <row r="433" spans="1:2">
      <c r="A433" s="92"/>
      <c r="B433" s="92"/>
    </row>
    <row r="434" spans="1:2">
      <c r="A434" s="92"/>
      <c r="B434" s="92"/>
    </row>
    <row r="435" spans="1:2">
      <c r="A435" s="92"/>
      <c r="B435" s="92"/>
    </row>
    <row r="436" spans="1:2">
      <c r="A436" s="92"/>
      <c r="B436" s="92"/>
    </row>
    <row r="437" spans="1:2">
      <c r="A437" s="92"/>
      <c r="B437" s="92"/>
    </row>
    <row r="438" spans="1:2">
      <c r="A438" s="92"/>
      <c r="B438" s="92"/>
    </row>
    <row r="439" spans="1:2">
      <c r="A439" s="92"/>
      <c r="B439" s="92"/>
    </row>
    <row r="440" spans="1:2">
      <c r="A440" s="92"/>
      <c r="B440" s="92"/>
    </row>
    <row r="441" spans="1:2">
      <c r="A441" s="92"/>
      <c r="B441" s="92"/>
    </row>
    <row r="442" spans="1:2">
      <c r="A442" s="92"/>
      <c r="B442" s="92"/>
    </row>
    <row r="443" spans="1:2">
      <c r="A443" s="92"/>
      <c r="B443" s="92"/>
    </row>
    <row r="444" spans="1:2">
      <c r="A444" s="92"/>
      <c r="B444" s="92"/>
    </row>
    <row r="445" spans="1:2">
      <c r="A445" s="92"/>
      <c r="B445" s="92"/>
    </row>
    <row r="446" spans="1:2">
      <c r="A446" s="92"/>
      <c r="B446" s="92"/>
    </row>
    <row r="447" spans="1:2">
      <c r="A447" s="92"/>
      <c r="B447" s="92"/>
    </row>
    <row r="448" spans="1:2">
      <c r="A448" s="92"/>
      <c r="B448" s="92"/>
    </row>
    <row r="449" spans="1:2">
      <c r="A449" s="92"/>
      <c r="B449" s="92"/>
    </row>
    <row r="450" spans="1:2">
      <c r="A450" s="92"/>
      <c r="B450" s="92"/>
    </row>
    <row r="451" spans="1:2">
      <c r="A451" s="92"/>
      <c r="B451" s="92"/>
    </row>
    <row r="452" spans="1:2">
      <c r="A452" s="92"/>
      <c r="B452" s="92"/>
    </row>
    <row r="453" spans="1:2">
      <c r="A453" s="92"/>
      <c r="B453" s="92"/>
    </row>
    <row r="454" spans="1:2">
      <c r="A454" s="92"/>
      <c r="B454" s="92"/>
    </row>
    <row r="455" spans="1:2">
      <c r="A455" s="92"/>
      <c r="B455" s="92"/>
    </row>
    <row r="456" spans="1:2">
      <c r="A456" s="92"/>
      <c r="B456" s="92"/>
    </row>
    <row r="457" spans="1:2">
      <c r="A457" s="92"/>
      <c r="B457" s="92"/>
    </row>
    <row r="458" spans="1:2">
      <c r="A458" s="92"/>
      <c r="B458" s="92"/>
    </row>
    <row r="459" spans="1:2">
      <c r="A459" s="92"/>
      <c r="B459" s="92"/>
    </row>
    <row r="460" spans="1:2">
      <c r="A460" s="92"/>
      <c r="B460" s="92"/>
    </row>
    <row r="461" spans="1:2">
      <c r="A461" s="92"/>
      <c r="B461" s="92"/>
    </row>
    <row r="462" spans="1:2">
      <c r="A462" s="92"/>
      <c r="B462" s="92"/>
    </row>
    <row r="463" spans="1:2">
      <c r="A463" s="92"/>
      <c r="B463" s="92"/>
    </row>
    <row r="464" spans="1:2">
      <c r="A464" s="92"/>
      <c r="B464" s="92"/>
    </row>
    <row r="465" spans="1:2">
      <c r="A465" s="92"/>
      <c r="B465" s="92"/>
    </row>
    <row r="466" spans="1:2">
      <c r="A466" s="92"/>
      <c r="B466" s="92"/>
    </row>
    <row r="467" spans="1:2">
      <c r="A467" s="92"/>
      <c r="B467" s="92"/>
    </row>
    <row r="468" spans="1:2">
      <c r="A468" s="92"/>
      <c r="B468" s="92"/>
    </row>
    <row r="469" spans="1:2">
      <c r="A469" s="92"/>
      <c r="B469" s="92"/>
    </row>
    <row r="470" spans="1:2">
      <c r="A470" s="92"/>
      <c r="B470" s="92"/>
    </row>
    <row r="471" spans="1:2">
      <c r="A471" s="92"/>
      <c r="B471" s="92"/>
    </row>
    <row r="472" spans="1:2">
      <c r="A472" s="92"/>
      <c r="B472" s="92"/>
    </row>
    <row r="473" spans="1:2">
      <c r="A473" s="92"/>
      <c r="B473" s="92"/>
    </row>
    <row r="474" spans="1:2">
      <c r="A474" s="92"/>
      <c r="B474" s="92"/>
    </row>
    <row r="475" spans="1:2">
      <c r="A475" s="92"/>
      <c r="B475" s="92"/>
    </row>
    <row r="476" spans="1:2">
      <c r="A476" s="92"/>
      <c r="B476" s="92"/>
    </row>
    <row r="477" spans="1:2">
      <c r="A477" s="92"/>
      <c r="B477" s="92"/>
    </row>
    <row r="478" spans="1:2">
      <c r="A478" s="92"/>
      <c r="B478" s="92"/>
    </row>
    <row r="479" spans="1:2">
      <c r="A479" s="92"/>
      <c r="B479" s="92"/>
    </row>
    <row r="480" spans="1:2">
      <c r="A480" s="92"/>
      <c r="B480" s="92"/>
    </row>
    <row r="481" spans="1:2">
      <c r="A481" s="92"/>
      <c r="B481" s="92"/>
    </row>
    <row r="482" spans="1:2">
      <c r="A482" s="92"/>
      <c r="B482" s="92"/>
    </row>
    <row r="483" spans="1:2">
      <c r="A483" s="92"/>
      <c r="B483" s="92"/>
    </row>
    <row r="484" spans="1:2">
      <c r="A484" s="92"/>
      <c r="B484" s="92"/>
    </row>
    <row r="485" spans="1:2">
      <c r="A485" s="92"/>
      <c r="B485" s="92"/>
    </row>
    <row r="486" spans="1:2">
      <c r="A486" s="92"/>
      <c r="B486" s="92"/>
    </row>
    <row r="487" spans="1:2">
      <c r="A487" s="92"/>
      <c r="B487" s="92"/>
    </row>
    <row r="488" spans="1:2">
      <c r="A488" s="92"/>
      <c r="B488" s="92"/>
    </row>
    <row r="489" spans="1:2">
      <c r="A489" s="92"/>
      <c r="B489" s="92"/>
    </row>
    <row r="490" spans="1:2">
      <c r="A490" s="92"/>
      <c r="B490" s="92"/>
    </row>
    <row r="491" spans="1:2">
      <c r="A491" s="92"/>
      <c r="B491" s="92"/>
    </row>
    <row r="492" spans="1:2">
      <c r="A492" s="92"/>
      <c r="B492" s="92"/>
    </row>
    <row r="493" spans="1:2">
      <c r="A493" s="92"/>
      <c r="B493" s="92"/>
    </row>
    <row r="494" spans="1:2">
      <c r="A494" s="92"/>
      <c r="B494" s="92"/>
    </row>
    <row r="495" spans="1:2">
      <c r="A495" s="92"/>
      <c r="B495" s="92"/>
    </row>
    <row r="496" spans="1:2">
      <c r="A496" s="92"/>
      <c r="B496" s="92"/>
    </row>
    <row r="497" spans="1:2">
      <c r="A497" s="92"/>
      <c r="B497" s="92"/>
    </row>
    <row r="498" spans="1:2">
      <c r="A498" s="92"/>
      <c r="B498" s="92"/>
    </row>
    <row r="499" spans="1:2">
      <c r="A499" s="92"/>
      <c r="B499" s="92"/>
    </row>
    <row r="500" spans="1:2">
      <c r="A500" s="92"/>
      <c r="B500" s="92"/>
    </row>
    <row r="501" spans="1:2">
      <c r="A501" s="92"/>
      <c r="B501" s="92"/>
    </row>
    <row r="502" spans="1:2">
      <c r="A502" s="92"/>
      <c r="B502" s="92"/>
    </row>
    <row r="503" spans="1:2">
      <c r="A503" s="92"/>
      <c r="B503" s="92"/>
    </row>
    <row r="504" spans="1:2">
      <c r="A504" s="92"/>
      <c r="B504" s="92"/>
    </row>
    <row r="505" spans="1:2">
      <c r="A505" s="92"/>
      <c r="B505" s="92"/>
    </row>
    <row r="506" spans="1:2">
      <c r="A506" s="92"/>
      <c r="B506" s="92"/>
    </row>
    <row r="507" spans="1:2">
      <c r="A507" s="92"/>
      <c r="B507" s="92"/>
    </row>
    <row r="508" spans="1:2">
      <c r="A508" s="92"/>
      <c r="B508" s="92"/>
    </row>
    <row r="509" spans="1:2">
      <c r="A509" s="92"/>
      <c r="B509" s="92"/>
    </row>
    <row r="510" spans="1:2">
      <c r="A510" s="92"/>
      <c r="B510" s="92"/>
    </row>
    <row r="511" spans="1:2">
      <c r="A511" s="92"/>
      <c r="B511" s="92"/>
    </row>
    <row r="512" spans="1:2">
      <c r="A512" s="92"/>
      <c r="B512" s="92"/>
    </row>
    <row r="513" spans="1:2">
      <c r="A513" s="92"/>
      <c r="B513" s="92"/>
    </row>
    <row r="514" spans="1:2">
      <c r="A514" s="92"/>
      <c r="B514" s="92"/>
    </row>
    <row r="515" spans="1:2">
      <c r="A515" s="92"/>
      <c r="B515" s="92"/>
    </row>
    <row r="516" spans="1:2">
      <c r="A516" s="92"/>
      <c r="B516" s="92"/>
    </row>
    <row r="517" spans="1:2">
      <c r="A517" s="92"/>
      <c r="B517" s="92"/>
    </row>
    <row r="518" spans="1:2">
      <c r="A518" s="92"/>
      <c r="B518" s="92"/>
    </row>
    <row r="519" spans="1:2">
      <c r="A519" s="92"/>
      <c r="B519" s="92"/>
    </row>
    <row r="520" spans="1:2">
      <c r="A520" s="92"/>
      <c r="B520" s="92"/>
    </row>
    <row r="521" spans="1:2">
      <c r="A521" s="92"/>
      <c r="B521" s="92"/>
    </row>
    <row r="522" spans="1:2">
      <c r="A522" s="92"/>
      <c r="B522" s="92"/>
    </row>
    <row r="523" spans="1:2">
      <c r="A523" s="92"/>
      <c r="B523" s="92"/>
    </row>
    <row r="524" spans="1:2">
      <c r="A524" s="92"/>
      <c r="B524" s="92"/>
    </row>
    <row r="525" spans="1:2">
      <c r="A525" s="92"/>
      <c r="B525" s="92"/>
    </row>
    <row r="526" spans="1:2">
      <c r="A526" s="92"/>
      <c r="B526" s="92"/>
    </row>
    <row r="527" spans="1:2">
      <c r="A527" s="92"/>
      <c r="B527" s="92"/>
    </row>
    <row r="528" spans="1:2">
      <c r="A528" s="92"/>
      <c r="B528" s="92"/>
    </row>
    <row r="529" spans="1:2">
      <c r="A529" s="92"/>
      <c r="B529" s="92"/>
    </row>
    <row r="530" spans="1:2">
      <c r="A530" s="92"/>
      <c r="B530" s="92"/>
    </row>
    <row r="531" spans="1:2">
      <c r="A531" s="92"/>
      <c r="B531" s="92"/>
    </row>
    <row r="532" spans="1:2">
      <c r="A532" s="92"/>
      <c r="B532" s="92"/>
    </row>
    <row r="533" spans="1:2">
      <c r="A533" s="92"/>
      <c r="B533" s="92"/>
    </row>
    <row r="534" spans="1:2">
      <c r="A534" s="92"/>
      <c r="B534" s="92"/>
    </row>
    <row r="535" spans="1:2">
      <c r="A535" s="92"/>
      <c r="B535" s="92"/>
    </row>
    <row r="536" spans="1:2">
      <c r="A536" s="92"/>
      <c r="B536" s="92"/>
    </row>
    <row r="537" spans="1:2">
      <c r="A537" s="92"/>
      <c r="B537" s="92"/>
    </row>
    <row r="538" spans="1:2">
      <c r="A538" s="92"/>
      <c r="B538" s="92"/>
    </row>
    <row r="539" spans="1:2">
      <c r="A539" s="92"/>
      <c r="B539" s="92"/>
    </row>
    <row r="540" spans="1:2">
      <c r="A540" s="92"/>
      <c r="B540" s="92"/>
    </row>
    <row r="541" spans="1:2">
      <c r="A541" s="92"/>
      <c r="B541" s="92"/>
    </row>
    <row r="542" spans="1:2">
      <c r="A542" s="92"/>
      <c r="B542" s="92"/>
    </row>
    <row r="543" spans="1:2">
      <c r="A543" s="92"/>
      <c r="B543" s="92"/>
    </row>
    <row r="544" spans="1:2">
      <c r="A544" s="92"/>
      <c r="B544" s="92"/>
    </row>
    <row r="545" spans="1:2">
      <c r="A545" s="92"/>
      <c r="B545" s="92"/>
    </row>
    <row r="546" spans="1:2">
      <c r="A546" s="92"/>
      <c r="B546" s="92"/>
    </row>
    <row r="547" spans="1:2">
      <c r="A547" s="92"/>
      <c r="B547" s="92"/>
    </row>
    <row r="548" spans="1:2">
      <c r="A548" s="92"/>
      <c r="B548" s="92"/>
    </row>
    <row r="549" spans="1:2">
      <c r="A549" s="92"/>
      <c r="B549" s="92"/>
    </row>
    <row r="550" spans="1:2">
      <c r="A550" s="92"/>
      <c r="B550" s="92"/>
    </row>
    <row r="551" spans="1:2">
      <c r="A551" s="92"/>
      <c r="B551" s="92"/>
    </row>
    <row r="552" spans="1:2">
      <c r="A552" s="92"/>
      <c r="B552" s="92"/>
    </row>
    <row r="553" spans="1:2">
      <c r="A553" s="92"/>
      <c r="B553" s="92"/>
    </row>
    <row r="554" spans="1:2">
      <c r="A554" s="92"/>
      <c r="B554" s="92"/>
    </row>
    <row r="555" spans="1:2">
      <c r="A555" s="92"/>
      <c r="B555" s="92"/>
    </row>
    <row r="556" spans="1:2">
      <c r="A556" s="92"/>
      <c r="B556" s="92"/>
    </row>
    <row r="557" spans="1:2">
      <c r="A557" s="92"/>
      <c r="B557" s="92"/>
    </row>
    <row r="558" spans="1:2">
      <c r="A558" s="92"/>
      <c r="B558" s="92"/>
    </row>
    <row r="559" spans="1:2">
      <c r="A559" s="92"/>
      <c r="B559" s="92"/>
    </row>
    <row r="560" spans="1:2">
      <c r="A560" s="92"/>
      <c r="B560" s="92"/>
    </row>
    <row r="561" spans="1:2">
      <c r="A561" s="92"/>
      <c r="B561" s="92"/>
    </row>
    <row r="562" spans="1:2">
      <c r="A562" s="92"/>
      <c r="B562" s="92"/>
    </row>
    <row r="563" spans="1:2">
      <c r="A563" s="92"/>
      <c r="B563" s="92"/>
    </row>
    <row r="564" spans="1:2">
      <c r="A564" s="92"/>
      <c r="B564" s="92"/>
    </row>
    <row r="565" spans="1:2">
      <c r="A565" s="92"/>
      <c r="B565" s="92"/>
    </row>
    <row r="566" spans="1:2">
      <c r="A566" s="92"/>
      <c r="B566" s="92"/>
    </row>
    <row r="567" spans="1:2">
      <c r="A567" s="92"/>
      <c r="B567" s="92"/>
    </row>
    <row r="568" spans="1:2">
      <c r="A568" s="92"/>
      <c r="B568" s="92"/>
    </row>
    <row r="569" spans="1:2">
      <c r="A569" s="92"/>
      <c r="B569" s="92"/>
    </row>
    <row r="570" spans="1:2">
      <c r="A570" s="92"/>
      <c r="B570" s="92"/>
    </row>
    <row r="571" spans="1:2">
      <c r="A571" s="92"/>
      <c r="B571" s="92"/>
    </row>
    <row r="572" spans="1:2">
      <c r="A572" s="92"/>
      <c r="B572" s="92"/>
    </row>
    <row r="573" spans="1:2">
      <c r="A573" s="92"/>
      <c r="B573" s="92"/>
    </row>
    <row r="574" spans="1:2">
      <c r="A574" s="92"/>
      <c r="B574" s="92"/>
    </row>
    <row r="575" spans="1:2">
      <c r="A575" s="92"/>
      <c r="B575" s="92"/>
    </row>
    <row r="576" spans="1:2">
      <c r="A576" s="92"/>
      <c r="B576" s="92"/>
    </row>
    <row r="577" spans="1:2">
      <c r="A577" s="92"/>
      <c r="B577" s="92"/>
    </row>
    <row r="578" spans="1:2">
      <c r="A578" s="92"/>
      <c r="B578" s="92"/>
    </row>
    <row r="579" spans="1:2">
      <c r="A579" s="92"/>
      <c r="B579" s="92"/>
    </row>
    <row r="580" spans="1:2">
      <c r="A580" s="92"/>
      <c r="B580" s="92"/>
    </row>
    <row r="581" spans="1:2">
      <c r="A581" s="92"/>
      <c r="B581" s="92"/>
    </row>
    <row r="582" spans="1:2">
      <c r="A582" s="92"/>
      <c r="B582" s="92"/>
    </row>
    <row r="583" spans="1:2">
      <c r="A583" s="92"/>
      <c r="B583" s="92"/>
    </row>
    <row r="584" spans="1:2">
      <c r="A584" s="92"/>
      <c r="B584" s="92"/>
    </row>
    <row r="585" spans="1:2">
      <c r="A585" s="92"/>
      <c r="B585" s="92"/>
    </row>
    <row r="586" spans="1:2">
      <c r="A586" s="92"/>
      <c r="B586" s="92"/>
    </row>
    <row r="587" spans="1:2">
      <c r="A587" s="92"/>
      <c r="B587" s="92"/>
    </row>
    <row r="588" spans="1:2">
      <c r="A588" s="92"/>
      <c r="B588" s="92"/>
    </row>
    <row r="589" spans="1:2">
      <c r="A589" s="92"/>
      <c r="B589" s="92"/>
    </row>
    <row r="590" spans="1:2">
      <c r="A590" s="92"/>
      <c r="B590" s="92"/>
    </row>
    <row r="591" spans="1:2">
      <c r="A591" s="92"/>
      <c r="B591" s="92"/>
    </row>
    <row r="592" spans="1:2">
      <c r="A592" s="92"/>
      <c r="B592" s="92"/>
    </row>
    <row r="593" spans="1:2">
      <c r="A593" s="92"/>
      <c r="B593" s="92"/>
    </row>
    <row r="594" spans="1:2">
      <c r="A594" s="92"/>
      <c r="B594" s="92"/>
    </row>
    <row r="595" spans="1:2">
      <c r="A595" s="92"/>
      <c r="B595" s="92"/>
    </row>
    <row r="596" spans="1:2">
      <c r="A596" s="92"/>
      <c r="B596" s="92"/>
    </row>
    <row r="597" spans="1:2">
      <c r="A597" s="92"/>
      <c r="B597" s="92"/>
    </row>
    <row r="598" spans="1:2">
      <c r="A598" s="92"/>
      <c r="B598" s="92"/>
    </row>
    <row r="599" spans="1:2">
      <c r="A599" s="92"/>
      <c r="B599" s="92"/>
    </row>
    <row r="600" spans="1:2">
      <c r="A600" s="92"/>
      <c r="B600" s="92"/>
    </row>
    <row r="601" spans="1:2">
      <c r="A601" s="92"/>
      <c r="B601" s="92"/>
    </row>
    <row r="602" spans="1:2">
      <c r="A602" s="92"/>
      <c r="B602" s="92"/>
    </row>
    <row r="603" spans="1:2">
      <c r="A603" s="92"/>
      <c r="B603" s="92"/>
    </row>
    <row r="604" spans="1:2">
      <c r="A604" s="92"/>
      <c r="B604" s="92"/>
    </row>
    <row r="605" spans="1:2">
      <c r="A605" s="92"/>
      <c r="B605" s="92"/>
    </row>
    <row r="606" spans="1:2">
      <c r="A606" s="92"/>
      <c r="B606" s="92"/>
    </row>
    <row r="607" spans="1:2">
      <c r="A607" s="92"/>
      <c r="B607" s="92"/>
    </row>
    <row r="608" spans="1:2">
      <c r="A608" s="92"/>
      <c r="B608" s="92"/>
    </row>
    <row r="609" spans="1:2">
      <c r="A609" s="92"/>
      <c r="B609" s="92"/>
    </row>
    <row r="610" spans="1:2">
      <c r="A610" s="92"/>
      <c r="B610" s="92"/>
    </row>
    <row r="611" spans="1:2">
      <c r="A611" s="92"/>
      <c r="B611" s="92"/>
    </row>
    <row r="612" spans="1:2">
      <c r="A612" s="92"/>
      <c r="B612" s="92"/>
    </row>
    <row r="613" spans="1:2">
      <c r="A613" s="92"/>
      <c r="B613" s="92"/>
    </row>
    <row r="614" spans="1:2">
      <c r="A614" s="92"/>
      <c r="B614" s="92"/>
    </row>
    <row r="615" spans="1:2">
      <c r="A615" s="92"/>
      <c r="B615" s="92"/>
    </row>
    <row r="616" spans="1:2">
      <c r="A616" s="92"/>
      <c r="B616" s="92"/>
    </row>
    <row r="617" spans="1:2">
      <c r="A617" s="92"/>
      <c r="B617" s="92"/>
    </row>
    <row r="618" spans="1:2">
      <c r="A618" s="92"/>
      <c r="B618" s="92"/>
    </row>
    <row r="619" spans="1:2">
      <c r="A619" s="92"/>
      <c r="B619" s="92"/>
    </row>
    <row r="620" spans="1:2">
      <c r="A620" s="92"/>
      <c r="B620" s="92"/>
    </row>
    <row r="621" spans="1:2">
      <c r="A621" s="92"/>
      <c r="B621" s="92"/>
    </row>
    <row r="622" spans="1:2">
      <c r="A622" s="92"/>
      <c r="B622" s="92"/>
    </row>
    <row r="623" spans="1:2">
      <c r="A623" s="92"/>
      <c r="B623" s="92"/>
    </row>
    <row r="624" spans="1:2">
      <c r="A624" s="92"/>
      <c r="B624" s="92"/>
    </row>
    <row r="625" spans="1:2">
      <c r="A625" s="92"/>
      <c r="B625" s="92"/>
    </row>
    <row r="626" spans="1:2">
      <c r="A626" s="92"/>
      <c r="B626" s="92"/>
    </row>
    <row r="627" spans="1:2">
      <c r="A627" s="92"/>
      <c r="B627" s="92"/>
    </row>
    <row r="628" spans="1:2">
      <c r="A628" s="92"/>
      <c r="B628" s="92"/>
    </row>
    <row r="629" spans="1:2">
      <c r="A629" s="92"/>
      <c r="B629" s="92"/>
    </row>
    <row r="630" spans="1:2">
      <c r="A630" s="92"/>
      <c r="B630" s="92"/>
    </row>
    <row r="631" spans="1:2">
      <c r="A631" s="92"/>
      <c r="B631" s="92"/>
    </row>
    <row r="632" spans="1:2">
      <c r="A632" s="92"/>
      <c r="B632" s="92"/>
    </row>
    <row r="633" spans="1:2">
      <c r="A633" s="92"/>
      <c r="B633" s="92"/>
    </row>
    <row r="634" spans="1:2">
      <c r="A634" s="92"/>
      <c r="B634" s="92"/>
    </row>
    <row r="635" spans="1:2">
      <c r="A635" s="92"/>
      <c r="B635" s="92"/>
    </row>
    <row r="636" spans="1:2">
      <c r="A636" s="92"/>
      <c r="B636" s="92"/>
    </row>
    <row r="637" spans="1:2">
      <c r="A637" s="92"/>
      <c r="B637" s="92"/>
    </row>
    <row r="638" spans="1:2">
      <c r="A638" s="92"/>
      <c r="B638" s="92"/>
    </row>
    <row r="639" spans="1:2">
      <c r="A639" s="92"/>
      <c r="B639" s="92"/>
    </row>
    <row r="640" spans="1:2">
      <c r="A640" s="92"/>
      <c r="B640" s="92"/>
    </row>
    <row r="641" spans="1:2">
      <c r="A641" s="92"/>
      <c r="B641" s="92"/>
    </row>
    <row r="642" spans="1:2">
      <c r="A642" s="92"/>
      <c r="B642" s="92"/>
    </row>
    <row r="643" spans="1:2">
      <c r="A643" s="92"/>
      <c r="B643" s="92"/>
    </row>
    <row r="644" spans="1:2">
      <c r="A644" s="92"/>
      <c r="B644" s="92"/>
    </row>
    <row r="645" spans="1:2">
      <c r="A645" s="92"/>
      <c r="B645" s="92"/>
    </row>
    <row r="646" spans="1:2">
      <c r="A646" s="92"/>
      <c r="B646" s="92"/>
    </row>
    <row r="647" spans="1:2">
      <c r="A647" s="92"/>
      <c r="B647" s="92"/>
    </row>
    <row r="648" spans="1:2">
      <c r="A648" s="92"/>
      <c r="B648" s="92"/>
    </row>
    <row r="649" spans="1:2">
      <c r="A649" s="92"/>
      <c r="B649" s="92"/>
    </row>
    <row r="650" spans="1:2">
      <c r="A650" s="92"/>
      <c r="B650" s="92"/>
    </row>
    <row r="651" spans="1:2">
      <c r="A651" s="92"/>
      <c r="B651" s="92"/>
    </row>
    <row r="652" spans="1:2">
      <c r="A652" s="92"/>
      <c r="B652" s="92"/>
    </row>
    <row r="653" spans="1:2">
      <c r="A653" s="92"/>
      <c r="B653" s="92"/>
    </row>
    <row r="654" spans="1:2">
      <c r="A654" s="92"/>
      <c r="B654" s="92"/>
    </row>
    <row r="655" spans="1:2">
      <c r="A655" s="92"/>
      <c r="B655" s="92"/>
    </row>
    <row r="656" spans="1:2">
      <c r="A656" s="92"/>
      <c r="B656" s="92"/>
    </row>
    <row r="657" spans="1:2">
      <c r="A657" s="92"/>
      <c r="B657" s="92"/>
    </row>
    <row r="658" spans="1:2">
      <c r="A658" s="92"/>
      <c r="B658" s="92"/>
    </row>
    <row r="659" spans="1:2">
      <c r="A659" s="92"/>
      <c r="B659" s="92"/>
    </row>
    <row r="660" spans="1:2">
      <c r="A660" s="92"/>
      <c r="B660" s="92"/>
    </row>
    <row r="661" spans="1:2">
      <c r="A661" s="92"/>
      <c r="B661" s="92"/>
    </row>
    <row r="662" spans="1:2">
      <c r="A662" s="92"/>
      <c r="B662" s="92"/>
    </row>
    <row r="663" spans="1:2">
      <c r="A663" s="92"/>
      <c r="B663" s="92"/>
    </row>
    <row r="664" spans="1:2">
      <c r="A664" s="92"/>
      <c r="B664" s="92"/>
    </row>
    <row r="665" spans="1:2">
      <c r="A665" s="92"/>
      <c r="B665" s="92"/>
    </row>
    <row r="666" spans="1:2">
      <c r="A666" s="92"/>
      <c r="B666" s="92"/>
    </row>
    <row r="667" spans="1:2">
      <c r="A667" s="92"/>
      <c r="B667" s="92"/>
    </row>
    <row r="668" spans="1:2">
      <c r="A668" s="92"/>
      <c r="B668" s="92"/>
    </row>
    <row r="669" spans="1:2">
      <c r="A669" s="92"/>
      <c r="B669" s="92"/>
    </row>
    <row r="670" spans="1:2">
      <c r="A670" s="92"/>
      <c r="B670" s="92"/>
    </row>
    <row r="671" spans="1:2">
      <c r="A671" s="92"/>
      <c r="B671" s="92"/>
    </row>
    <row r="672" spans="1:2">
      <c r="A672" s="92"/>
      <c r="B672" s="92"/>
    </row>
    <row r="673" spans="1:2">
      <c r="A673" s="92"/>
      <c r="B673" s="92"/>
    </row>
    <row r="674" spans="1:2">
      <c r="A674" s="92"/>
      <c r="B674" s="92"/>
    </row>
    <row r="675" spans="1:2">
      <c r="A675" s="92"/>
      <c r="B675" s="92"/>
    </row>
    <row r="676" spans="1:2">
      <c r="A676" s="92"/>
      <c r="B676" s="92"/>
    </row>
    <row r="677" spans="1:2">
      <c r="A677" s="92"/>
      <c r="B677" s="92"/>
    </row>
    <row r="678" spans="1:2">
      <c r="A678" s="92"/>
      <c r="B678" s="92"/>
    </row>
    <row r="679" spans="1:2">
      <c r="A679" s="92"/>
      <c r="B679" s="92"/>
    </row>
    <row r="680" spans="1:2">
      <c r="A680" s="92"/>
      <c r="B680" s="92"/>
    </row>
    <row r="681" spans="1:2">
      <c r="A681" s="92"/>
      <c r="B681" s="92"/>
    </row>
    <row r="682" spans="1:2">
      <c r="A682" s="92"/>
      <c r="B682" s="92"/>
    </row>
    <row r="683" spans="1:2">
      <c r="A683" s="92"/>
      <c r="B683" s="92"/>
    </row>
    <row r="684" spans="1:2">
      <c r="A684" s="92"/>
      <c r="B684" s="92"/>
    </row>
    <row r="685" spans="1:2">
      <c r="A685" s="92"/>
      <c r="B685" s="92"/>
    </row>
    <row r="686" spans="1:2">
      <c r="A686" s="92"/>
      <c r="B686" s="92"/>
    </row>
    <row r="687" spans="1:2">
      <c r="A687" s="92"/>
      <c r="B687" s="92"/>
    </row>
    <row r="688" spans="1:2">
      <c r="A688" s="92"/>
      <c r="B688" s="92"/>
    </row>
    <row r="689" spans="1:2">
      <c r="A689" s="92"/>
      <c r="B689" s="92"/>
    </row>
    <row r="690" spans="1:2">
      <c r="A690" s="92"/>
      <c r="B690" s="92"/>
    </row>
    <row r="691" spans="1:2">
      <c r="A691" s="92"/>
      <c r="B691" s="92"/>
    </row>
    <row r="692" spans="1:2">
      <c r="A692" s="92"/>
      <c r="B692" s="92"/>
    </row>
    <row r="693" spans="1:2">
      <c r="A693" s="92"/>
      <c r="B693" s="92"/>
    </row>
    <row r="694" spans="1:2">
      <c r="A694" s="92"/>
      <c r="B694" s="92"/>
    </row>
    <row r="695" spans="1:2">
      <c r="A695" s="92"/>
      <c r="B695" s="92"/>
    </row>
    <row r="696" spans="1:2">
      <c r="A696" s="92"/>
      <c r="B696" s="92"/>
    </row>
    <row r="697" spans="1:2">
      <c r="A697" s="92"/>
      <c r="B697" s="92"/>
    </row>
    <row r="698" spans="1:2">
      <c r="A698" s="92"/>
      <c r="B698" s="92"/>
    </row>
    <row r="699" spans="1:2">
      <c r="A699" s="92"/>
      <c r="B699" s="92"/>
    </row>
    <row r="700" spans="1:2">
      <c r="A700" s="92"/>
      <c r="B700" s="92"/>
    </row>
    <row r="701" spans="1:2">
      <c r="A701" s="92"/>
      <c r="B701" s="92"/>
    </row>
    <row r="702" spans="1:2">
      <c r="A702" s="92"/>
      <c r="B702" s="92"/>
    </row>
    <row r="703" spans="1:2">
      <c r="A703" s="92"/>
      <c r="B703" s="92"/>
    </row>
    <row r="704" spans="1:2">
      <c r="A704" s="92"/>
      <c r="B704" s="92"/>
    </row>
    <row r="705" spans="1:2">
      <c r="A705" s="92"/>
      <c r="B705" s="92"/>
    </row>
    <row r="706" spans="1:2">
      <c r="A706" s="92"/>
      <c r="B706" s="92"/>
    </row>
    <row r="707" spans="1:2">
      <c r="A707" s="92"/>
      <c r="B707" s="92"/>
    </row>
    <row r="708" spans="1:2">
      <c r="A708" s="92"/>
      <c r="B708" s="92"/>
    </row>
    <row r="709" spans="1:2">
      <c r="A709" s="92"/>
      <c r="B709" s="92"/>
    </row>
    <row r="710" spans="1:2">
      <c r="A710" s="92"/>
      <c r="B710" s="92"/>
    </row>
    <row r="711" spans="1:2">
      <c r="A711" s="92"/>
      <c r="B711" s="92"/>
    </row>
    <row r="712" spans="1:2">
      <c r="A712" s="92"/>
      <c r="B712" s="92"/>
    </row>
    <row r="713" spans="1:2">
      <c r="A713" s="92"/>
      <c r="B713" s="92"/>
    </row>
    <row r="714" spans="1:2">
      <c r="A714" s="92"/>
      <c r="B714" s="92"/>
    </row>
    <row r="715" spans="1:2">
      <c r="A715" s="92"/>
      <c r="B715" s="92"/>
    </row>
    <row r="716" spans="1:2">
      <c r="A716" s="92"/>
      <c r="B716" s="92"/>
    </row>
    <row r="717" spans="1:2">
      <c r="A717" s="92"/>
      <c r="B717" s="92"/>
    </row>
    <row r="718" spans="1:2">
      <c r="A718" s="92"/>
      <c r="B718" s="92"/>
    </row>
    <row r="719" spans="1:2">
      <c r="A719" s="92"/>
      <c r="B719" s="92"/>
    </row>
    <row r="720" spans="1:2">
      <c r="A720" s="92"/>
      <c r="B720" s="92"/>
    </row>
    <row r="721" spans="1:2">
      <c r="A721" s="92"/>
      <c r="B721" s="92"/>
    </row>
    <row r="722" spans="1:2">
      <c r="A722" s="92"/>
      <c r="B722" s="92"/>
    </row>
    <row r="723" spans="1:2">
      <c r="A723" s="92"/>
      <c r="B723" s="92"/>
    </row>
    <row r="724" spans="1:2">
      <c r="A724" s="92"/>
      <c r="B724" s="92"/>
    </row>
    <row r="725" spans="1:2">
      <c r="A725" s="92"/>
      <c r="B725" s="92"/>
    </row>
    <row r="726" spans="1:2">
      <c r="A726" s="92"/>
      <c r="B726" s="92"/>
    </row>
    <row r="727" spans="1:2">
      <c r="A727" s="92"/>
      <c r="B727" s="92"/>
    </row>
    <row r="728" spans="1:2">
      <c r="A728" s="92"/>
      <c r="B728" s="92"/>
    </row>
    <row r="729" spans="1:2">
      <c r="A729" s="92"/>
      <c r="B729" s="92"/>
    </row>
    <row r="730" spans="1:2">
      <c r="A730" s="92"/>
      <c r="B730" s="92"/>
    </row>
    <row r="731" spans="1:2">
      <c r="A731" s="92"/>
      <c r="B731" s="92"/>
    </row>
    <row r="732" spans="1:2">
      <c r="A732" s="92"/>
      <c r="B732" s="92"/>
    </row>
    <row r="733" spans="1:2">
      <c r="A733" s="92"/>
      <c r="B733" s="92"/>
    </row>
    <row r="734" spans="1:2">
      <c r="A734" s="92"/>
      <c r="B734" s="92"/>
    </row>
    <row r="735" spans="1:2">
      <c r="A735" s="92"/>
      <c r="B735" s="92"/>
    </row>
    <row r="736" spans="1:2">
      <c r="A736" s="92"/>
      <c r="B736" s="92"/>
    </row>
    <row r="737" spans="1:2">
      <c r="A737" s="92"/>
      <c r="B737" s="92"/>
    </row>
    <row r="738" spans="1:2">
      <c r="A738" s="92"/>
      <c r="B738" s="92"/>
    </row>
    <row r="739" spans="1:2">
      <c r="A739" s="92"/>
      <c r="B739" s="92"/>
    </row>
    <row r="740" spans="1:2">
      <c r="A740" s="92"/>
      <c r="B740" s="92"/>
    </row>
    <row r="741" spans="1:2">
      <c r="A741" s="92"/>
      <c r="B741" s="92"/>
    </row>
    <row r="742" spans="1:2">
      <c r="A742" s="92"/>
      <c r="B742" s="92"/>
    </row>
    <row r="743" spans="1:2">
      <c r="A743" s="92"/>
      <c r="B743" s="92"/>
    </row>
    <row r="744" spans="1:2">
      <c r="A744" s="92"/>
      <c r="B744" s="92"/>
    </row>
    <row r="745" spans="1:2">
      <c r="A745" s="92"/>
      <c r="B745" s="92"/>
    </row>
    <row r="746" spans="1:2">
      <c r="A746" s="92"/>
      <c r="B746" s="92"/>
    </row>
    <row r="747" spans="1:2">
      <c r="A747" s="92"/>
      <c r="B747" s="92"/>
    </row>
    <row r="748" spans="1:2">
      <c r="A748" s="92"/>
      <c r="B748" s="92"/>
    </row>
    <row r="749" spans="1:2">
      <c r="A749" s="92"/>
      <c r="B749" s="92"/>
    </row>
    <row r="750" spans="1:2">
      <c r="A750" s="92"/>
      <c r="B750" s="92"/>
    </row>
    <row r="751" spans="1:2">
      <c r="A751" s="92"/>
      <c r="B751" s="92"/>
    </row>
    <row r="752" spans="1:2">
      <c r="A752" s="92"/>
      <c r="B752" s="92"/>
    </row>
    <row r="753" spans="1:2">
      <c r="A753" s="92"/>
      <c r="B753" s="92"/>
    </row>
    <row r="754" spans="1:2">
      <c r="A754" s="92"/>
      <c r="B754" s="92"/>
    </row>
    <row r="755" spans="1:2">
      <c r="A755" s="92"/>
      <c r="B755" s="92"/>
    </row>
    <row r="756" spans="1:2">
      <c r="A756" s="92"/>
      <c r="B756" s="92"/>
    </row>
    <row r="757" spans="1:2">
      <c r="A757" s="92"/>
      <c r="B757" s="92"/>
    </row>
    <row r="758" spans="1:2">
      <c r="A758" s="92"/>
      <c r="B758" s="92"/>
    </row>
    <row r="759" spans="1:2">
      <c r="A759" s="92"/>
      <c r="B759" s="92"/>
    </row>
    <row r="760" spans="1:2">
      <c r="A760" s="92"/>
      <c r="B760" s="92"/>
    </row>
    <row r="761" spans="1:2">
      <c r="A761" s="92"/>
      <c r="B761" s="92"/>
    </row>
    <row r="762" spans="1:2">
      <c r="A762" s="92"/>
      <c r="B762" s="92"/>
    </row>
    <row r="763" spans="1:2">
      <c r="A763" s="92"/>
      <c r="B763" s="92"/>
    </row>
    <row r="764" spans="1:2">
      <c r="A764" s="92"/>
      <c r="B764" s="92"/>
    </row>
    <row r="765" spans="1:2">
      <c r="A765" s="92"/>
      <c r="B765" s="92"/>
    </row>
    <row r="766" spans="1:2">
      <c r="A766" s="92"/>
      <c r="B766" s="92"/>
    </row>
    <row r="767" spans="1:2">
      <c r="A767" s="92"/>
      <c r="B767" s="92"/>
    </row>
    <row r="768" spans="1:2">
      <c r="A768" s="92"/>
      <c r="B768" s="92"/>
    </row>
    <row r="769" spans="1:2">
      <c r="A769" s="92"/>
      <c r="B769" s="92"/>
    </row>
    <row r="770" spans="1:2">
      <c r="A770" s="92"/>
      <c r="B770" s="92"/>
    </row>
    <row r="771" spans="1:2">
      <c r="A771" s="92"/>
      <c r="B771" s="92"/>
    </row>
    <row r="772" spans="1:2">
      <c r="A772" s="92"/>
      <c r="B772" s="92"/>
    </row>
    <row r="773" spans="1:2">
      <c r="A773" s="92"/>
      <c r="B773" s="92"/>
    </row>
    <row r="774" spans="1:2">
      <c r="A774" s="92"/>
      <c r="B774" s="92"/>
    </row>
    <row r="775" spans="1:2">
      <c r="A775" s="92"/>
      <c r="B775" s="92"/>
    </row>
    <row r="776" spans="1:2">
      <c r="A776" s="92"/>
      <c r="B776" s="92"/>
    </row>
    <row r="777" spans="1:2">
      <c r="A777" s="92"/>
      <c r="B777" s="92"/>
    </row>
    <row r="778" spans="1:2">
      <c r="A778" s="92"/>
      <c r="B778" s="92"/>
    </row>
    <row r="779" spans="1:2">
      <c r="A779" s="92"/>
      <c r="B779" s="92"/>
    </row>
    <row r="780" spans="1:2">
      <c r="A780" s="92"/>
      <c r="B780" s="92"/>
    </row>
    <row r="781" spans="1:2">
      <c r="A781" s="92"/>
      <c r="B781" s="92"/>
    </row>
    <row r="782" spans="1:2">
      <c r="A782" s="92"/>
      <c r="B782" s="92"/>
    </row>
    <row r="783" spans="1:2">
      <c r="A783" s="92"/>
      <c r="B783" s="92"/>
    </row>
    <row r="784" spans="1:2">
      <c r="A784" s="92"/>
      <c r="B784" s="92"/>
    </row>
    <row r="785" spans="1:2">
      <c r="A785" s="92"/>
      <c r="B785" s="92"/>
    </row>
    <row r="786" spans="1:2">
      <c r="A786" s="92"/>
      <c r="B786" s="92"/>
    </row>
    <row r="787" spans="1:2">
      <c r="A787" s="92"/>
      <c r="B787" s="92"/>
    </row>
    <row r="788" spans="1:2">
      <c r="A788" s="92"/>
      <c r="B788" s="92"/>
    </row>
    <row r="789" spans="1:2">
      <c r="A789" s="92"/>
      <c r="B789" s="92"/>
    </row>
    <row r="790" spans="1:2">
      <c r="A790" s="92"/>
      <c r="B790" s="92"/>
    </row>
    <row r="791" spans="1:2">
      <c r="A791" s="92"/>
      <c r="B791" s="92"/>
    </row>
    <row r="792" spans="1:2">
      <c r="A792" s="92"/>
      <c r="B792" s="92"/>
    </row>
    <row r="793" spans="1:2">
      <c r="A793" s="92"/>
      <c r="B793" s="92"/>
    </row>
    <row r="794" spans="1:2">
      <c r="A794" s="92"/>
      <c r="B794" s="92"/>
    </row>
    <row r="795" spans="1:2">
      <c r="A795" s="92"/>
      <c r="B795" s="92"/>
    </row>
    <row r="796" spans="1:2">
      <c r="A796" s="92"/>
      <c r="B796" s="92"/>
    </row>
    <row r="797" spans="1:2">
      <c r="A797" s="92"/>
      <c r="B797" s="92"/>
    </row>
    <row r="798" spans="1:2">
      <c r="A798" s="92"/>
      <c r="B798" s="92"/>
    </row>
    <row r="799" spans="1:2">
      <c r="A799" s="92"/>
      <c r="B799" s="92"/>
    </row>
    <row r="800" spans="1:2">
      <c r="A800" s="92"/>
      <c r="B800" s="92"/>
    </row>
    <row r="801" spans="1:2">
      <c r="A801" s="92"/>
      <c r="B801" s="92"/>
    </row>
    <row r="802" spans="1:2">
      <c r="A802" s="92"/>
      <c r="B802" s="92"/>
    </row>
    <row r="803" spans="1:2">
      <c r="A803" s="92"/>
      <c r="B803" s="92"/>
    </row>
    <row r="804" spans="1:2">
      <c r="A804" s="92"/>
      <c r="B804" s="92"/>
    </row>
    <row r="805" spans="1:2">
      <c r="A805" s="92"/>
      <c r="B805" s="92"/>
    </row>
    <row r="806" spans="1:2">
      <c r="A806" s="92"/>
      <c r="B806" s="92"/>
    </row>
    <row r="807" spans="1:2">
      <c r="A807" s="92"/>
      <c r="B807" s="92"/>
    </row>
    <row r="808" spans="1:2">
      <c r="A808" s="92"/>
      <c r="B808" s="92"/>
    </row>
    <row r="809" spans="1:2">
      <c r="A809" s="92"/>
      <c r="B809" s="92"/>
    </row>
    <row r="810" spans="1:2">
      <c r="A810" s="92"/>
      <c r="B810" s="92"/>
    </row>
    <row r="811" spans="1:2">
      <c r="A811" s="92"/>
      <c r="B811" s="92"/>
    </row>
    <row r="812" spans="1:2">
      <c r="A812" s="92"/>
      <c r="B812" s="92"/>
    </row>
    <row r="813" spans="1:2">
      <c r="A813" s="92"/>
      <c r="B813" s="92"/>
    </row>
    <row r="814" spans="1:2">
      <c r="A814" s="92"/>
      <c r="B814" s="92"/>
    </row>
    <row r="815" spans="1:2">
      <c r="A815" s="92"/>
      <c r="B815" s="92"/>
    </row>
    <row r="816" spans="1:2">
      <c r="A816" s="92"/>
      <c r="B816" s="92"/>
    </row>
    <row r="817" spans="1:2">
      <c r="A817" s="92"/>
      <c r="B817" s="92"/>
    </row>
    <row r="818" spans="1:2">
      <c r="A818" s="92"/>
      <c r="B818" s="92"/>
    </row>
    <row r="819" spans="1:2">
      <c r="A819" s="92"/>
      <c r="B819" s="92"/>
    </row>
    <row r="820" spans="1:2">
      <c r="A820" s="92"/>
      <c r="B820" s="92"/>
    </row>
    <row r="821" spans="1:2">
      <c r="A821" s="92"/>
      <c r="B821" s="92"/>
    </row>
    <row r="822" spans="1:2">
      <c r="A822" s="92"/>
      <c r="B822" s="92"/>
    </row>
    <row r="823" spans="1:2">
      <c r="A823" s="92"/>
      <c r="B823" s="92"/>
    </row>
    <row r="824" spans="1:2">
      <c r="A824" s="92"/>
      <c r="B824" s="92"/>
    </row>
    <row r="825" spans="1:2">
      <c r="A825" s="92"/>
      <c r="B825" s="92"/>
    </row>
    <row r="826" spans="1:2">
      <c r="A826" s="92"/>
      <c r="B826" s="92"/>
    </row>
    <row r="827" spans="1:2">
      <c r="A827" s="92"/>
      <c r="B827" s="92"/>
    </row>
    <row r="828" spans="1:2">
      <c r="A828" s="92"/>
      <c r="B828" s="92"/>
    </row>
    <row r="829" spans="1:2">
      <c r="A829" s="92"/>
      <c r="B829" s="92"/>
    </row>
    <row r="830" spans="1:2">
      <c r="A830" s="92"/>
      <c r="B830" s="92"/>
    </row>
    <row r="831" spans="1:2">
      <c r="A831" s="92"/>
      <c r="B831" s="92"/>
    </row>
    <row r="832" spans="1:2">
      <c r="A832" s="92"/>
      <c r="B832" s="92"/>
    </row>
    <row r="833" spans="1:2">
      <c r="A833" s="92"/>
      <c r="B833" s="92"/>
    </row>
    <row r="834" spans="1:2">
      <c r="A834" s="92"/>
      <c r="B834" s="92"/>
    </row>
    <row r="835" spans="1:2">
      <c r="A835" s="92"/>
      <c r="B835" s="92"/>
    </row>
    <row r="836" spans="1:2">
      <c r="A836" s="92"/>
      <c r="B836" s="92"/>
    </row>
    <row r="837" spans="1:2">
      <c r="A837" s="92"/>
      <c r="B837" s="92"/>
    </row>
    <row r="838" spans="1:2">
      <c r="A838" s="92"/>
      <c r="B838" s="92"/>
    </row>
    <row r="839" spans="1:2">
      <c r="A839" s="92"/>
      <c r="B839" s="92"/>
    </row>
    <row r="840" spans="1:2">
      <c r="A840" s="92"/>
      <c r="B840" s="92"/>
    </row>
    <row r="841" spans="1:2">
      <c r="A841" s="92"/>
      <c r="B841" s="92"/>
    </row>
    <row r="842" spans="1:2">
      <c r="A842" s="92"/>
      <c r="B842" s="92"/>
    </row>
    <row r="843" spans="1:2">
      <c r="A843" s="92"/>
      <c r="B843" s="92"/>
    </row>
    <row r="844" spans="1:2">
      <c r="A844" s="92"/>
      <c r="B844" s="92"/>
    </row>
    <row r="845" spans="1:2">
      <c r="A845" s="92"/>
      <c r="B845" s="92"/>
    </row>
    <row r="846" spans="1:2">
      <c r="A846" s="92"/>
      <c r="B846" s="92"/>
    </row>
    <row r="847" spans="1:2">
      <c r="A847" s="92"/>
      <c r="B847" s="92"/>
    </row>
    <row r="848" spans="1:2">
      <c r="A848" s="92"/>
      <c r="B848" s="92"/>
    </row>
    <row r="849" spans="1:2">
      <c r="A849" s="92"/>
      <c r="B849" s="92"/>
    </row>
    <row r="850" spans="1:2">
      <c r="A850" s="92"/>
      <c r="B850" s="92"/>
    </row>
    <row r="851" spans="1:2">
      <c r="A851" s="92"/>
      <c r="B851" s="92"/>
    </row>
    <row r="852" spans="1:2">
      <c r="A852" s="92"/>
      <c r="B852" s="92"/>
    </row>
    <row r="853" spans="1:2">
      <c r="A853" s="92"/>
      <c r="B853" s="92"/>
    </row>
    <row r="854" spans="1:2">
      <c r="A854" s="92"/>
      <c r="B854" s="92"/>
    </row>
    <row r="855" spans="1:2">
      <c r="A855" s="92"/>
      <c r="B855" s="92"/>
    </row>
    <row r="856" spans="1:2">
      <c r="A856" s="92"/>
      <c r="B856" s="92"/>
    </row>
    <row r="857" spans="1:2">
      <c r="A857" s="92"/>
      <c r="B857" s="92"/>
    </row>
    <row r="858" spans="1:2">
      <c r="A858" s="92"/>
      <c r="B858" s="92"/>
    </row>
    <row r="859" spans="1:2">
      <c r="A859" s="92"/>
      <c r="B859" s="92"/>
    </row>
    <row r="860" spans="1:2">
      <c r="A860" s="92"/>
      <c r="B860" s="92"/>
    </row>
    <row r="861" spans="1:2">
      <c r="A861" s="92"/>
      <c r="B861" s="92"/>
    </row>
    <row r="862" spans="1:2">
      <c r="A862" s="92"/>
      <c r="B862" s="92"/>
    </row>
    <row r="863" spans="1:2">
      <c r="A863" s="92"/>
      <c r="B863" s="92"/>
    </row>
    <row r="864" spans="1:2">
      <c r="A864" s="92"/>
      <c r="B864" s="92"/>
    </row>
    <row r="865" spans="1:2">
      <c r="A865" s="92"/>
      <c r="B865" s="92"/>
    </row>
    <row r="866" spans="1:2">
      <c r="A866" s="92"/>
      <c r="B866" s="92"/>
    </row>
    <row r="867" spans="1:2">
      <c r="A867" s="92"/>
      <c r="B867" s="92"/>
    </row>
    <row r="868" spans="1:2">
      <c r="A868" s="92"/>
      <c r="B868" s="92"/>
    </row>
    <row r="869" spans="1:2">
      <c r="A869" s="92"/>
      <c r="B869" s="92"/>
    </row>
    <row r="870" spans="1:2">
      <c r="A870" s="92"/>
      <c r="B870" s="92"/>
    </row>
    <row r="871" spans="1:2">
      <c r="A871" s="92"/>
      <c r="B871" s="92"/>
    </row>
    <row r="872" spans="1:2">
      <c r="A872" s="92"/>
      <c r="B872" s="92"/>
    </row>
    <row r="873" spans="1:2">
      <c r="A873" s="92"/>
      <c r="B873" s="92"/>
    </row>
    <row r="874" spans="1:2">
      <c r="A874" s="92"/>
      <c r="B874" s="92"/>
    </row>
    <row r="875" spans="1:2">
      <c r="A875" s="92"/>
      <c r="B875" s="92"/>
    </row>
    <row r="876" spans="1:2">
      <c r="A876" s="92"/>
      <c r="B876" s="92"/>
    </row>
    <row r="877" spans="1:2">
      <c r="A877" s="92"/>
      <c r="B877" s="92"/>
    </row>
    <row r="878" spans="1:2">
      <c r="A878" s="92"/>
      <c r="B878" s="92"/>
    </row>
    <row r="879" spans="1:2">
      <c r="A879" s="92"/>
      <c r="B879" s="92"/>
    </row>
    <row r="880" spans="1:2">
      <c r="A880" s="92"/>
      <c r="B880" s="92"/>
    </row>
    <row r="881" spans="1:2">
      <c r="A881" s="92"/>
      <c r="B881" s="92"/>
    </row>
    <row r="882" spans="1:2">
      <c r="A882" s="92"/>
      <c r="B882" s="92"/>
    </row>
    <row r="883" spans="1:2">
      <c r="A883" s="92"/>
      <c r="B883" s="92"/>
    </row>
    <row r="884" spans="1:2">
      <c r="A884" s="92"/>
      <c r="B884" s="92"/>
    </row>
    <row r="885" spans="1:2">
      <c r="A885" s="92"/>
      <c r="B885" s="92"/>
    </row>
    <row r="886" spans="1:2">
      <c r="A886" s="92"/>
      <c r="B886" s="92"/>
    </row>
    <row r="887" spans="1:2">
      <c r="A887" s="92"/>
      <c r="B887" s="92"/>
    </row>
    <row r="888" spans="1:2">
      <c r="A888" s="92"/>
      <c r="B888" s="92"/>
    </row>
    <row r="889" spans="1:2">
      <c r="A889" s="92"/>
      <c r="B889" s="92"/>
    </row>
    <row r="890" spans="1:2">
      <c r="A890" s="92"/>
      <c r="B890" s="92"/>
    </row>
    <row r="891" spans="1:2">
      <c r="A891" s="92"/>
      <c r="B891" s="92"/>
    </row>
    <row r="892" spans="1:2">
      <c r="A892" s="92"/>
      <c r="B892" s="92"/>
    </row>
    <row r="893" spans="1:2">
      <c r="A893" s="92"/>
      <c r="B893" s="92"/>
    </row>
    <row r="894" spans="1:2">
      <c r="A894" s="92"/>
      <c r="B894" s="92"/>
    </row>
    <row r="895" spans="1:2">
      <c r="A895" s="92"/>
      <c r="B895" s="92"/>
    </row>
    <row r="896" spans="1:2">
      <c r="A896" s="92"/>
      <c r="B896" s="92"/>
    </row>
    <row r="897" spans="1:2">
      <c r="A897" s="92"/>
      <c r="B897" s="92"/>
    </row>
    <row r="898" spans="1:2">
      <c r="A898" s="92"/>
      <c r="B898" s="92"/>
    </row>
    <row r="899" spans="1:2">
      <c r="A899" s="92"/>
      <c r="B899" s="92"/>
    </row>
    <row r="900" spans="1:2">
      <c r="A900" s="92"/>
      <c r="B900" s="92"/>
    </row>
    <row r="901" spans="1:2">
      <c r="A901" s="92"/>
      <c r="B901" s="92"/>
    </row>
    <row r="902" spans="1:2">
      <c r="A902" s="92"/>
      <c r="B902" s="92"/>
    </row>
    <row r="903" spans="1:2">
      <c r="A903" s="92"/>
      <c r="B903" s="92"/>
    </row>
    <row r="904" spans="1:2">
      <c r="A904" s="92"/>
      <c r="B904" s="92"/>
    </row>
    <row r="905" spans="1:2">
      <c r="A905" s="92"/>
      <c r="B905" s="92"/>
    </row>
    <row r="906" spans="1:2">
      <c r="A906" s="92"/>
      <c r="B906" s="92"/>
    </row>
    <row r="907" spans="1:2">
      <c r="A907" s="92"/>
      <c r="B907" s="92"/>
    </row>
    <row r="908" spans="1:2">
      <c r="A908" s="92"/>
      <c r="B908" s="92"/>
    </row>
    <row r="909" spans="1:2">
      <c r="A909" s="92"/>
      <c r="B909" s="92"/>
    </row>
    <row r="910" spans="1:2">
      <c r="A910" s="92"/>
      <c r="B910" s="92"/>
    </row>
    <row r="911" spans="1:2">
      <c r="A911" s="92"/>
      <c r="B911" s="92"/>
    </row>
    <row r="912" spans="1:2">
      <c r="A912" s="92"/>
      <c r="B912" s="92"/>
    </row>
    <row r="913" spans="1:2">
      <c r="A913" s="92"/>
      <c r="B913" s="92"/>
    </row>
    <row r="914" spans="1:2">
      <c r="A914" s="92"/>
      <c r="B914" s="92"/>
    </row>
    <row r="915" spans="1:2">
      <c r="A915" s="92"/>
      <c r="B915" s="92"/>
    </row>
    <row r="916" spans="1:2">
      <c r="A916" s="92"/>
      <c r="B916" s="92"/>
    </row>
    <row r="917" spans="1:2">
      <c r="A917" s="92"/>
      <c r="B917" s="92"/>
    </row>
    <row r="918" spans="1:2">
      <c r="A918" s="92"/>
      <c r="B918" s="92"/>
    </row>
    <row r="919" spans="1:2">
      <c r="A919" s="92"/>
      <c r="B919" s="92"/>
    </row>
    <row r="920" spans="1:2">
      <c r="A920" s="92"/>
      <c r="B920" s="92"/>
    </row>
    <row r="921" spans="1:2">
      <c r="A921" s="92"/>
      <c r="B921" s="92"/>
    </row>
    <row r="922" spans="1:2">
      <c r="A922" s="92"/>
      <c r="B922" s="92"/>
    </row>
    <row r="923" spans="1:2">
      <c r="A923" s="92"/>
      <c r="B923" s="92"/>
    </row>
    <row r="924" spans="1:2">
      <c r="A924" s="92"/>
      <c r="B924" s="92"/>
    </row>
    <row r="925" spans="1:2">
      <c r="A925" s="92"/>
      <c r="B925" s="92"/>
    </row>
    <row r="926" spans="1:2">
      <c r="A926" s="92"/>
      <c r="B926" s="92"/>
    </row>
    <row r="927" spans="1:2">
      <c r="A927" s="92"/>
      <c r="B927" s="92"/>
    </row>
    <row r="928" spans="1:2">
      <c r="A928" s="92"/>
      <c r="B928" s="92"/>
    </row>
    <row r="929" spans="1:2">
      <c r="A929" s="92"/>
      <c r="B929" s="92"/>
    </row>
    <row r="930" spans="1:2">
      <c r="A930" s="92"/>
      <c r="B930" s="92"/>
    </row>
    <row r="931" spans="1:2">
      <c r="A931" s="92"/>
      <c r="B931" s="92"/>
    </row>
    <row r="932" spans="1:2">
      <c r="A932" s="92"/>
      <c r="B932" s="92"/>
    </row>
    <row r="933" spans="1:2">
      <c r="A933" s="92"/>
      <c r="B933" s="92"/>
    </row>
    <row r="934" spans="1:2">
      <c r="A934" s="92"/>
      <c r="B934" s="92"/>
    </row>
    <row r="935" spans="1:2">
      <c r="A935" s="92"/>
      <c r="B935" s="92"/>
    </row>
    <row r="936" spans="1:2">
      <c r="A936" s="92"/>
      <c r="B936" s="92"/>
    </row>
    <row r="937" spans="1:2">
      <c r="A937" s="92"/>
      <c r="B937" s="92"/>
    </row>
    <row r="938" spans="1:2">
      <c r="A938" s="92"/>
      <c r="B938" s="92"/>
    </row>
    <row r="939" spans="1:2">
      <c r="A939" s="92"/>
      <c r="B939" s="92"/>
    </row>
    <row r="940" spans="1:2">
      <c r="A940" s="92"/>
      <c r="B940" s="92"/>
    </row>
    <row r="941" spans="1:2">
      <c r="A941" s="92"/>
      <c r="B941" s="92"/>
    </row>
    <row r="942" spans="1:2">
      <c r="A942" s="92"/>
      <c r="B942" s="92"/>
    </row>
    <row r="943" spans="1:2">
      <c r="A943" s="92"/>
      <c r="B943" s="92"/>
    </row>
    <row r="944" spans="1:2">
      <c r="A944" s="92"/>
      <c r="B944" s="92"/>
    </row>
    <row r="945" spans="1:2">
      <c r="A945" s="92"/>
      <c r="B945" s="92"/>
    </row>
    <row r="946" spans="1:2">
      <c r="A946" s="92"/>
      <c r="B946" s="92"/>
    </row>
    <row r="947" spans="1:2">
      <c r="A947" s="92"/>
      <c r="B947" s="92"/>
    </row>
    <row r="948" spans="1:2">
      <c r="A948" s="92"/>
      <c r="B948" s="92"/>
    </row>
    <row r="949" spans="1:2">
      <c r="A949" s="92"/>
      <c r="B949" s="92"/>
    </row>
    <row r="950" spans="1:2">
      <c r="A950" s="92"/>
      <c r="B950" s="92"/>
    </row>
    <row r="951" spans="1:2">
      <c r="A951" s="92"/>
      <c r="B951" s="92"/>
    </row>
    <row r="952" spans="1:2">
      <c r="A952" s="92"/>
      <c r="B952" s="92"/>
    </row>
    <row r="953" spans="1:2">
      <c r="A953" s="92"/>
      <c r="B953" s="92"/>
    </row>
    <row r="954" spans="1:2">
      <c r="A954" s="92"/>
      <c r="B954" s="92"/>
    </row>
    <row r="955" spans="1:2">
      <c r="A955" s="92"/>
      <c r="B955" s="92"/>
    </row>
    <row r="956" spans="1:2">
      <c r="A956" s="92"/>
      <c r="B956" s="92"/>
    </row>
    <row r="957" spans="1:2">
      <c r="A957" s="92"/>
      <c r="B957" s="92"/>
    </row>
    <row r="958" spans="1:2">
      <c r="A958" s="92"/>
      <c r="B958" s="92"/>
    </row>
    <row r="959" spans="1:2">
      <c r="A959" s="92"/>
      <c r="B959" s="92"/>
    </row>
    <row r="960" spans="1:2">
      <c r="A960" s="92"/>
      <c r="B960" s="92"/>
    </row>
    <row r="961" spans="1:2">
      <c r="A961" s="92"/>
      <c r="B961" s="92"/>
    </row>
    <row r="962" spans="1:2">
      <c r="A962" s="92"/>
      <c r="B962" s="92"/>
    </row>
    <row r="963" spans="1:2">
      <c r="A963" s="92"/>
      <c r="B963" s="92"/>
    </row>
    <row r="964" spans="1:2">
      <c r="A964" s="92"/>
      <c r="B964" s="92"/>
    </row>
    <row r="965" spans="1:2">
      <c r="A965" s="92"/>
      <c r="B965" s="92"/>
    </row>
    <row r="966" spans="1:2">
      <c r="A966" s="92"/>
      <c r="B966" s="92"/>
    </row>
    <row r="967" spans="1:2">
      <c r="A967" s="92"/>
      <c r="B967" s="92"/>
    </row>
    <row r="968" spans="1:2">
      <c r="A968" s="92"/>
      <c r="B968" s="92"/>
    </row>
    <row r="969" spans="1:2">
      <c r="A969" s="92"/>
      <c r="B969" s="92"/>
    </row>
    <row r="970" spans="1:2">
      <c r="A970" s="92"/>
      <c r="B970" s="92"/>
    </row>
    <row r="971" spans="1:2">
      <c r="A971" s="92"/>
      <c r="B971" s="92"/>
    </row>
    <row r="972" spans="1:2">
      <c r="A972" s="92"/>
      <c r="B972" s="92"/>
    </row>
    <row r="973" spans="1:2">
      <c r="A973" s="92"/>
      <c r="B973" s="92"/>
    </row>
    <row r="974" spans="1:2">
      <c r="A974" s="92"/>
      <c r="B974" s="92"/>
    </row>
    <row r="975" spans="1:2">
      <c r="A975" s="92"/>
      <c r="B975" s="92"/>
    </row>
    <row r="976" spans="1:2">
      <c r="A976" s="92"/>
      <c r="B976" s="92"/>
    </row>
    <row r="977" spans="1:2">
      <c r="A977" s="92"/>
      <c r="B977" s="92"/>
    </row>
    <row r="978" spans="1:2">
      <c r="A978" s="92"/>
      <c r="B978" s="92"/>
    </row>
    <row r="979" spans="1:2">
      <c r="A979" s="92"/>
      <c r="B979" s="92"/>
    </row>
    <row r="980" spans="1:2">
      <c r="A980" s="92"/>
      <c r="B980" s="92"/>
    </row>
    <row r="981" spans="1:2">
      <c r="A981" s="92"/>
      <c r="B981" s="92"/>
    </row>
    <row r="982" spans="1:2">
      <c r="A982" s="92"/>
      <c r="B982" s="92"/>
    </row>
    <row r="983" spans="1:2">
      <c r="A983" s="92"/>
      <c r="B983" s="92"/>
    </row>
    <row r="984" spans="1:2">
      <c r="A984" s="92"/>
      <c r="B984" s="92"/>
    </row>
    <row r="985" spans="1:2">
      <c r="A985" s="92"/>
      <c r="B985" s="9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J1000"/>
  <sheetViews>
    <sheetView workbookViewId="0">
      <selection activeCell="B25" sqref="B25"/>
    </sheetView>
  </sheetViews>
  <sheetFormatPr defaultColWidth="14.44140625" defaultRowHeight="15" customHeight="1"/>
  <cols>
    <col min="1" max="1" width="28.44140625" customWidth="1"/>
    <col min="2" max="2" width="19.6640625" customWidth="1"/>
  </cols>
  <sheetData>
    <row r="1" spans="1:296">
      <c r="A1" s="93" t="s">
        <v>951</v>
      </c>
      <c r="B1" s="93" t="s">
        <v>2</v>
      </c>
      <c r="C1" s="93">
        <v>2013</v>
      </c>
      <c r="D1" s="93">
        <v>2014</v>
      </c>
      <c r="E1" s="93">
        <v>2015</v>
      </c>
      <c r="F1" s="93">
        <v>2016</v>
      </c>
      <c r="G1" s="93">
        <v>2017</v>
      </c>
      <c r="H1" s="93">
        <v>2018</v>
      </c>
      <c r="I1" s="93">
        <v>2019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</row>
    <row r="2" spans="1:296">
      <c r="A2" s="94" t="s">
        <v>946</v>
      </c>
      <c r="B2" s="94" t="str">
        <f>VLOOKUP(A2,'De Para'!$A$1:$B$301,2,0)</f>
        <v>Curitibanos</v>
      </c>
      <c r="C2" s="94">
        <f>IFERROR(VLOOKUP(A2,'Quantidade de ocorrências'!$G$4:$H$34,2,0),0)</f>
        <v>0</v>
      </c>
      <c r="D2" s="2">
        <f>IFERROR(VLOOKUP(A2,'Quantidade de ocorrências'!$J$4:$K$41,2,0),0)</f>
        <v>0</v>
      </c>
      <c r="E2" s="94">
        <f>IFERROR(VLOOKUP(A2,'Quantidade de ocorrências'!$M$4:$N$18,2,0),0)</f>
        <v>0</v>
      </c>
      <c r="F2" s="94">
        <f>IFERROR(VLOOKUP(A2,'Quantidade de ocorrências'!$P$4:$Q$7,2,0),0)</f>
        <v>0</v>
      </c>
      <c r="G2" s="94">
        <f>IFERROR(VLOOKUP(A2,'Quantidade de ocorrências'!$S$4:$T$25,2,0),0)</f>
        <v>0</v>
      </c>
      <c r="H2" s="94">
        <f>IFERROR(VLOOKUP(A2,'Quantidade de ocorrências'!$V$4:$W$17,2,0),0)</f>
        <v>0</v>
      </c>
      <c r="I2" s="94">
        <f>IFERROR(VLOOKUP(A2,'Quantidade de ocorrências'!$Y$4:$Z$17,2,0),0)</f>
        <v>0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 t="s">
        <v>952</v>
      </c>
    </row>
    <row r="3" spans="1:296">
      <c r="A3" s="94" t="s">
        <v>427</v>
      </c>
      <c r="B3" s="94" t="str">
        <f>VLOOKUP(A3,'De Para'!$A$1:$B$301,2,0)</f>
        <v>Xanxerê</v>
      </c>
      <c r="C3" s="94">
        <f>IFERROR(VLOOKUP(A3,'Quantidade de ocorrências'!$G$4:$H$34,2,0),0)</f>
        <v>0</v>
      </c>
      <c r="D3" s="2">
        <f>IFERROR(VLOOKUP(A3,'Quantidade de ocorrências'!$J$4:$K$41,2,0),0)</f>
        <v>0</v>
      </c>
      <c r="E3" s="94">
        <f>IFERROR(VLOOKUP(A3,'Quantidade de ocorrências'!$M$4:$N$18,2,0),0)</f>
        <v>0</v>
      </c>
      <c r="F3" s="94">
        <f>IFERROR(VLOOKUP(A3,'Quantidade de ocorrências'!$P$4:$Q$7,2,0),0)</f>
        <v>0</v>
      </c>
      <c r="G3" s="94">
        <f>IFERROR(VLOOKUP(A3,'Quantidade de ocorrências'!$S$4:$T$25,2,0),0)</f>
        <v>0</v>
      </c>
      <c r="H3" s="94">
        <f>IFERROR(VLOOKUP(A3,'Quantidade de ocorrências'!$V$4:$W$17,2,0),0)</f>
        <v>0</v>
      </c>
      <c r="I3" s="94">
        <f>IFERROR(VLOOKUP(A3,'Quantidade de ocorrências'!$Y$4:$Z$17,2,0),0)</f>
        <v>0</v>
      </c>
    </row>
    <row r="4" spans="1:296">
      <c r="A4" s="94" t="s">
        <v>222</v>
      </c>
      <c r="B4" s="94" t="str">
        <f>VLOOKUP(A4,'De Para'!$A$1:$B$301,2,0)</f>
        <v>Ituporanga</v>
      </c>
      <c r="C4" s="94">
        <f>IFERROR(VLOOKUP(A4,'Quantidade de ocorrências'!$G$4:$H$34,2,0),0)</f>
        <v>0</v>
      </c>
      <c r="D4" s="2">
        <f>IFERROR(VLOOKUP(A4,'Quantidade de ocorrências'!$J$4:$K$41,2,0),0)</f>
        <v>1</v>
      </c>
      <c r="E4" s="94">
        <f>IFERROR(VLOOKUP(A4,'Quantidade de ocorrências'!$M$4:$N$18,2,0),0)</f>
        <v>0</v>
      </c>
      <c r="F4" s="94">
        <f>IFERROR(VLOOKUP(A4,'Quantidade de ocorrências'!$P$4:$Q$7,2,0),0)</f>
        <v>0</v>
      </c>
      <c r="G4" s="94">
        <f>IFERROR(VLOOKUP(A4,'Quantidade de ocorrências'!$S$4:$T$25,2,0),0)</f>
        <v>2</v>
      </c>
      <c r="H4" s="94">
        <f>IFERROR(VLOOKUP(A4,'Quantidade de ocorrências'!$V$4:$W$17,2,0),0)</f>
        <v>0</v>
      </c>
      <c r="I4" s="94">
        <f>IFERROR(VLOOKUP(A4,'Quantidade de ocorrências'!$Y$4:$Z$17,2,0),0)</f>
        <v>1</v>
      </c>
    </row>
    <row r="5" spans="1:296">
      <c r="A5" s="94" t="s">
        <v>100</v>
      </c>
      <c r="B5" s="94" t="str">
        <f>VLOOKUP(A5,'De Para'!$A$1:$B$301,2,0)</f>
        <v>Rio do Sul</v>
      </c>
      <c r="C5" s="94">
        <f>IFERROR(VLOOKUP(A5,'Quantidade de ocorrências'!$G$4:$H$34,2,0),0)</f>
        <v>1</v>
      </c>
      <c r="D5" s="2">
        <f>IFERROR(VLOOKUP(A5,'Quantidade de ocorrências'!$J$4:$K$41,2,0),0)</f>
        <v>0</v>
      </c>
      <c r="E5" s="94">
        <f>IFERROR(VLOOKUP(A5,'Quantidade de ocorrências'!$M$4:$N$18,2,0),0)</f>
        <v>2</v>
      </c>
      <c r="F5" s="94">
        <f>IFERROR(VLOOKUP(A5,'Quantidade de ocorrências'!$P$4:$Q$7,2,0),0)</f>
        <v>0</v>
      </c>
      <c r="G5" s="94">
        <f>IFERROR(VLOOKUP(A5,'Quantidade de ocorrências'!$S$4:$T$25,2,0),0)</f>
        <v>1</v>
      </c>
      <c r="H5" s="94">
        <f>IFERROR(VLOOKUP(A5,'Quantidade de ocorrências'!$V$4:$W$17,2,0),0)</f>
        <v>0</v>
      </c>
      <c r="I5" s="94">
        <f>IFERROR(VLOOKUP(A5,'Quantidade de ocorrências'!$Y$4:$Z$17,2,0),0)</f>
        <v>0</v>
      </c>
    </row>
    <row r="6" spans="1:296">
      <c r="A6" s="94" t="s">
        <v>152</v>
      </c>
      <c r="B6" s="94" t="str">
        <f>VLOOKUP(A6,'De Para'!$A$1:$B$301,2,0)</f>
        <v>Tabuleiro</v>
      </c>
      <c r="C6" s="94">
        <f>IFERROR(VLOOKUP(A6,'Quantidade de ocorrências'!$G$4:$H$34,2,0),0)</f>
        <v>1</v>
      </c>
      <c r="D6" s="2">
        <f>IFERROR(VLOOKUP(A6,'Quantidade de ocorrências'!$J$4:$K$41,2,0),0)</f>
        <v>0</v>
      </c>
      <c r="E6" s="94">
        <f>IFERROR(VLOOKUP(A6,'Quantidade de ocorrências'!$M$4:$N$18,2,0),0)</f>
        <v>0</v>
      </c>
      <c r="F6" s="94">
        <f>IFERROR(VLOOKUP(A6,'Quantidade de ocorrências'!$P$4:$Q$7,2,0),0)</f>
        <v>0</v>
      </c>
      <c r="G6" s="94">
        <f>IFERROR(VLOOKUP(A6,'Quantidade de ocorrências'!$S$4:$T$25,2,0),0)</f>
        <v>0</v>
      </c>
      <c r="H6" s="94">
        <f>IFERROR(VLOOKUP(A6,'Quantidade de ocorrências'!$V$4:$W$17,2,0),0)</f>
        <v>0</v>
      </c>
      <c r="I6" s="94">
        <f>IFERROR(VLOOKUP(A6,'Quantidade de ocorrências'!$Y$4:$Z$17,2,0),0)</f>
        <v>0</v>
      </c>
    </row>
    <row r="7" spans="1:296">
      <c r="A7" s="94" t="s">
        <v>706</v>
      </c>
      <c r="B7" s="94" t="str">
        <f>VLOOKUP(A7,'De Para'!$A$1:$B$301,2,0)</f>
        <v>Concórdia</v>
      </c>
      <c r="C7" s="94">
        <f>IFERROR(VLOOKUP(A7,'Quantidade de ocorrências'!$G$4:$H$34,2,0),0)</f>
        <v>0</v>
      </c>
      <c r="D7" s="2">
        <f>IFERROR(VLOOKUP(A7,'Quantidade de ocorrências'!$J$4:$K$41,2,0),0)</f>
        <v>0</v>
      </c>
      <c r="E7" s="94">
        <f>IFERROR(VLOOKUP(A7,'Quantidade de ocorrências'!$M$4:$N$18,2,0),0)</f>
        <v>0</v>
      </c>
      <c r="F7" s="94">
        <f>IFERROR(VLOOKUP(A7,'Quantidade de ocorrências'!$P$4:$Q$7,2,0),0)</f>
        <v>0</v>
      </c>
      <c r="G7" s="94">
        <f>IFERROR(VLOOKUP(A7,'Quantidade de ocorrências'!$S$4:$T$25,2,0),0)</f>
        <v>0</v>
      </c>
      <c r="H7" s="94">
        <f>IFERROR(VLOOKUP(A7,'Quantidade de ocorrências'!$V$4:$W$17,2,0),0)</f>
        <v>0</v>
      </c>
      <c r="I7" s="94">
        <f>IFERROR(VLOOKUP(A7,'Quantidade de ocorrências'!$Y$4:$Z$17,2,0),0)</f>
        <v>0</v>
      </c>
    </row>
    <row r="8" spans="1:296">
      <c r="A8" s="94" t="s">
        <v>713</v>
      </c>
      <c r="B8" s="94" t="str">
        <f>VLOOKUP(A8,'De Para'!$A$1:$B$301,2,0)</f>
        <v>S.Miguel Oeste</v>
      </c>
      <c r="C8" s="94">
        <f>IFERROR(VLOOKUP(A8,'Quantidade de ocorrências'!$G$4:$H$34,2,0),0)</f>
        <v>0</v>
      </c>
      <c r="D8" s="2">
        <f>IFERROR(VLOOKUP(A8,'Quantidade de ocorrências'!$J$4:$K$41,2,0),0)</f>
        <v>0</v>
      </c>
      <c r="E8" s="94">
        <f>IFERROR(VLOOKUP(A8,'Quantidade de ocorrências'!$M$4:$N$18,2,0),0)</f>
        <v>0</v>
      </c>
      <c r="F8" s="94">
        <f>IFERROR(VLOOKUP(A8,'Quantidade de ocorrências'!$P$4:$Q$7,2,0),0)</f>
        <v>0</v>
      </c>
      <c r="G8" s="94">
        <f>IFERROR(VLOOKUP(A8,'Quantidade de ocorrências'!$S$4:$T$25,2,0),0)</f>
        <v>0</v>
      </c>
      <c r="H8" s="94">
        <f>IFERROR(VLOOKUP(A8,'Quantidade de ocorrências'!$V$4:$W$17,2,0),0)</f>
        <v>0</v>
      </c>
      <c r="I8" s="94">
        <f>IFERROR(VLOOKUP(A8,'Quantidade de ocorrências'!$Y$4:$Z$17,2,0),0)</f>
        <v>0</v>
      </c>
    </row>
    <row r="9" spans="1:296">
      <c r="A9" s="94" t="s">
        <v>843</v>
      </c>
      <c r="B9" s="94" t="str">
        <f>VLOOKUP(A9,'De Para'!$A$1:$B$301,2,0)</f>
        <v>Tijucas</v>
      </c>
      <c r="C9" s="94">
        <f>IFERROR(VLOOKUP(A9,'Quantidade de ocorrências'!$G$4:$H$34,2,0),0)</f>
        <v>0</v>
      </c>
      <c r="D9" s="2">
        <f>IFERROR(VLOOKUP(A9,'Quantidade de ocorrências'!$J$4:$K$41,2,0),0)</f>
        <v>0</v>
      </c>
      <c r="E9" s="94">
        <f>IFERROR(VLOOKUP(A9,'Quantidade de ocorrências'!$M$4:$N$18,2,0),0)</f>
        <v>0</v>
      </c>
      <c r="F9" s="94">
        <f>IFERROR(VLOOKUP(A9,'Quantidade de ocorrências'!$P$4:$Q$7,2,0),0)</f>
        <v>0</v>
      </c>
      <c r="G9" s="94">
        <f>IFERROR(VLOOKUP(A9,'Quantidade de ocorrências'!$S$4:$T$25,2,0),0)</f>
        <v>0</v>
      </c>
      <c r="H9" s="94">
        <f>IFERROR(VLOOKUP(A9,'Quantidade de ocorrências'!$V$4:$W$17,2,0),0)</f>
        <v>0</v>
      </c>
      <c r="I9" s="94">
        <f>IFERROR(VLOOKUP(A9,'Quantidade de ocorrências'!$Y$4:$Z$17,2,0),0)</f>
        <v>0</v>
      </c>
    </row>
    <row r="10" spans="1:296">
      <c r="A10" s="94" t="s">
        <v>549</v>
      </c>
      <c r="B10" s="94" t="str">
        <f>VLOOKUP(A10,'De Para'!$A$1:$B$301,2,0)</f>
        <v>Campos de Lages</v>
      </c>
      <c r="C10" s="94">
        <f>IFERROR(VLOOKUP(A10,'Quantidade de ocorrências'!$G$4:$H$34,2,0),0)</f>
        <v>0</v>
      </c>
      <c r="D10" s="2">
        <f>IFERROR(VLOOKUP(A10,'Quantidade de ocorrências'!$J$4:$K$41,2,0),0)</f>
        <v>0</v>
      </c>
      <c r="E10" s="94">
        <f>IFERROR(VLOOKUP(A10,'Quantidade de ocorrências'!$M$4:$N$18,2,0),0)</f>
        <v>0</v>
      </c>
      <c r="F10" s="94">
        <f>IFERROR(VLOOKUP(A10,'Quantidade de ocorrências'!$P$4:$Q$7,2,0),0)</f>
        <v>0</v>
      </c>
      <c r="G10" s="94">
        <f>IFERROR(VLOOKUP(A10,'Quantidade de ocorrências'!$S$4:$T$25,2,0),0)</f>
        <v>1</v>
      </c>
      <c r="H10" s="94">
        <f>IFERROR(VLOOKUP(A10,'Quantidade de ocorrências'!$V$4:$W$17,2,0),0)</f>
        <v>0</v>
      </c>
      <c r="I10" s="94">
        <f>IFERROR(VLOOKUP(A10,'Quantidade de ocorrências'!$Y$4:$Z$17,2,0),0)</f>
        <v>0</v>
      </c>
    </row>
    <row r="11" spans="1:296">
      <c r="A11" s="94" t="s">
        <v>844</v>
      </c>
      <c r="B11" s="94" t="str">
        <f>VLOOKUP(A11,'De Para'!$A$1:$B$301,2,0)</f>
        <v>Tabuleiro</v>
      </c>
      <c r="C11" s="94">
        <f>IFERROR(VLOOKUP(A11,'Quantidade de ocorrências'!$G$4:$H$34,2,0),0)</f>
        <v>0</v>
      </c>
      <c r="D11" s="2">
        <f>IFERROR(VLOOKUP(A11,'Quantidade de ocorrências'!$J$4:$K$41,2,0),0)</f>
        <v>0</v>
      </c>
      <c r="E11" s="94">
        <f>IFERROR(VLOOKUP(A11,'Quantidade de ocorrências'!$M$4:$N$18,2,0),0)</f>
        <v>0</v>
      </c>
      <c r="F11" s="94">
        <f>IFERROR(VLOOKUP(A11,'Quantidade de ocorrências'!$P$4:$Q$7,2,0),0)</f>
        <v>0</v>
      </c>
      <c r="G11" s="94">
        <f>IFERROR(VLOOKUP(A11,'Quantidade de ocorrências'!$S$4:$T$25,2,0),0)</f>
        <v>0</v>
      </c>
      <c r="H11" s="94">
        <f>IFERROR(VLOOKUP(A11,'Quantidade de ocorrências'!$V$4:$W$17,2,0),0)</f>
        <v>0</v>
      </c>
      <c r="I11" s="94">
        <f>IFERROR(VLOOKUP(A11,'Quantidade de ocorrências'!$Y$4:$Z$17,2,0),0)</f>
        <v>0</v>
      </c>
    </row>
    <row r="12" spans="1:296">
      <c r="A12" s="94" t="s">
        <v>845</v>
      </c>
      <c r="B12" s="94" t="str">
        <f>VLOOKUP(A12,'De Para'!$A$1:$B$301,2,0)</f>
        <v>Florianópolis</v>
      </c>
      <c r="C12" s="94">
        <f>IFERROR(VLOOKUP(A12,'Quantidade de ocorrências'!$G$4:$H$34,2,0),0)</f>
        <v>0</v>
      </c>
      <c r="D12" s="2">
        <f>IFERROR(VLOOKUP(A12,'Quantidade de ocorrências'!$J$4:$K$41,2,0),0)</f>
        <v>0</v>
      </c>
      <c r="E12" s="94">
        <f>IFERROR(VLOOKUP(A12,'Quantidade de ocorrências'!$M$4:$N$18,2,0),0)</f>
        <v>0</v>
      </c>
      <c r="F12" s="94">
        <f>IFERROR(VLOOKUP(A12,'Quantidade de ocorrências'!$P$4:$Q$7,2,0),0)</f>
        <v>0</v>
      </c>
      <c r="G12" s="94">
        <f>IFERROR(VLOOKUP(A12,'Quantidade de ocorrências'!$S$4:$T$25,2,0),0)</f>
        <v>0</v>
      </c>
      <c r="H12" s="94">
        <f>IFERROR(VLOOKUP(A12,'Quantidade de ocorrências'!$V$4:$W$17,2,0),0)</f>
        <v>0</v>
      </c>
      <c r="I12" s="94">
        <f>IFERROR(VLOOKUP(A12,'Quantidade de ocorrências'!$Y$4:$Z$17,2,0),0)</f>
        <v>0</v>
      </c>
    </row>
    <row r="13" spans="1:296">
      <c r="A13" s="94" t="s">
        <v>821</v>
      </c>
      <c r="B13" s="94" t="str">
        <f>VLOOKUP(A13,'De Para'!$A$1:$B$301,2,0)</f>
        <v>Blumenau</v>
      </c>
      <c r="C13" s="94">
        <f>IFERROR(VLOOKUP(A13,'Quantidade de ocorrências'!$G$4:$H$34,2,0),0)</f>
        <v>1</v>
      </c>
      <c r="D13" s="2">
        <f>IFERROR(VLOOKUP(A13,'Quantidade de ocorrências'!$J$4:$K$41,2,0),0)</f>
        <v>0</v>
      </c>
      <c r="E13" s="94">
        <f>IFERROR(VLOOKUP(A13,'Quantidade de ocorrências'!$M$4:$N$18,2,0),0)</f>
        <v>0</v>
      </c>
      <c r="F13" s="94">
        <f>IFERROR(VLOOKUP(A13,'Quantidade de ocorrências'!$P$4:$Q$7,2,0),0)</f>
        <v>0</v>
      </c>
      <c r="G13" s="94">
        <f>IFERROR(VLOOKUP(A13,'Quantidade de ocorrências'!$S$4:$T$25,2,0),0)</f>
        <v>0</v>
      </c>
      <c r="H13" s="94">
        <f>IFERROR(VLOOKUP(A13,'Quantidade de ocorrências'!$V$4:$W$17,2,0),0)</f>
        <v>0</v>
      </c>
      <c r="I13" s="94">
        <f>IFERROR(VLOOKUP(A13,'Quantidade de ocorrências'!$Y$4:$Z$17,2,0),0)</f>
        <v>0</v>
      </c>
    </row>
    <row r="14" spans="1:296">
      <c r="A14" s="94" t="s">
        <v>767</v>
      </c>
      <c r="B14" s="94" t="str">
        <f>VLOOKUP(A14,'De Para'!$A$1:$B$301,2,0)</f>
        <v>Concórdia</v>
      </c>
      <c r="C14" s="94">
        <f>IFERROR(VLOOKUP(A14,'Quantidade de ocorrências'!$G$4:$H$34,2,0),0)</f>
        <v>0</v>
      </c>
      <c r="D14" s="2">
        <f>IFERROR(VLOOKUP(A14,'Quantidade de ocorrências'!$J$4:$K$41,2,0),0)</f>
        <v>0</v>
      </c>
      <c r="E14" s="94">
        <f>IFERROR(VLOOKUP(A14,'Quantidade de ocorrências'!$M$4:$N$18,2,0),0)</f>
        <v>0</v>
      </c>
      <c r="F14" s="94">
        <f>IFERROR(VLOOKUP(A14,'Quantidade de ocorrências'!$P$4:$Q$7,2,0),0)</f>
        <v>0</v>
      </c>
      <c r="G14" s="94">
        <f>IFERROR(VLOOKUP(A14,'Quantidade de ocorrências'!$S$4:$T$25,2,0),0)</f>
        <v>0</v>
      </c>
      <c r="H14" s="94">
        <f>IFERROR(VLOOKUP(A14,'Quantidade de ocorrências'!$V$4:$W$17,2,0),0)</f>
        <v>0</v>
      </c>
      <c r="I14" s="94">
        <f>IFERROR(VLOOKUP(A14,'Quantidade de ocorrências'!$Y$4:$Z$17,2,0),0)</f>
        <v>0</v>
      </c>
    </row>
    <row r="15" spans="1:296">
      <c r="A15" s="94" t="s">
        <v>220</v>
      </c>
      <c r="B15" s="94" t="str">
        <f>VLOOKUP(A15,'De Para'!$A$1:$B$301,2,0)</f>
        <v>Joinville</v>
      </c>
      <c r="C15" s="94">
        <f>IFERROR(VLOOKUP(A15,'Quantidade de ocorrências'!$G$4:$H$34,2,0),0)</f>
        <v>0</v>
      </c>
      <c r="D15" s="2">
        <f>IFERROR(VLOOKUP(A15,'Quantidade de ocorrências'!$J$4:$K$41,2,0),0)</f>
        <v>2</v>
      </c>
      <c r="E15" s="94">
        <f>IFERROR(VLOOKUP(A15,'Quantidade de ocorrências'!$M$4:$N$18,2,0),0)</f>
        <v>0</v>
      </c>
      <c r="F15" s="94">
        <f>IFERROR(VLOOKUP(A15,'Quantidade de ocorrências'!$P$4:$Q$7,2,0),0)</f>
        <v>0</v>
      </c>
      <c r="G15" s="94">
        <f>IFERROR(VLOOKUP(A15,'Quantidade de ocorrências'!$S$4:$T$25,2,0),0)</f>
        <v>0</v>
      </c>
      <c r="H15" s="94">
        <f>IFERROR(VLOOKUP(A15,'Quantidade de ocorrências'!$V$4:$W$17,2,0),0)</f>
        <v>0</v>
      </c>
      <c r="I15" s="94">
        <f>IFERROR(VLOOKUP(A15,'Quantidade de ocorrências'!$Y$4:$Z$17,2,0),0)</f>
        <v>0</v>
      </c>
    </row>
    <row r="16" spans="1:296">
      <c r="A16" s="94" t="s">
        <v>15</v>
      </c>
      <c r="B16" s="94" t="str">
        <f>VLOOKUP(A16,'De Para'!$A$1:$B$301,2,0)</f>
        <v>Araranguá</v>
      </c>
      <c r="C16" s="94">
        <f>IFERROR(VLOOKUP(A16,'Quantidade de ocorrências'!$G$4:$H$34,2,0),0)</f>
        <v>1</v>
      </c>
      <c r="D16" s="2">
        <f>IFERROR(VLOOKUP(A16,'Quantidade de ocorrências'!$J$4:$K$41,2,0),0)</f>
        <v>1</v>
      </c>
      <c r="E16" s="94">
        <f>IFERROR(VLOOKUP(A16,'Quantidade de ocorrências'!$M$4:$N$18,2,0),0)</f>
        <v>0</v>
      </c>
      <c r="F16" s="94">
        <f>IFERROR(VLOOKUP(A16,'Quantidade de ocorrências'!$P$4:$Q$7,2,0),0)</f>
        <v>0</v>
      </c>
      <c r="G16" s="94">
        <f>IFERROR(VLOOKUP(A16,'Quantidade de ocorrências'!$S$4:$T$25,2,0),0)</f>
        <v>0</v>
      </c>
      <c r="H16" s="94">
        <f>IFERROR(VLOOKUP(A16,'Quantidade de ocorrências'!$V$4:$W$17,2,0),0)</f>
        <v>0</v>
      </c>
      <c r="I16" s="94">
        <f>IFERROR(VLOOKUP(A16,'Quantidade de ocorrências'!$Y$4:$Z$17,2,0),0)</f>
        <v>0</v>
      </c>
    </row>
    <row r="17" spans="1:9">
      <c r="A17" s="94" t="s">
        <v>868</v>
      </c>
      <c r="B17" s="94" t="str">
        <f>VLOOKUP(A17,'De Para'!$A$1:$B$301,2,0)</f>
        <v>Tubarão</v>
      </c>
      <c r="C17" s="94">
        <f>IFERROR(VLOOKUP(A17,'Quantidade de ocorrências'!$G$4:$H$34,2,0),0)</f>
        <v>0</v>
      </c>
      <c r="D17" s="2">
        <f>IFERROR(VLOOKUP(A17,'Quantidade de ocorrências'!$J$4:$K$41,2,0),0)</f>
        <v>0</v>
      </c>
      <c r="E17" s="94">
        <f>IFERROR(VLOOKUP(A17,'Quantidade de ocorrências'!$M$4:$N$18,2,0),0)</f>
        <v>0</v>
      </c>
      <c r="F17" s="94">
        <f>IFERROR(VLOOKUP(A17,'Quantidade de ocorrências'!$P$4:$Q$7,2,0),0)</f>
        <v>0</v>
      </c>
      <c r="G17" s="94">
        <f>IFERROR(VLOOKUP(A17,'Quantidade de ocorrências'!$S$4:$T$25,2,0),0)</f>
        <v>0</v>
      </c>
      <c r="H17" s="94">
        <f>IFERROR(VLOOKUP(A17,'Quantidade de ocorrências'!$V$4:$W$17,2,0),0)</f>
        <v>0</v>
      </c>
      <c r="I17" s="94">
        <f>IFERROR(VLOOKUP(A17,'Quantidade de ocorrências'!$Y$4:$Z$17,2,0),0)</f>
        <v>0</v>
      </c>
    </row>
    <row r="18" spans="1:9">
      <c r="A18" s="94" t="s">
        <v>803</v>
      </c>
      <c r="B18" s="94" t="str">
        <f>VLOOKUP(A18,'De Para'!$A$1:$B$301,2,0)</f>
        <v>Joaçaba</v>
      </c>
      <c r="C18" s="94">
        <f>IFERROR(VLOOKUP(A18,'Quantidade de ocorrências'!$G$4:$H$34,2,0),0)</f>
        <v>0</v>
      </c>
      <c r="D18" s="2">
        <f>IFERROR(VLOOKUP(A18,'Quantidade de ocorrências'!$J$4:$K$41,2,0),0)</f>
        <v>0</v>
      </c>
      <c r="E18" s="94">
        <f>IFERROR(VLOOKUP(A18,'Quantidade de ocorrências'!$M$4:$N$18,2,0),0)</f>
        <v>0</v>
      </c>
      <c r="F18" s="94">
        <f>IFERROR(VLOOKUP(A18,'Quantidade de ocorrências'!$P$4:$Q$7,2,0),0)</f>
        <v>0</v>
      </c>
      <c r="G18" s="94">
        <f>IFERROR(VLOOKUP(A18,'Quantidade de ocorrências'!$S$4:$T$25,2,0),0)</f>
        <v>0</v>
      </c>
      <c r="H18" s="94">
        <f>IFERROR(VLOOKUP(A18,'Quantidade de ocorrências'!$V$4:$W$17,2,0),0)</f>
        <v>0</v>
      </c>
      <c r="I18" s="94">
        <f>IFERROR(VLOOKUP(A18,'Quantidade de ocorrências'!$Y$4:$Z$17,2,0),0)</f>
        <v>0</v>
      </c>
    </row>
    <row r="19" spans="1:9">
      <c r="A19" s="94" t="s">
        <v>768</v>
      </c>
      <c r="B19" s="94" t="str">
        <f>VLOOKUP(A19,'De Para'!$A$1:$B$301,2,0)</f>
        <v>Concórdia</v>
      </c>
      <c r="C19" s="94">
        <f>IFERROR(VLOOKUP(A19,'Quantidade de ocorrências'!$G$4:$H$34,2,0),0)</f>
        <v>0</v>
      </c>
      <c r="D19" s="2">
        <f>IFERROR(VLOOKUP(A19,'Quantidade de ocorrências'!$J$4:$K$41,2,0),0)</f>
        <v>0</v>
      </c>
      <c r="E19" s="94">
        <f>IFERROR(VLOOKUP(A19,'Quantidade de ocorrências'!$M$4:$N$18,2,0),0)</f>
        <v>0</v>
      </c>
      <c r="F19" s="94">
        <f>IFERROR(VLOOKUP(A19,'Quantidade de ocorrências'!$P$4:$Q$7,2,0),0)</f>
        <v>0</v>
      </c>
      <c r="G19" s="94">
        <f>IFERROR(VLOOKUP(A19,'Quantidade de ocorrências'!$S$4:$T$25,2,0),0)</f>
        <v>0</v>
      </c>
      <c r="H19" s="94">
        <f>IFERROR(VLOOKUP(A19,'Quantidade de ocorrências'!$V$4:$W$17,2,0),0)</f>
        <v>0</v>
      </c>
      <c r="I19" s="94">
        <f>IFERROR(VLOOKUP(A19,'Quantidade de ocorrências'!$Y$4:$Z$17,2,0),0)</f>
        <v>0</v>
      </c>
    </row>
    <row r="20" spans="1:9">
      <c r="A20" s="94" t="s">
        <v>839</v>
      </c>
      <c r="B20" s="94" t="str">
        <f>VLOOKUP(A20,'De Para'!$A$1:$B$301,2,0)</f>
        <v>Blumenau</v>
      </c>
      <c r="C20" s="94">
        <f>IFERROR(VLOOKUP(A20,'Quantidade de ocorrências'!$G$4:$H$34,2,0),0)</f>
        <v>0</v>
      </c>
      <c r="D20" s="2">
        <f>IFERROR(VLOOKUP(A20,'Quantidade de ocorrências'!$J$4:$K$41,2,0),0)</f>
        <v>0</v>
      </c>
      <c r="E20" s="94">
        <f>IFERROR(VLOOKUP(A20,'Quantidade de ocorrências'!$M$4:$N$18,2,0),0)</f>
        <v>0</v>
      </c>
      <c r="F20" s="94">
        <f>IFERROR(VLOOKUP(A20,'Quantidade de ocorrências'!$P$4:$Q$7,2,0),0)</f>
        <v>0</v>
      </c>
      <c r="G20" s="94">
        <f>IFERROR(VLOOKUP(A20,'Quantidade de ocorrências'!$S$4:$T$25,2,0),0)</f>
        <v>0</v>
      </c>
      <c r="H20" s="94">
        <f>IFERROR(VLOOKUP(A20,'Quantidade de ocorrências'!$V$4:$W$17,2,0),0)</f>
        <v>0</v>
      </c>
      <c r="I20" s="94">
        <f>IFERROR(VLOOKUP(A20,'Quantidade de ocorrências'!$Y$4:$Z$17,2,0),0)</f>
        <v>0</v>
      </c>
    </row>
    <row r="21" spans="1:9">
      <c r="A21" s="94" t="s">
        <v>639</v>
      </c>
      <c r="B21" s="94" t="str">
        <f>VLOOKUP(A21,'De Para'!$A$1:$B$301,2,0)</f>
        <v>Ituporanga</v>
      </c>
      <c r="C21" s="94">
        <f>IFERROR(VLOOKUP(A21,'Quantidade de ocorrências'!$G$4:$H$34,2,0),0)</f>
        <v>0</v>
      </c>
      <c r="D21" s="2">
        <f>IFERROR(VLOOKUP(A21,'Quantidade de ocorrências'!$J$4:$K$41,2,0),0)</f>
        <v>0</v>
      </c>
      <c r="E21" s="94">
        <f>IFERROR(VLOOKUP(A21,'Quantidade de ocorrências'!$M$4:$N$18,2,0),0)</f>
        <v>0</v>
      </c>
      <c r="F21" s="94">
        <f>IFERROR(VLOOKUP(A21,'Quantidade de ocorrências'!$P$4:$Q$7,2,0),0)</f>
        <v>0</v>
      </c>
      <c r="G21" s="94">
        <f>IFERROR(VLOOKUP(A21,'Quantidade de ocorrências'!$S$4:$T$25,2,0),0)</f>
        <v>0</v>
      </c>
      <c r="H21" s="94">
        <f>IFERROR(VLOOKUP(A21,'Quantidade de ocorrências'!$V$4:$W$17,2,0),0)</f>
        <v>0</v>
      </c>
      <c r="I21" s="94">
        <f>IFERROR(VLOOKUP(A21,'Quantidade de ocorrências'!$Y$4:$Z$17,2,0),0)</f>
        <v>1</v>
      </c>
    </row>
    <row r="22" spans="1:9">
      <c r="A22" s="94" t="s">
        <v>140</v>
      </c>
      <c r="B22" s="94" t="str">
        <f>VLOOKUP(A22,'De Para'!$A$1:$B$301,2,0)</f>
        <v>Rio do Sul</v>
      </c>
      <c r="C22" s="94">
        <f>IFERROR(VLOOKUP(A22,'Quantidade de ocorrências'!$G$4:$H$34,2,0),0)</f>
        <v>1</v>
      </c>
      <c r="D22" s="2">
        <f>IFERROR(VLOOKUP(A22,'Quantidade de ocorrências'!$J$4:$K$41,2,0),0)</f>
        <v>0</v>
      </c>
      <c r="E22" s="94">
        <f>IFERROR(VLOOKUP(A22,'Quantidade de ocorrências'!$M$4:$N$18,2,0),0)</f>
        <v>1</v>
      </c>
      <c r="F22" s="94">
        <f>IFERROR(VLOOKUP(A22,'Quantidade de ocorrências'!$P$4:$Q$7,2,0),0)</f>
        <v>0</v>
      </c>
      <c r="G22" s="94">
        <f>IFERROR(VLOOKUP(A22,'Quantidade de ocorrências'!$S$4:$T$25,2,0),0)</f>
        <v>0</v>
      </c>
      <c r="H22" s="94">
        <f>IFERROR(VLOOKUP(A22,'Quantidade de ocorrências'!$V$4:$W$17,2,0),0)</f>
        <v>0</v>
      </c>
      <c r="I22" s="94">
        <f>IFERROR(VLOOKUP(A22,'Quantidade de ocorrências'!$Y$4:$Z$17,2,0),0)</f>
        <v>0</v>
      </c>
    </row>
    <row r="23" spans="1:9">
      <c r="A23" s="94" t="s">
        <v>855</v>
      </c>
      <c r="B23" s="94" t="str">
        <f>VLOOKUP(A23,'De Para'!$A$1:$B$301,2,0)</f>
        <v>Araranguá</v>
      </c>
      <c r="C23" s="94">
        <f>IFERROR(VLOOKUP(A23,'Quantidade de ocorrências'!$G$4:$H$34,2,0),0)</f>
        <v>0</v>
      </c>
      <c r="D23" s="2">
        <f>IFERROR(VLOOKUP(A23,'Quantidade de ocorrências'!$J$4:$K$41,2,0),0)</f>
        <v>0</v>
      </c>
      <c r="E23" s="94">
        <f>IFERROR(VLOOKUP(A23,'Quantidade de ocorrências'!$M$4:$N$18,2,0),0)</f>
        <v>0</v>
      </c>
      <c r="F23" s="94">
        <f>IFERROR(VLOOKUP(A23,'Quantidade de ocorrências'!$P$4:$Q$7,2,0),0)</f>
        <v>0</v>
      </c>
      <c r="G23" s="94">
        <f>IFERROR(VLOOKUP(A23,'Quantidade de ocorrências'!$S$4:$T$25,2,0),0)</f>
        <v>0</v>
      </c>
      <c r="H23" s="94">
        <f>IFERROR(VLOOKUP(A23,'Quantidade de ocorrências'!$V$4:$W$17,2,0),0)</f>
        <v>0</v>
      </c>
      <c r="I23" s="94">
        <f>IFERROR(VLOOKUP(A23,'Quantidade de ocorrências'!$Y$4:$Z$17,2,0),0)</f>
        <v>0</v>
      </c>
    </row>
    <row r="24" spans="1:9">
      <c r="A24" s="94" t="s">
        <v>633</v>
      </c>
      <c r="B24" s="94" t="str">
        <f>VLOOKUP(A24,'De Para'!$A$1:$B$301,2,0)</f>
        <v>Joinville</v>
      </c>
      <c r="C24" s="94">
        <f>IFERROR(VLOOKUP(A24,'Quantidade de ocorrências'!$G$4:$H$34,2,0),0)</f>
        <v>0</v>
      </c>
      <c r="D24" s="2">
        <f>IFERROR(VLOOKUP(A24,'Quantidade de ocorrências'!$J$4:$K$41,2,0),0)</f>
        <v>0</v>
      </c>
      <c r="E24" s="94">
        <f>IFERROR(VLOOKUP(A24,'Quantidade de ocorrências'!$M$4:$N$18,2,0),0)</f>
        <v>0</v>
      </c>
      <c r="F24" s="94">
        <f>IFERROR(VLOOKUP(A24,'Quantidade de ocorrências'!$P$4:$Q$7,2,0),0)</f>
        <v>0</v>
      </c>
      <c r="G24" s="94">
        <f>IFERROR(VLOOKUP(A24,'Quantidade de ocorrências'!$S$4:$T$25,2,0),0)</f>
        <v>0</v>
      </c>
      <c r="H24" s="94">
        <f>IFERROR(VLOOKUP(A24,'Quantidade de ocorrências'!$V$4:$W$17,2,0),0)</f>
        <v>0</v>
      </c>
      <c r="I24" s="94">
        <f>IFERROR(VLOOKUP(A24,'Quantidade de ocorrências'!$Y$4:$Z$17,2,0),0)</f>
        <v>1</v>
      </c>
    </row>
    <row r="25" spans="1:9">
      <c r="A25" s="94" t="s">
        <v>824</v>
      </c>
      <c r="B25" s="94" t="str">
        <f>VLOOKUP(A25,'De Para'!$A$1:$B$301,2,0)</f>
        <v>Itajaí</v>
      </c>
      <c r="C25" s="94">
        <f>IFERROR(VLOOKUP(A25,'Quantidade de ocorrências'!$G$4:$H$34,2,0),0)</f>
        <v>0</v>
      </c>
      <c r="D25" s="2">
        <f>IFERROR(VLOOKUP(A25,'Quantidade de ocorrências'!$J$4:$K$41,2,0),0)</f>
        <v>0</v>
      </c>
      <c r="E25" s="94">
        <f>IFERROR(VLOOKUP(A25,'Quantidade de ocorrências'!$M$4:$N$18,2,0),0)</f>
        <v>0</v>
      </c>
      <c r="F25" s="94">
        <f>IFERROR(VLOOKUP(A25,'Quantidade de ocorrências'!$P$4:$Q$7,2,0),0)</f>
        <v>0</v>
      </c>
      <c r="G25" s="94">
        <f>IFERROR(VLOOKUP(A25,'Quantidade de ocorrências'!$S$4:$T$25,2,0),0)</f>
        <v>0</v>
      </c>
      <c r="H25" s="94">
        <f>IFERROR(VLOOKUP(A25,'Quantidade de ocorrências'!$V$4:$W$17,2,0),0)</f>
        <v>0</v>
      </c>
      <c r="I25" s="94">
        <f>IFERROR(VLOOKUP(A25,'Quantidade de ocorrências'!$Y$4:$Z$17,2,0),0)</f>
        <v>0</v>
      </c>
    </row>
    <row r="26" spans="1:9">
      <c r="A26" s="94" t="s">
        <v>856</v>
      </c>
      <c r="B26" s="94" t="str">
        <f>VLOOKUP(A26,'De Para'!$A$1:$B$301,2,0)</f>
        <v>Araranguá</v>
      </c>
      <c r="C26" s="94">
        <f>IFERROR(VLOOKUP(A26,'Quantidade de ocorrências'!$G$4:$H$34,2,0),0)</f>
        <v>0</v>
      </c>
      <c r="D26" s="2">
        <f>IFERROR(VLOOKUP(A26,'Quantidade de ocorrências'!$J$4:$K$41,2,0),0)</f>
        <v>0</v>
      </c>
      <c r="E26" s="94">
        <f>IFERROR(VLOOKUP(A26,'Quantidade de ocorrências'!$M$4:$N$18,2,0),0)</f>
        <v>0</v>
      </c>
      <c r="F26" s="94">
        <f>IFERROR(VLOOKUP(A26,'Quantidade de ocorrências'!$P$4:$Q$7,2,0),0)</f>
        <v>0</v>
      </c>
      <c r="G26" s="94">
        <f>IFERROR(VLOOKUP(A26,'Quantidade de ocorrências'!$S$4:$T$25,2,0),0)</f>
        <v>0</v>
      </c>
      <c r="H26" s="94">
        <f>IFERROR(VLOOKUP(A26,'Quantidade de ocorrências'!$V$4:$W$17,2,0),0)</f>
        <v>0</v>
      </c>
      <c r="I26" s="94">
        <f>IFERROR(VLOOKUP(A26,'Quantidade de ocorrências'!$Y$4:$Z$17,2,0),0)</f>
        <v>0</v>
      </c>
    </row>
    <row r="27" spans="1:9">
      <c r="A27" s="94" t="s">
        <v>825</v>
      </c>
      <c r="B27" s="94" t="str">
        <f>VLOOKUP(A27,'De Para'!$A$1:$B$301,2,0)</f>
        <v>Itajaí</v>
      </c>
      <c r="C27" s="94">
        <f>IFERROR(VLOOKUP(A27,'Quantidade de ocorrências'!$G$4:$H$34,2,0),0)</f>
        <v>0</v>
      </c>
      <c r="D27" s="2">
        <f>IFERROR(VLOOKUP(A27,'Quantidade de ocorrências'!$J$4:$K$41,2,0),0)</f>
        <v>0</v>
      </c>
      <c r="E27" s="94">
        <f>IFERROR(VLOOKUP(A27,'Quantidade de ocorrências'!$M$4:$N$18,2,0),0)</f>
        <v>0</v>
      </c>
      <c r="F27" s="94">
        <f>IFERROR(VLOOKUP(A27,'Quantidade de ocorrências'!$P$4:$Q$7,2,0),0)</f>
        <v>0</v>
      </c>
      <c r="G27" s="94">
        <f>IFERROR(VLOOKUP(A27,'Quantidade de ocorrências'!$S$4:$T$25,2,0),0)</f>
        <v>0</v>
      </c>
      <c r="H27" s="94">
        <f>IFERROR(VLOOKUP(A27,'Quantidade de ocorrências'!$V$4:$W$17,2,0),0)</f>
        <v>0</v>
      </c>
      <c r="I27" s="94">
        <f>IFERROR(VLOOKUP(A27,'Quantidade de ocorrências'!$Y$4:$Z$17,2,0),0)</f>
        <v>0</v>
      </c>
    </row>
    <row r="28" spans="1:9">
      <c r="A28" s="94" t="s">
        <v>657</v>
      </c>
      <c r="B28" s="94" t="str">
        <f>VLOOKUP(A28,'De Para'!$A$1:$B$301,2,0)</f>
        <v>Criciúma</v>
      </c>
      <c r="C28" s="94">
        <f>IFERROR(VLOOKUP(A28,'Quantidade de ocorrências'!$G$4:$H$34,2,0),0)</f>
        <v>0</v>
      </c>
      <c r="D28" s="2">
        <f>IFERROR(VLOOKUP(A28,'Quantidade de ocorrências'!$J$4:$K$41,2,0),0)</f>
        <v>0</v>
      </c>
      <c r="E28" s="94">
        <f>IFERROR(VLOOKUP(A28,'Quantidade de ocorrências'!$M$4:$N$18,2,0),0)</f>
        <v>0</v>
      </c>
      <c r="F28" s="94">
        <f>IFERROR(VLOOKUP(A28,'Quantidade de ocorrências'!$P$4:$Q$7,2,0),0)</f>
        <v>0</v>
      </c>
      <c r="G28" s="94">
        <f>IFERROR(VLOOKUP(A28,'Quantidade de ocorrências'!$S$4:$T$25,2,0),0)</f>
        <v>0</v>
      </c>
      <c r="H28" s="94">
        <f>IFERROR(VLOOKUP(A28,'Quantidade de ocorrências'!$V$4:$W$17,2,0),0)</f>
        <v>0</v>
      </c>
      <c r="I28" s="94">
        <f>IFERROR(VLOOKUP(A28,'Quantidade de ocorrências'!$Y$4:$Z$17,2,0),0)</f>
        <v>1</v>
      </c>
    </row>
    <row r="29" spans="1:9">
      <c r="A29" s="94" t="s">
        <v>761</v>
      </c>
      <c r="B29" s="94" t="str">
        <f>VLOOKUP(A29,'De Para'!$A$1:$B$301,2,0)</f>
        <v>S.Miguel Oeste</v>
      </c>
      <c r="C29" s="94">
        <f>IFERROR(VLOOKUP(A29,'Quantidade de ocorrências'!$G$4:$H$34,2,0),0)</f>
        <v>0</v>
      </c>
      <c r="D29" s="2">
        <f>IFERROR(VLOOKUP(A29,'Quantidade de ocorrências'!$J$4:$K$41,2,0),0)</f>
        <v>0</v>
      </c>
      <c r="E29" s="94">
        <f>IFERROR(VLOOKUP(A29,'Quantidade de ocorrências'!$M$4:$N$18,2,0),0)</f>
        <v>0</v>
      </c>
      <c r="F29" s="94">
        <f>IFERROR(VLOOKUP(A29,'Quantidade de ocorrências'!$P$4:$Q$7,2,0),0)</f>
        <v>0</v>
      </c>
      <c r="G29" s="94">
        <f>IFERROR(VLOOKUP(A29,'Quantidade de ocorrências'!$S$4:$T$25,2,0),0)</f>
        <v>0</v>
      </c>
      <c r="H29" s="94">
        <f>IFERROR(VLOOKUP(A29,'Quantidade de ocorrências'!$V$4:$W$17,2,0),0)</f>
        <v>0</v>
      </c>
      <c r="I29" s="94">
        <f>IFERROR(VLOOKUP(A29,'Quantidade de ocorrências'!$Y$4:$Z$17,2,0),0)</f>
        <v>0</v>
      </c>
    </row>
    <row r="30" spans="1:9">
      <c r="A30" s="94" t="s">
        <v>762</v>
      </c>
      <c r="B30" s="94" t="str">
        <f>VLOOKUP(A30,'De Para'!$A$1:$B$301,2,0)</f>
        <v>S.Miguel Oeste</v>
      </c>
      <c r="C30" s="94">
        <f>IFERROR(VLOOKUP(A30,'Quantidade de ocorrências'!$G$4:$H$34,2,0),0)</f>
        <v>0</v>
      </c>
      <c r="D30" s="2">
        <f>IFERROR(VLOOKUP(A30,'Quantidade de ocorrências'!$J$4:$K$41,2,0),0)</f>
        <v>0</v>
      </c>
      <c r="E30" s="94">
        <f>IFERROR(VLOOKUP(A30,'Quantidade de ocorrências'!$M$4:$N$18,2,0),0)</f>
        <v>0</v>
      </c>
      <c r="F30" s="94">
        <f>IFERROR(VLOOKUP(A30,'Quantidade de ocorrências'!$P$4:$Q$7,2,0),0)</f>
        <v>0</v>
      </c>
      <c r="G30" s="94">
        <f>IFERROR(VLOOKUP(A30,'Quantidade de ocorrências'!$S$4:$T$25,2,0),0)</f>
        <v>0</v>
      </c>
      <c r="H30" s="94">
        <f>IFERROR(VLOOKUP(A30,'Quantidade de ocorrências'!$V$4:$W$17,2,0),0)</f>
        <v>0</v>
      </c>
      <c r="I30" s="94">
        <f>IFERROR(VLOOKUP(A30,'Quantidade de ocorrências'!$Y$4:$Z$17,2,0),0)</f>
        <v>0</v>
      </c>
    </row>
    <row r="31" spans="1:9">
      <c r="A31" s="94" t="s">
        <v>624</v>
      </c>
      <c r="B31" s="94" t="str">
        <f>VLOOKUP(A31,'De Para'!$A$1:$B$301,2,0)</f>
        <v>Itajaí</v>
      </c>
      <c r="C31" s="94">
        <f>IFERROR(VLOOKUP(A31,'Quantidade de ocorrências'!$G$4:$H$34,2,0),0)</f>
        <v>0</v>
      </c>
      <c r="D31" s="2">
        <f>IFERROR(VLOOKUP(A31,'Quantidade de ocorrências'!$J$4:$K$41,2,0),0)</f>
        <v>0</v>
      </c>
      <c r="E31" s="94">
        <f>IFERROR(VLOOKUP(A31,'Quantidade de ocorrências'!$M$4:$N$18,2,0),0)</f>
        <v>0</v>
      </c>
      <c r="F31" s="94">
        <f>IFERROR(VLOOKUP(A31,'Quantidade de ocorrências'!$P$4:$Q$7,2,0),0)</f>
        <v>0</v>
      </c>
      <c r="G31" s="94">
        <f>IFERROR(VLOOKUP(A31,'Quantidade de ocorrências'!$S$4:$T$25,2,0),0)</f>
        <v>0</v>
      </c>
      <c r="H31" s="94">
        <f>IFERROR(VLOOKUP(A31,'Quantidade de ocorrências'!$V$4:$W$17,2,0),0)</f>
        <v>0</v>
      </c>
      <c r="I31" s="94">
        <f>IFERROR(VLOOKUP(A31,'Quantidade de ocorrências'!$Y$4:$Z$17,2,0),0)</f>
        <v>1</v>
      </c>
    </row>
    <row r="32" spans="1:9">
      <c r="A32" s="94" t="s">
        <v>822</v>
      </c>
      <c r="B32" s="94" t="str">
        <f>VLOOKUP(A32,'De Para'!$A$1:$B$301,2,0)</f>
        <v>Canoinhas</v>
      </c>
      <c r="C32" s="94">
        <f>IFERROR(VLOOKUP(A32,'Quantidade de ocorrências'!$G$4:$H$34,2,0),0)</f>
        <v>1</v>
      </c>
      <c r="D32" s="2">
        <f>IFERROR(VLOOKUP(A32,'Quantidade de ocorrências'!$J$4:$K$41,2,0),0)</f>
        <v>1</v>
      </c>
      <c r="E32" s="94">
        <f>IFERROR(VLOOKUP(A32,'Quantidade de ocorrências'!$M$4:$N$18,2,0),0)</f>
        <v>0</v>
      </c>
      <c r="F32" s="94">
        <f>IFERROR(VLOOKUP(A32,'Quantidade de ocorrências'!$P$4:$Q$7,2,0),0)</f>
        <v>0</v>
      </c>
      <c r="G32" s="94">
        <f>IFERROR(VLOOKUP(A32,'Quantidade de ocorrências'!$S$4:$T$25,2,0),0)</f>
        <v>0</v>
      </c>
      <c r="H32" s="94">
        <f>IFERROR(VLOOKUP(A32,'Quantidade de ocorrências'!$V$4:$W$17,2,0),0)</f>
        <v>0</v>
      </c>
      <c r="I32" s="94">
        <f>IFERROR(VLOOKUP(A32,'Quantidade de ocorrências'!$Y$4:$Z$17,2,0),0)</f>
        <v>0</v>
      </c>
    </row>
    <row r="33" spans="1:9">
      <c r="A33" s="94" t="s">
        <v>763</v>
      </c>
      <c r="B33" s="94" t="str">
        <f>VLOOKUP(A33,'De Para'!$A$1:$B$301,2,0)</f>
        <v>S.Miguel Oeste</v>
      </c>
      <c r="C33" s="94">
        <f>IFERROR(VLOOKUP(A33,'Quantidade de ocorrências'!$G$4:$H$34,2,0),0)</f>
        <v>0</v>
      </c>
      <c r="D33" s="2">
        <f>IFERROR(VLOOKUP(A33,'Quantidade de ocorrências'!$J$4:$K$41,2,0),0)</f>
        <v>0</v>
      </c>
      <c r="E33" s="94">
        <f>IFERROR(VLOOKUP(A33,'Quantidade de ocorrências'!$M$4:$N$18,2,0),0)</f>
        <v>0</v>
      </c>
      <c r="F33" s="94">
        <f>IFERROR(VLOOKUP(A33,'Quantidade de ocorrências'!$P$4:$Q$7,2,0),0)</f>
        <v>0</v>
      </c>
      <c r="G33" s="94">
        <f>IFERROR(VLOOKUP(A33,'Quantidade de ocorrências'!$S$4:$T$25,2,0),0)</f>
        <v>0</v>
      </c>
      <c r="H33" s="94">
        <f>IFERROR(VLOOKUP(A33,'Quantidade de ocorrências'!$V$4:$W$17,2,0),0)</f>
        <v>0</v>
      </c>
      <c r="I33" s="94">
        <f>IFERROR(VLOOKUP(A33,'Quantidade de ocorrências'!$Y$4:$Z$17,2,0),0)</f>
        <v>0</v>
      </c>
    </row>
    <row r="34" spans="1:9">
      <c r="A34" s="94" t="s">
        <v>314</v>
      </c>
      <c r="B34" s="94" t="str">
        <f>VLOOKUP(A34,'De Para'!$A$1:$B$301,2,0)</f>
        <v>Blumenau</v>
      </c>
      <c r="C34" s="94">
        <f>IFERROR(VLOOKUP(A34,'Quantidade de ocorrências'!$G$4:$H$34,2,0),0)</f>
        <v>0</v>
      </c>
      <c r="D34" s="2">
        <f>IFERROR(VLOOKUP(A34,'Quantidade de ocorrências'!$J$4:$K$41,2,0),0)</f>
        <v>1</v>
      </c>
      <c r="E34" s="94">
        <f>IFERROR(VLOOKUP(A34,'Quantidade de ocorrências'!$M$4:$N$18,2,0),0)</f>
        <v>0</v>
      </c>
      <c r="F34" s="94">
        <f>IFERROR(VLOOKUP(A34,'Quantidade de ocorrências'!$P$4:$Q$7,2,0),0)</f>
        <v>0</v>
      </c>
      <c r="G34" s="94">
        <f>IFERROR(VLOOKUP(A34,'Quantidade de ocorrências'!$S$4:$T$25,2,0),0)</f>
        <v>0</v>
      </c>
      <c r="H34" s="94">
        <f>IFERROR(VLOOKUP(A34,'Quantidade de ocorrências'!$V$4:$W$17,2,0),0)</f>
        <v>0</v>
      </c>
      <c r="I34" s="94">
        <f>IFERROR(VLOOKUP(A34,'Quantidade de ocorrências'!$Y$4:$Z$17,2,0),0)</f>
        <v>0</v>
      </c>
    </row>
    <row r="35" spans="1:9">
      <c r="A35" s="94" t="s">
        <v>508</v>
      </c>
      <c r="B35" s="94" t="str">
        <f>VLOOKUP(A35,'De Para'!$A$1:$B$301,2,0)</f>
        <v>Florianópolis</v>
      </c>
      <c r="C35" s="94">
        <f>IFERROR(VLOOKUP(A35,'Quantidade de ocorrências'!$G$4:$H$34,2,0),0)</f>
        <v>0</v>
      </c>
      <c r="D35" s="2">
        <f>IFERROR(VLOOKUP(A35,'Quantidade de ocorrências'!$J$4:$K$41,2,0),0)</f>
        <v>0</v>
      </c>
      <c r="E35" s="94">
        <f>IFERROR(VLOOKUP(A35,'Quantidade de ocorrências'!$M$4:$N$18,2,0),0)</f>
        <v>0</v>
      </c>
      <c r="F35" s="94">
        <f>IFERROR(VLOOKUP(A35,'Quantidade de ocorrências'!$P$4:$Q$7,2,0),0)</f>
        <v>0</v>
      </c>
      <c r="G35" s="94">
        <f>IFERROR(VLOOKUP(A35,'Quantidade de ocorrências'!$S$4:$T$25,2,0),0)</f>
        <v>1</v>
      </c>
      <c r="H35" s="94">
        <f>IFERROR(VLOOKUP(A35,'Quantidade de ocorrências'!$V$4:$W$17,2,0),0)</f>
        <v>0</v>
      </c>
      <c r="I35" s="94">
        <f>IFERROR(VLOOKUP(A35,'Quantidade de ocorrências'!$Y$4:$Z$17,2,0),0)</f>
        <v>1</v>
      </c>
    </row>
    <row r="36" spans="1:9">
      <c r="A36" s="94" t="s">
        <v>580</v>
      </c>
      <c r="B36" s="94" t="str">
        <f>VLOOKUP(A36,'De Para'!$A$1:$B$301,2,0)</f>
        <v>Blumenau</v>
      </c>
      <c r="C36" s="94">
        <f>IFERROR(VLOOKUP(A36,'Quantidade de ocorrências'!$G$4:$H$34,2,0),0)</f>
        <v>0</v>
      </c>
      <c r="D36" s="2">
        <f>IFERROR(VLOOKUP(A36,'Quantidade de ocorrências'!$J$4:$K$41,2,0),0)</f>
        <v>0</v>
      </c>
      <c r="E36" s="94">
        <f>IFERROR(VLOOKUP(A36,'Quantidade de ocorrências'!$M$4:$N$18,2,0),0)</f>
        <v>0</v>
      </c>
      <c r="F36" s="94">
        <f>IFERROR(VLOOKUP(A36,'Quantidade de ocorrências'!$P$4:$Q$7,2,0),0)</f>
        <v>0</v>
      </c>
      <c r="G36" s="94">
        <f>IFERROR(VLOOKUP(A36,'Quantidade de ocorrências'!$S$4:$T$25,2,0),0)</f>
        <v>0</v>
      </c>
      <c r="H36" s="94">
        <f>IFERROR(VLOOKUP(A36,'Quantidade de ocorrências'!$V$4:$W$17,2,0),0)</f>
        <v>2</v>
      </c>
      <c r="I36" s="94">
        <f>IFERROR(VLOOKUP(A36,'Quantidade de ocorrências'!$Y$4:$Z$17,2,0),0)</f>
        <v>0</v>
      </c>
    </row>
    <row r="37" spans="1:9">
      <c r="A37" s="94" t="s">
        <v>786</v>
      </c>
      <c r="B37" s="94" t="str">
        <f>VLOOKUP(A37,'De Para'!$A$1:$B$301,2,0)</f>
        <v>Campos de Lages</v>
      </c>
      <c r="C37" s="94">
        <f>IFERROR(VLOOKUP(A37,'Quantidade de ocorrências'!$G$4:$H$34,2,0),0)</f>
        <v>0</v>
      </c>
      <c r="D37" s="2">
        <f>IFERROR(VLOOKUP(A37,'Quantidade de ocorrências'!$J$4:$K$41,2,0),0)</f>
        <v>0</v>
      </c>
      <c r="E37" s="94">
        <f>IFERROR(VLOOKUP(A37,'Quantidade de ocorrências'!$M$4:$N$18,2,0),0)</f>
        <v>0</v>
      </c>
      <c r="F37" s="94">
        <f>IFERROR(VLOOKUP(A37,'Quantidade de ocorrências'!$P$4:$Q$7,2,0),0)</f>
        <v>0</v>
      </c>
      <c r="G37" s="94">
        <f>IFERROR(VLOOKUP(A37,'Quantidade de ocorrências'!$S$4:$T$25,2,0),0)</f>
        <v>0</v>
      </c>
      <c r="H37" s="94">
        <f>IFERROR(VLOOKUP(A37,'Quantidade de ocorrências'!$V$4:$W$17,2,0),0)</f>
        <v>0</v>
      </c>
      <c r="I37" s="94">
        <f>IFERROR(VLOOKUP(A37,'Quantidade de ocorrências'!$Y$4:$Z$17,2,0),0)</f>
        <v>0</v>
      </c>
    </row>
    <row r="38" spans="1:9">
      <c r="A38" s="94" t="s">
        <v>469</v>
      </c>
      <c r="B38" s="94" t="str">
        <f>VLOOKUP(A38,'De Para'!$A$1:$B$301,2,0)</f>
        <v>Campos de Lages</v>
      </c>
      <c r="C38" s="94">
        <f>IFERROR(VLOOKUP(A38,'Quantidade de ocorrências'!$G$4:$H$34,2,0),0)</f>
        <v>0</v>
      </c>
      <c r="D38" s="2">
        <f>IFERROR(VLOOKUP(A38,'Quantidade de ocorrências'!$J$4:$K$41,2,0),0)</f>
        <v>0</v>
      </c>
      <c r="E38" s="94">
        <f>IFERROR(VLOOKUP(A38,'Quantidade de ocorrências'!$M$4:$N$18,2,0),0)</f>
        <v>0</v>
      </c>
      <c r="F38" s="94">
        <f>IFERROR(VLOOKUP(A38,'Quantidade de ocorrências'!$P$4:$Q$7,2,0),0)</f>
        <v>0</v>
      </c>
      <c r="G38" s="94">
        <f>IFERROR(VLOOKUP(A38,'Quantidade de ocorrências'!$S$4:$T$25,2,0),0)</f>
        <v>0</v>
      </c>
      <c r="H38" s="94">
        <f>IFERROR(VLOOKUP(A38,'Quantidade de ocorrências'!$V$4:$W$17,2,0),0)</f>
        <v>0</v>
      </c>
      <c r="I38" s="94">
        <f>IFERROR(VLOOKUP(A38,'Quantidade de ocorrências'!$Y$4:$Z$17,2,0),0)</f>
        <v>0</v>
      </c>
    </row>
    <row r="39" spans="1:9">
      <c r="A39" s="94" t="s">
        <v>939</v>
      </c>
      <c r="B39" s="94" t="str">
        <f>VLOOKUP(A39,'De Para'!$A$1:$B$301,2,0)</f>
        <v>Xanxerê</v>
      </c>
      <c r="C39" s="94">
        <f>IFERROR(VLOOKUP(A39,'Quantidade de ocorrências'!$G$4:$H$34,2,0),0)</f>
        <v>0</v>
      </c>
      <c r="D39" s="2">
        <f>IFERROR(VLOOKUP(A39,'Quantidade de ocorrências'!$J$4:$K$41,2,0),0)</f>
        <v>0</v>
      </c>
      <c r="E39" s="94">
        <f>IFERROR(VLOOKUP(A39,'Quantidade de ocorrências'!$M$4:$N$18,2,0),0)</f>
        <v>0</v>
      </c>
      <c r="F39" s="94">
        <f>IFERROR(VLOOKUP(A39,'Quantidade de ocorrências'!$P$4:$Q$7,2,0),0)</f>
        <v>0</v>
      </c>
      <c r="G39" s="94">
        <f>IFERROR(VLOOKUP(A39,'Quantidade de ocorrências'!$S$4:$T$25,2,0),0)</f>
        <v>0</v>
      </c>
      <c r="H39" s="94">
        <f>IFERROR(VLOOKUP(A39,'Quantidade de ocorrências'!$V$4:$W$17,2,0),0)</f>
        <v>0</v>
      </c>
      <c r="I39" s="94">
        <f>IFERROR(VLOOKUP(A39,'Quantidade de ocorrências'!$Y$4:$Z$17,2,0),0)</f>
        <v>0</v>
      </c>
    </row>
    <row r="40" spans="1:9">
      <c r="A40" s="94" t="s">
        <v>733</v>
      </c>
      <c r="B40" s="94" t="str">
        <f>VLOOKUP(A40,'De Para'!$A$1:$B$301,2,0)</f>
        <v>Chapecó</v>
      </c>
      <c r="C40" s="94">
        <f>IFERROR(VLOOKUP(A40,'Quantidade de ocorrências'!$G$4:$H$34,2,0),0)</f>
        <v>0</v>
      </c>
      <c r="D40" s="2">
        <f>IFERROR(VLOOKUP(A40,'Quantidade de ocorrências'!$J$4:$K$41,2,0),0)</f>
        <v>0</v>
      </c>
      <c r="E40" s="94">
        <f>IFERROR(VLOOKUP(A40,'Quantidade de ocorrências'!$M$4:$N$18,2,0),0)</f>
        <v>0</v>
      </c>
      <c r="F40" s="94">
        <f>IFERROR(VLOOKUP(A40,'Quantidade de ocorrências'!$P$4:$Q$7,2,0),0)</f>
        <v>0</v>
      </c>
      <c r="G40" s="94">
        <f>IFERROR(VLOOKUP(A40,'Quantidade de ocorrências'!$S$4:$T$25,2,0),0)</f>
        <v>0</v>
      </c>
      <c r="H40" s="94">
        <f>IFERROR(VLOOKUP(A40,'Quantidade de ocorrências'!$V$4:$W$17,2,0),0)</f>
        <v>0</v>
      </c>
      <c r="I40" s="94">
        <f>IFERROR(VLOOKUP(A40,'Quantidade de ocorrências'!$Y$4:$Z$17,2,0),0)</f>
        <v>0</v>
      </c>
    </row>
    <row r="41" spans="1:9">
      <c r="A41" s="94" t="s">
        <v>80</v>
      </c>
      <c r="B41" s="94" t="str">
        <f>VLOOKUP(A41,'De Para'!$A$1:$B$301,2,0)</f>
        <v>Campos de Lages</v>
      </c>
      <c r="C41" s="94">
        <f>IFERROR(VLOOKUP(A41,'Quantidade de ocorrências'!$G$4:$H$34,2,0),0)</f>
        <v>2</v>
      </c>
      <c r="D41" s="2">
        <f>IFERROR(VLOOKUP(A41,'Quantidade de ocorrências'!$J$4:$K$41,2,0),0)</f>
        <v>0</v>
      </c>
      <c r="E41" s="94">
        <f>IFERROR(VLOOKUP(A41,'Quantidade de ocorrências'!$M$4:$N$18,2,0),0)</f>
        <v>0</v>
      </c>
      <c r="F41" s="94">
        <f>IFERROR(VLOOKUP(A41,'Quantidade de ocorrências'!$P$4:$Q$7,2,0),0)</f>
        <v>0</v>
      </c>
      <c r="G41" s="94">
        <f>IFERROR(VLOOKUP(A41,'Quantidade de ocorrências'!$S$4:$T$25,2,0),0)</f>
        <v>0</v>
      </c>
      <c r="H41" s="94">
        <f>IFERROR(VLOOKUP(A41,'Quantidade de ocorrências'!$V$4:$W$17,2,0),0)</f>
        <v>1</v>
      </c>
      <c r="I41" s="94">
        <f>IFERROR(VLOOKUP(A41,'Quantidade de ocorrências'!$Y$4:$Z$17,2,0),0)</f>
        <v>0</v>
      </c>
    </row>
    <row r="42" spans="1:9">
      <c r="A42" s="94" t="s">
        <v>826</v>
      </c>
      <c r="B42" s="94" t="str">
        <f>VLOOKUP(A42,'De Para'!$A$1:$B$301,2,0)</f>
        <v>Itajaí</v>
      </c>
      <c r="C42" s="94">
        <f>IFERROR(VLOOKUP(A42,'Quantidade de ocorrências'!$G$4:$H$34,2,0),0)</f>
        <v>0</v>
      </c>
      <c r="D42" s="2">
        <f>IFERROR(VLOOKUP(A42,'Quantidade de ocorrências'!$J$4:$K$41,2,0),0)</f>
        <v>0</v>
      </c>
      <c r="E42" s="94">
        <f>IFERROR(VLOOKUP(A42,'Quantidade de ocorrências'!$M$4:$N$18,2,0),0)</f>
        <v>0</v>
      </c>
      <c r="F42" s="94">
        <f>IFERROR(VLOOKUP(A42,'Quantidade de ocorrências'!$P$4:$Q$7,2,0),0)</f>
        <v>0</v>
      </c>
      <c r="G42" s="94">
        <f>IFERROR(VLOOKUP(A42,'Quantidade de ocorrências'!$S$4:$T$25,2,0),0)</f>
        <v>0</v>
      </c>
      <c r="H42" s="94">
        <f>IFERROR(VLOOKUP(A42,'Quantidade de ocorrências'!$V$4:$W$17,2,0),0)</f>
        <v>0</v>
      </c>
      <c r="I42" s="94">
        <f>IFERROR(VLOOKUP(A42,'Quantidade de ocorrências'!$Y$4:$Z$17,2,0),0)</f>
        <v>0</v>
      </c>
    </row>
    <row r="43" spans="1:9">
      <c r="A43" s="94" t="s">
        <v>814</v>
      </c>
      <c r="B43" s="94" t="str">
        <f>VLOOKUP(A43,'De Para'!$A$1:$B$301,2,0)</f>
        <v>Blumenau</v>
      </c>
      <c r="C43" s="94">
        <f>IFERROR(VLOOKUP(A43,'Quantidade de ocorrências'!$G$4:$H$34,2,0),0)</f>
        <v>0</v>
      </c>
      <c r="D43" s="2">
        <f>IFERROR(VLOOKUP(A43,'Quantidade de ocorrências'!$J$4:$K$41,2,0),0)</f>
        <v>0</v>
      </c>
      <c r="E43" s="94">
        <f>IFERROR(VLOOKUP(A43,'Quantidade de ocorrências'!$M$4:$N$18,2,0),0)</f>
        <v>0</v>
      </c>
      <c r="F43" s="94">
        <f>IFERROR(VLOOKUP(A43,'Quantidade de ocorrências'!$P$4:$Q$7,2,0),0)</f>
        <v>0</v>
      </c>
      <c r="G43" s="94">
        <f>IFERROR(VLOOKUP(A43,'Quantidade de ocorrências'!$S$4:$T$25,2,0),0)</f>
        <v>0</v>
      </c>
      <c r="H43" s="94">
        <f>IFERROR(VLOOKUP(A43,'Quantidade de ocorrências'!$V$4:$W$17,2,0),0)</f>
        <v>0</v>
      </c>
      <c r="I43" s="94">
        <f>IFERROR(VLOOKUP(A43,'Quantidade de ocorrências'!$Y$4:$Z$17,2,0),0)</f>
        <v>0</v>
      </c>
    </row>
    <row r="44" spans="1:9">
      <c r="A44" s="94" t="s">
        <v>867</v>
      </c>
      <c r="B44" s="94" t="str">
        <f>VLOOKUP(A44,'De Para'!$A$1:$B$301,2,0)</f>
        <v>Tubarão</v>
      </c>
      <c r="C44" s="94">
        <f>IFERROR(VLOOKUP(A44,'Quantidade de ocorrências'!$G$4:$H$34,2,0),0)</f>
        <v>0</v>
      </c>
      <c r="D44" s="2">
        <f>IFERROR(VLOOKUP(A44,'Quantidade de ocorrências'!$J$4:$K$41,2,0),0)</f>
        <v>0</v>
      </c>
      <c r="E44" s="94">
        <f>IFERROR(VLOOKUP(A44,'Quantidade de ocorrências'!$M$4:$N$18,2,0),0)</f>
        <v>0</v>
      </c>
      <c r="F44" s="94">
        <f>IFERROR(VLOOKUP(A44,'Quantidade de ocorrências'!$P$4:$Q$7,2,0),0)</f>
        <v>0</v>
      </c>
      <c r="G44" s="94">
        <f>IFERROR(VLOOKUP(A44,'Quantidade de ocorrências'!$S$4:$T$25,2,0),0)</f>
        <v>0</v>
      </c>
      <c r="H44" s="94">
        <f>IFERROR(VLOOKUP(A44,'Quantidade de ocorrências'!$V$4:$W$17,2,0),0)</f>
        <v>0</v>
      </c>
      <c r="I44" s="94">
        <f>IFERROR(VLOOKUP(A44,'Quantidade de ocorrências'!$Y$4:$Z$17,2,0),0)</f>
        <v>0</v>
      </c>
    </row>
    <row r="45" spans="1:9">
      <c r="A45" s="94" t="s">
        <v>835</v>
      </c>
      <c r="B45" s="94" t="str">
        <f>VLOOKUP(A45,'De Para'!$A$1:$B$301,2,0)</f>
        <v>Rio do Sul</v>
      </c>
      <c r="C45" s="94">
        <f>IFERROR(VLOOKUP(A45,'Quantidade de ocorrências'!$G$4:$H$34,2,0),0)</f>
        <v>0</v>
      </c>
      <c r="D45" s="2">
        <f>IFERROR(VLOOKUP(A45,'Quantidade de ocorrências'!$J$4:$K$41,2,0),0)</f>
        <v>0</v>
      </c>
      <c r="E45" s="94">
        <f>IFERROR(VLOOKUP(A45,'Quantidade de ocorrências'!$M$4:$N$18,2,0),0)</f>
        <v>0</v>
      </c>
      <c r="F45" s="94">
        <f>IFERROR(VLOOKUP(A45,'Quantidade de ocorrências'!$P$4:$Q$7,2,0),0)</f>
        <v>0</v>
      </c>
      <c r="G45" s="94">
        <f>IFERROR(VLOOKUP(A45,'Quantidade de ocorrências'!$S$4:$T$25,2,0),0)</f>
        <v>0</v>
      </c>
      <c r="H45" s="94">
        <f>IFERROR(VLOOKUP(A45,'Quantidade de ocorrências'!$V$4:$W$17,2,0),0)</f>
        <v>0</v>
      </c>
      <c r="I45" s="94">
        <f>IFERROR(VLOOKUP(A45,'Quantidade de ocorrências'!$Y$4:$Z$17,2,0),0)</f>
        <v>0</v>
      </c>
    </row>
    <row r="46" spans="1:9">
      <c r="A46" s="94" t="s">
        <v>780</v>
      </c>
      <c r="B46" s="94" t="str">
        <f>VLOOKUP(A46,'De Para'!$A$1:$B$301,2,0)</f>
        <v>Curitibanos</v>
      </c>
      <c r="C46" s="94">
        <f>IFERROR(VLOOKUP(A46,'Quantidade de ocorrências'!$G$4:$H$34,2,0),0)</f>
        <v>0</v>
      </c>
      <c r="D46" s="2">
        <f>IFERROR(VLOOKUP(A46,'Quantidade de ocorrências'!$J$4:$K$41,2,0),0)</f>
        <v>0</v>
      </c>
      <c r="E46" s="94">
        <f>IFERROR(VLOOKUP(A46,'Quantidade de ocorrências'!$M$4:$N$18,2,0),0)</f>
        <v>0</v>
      </c>
      <c r="F46" s="94">
        <f>IFERROR(VLOOKUP(A46,'Quantidade de ocorrências'!$P$4:$Q$7,2,0),0)</f>
        <v>0</v>
      </c>
      <c r="G46" s="94">
        <f>IFERROR(VLOOKUP(A46,'Quantidade de ocorrências'!$S$4:$T$25,2,0),0)</f>
        <v>0</v>
      </c>
      <c r="H46" s="94">
        <f>IFERROR(VLOOKUP(A46,'Quantidade de ocorrências'!$V$4:$W$17,2,0),0)</f>
        <v>0</v>
      </c>
      <c r="I46" s="94">
        <f>IFERROR(VLOOKUP(A46,'Quantidade de ocorrências'!$Y$4:$Z$17,2,0),0)</f>
        <v>0</v>
      </c>
    </row>
    <row r="47" spans="1:9">
      <c r="A47" s="94" t="s">
        <v>497</v>
      </c>
      <c r="B47" s="94" t="str">
        <f>VLOOKUP(A47,'De Para'!$A$1:$B$301,2,0)</f>
        <v>Blumenau</v>
      </c>
      <c r="C47" s="94">
        <f>IFERROR(VLOOKUP(A47,'Quantidade de ocorrências'!$G$4:$H$34,2,0),0)</f>
        <v>0</v>
      </c>
      <c r="D47" s="2">
        <f>IFERROR(VLOOKUP(A47,'Quantidade de ocorrências'!$J$4:$K$41,2,0),0)</f>
        <v>0</v>
      </c>
      <c r="E47" s="94">
        <f>IFERROR(VLOOKUP(A47,'Quantidade de ocorrências'!$M$4:$N$18,2,0),0)</f>
        <v>0</v>
      </c>
      <c r="F47" s="94">
        <f>IFERROR(VLOOKUP(A47,'Quantidade de ocorrências'!$P$4:$Q$7,2,0),0)</f>
        <v>0</v>
      </c>
      <c r="G47" s="94">
        <f>IFERROR(VLOOKUP(A47,'Quantidade de ocorrências'!$S$4:$T$25,2,0),0)</f>
        <v>1</v>
      </c>
      <c r="H47" s="94">
        <f>IFERROR(VLOOKUP(A47,'Quantidade de ocorrências'!$V$4:$W$17,2,0),0)</f>
        <v>0</v>
      </c>
      <c r="I47" s="94">
        <f>IFERROR(VLOOKUP(A47,'Quantidade de ocorrências'!$Y$4:$Z$17,2,0),0)</f>
        <v>0</v>
      </c>
    </row>
    <row r="48" spans="1:9">
      <c r="A48" s="94" t="s">
        <v>747</v>
      </c>
      <c r="B48" s="94" t="str">
        <f>VLOOKUP(A48,'De Para'!$A$1:$B$301,2,0)</f>
        <v>Chapecó</v>
      </c>
      <c r="C48" s="94">
        <f>IFERROR(VLOOKUP(A48,'Quantidade de ocorrências'!$G$4:$H$34,2,0),0)</f>
        <v>0</v>
      </c>
      <c r="D48" s="2">
        <f>IFERROR(VLOOKUP(A48,'Quantidade de ocorrências'!$J$4:$K$41,2,0),0)</f>
        <v>0</v>
      </c>
      <c r="E48" s="94">
        <f>IFERROR(VLOOKUP(A48,'Quantidade de ocorrências'!$M$4:$N$18,2,0),0)</f>
        <v>0</v>
      </c>
      <c r="F48" s="94">
        <f>IFERROR(VLOOKUP(A48,'Quantidade de ocorrências'!$P$4:$Q$7,2,0),0)</f>
        <v>0</v>
      </c>
      <c r="G48" s="94">
        <f>IFERROR(VLOOKUP(A48,'Quantidade de ocorrências'!$S$4:$T$25,2,0),0)</f>
        <v>0</v>
      </c>
      <c r="H48" s="94">
        <f>IFERROR(VLOOKUP(A48,'Quantidade de ocorrências'!$V$4:$W$17,2,0),0)</f>
        <v>0</v>
      </c>
      <c r="I48" s="94">
        <f>IFERROR(VLOOKUP(A48,'Quantidade de ocorrências'!$Y$4:$Z$17,2,0),0)</f>
        <v>0</v>
      </c>
    </row>
    <row r="49" spans="1:9">
      <c r="A49" s="94" t="s">
        <v>796</v>
      </c>
      <c r="B49" s="94" t="str">
        <f>VLOOKUP(A49,'De Para'!$A$1:$B$301,2,0)</f>
        <v>Joaçaba</v>
      </c>
      <c r="C49" s="94">
        <f>IFERROR(VLOOKUP(A49,'Quantidade de ocorrências'!$G$4:$H$34,2,0),0)</f>
        <v>0</v>
      </c>
      <c r="D49" s="2">
        <f>IFERROR(VLOOKUP(A49,'Quantidade de ocorrências'!$J$4:$K$41,2,0),0)</f>
        <v>0</v>
      </c>
      <c r="E49" s="94">
        <f>IFERROR(VLOOKUP(A49,'Quantidade de ocorrências'!$M$4:$N$18,2,0),0)</f>
        <v>0</v>
      </c>
      <c r="F49" s="94">
        <f>IFERROR(VLOOKUP(A49,'Quantidade de ocorrências'!$P$4:$Q$7,2,0),0)</f>
        <v>0</v>
      </c>
      <c r="G49" s="94">
        <f>IFERROR(VLOOKUP(A49,'Quantidade de ocorrências'!$S$4:$T$25,2,0),0)</f>
        <v>0</v>
      </c>
      <c r="H49" s="94">
        <f>IFERROR(VLOOKUP(A49,'Quantidade de ocorrências'!$V$4:$W$17,2,0),0)</f>
        <v>0</v>
      </c>
      <c r="I49" s="94">
        <f>IFERROR(VLOOKUP(A49,'Quantidade de ocorrências'!$Y$4:$Z$17,2,0),0)</f>
        <v>0</v>
      </c>
    </row>
    <row r="50" spans="1:9">
      <c r="A50" s="94" t="s">
        <v>564</v>
      </c>
      <c r="B50" s="94" t="str">
        <f>VLOOKUP(A50,'De Para'!$A$1:$B$301,2,0)</f>
        <v>Itajaí</v>
      </c>
      <c r="C50" s="94">
        <f>IFERROR(VLOOKUP(A50,'Quantidade de ocorrências'!$G$4:$H$34,2,0),0)</f>
        <v>0</v>
      </c>
      <c r="D50" s="2">
        <f>IFERROR(VLOOKUP(A50,'Quantidade de ocorrências'!$J$4:$K$41,2,0),0)</f>
        <v>0</v>
      </c>
      <c r="E50" s="94">
        <f>IFERROR(VLOOKUP(A50,'Quantidade de ocorrências'!$M$4:$N$18,2,0),0)</f>
        <v>0</v>
      </c>
      <c r="F50" s="94">
        <f>IFERROR(VLOOKUP(A50,'Quantidade de ocorrências'!$P$4:$Q$7,2,0),0)</f>
        <v>0</v>
      </c>
      <c r="G50" s="94">
        <f>IFERROR(VLOOKUP(A50,'Quantidade de ocorrências'!$S$4:$T$25,2,0),0)</f>
        <v>0</v>
      </c>
      <c r="H50" s="94">
        <f>IFERROR(VLOOKUP(A50,'Quantidade de ocorrências'!$V$4:$W$17,2,0),0)</f>
        <v>1</v>
      </c>
      <c r="I50" s="94">
        <f>IFERROR(VLOOKUP(A50,'Quantidade de ocorrências'!$Y$4:$Z$17,2,0),0)</f>
        <v>0</v>
      </c>
    </row>
    <row r="51" spans="1:9">
      <c r="A51" s="94" t="s">
        <v>800</v>
      </c>
      <c r="B51" s="94" t="str">
        <f>VLOOKUP(A51,'De Para'!$A$1:$B$301,2,0)</f>
        <v>S.Bento do Sul</v>
      </c>
      <c r="C51" s="94">
        <f>IFERROR(VLOOKUP(A51,'Quantidade de ocorrências'!$G$4:$H$34,2,0),0)</f>
        <v>0</v>
      </c>
      <c r="D51" s="2">
        <f>IFERROR(VLOOKUP(A51,'Quantidade de ocorrências'!$J$4:$K$41,2,0),0)</f>
        <v>2</v>
      </c>
      <c r="E51" s="94">
        <f>IFERROR(VLOOKUP(A51,'Quantidade de ocorrências'!$M$4:$N$18,2,0),0)</f>
        <v>0</v>
      </c>
      <c r="F51" s="94">
        <f>IFERROR(VLOOKUP(A51,'Quantidade de ocorrências'!$P$4:$Q$7,2,0),0)</f>
        <v>0</v>
      </c>
      <c r="G51" s="94">
        <f>IFERROR(VLOOKUP(A51,'Quantidade de ocorrências'!$S$4:$T$25,2,0),0)</f>
        <v>0</v>
      </c>
      <c r="H51" s="94">
        <f>IFERROR(VLOOKUP(A51,'Quantidade de ocorrências'!$V$4:$W$17,2,0),0)</f>
        <v>0</v>
      </c>
      <c r="I51" s="94">
        <f>IFERROR(VLOOKUP(A51,'Quantidade de ocorrências'!$Y$4:$Z$17,2,0),0)</f>
        <v>0</v>
      </c>
    </row>
    <row r="52" spans="1:9">
      <c r="A52" s="94" t="s">
        <v>787</v>
      </c>
      <c r="B52" s="94" t="str">
        <f>VLOOKUP(A52,'De Para'!$A$1:$B$301,2,0)</f>
        <v>Campos de Lages</v>
      </c>
      <c r="C52" s="94">
        <f>IFERROR(VLOOKUP(A52,'Quantidade de ocorrências'!$G$4:$H$34,2,0),0)</f>
        <v>0</v>
      </c>
      <c r="D52" s="2">
        <f>IFERROR(VLOOKUP(A52,'Quantidade de ocorrências'!$J$4:$K$41,2,0),0)</f>
        <v>0</v>
      </c>
      <c r="E52" s="94">
        <f>IFERROR(VLOOKUP(A52,'Quantidade de ocorrências'!$M$4:$N$18,2,0),0)</f>
        <v>0</v>
      </c>
      <c r="F52" s="94">
        <f>IFERROR(VLOOKUP(A52,'Quantidade de ocorrências'!$P$4:$Q$7,2,0),0)</f>
        <v>0</v>
      </c>
      <c r="G52" s="94">
        <f>IFERROR(VLOOKUP(A52,'Quantidade de ocorrências'!$S$4:$T$25,2,0),0)</f>
        <v>0</v>
      </c>
      <c r="H52" s="94">
        <f>IFERROR(VLOOKUP(A52,'Quantidade de ocorrências'!$V$4:$W$17,2,0),0)</f>
        <v>0</v>
      </c>
      <c r="I52" s="94">
        <f>IFERROR(VLOOKUP(A52,'Quantidade de ocorrências'!$Y$4:$Z$17,2,0),0)</f>
        <v>0</v>
      </c>
    </row>
    <row r="53" spans="1:9">
      <c r="A53" s="94" t="s">
        <v>418</v>
      </c>
      <c r="B53" s="94" t="str">
        <f>VLOOKUP(A53,'De Para'!$A$1:$B$301,2,0)</f>
        <v>Chapecó</v>
      </c>
      <c r="C53" s="94">
        <f>IFERROR(VLOOKUP(A53,'Quantidade de ocorrências'!$G$4:$H$34,2,0),0)</f>
        <v>1</v>
      </c>
      <c r="D53" s="2">
        <f>IFERROR(VLOOKUP(A53,'Quantidade de ocorrências'!$J$4:$K$41,2,0),0)</f>
        <v>0</v>
      </c>
      <c r="E53" s="94">
        <f>IFERROR(VLOOKUP(A53,'Quantidade de ocorrências'!$M$4:$N$18,2,0),0)</f>
        <v>0</v>
      </c>
      <c r="F53" s="94">
        <f>IFERROR(VLOOKUP(A53,'Quantidade de ocorrências'!$P$4:$Q$7,2,0),0)</f>
        <v>0</v>
      </c>
      <c r="G53" s="94">
        <f>IFERROR(VLOOKUP(A53,'Quantidade de ocorrências'!$S$4:$T$25,2,0),0)</f>
        <v>0</v>
      </c>
      <c r="H53" s="94">
        <f>IFERROR(VLOOKUP(A53,'Quantidade de ocorrências'!$V$4:$W$17,2,0),0)</f>
        <v>0</v>
      </c>
      <c r="I53" s="94">
        <f>IFERROR(VLOOKUP(A53,'Quantidade de ocorrências'!$Y$4:$Z$17,2,0),0)</f>
        <v>0</v>
      </c>
    </row>
    <row r="54" spans="1:9">
      <c r="A54" s="94" t="s">
        <v>781</v>
      </c>
      <c r="B54" s="94" t="str">
        <f>VLOOKUP(A54,'De Para'!$A$1:$B$301,2,0)</f>
        <v>Curitibanos</v>
      </c>
      <c r="C54" s="94">
        <f>IFERROR(VLOOKUP(A54,'Quantidade de ocorrências'!$G$4:$H$34,2,0),0)</f>
        <v>0</v>
      </c>
      <c r="D54" s="2">
        <f>IFERROR(VLOOKUP(A54,'Quantidade de ocorrências'!$J$4:$K$41,2,0),0)</f>
        <v>0</v>
      </c>
      <c r="E54" s="94">
        <f>IFERROR(VLOOKUP(A54,'Quantidade de ocorrências'!$M$4:$N$18,2,0),0)</f>
        <v>0</v>
      </c>
      <c r="F54" s="94">
        <f>IFERROR(VLOOKUP(A54,'Quantidade de ocorrências'!$P$4:$Q$7,2,0),0)</f>
        <v>0</v>
      </c>
      <c r="G54" s="94">
        <f>IFERROR(VLOOKUP(A54,'Quantidade de ocorrências'!$S$4:$T$25,2,0),0)</f>
        <v>0</v>
      </c>
      <c r="H54" s="94">
        <f>IFERROR(VLOOKUP(A54,'Quantidade de ocorrências'!$V$4:$W$17,2,0),0)</f>
        <v>0</v>
      </c>
      <c r="I54" s="94">
        <f>IFERROR(VLOOKUP(A54,'Quantidade de ocorrências'!$Y$4:$Z$17,2,0),0)</f>
        <v>0</v>
      </c>
    </row>
    <row r="55" spans="1:9">
      <c r="A55" s="94" t="s">
        <v>815</v>
      </c>
      <c r="B55" s="94" t="str">
        <f>VLOOKUP(A55,'De Para'!$A$1:$B$301,2,0)</f>
        <v>Tijucas</v>
      </c>
      <c r="C55" s="94">
        <f>IFERROR(VLOOKUP(A55,'Quantidade de ocorrências'!$G$4:$H$34,2,0),0)</f>
        <v>0</v>
      </c>
      <c r="D55" s="2">
        <f>IFERROR(VLOOKUP(A55,'Quantidade de ocorrências'!$J$4:$K$41,2,0),0)</f>
        <v>0</v>
      </c>
      <c r="E55" s="94">
        <f>IFERROR(VLOOKUP(A55,'Quantidade de ocorrências'!$M$4:$N$18,2,0),0)</f>
        <v>0</v>
      </c>
      <c r="F55" s="94">
        <f>IFERROR(VLOOKUP(A55,'Quantidade de ocorrências'!$P$4:$Q$7,2,0),0)</f>
        <v>0</v>
      </c>
      <c r="G55" s="94">
        <f>IFERROR(VLOOKUP(A55,'Quantidade de ocorrências'!$S$4:$T$25,2,0),0)</f>
        <v>0</v>
      </c>
      <c r="H55" s="94">
        <f>IFERROR(VLOOKUP(A55,'Quantidade de ocorrências'!$V$4:$W$17,2,0),0)</f>
        <v>0</v>
      </c>
      <c r="I55" s="94">
        <f>IFERROR(VLOOKUP(A55,'Quantidade de ocorrências'!$Y$4:$Z$17,2,0),0)</f>
        <v>0</v>
      </c>
    </row>
    <row r="56" spans="1:9">
      <c r="A56" s="94" t="s">
        <v>52</v>
      </c>
      <c r="B56" s="94" t="str">
        <f>VLOOKUP(A56,'De Para'!$A$1:$B$301,2,0)</f>
        <v>Canoinhas</v>
      </c>
      <c r="C56" s="94">
        <f>IFERROR(VLOOKUP(A56,'Quantidade de ocorrências'!$G$4:$H$34,2,0),0)</f>
        <v>2</v>
      </c>
      <c r="D56" s="2">
        <f>IFERROR(VLOOKUP(A56,'Quantidade de ocorrências'!$J$4:$K$41,2,0),0)</f>
        <v>3</v>
      </c>
      <c r="E56" s="94">
        <f>IFERROR(VLOOKUP(A56,'Quantidade de ocorrências'!$M$4:$N$18,2,0),0)</f>
        <v>0</v>
      </c>
      <c r="F56" s="94">
        <f>IFERROR(VLOOKUP(A56,'Quantidade de ocorrências'!$P$4:$Q$7,2,0),0)</f>
        <v>0</v>
      </c>
      <c r="G56" s="94">
        <f>IFERROR(VLOOKUP(A56,'Quantidade de ocorrências'!$S$4:$T$25,2,0),0)</f>
        <v>0</v>
      </c>
      <c r="H56" s="94">
        <f>IFERROR(VLOOKUP(A56,'Quantidade de ocorrências'!$V$4:$W$17,2,0),0)</f>
        <v>0</v>
      </c>
      <c r="I56" s="94">
        <f>IFERROR(VLOOKUP(A56,'Quantidade de ocorrências'!$Y$4:$Z$17,2,0),0)</f>
        <v>0</v>
      </c>
    </row>
    <row r="57" spans="1:9">
      <c r="A57" s="94" t="s">
        <v>723</v>
      </c>
      <c r="B57" s="94" t="str">
        <f>VLOOKUP(A57,'De Para'!$A$1:$B$301,2,0)</f>
        <v>Joaçaba</v>
      </c>
      <c r="C57" s="94">
        <f>IFERROR(VLOOKUP(A57,'Quantidade de ocorrências'!$G$4:$H$34,2,0),0)</f>
        <v>0</v>
      </c>
      <c r="D57" s="2">
        <f>IFERROR(VLOOKUP(A57,'Quantidade de ocorrências'!$J$4:$K$41,2,0),0)</f>
        <v>0</v>
      </c>
      <c r="E57" s="94">
        <f>IFERROR(VLOOKUP(A57,'Quantidade de ocorrências'!$M$4:$N$18,2,0),0)</f>
        <v>0</v>
      </c>
      <c r="F57" s="94">
        <f>IFERROR(VLOOKUP(A57,'Quantidade de ocorrências'!$P$4:$Q$7,2,0),0)</f>
        <v>0</v>
      </c>
      <c r="G57" s="94">
        <f>IFERROR(VLOOKUP(A57,'Quantidade de ocorrências'!$S$4:$T$25,2,0),0)</f>
        <v>0</v>
      </c>
      <c r="H57" s="94">
        <f>IFERROR(VLOOKUP(A57,'Quantidade de ocorrências'!$V$4:$W$17,2,0),0)</f>
        <v>0</v>
      </c>
      <c r="I57" s="94">
        <f>IFERROR(VLOOKUP(A57,'Quantidade de ocorrências'!$Y$4:$Z$17,2,0),0)</f>
        <v>0</v>
      </c>
    </row>
    <row r="58" spans="1:9">
      <c r="A58" s="94" t="s">
        <v>887</v>
      </c>
      <c r="B58" s="94" t="str">
        <f>VLOOKUP(A58,'De Para'!$A$1:$B$301,2,0)</f>
        <v>Tubarão</v>
      </c>
      <c r="C58" s="94">
        <f>IFERROR(VLOOKUP(A58,'Quantidade de ocorrências'!$G$4:$H$34,2,0),0)</f>
        <v>0</v>
      </c>
      <c r="D58" s="2">
        <f>IFERROR(VLOOKUP(A58,'Quantidade de ocorrências'!$J$4:$K$41,2,0),0)</f>
        <v>0</v>
      </c>
      <c r="E58" s="94">
        <f>IFERROR(VLOOKUP(A58,'Quantidade de ocorrências'!$M$4:$N$18,2,0),0)</f>
        <v>0</v>
      </c>
      <c r="F58" s="94">
        <f>IFERROR(VLOOKUP(A58,'Quantidade de ocorrências'!$P$4:$Q$7,2,0),0)</f>
        <v>0</v>
      </c>
      <c r="G58" s="94">
        <f>IFERROR(VLOOKUP(A58,'Quantidade de ocorrências'!$S$4:$T$25,2,0),0)</f>
        <v>0</v>
      </c>
      <c r="H58" s="94">
        <f>IFERROR(VLOOKUP(A58,'Quantidade de ocorrências'!$V$4:$W$17,2,0),0)</f>
        <v>0</v>
      </c>
      <c r="I58" s="94">
        <f>IFERROR(VLOOKUP(A58,'Quantidade de ocorrências'!$Y$4:$Z$17,2,0),0)</f>
        <v>0</v>
      </c>
    </row>
    <row r="59" spans="1:9">
      <c r="A59" s="94" t="s">
        <v>949</v>
      </c>
      <c r="B59" s="94" t="str">
        <f>VLOOKUP(A59,'De Para'!$A$1:$B$301,2,0)</f>
        <v>Campos de Lages</v>
      </c>
      <c r="C59" s="94">
        <f>IFERROR(VLOOKUP(A59,'Quantidade de ocorrências'!$G$4:$H$34,2,0),0)</f>
        <v>0</v>
      </c>
      <c r="D59" s="2">
        <f>IFERROR(VLOOKUP(A59,'Quantidade de ocorrências'!$J$4:$K$41,2,0),0)</f>
        <v>0</v>
      </c>
      <c r="E59" s="94">
        <f>IFERROR(VLOOKUP(A59,'Quantidade de ocorrências'!$M$4:$N$18,2,0),0)</f>
        <v>0</v>
      </c>
      <c r="F59" s="94">
        <f>IFERROR(VLOOKUP(A59,'Quantidade de ocorrências'!$P$4:$Q$7,2,0),0)</f>
        <v>0</v>
      </c>
      <c r="G59" s="94">
        <f>IFERROR(VLOOKUP(A59,'Quantidade de ocorrências'!$S$4:$T$25,2,0),0)</f>
        <v>0</v>
      </c>
      <c r="H59" s="94">
        <f>IFERROR(VLOOKUP(A59,'Quantidade de ocorrências'!$V$4:$W$17,2,0),0)</f>
        <v>0</v>
      </c>
      <c r="I59" s="94">
        <f>IFERROR(VLOOKUP(A59,'Quantidade de ocorrências'!$Y$4:$Z$17,2,0),0)</f>
        <v>0</v>
      </c>
    </row>
    <row r="60" spans="1:9">
      <c r="A60" s="94" t="s">
        <v>724</v>
      </c>
      <c r="B60" s="94" t="str">
        <f>VLOOKUP(A60,'De Para'!$A$1:$B$301,2,0)</f>
        <v>Joaçaba</v>
      </c>
      <c r="C60" s="94">
        <f>IFERROR(VLOOKUP(A60,'Quantidade de ocorrências'!$G$4:$H$34,2,0),0)</f>
        <v>0</v>
      </c>
      <c r="D60" s="2">
        <f>IFERROR(VLOOKUP(A60,'Quantidade de ocorrências'!$J$4:$K$41,2,0),0)</f>
        <v>0</v>
      </c>
      <c r="E60" s="94">
        <f>IFERROR(VLOOKUP(A60,'Quantidade de ocorrências'!$M$4:$N$18,2,0),0)</f>
        <v>0</v>
      </c>
      <c r="F60" s="94">
        <f>IFERROR(VLOOKUP(A60,'Quantidade de ocorrências'!$P$4:$Q$7,2,0),0)</f>
        <v>0</v>
      </c>
      <c r="G60" s="94">
        <f>IFERROR(VLOOKUP(A60,'Quantidade de ocorrências'!$S$4:$T$25,2,0),0)</f>
        <v>0</v>
      </c>
      <c r="H60" s="94">
        <f>IFERROR(VLOOKUP(A60,'Quantidade de ocorrências'!$V$4:$W$17,2,0),0)</f>
        <v>0</v>
      </c>
      <c r="I60" s="94">
        <f>IFERROR(VLOOKUP(A60,'Quantidade de ocorrências'!$Y$4:$Z$17,2,0),0)</f>
        <v>0</v>
      </c>
    </row>
    <row r="61" spans="1:9">
      <c r="A61" s="94" t="s">
        <v>451</v>
      </c>
      <c r="B61" s="94" t="str">
        <f>VLOOKUP(A61,'De Para'!$A$1:$B$301,2,0)</f>
        <v>Chapecó</v>
      </c>
      <c r="C61" s="94">
        <f>IFERROR(VLOOKUP(A61,'Quantidade de ocorrências'!$G$4:$H$34,2,0),0)</f>
        <v>0</v>
      </c>
      <c r="D61" s="2">
        <f>IFERROR(VLOOKUP(A61,'Quantidade de ocorrências'!$J$4:$K$41,2,0),0)</f>
        <v>0</v>
      </c>
      <c r="E61" s="94">
        <f>IFERROR(VLOOKUP(A61,'Quantidade de ocorrências'!$M$4:$N$18,2,0),0)</f>
        <v>0</v>
      </c>
      <c r="F61" s="94">
        <f>IFERROR(VLOOKUP(A61,'Quantidade de ocorrências'!$P$4:$Q$7,2,0),0)</f>
        <v>0</v>
      </c>
      <c r="G61" s="94">
        <f>IFERROR(VLOOKUP(A61,'Quantidade de ocorrências'!$S$4:$T$25,2,0),0)</f>
        <v>0</v>
      </c>
      <c r="H61" s="94">
        <f>IFERROR(VLOOKUP(A61,'Quantidade de ocorrências'!$V$4:$W$17,2,0),0)</f>
        <v>0</v>
      </c>
      <c r="I61" s="94">
        <f>IFERROR(VLOOKUP(A61,'Quantidade de ocorrências'!$Y$4:$Z$17,2,0),0)</f>
        <v>0</v>
      </c>
    </row>
    <row r="62" spans="1:9">
      <c r="A62" s="94" t="s">
        <v>97</v>
      </c>
      <c r="B62" s="94" t="str">
        <f>VLOOKUP(A62,'De Para'!$A$1:$B$301,2,0)</f>
        <v>Joaçaba</v>
      </c>
      <c r="C62" s="94">
        <f>IFERROR(VLOOKUP(A62,'Quantidade de ocorrências'!$G$4:$H$34,2,0),0)</f>
        <v>1</v>
      </c>
      <c r="D62" s="2">
        <f>IFERROR(VLOOKUP(A62,'Quantidade de ocorrências'!$J$4:$K$41,2,0),0)</f>
        <v>0</v>
      </c>
      <c r="E62" s="94">
        <f>IFERROR(VLOOKUP(A62,'Quantidade de ocorrências'!$M$4:$N$18,2,0),0)</f>
        <v>0</v>
      </c>
      <c r="F62" s="94">
        <f>IFERROR(VLOOKUP(A62,'Quantidade de ocorrências'!$P$4:$Q$7,2,0),0)</f>
        <v>0</v>
      </c>
      <c r="G62" s="94">
        <f>IFERROR(VLOOKUP(A62,'Quantidade de ocorrências'!$S$4:$T$25,2,0),0)</f>
        <v>0</v>
      </c>
      <c r="H62" s="94">
        <f>IFERROR(VLOOKUP(A62,'Quantidade de ocorrências'!$V$4:$W$17,2,0),0)</f>
        <v>0</v>
      </c>
      <c r="I62" s="94">
        <f>IFERROR(VLOOKUP(A62,'Quantidade de ocorrências'!$Y$4:$Z$17,2,0),0)</f>
        <v>0</v>
      </c>
    </row>
    <row r="63" spans="1:9">
      <c r="A63" s="94" t="s">
        <v>551</v>
      </c>
      <c r="B63" s="94" t="str">
        <f>VLOOKUP(A63,'De Para'!$A$1:$B$301,2,0)</f>
        <v>Campos de Lages</v>
      </c>
      <c r="C63" s="94">
        <f>IFERROR(VLOOKUP(A63,'Quantidade de ocorrências'!$G$4:$H$34,2,0),0)</f>
        <v>0</v>
      </c>
      <c r="D63" s="2">
        <f>IFERROR(VLOOKUP(A63,'Quantidade de ocorrências'!$J$4:$K$41,2,0),0)</f>
        <v>0</v>
      </c>
      <c r="E63" s="94">
        <f>IFERROR(VLOOKUP(A63,'Quantidade de ocorrências'!$M$4:$N$18,2,0),0)</f>
        <v>0</v>
      </c>
      <c r="F63" s="94">
        <f>IFERROR(VLOOKUP(A63,'Quantidade de ocorrências'!$P$4:$Q$7,2,0),0)</f>
        <v>0</v>
      </c>
      <c r="G63" s="94">
        <f>IFERROR(VLOOKUP(A63,'Quantidade de ocorrências'!$S$4:$T$25,2,0),0)</f>
        <v>1</v>
      </c>
      <c r="H63" s="94">
        <f>IFERROR(VLOOKUP(A63,'Quantidade de ocorrências'!$V$4:$W$17,2,0),0)</f>
        <v>0</v>
      </c>
      <c r="I63" s="94">
        <f>IFERROR(VLOOKUP(A63,'Quantidade de ocorrências'!$Y$4:$Z$17,2,0),0)</f>
        <v>0</v>
      </c>
    </row>
    <row r="64" spans="1:9">
      <c r="A64" s="94" t="s">
        <v>788</v>
      </c>
      <c r="B64" s="94" t="str">
        <f>VLOOKUP(A64,'De Para'!$A$1:$B$301,2,0)</f>
        <v>Campos de Lages</v>
      </c>
      <c r="C64" s="94">
        <f>IFERROR(VLOOKUP(A64,'Quantidade de ocorrências'!$G$4:$H$34,2,0),0)</f>
        <v>0</v>
      </c>
      <c r="D64" s="2">
        <f>IFERROR(VLOOKUP(A64,'Quantidade de ocorrências'!$J$4:$K$41,2,0),0)</f>
        <v>0</v>
      </c>
      <c r="E64" s="94">
        <f>IFERROR(VLOOKUP(A64,'Quantidade de ocorrências'!$M$4:$N$18,2,0),0)</f>
        <v>0</v>
      </c>
      <c r="F64" s="94">
        <f>IFERROR(VLOOKUP(A64,'Quantidade de ocorrências'!$P$4:$Q$7,2,0),0)</f>
        <v>0</v>
      </c>
      <c r="G64" s="94">
        <f>IFERROR(VLOOKUP(A64,'Quantidade de ocorrências'!$S$4:$T$25,2,0),0)</f>
        <v>0</v>
      </c>
      <c r="H64" s="94">
        <f>IFERROR(VLOOKUP(A64,'Quantidade de ocorrências'!$V$4:$W$17,2,0),0)</f>
        <v>0</v>
      </c>
      <c r="I64" s="94">
        <f>IFERROR(VLOOKUP(A64,'Quantidade de ocorrências'!$Y$4:$Z$17,2,0),0)</f>
        <v>0</v>
      </c>
    </row>
    <row r="65" spans="1:9">
      <c r="A65" s="94" t="s">
        <v>830</v>
      </c>
      <c r="B65" s="94" t="str">
        <f>VLOOKUP(A65,'De Para'!$A$1:$B$301,2,0)</f>
        <v>Ituporanga</v>
      </c>
      <c r="C65" s="94">
        <f>IFERROR(VLOOKUP(A65,'Quantidade de ocorrências'!$G$4:$H$34,2,0),0)</f>
        <v>0</v>
      </c>
      <c r="D65" s="2">
        <f>IFERROR(VLOOKUP(A65,'Quantidade de ocorrências'!$J$4:$K$41,2,0),0)</f>
        <v>0</v>
      </c>
      <c r="E65" s="94">
        <f>IFERROR(VLOOKUP(A65,'Quantidade de ocorrências'!$M$4:$N$18,2,0),0)</f>
        <v>0</v>
      </c>
      <c r="F65" s="94">
        <f>IFERROR(VLOOKUP(A65,'Quantidade de ocorrências'!$P$4:$Q$7,2,0),0)</f>
        <v>0</v>
      </c>
      <c r="G65" s="94">
        <f>IFERROR(VLOOKUP(A65,'Quantidade de ocorrências'!$S$4:$T$25,2,0),0)</f>
        <v>0</v>
      </c>
      <c r="H65" s="94">
        <f>IFERROR(VLOOKUP(A65,'Quantidade de ocorrências'!$V$4:$W$17,2,0),0)</f>
        <v>0</v>
      </c>
      <c r="I65" s="94">
        <f>IFERROR(VLOOKUP(A65,'Quantidade de ocorrências'!$Y$4:$Z$17,2,0),0)</f>
        <v>0</v>
      </c>
    </row>
    <row r="66" spans="1:9">
      <c r="A66" s="94" t="s">
        <v>438</v>
      </c>
      <c r="B66" s="94" t="str">
        <f>VLOOKUP(A66,'De Para'!$A$1:$B$301,2,0)</f>
        <v>Chapecó</v>
      </c>
      <c r="C66" s="94">
        <f>IFERROR(VLOOKUP(A66,'Quantidade de ocorrências'!$G$4:$H$34,2,0),0)</f>
        <v>0</v>
      </c>
      <c r="D66" s="2">
        <f>IFERROR(VLOOKUP(A66,'Quantidade de ocorrências'!$J$4:$K$41,2,0),0)</f>
        <v>0</v>
      </c>
      <c r="E66" s="94">
        <f>IFERROR(VLOOKUP(A66,'Quantidade de ocorrências'!$M$4:$N$18,2,0),0)</f>
        <v>0</v>
      </c>
      <c r="F66" s="94">
        <f>IFERROR(VLOOKUP(A66,'Quantidade de ocorrências'!$P$4:$Q$7,2,0),0)</f>
        <v>0</v>
      </c>
      <c r="G66" s="94">
        <f>IFERROR(VLOOKUP(A66,'Quantidade de ocorrências'!$S$4:$T$25,2,0),0)</f>
        <v>0</v>
      </c>
      <c r="H66" s="94">
        <f>IFERROR(VLOOKUP(A66,'Quantidade de ocorrências'!$V$4:$W$17,2,0),0)</f>
        <v>0</v>
      </c>
      <c r="I66" s="94">
        <f>IFERROR(VLOOKUP(A66,'Quantidade de ocorrências'!$Y$4:$Z$17,2,0),0)</f>
        <v>0</v>
      </c>
    </row>
    <row r="67" spans="1:9">
      <c r="A67" s="94" t="s">
        <v>874</v>
      </c>
      <c r="B67" s="94" t="str">
        <f>VLOOKUP(A67,'De Para'!$A$1:$B$301,2,0)</f>
        <v>Criciúma</v>
      </c>
      <c r="C67" s="94">
        <f>IFERROR(VLOOKUP(A67,'Quantidade de ocorrências'!$G$4:$H$34,2,0),0)</f>
        <v>0</v>
      </c>
      <c r="D67" s="2">
        <f>IFERROR(VLOOKUP(A67,'Quantidade de ocorrências'!$J$4:$K$41,2,0),0)</f>
        <v>0</v>
      </c>
      <c r="E67" s="94">
        <f>IFERROR(VLOOKUP(A67,'Quantidade de ocorrências'!$M$4:$N$18,2,0),0)</f>
        <v>0</v>
      </c>
      <c r="F67" s="94">
        <f>IFERROR(VLOOKUP(A67,'Quantidade de ocorrências'!$P$4:$Q$7,2,0),0)</f>
        <v>0</v>
      </c>
      <c r="G67" s="94">
        <f>IFERROR(VLOOKUP(A67,'Quantidade de ocorrências'!$S$4:$T$25,2,0),0)</f>
        <v>0</v>
      </c>
      <c r="H67" s="94">
        <f>IFERROR(VLOOKUP(A67,'Quantidade de ocorrências'!$V$4:$W$17,2,0),0)</f>
        <v>0</v>
      </c>
      <c r="I67" s="94">
        <f>IFERROR(VLOOKUP(A67,'Quantidade de ocorrências'!$Y$4:$Z$17,2,0),0)</f>
        <v>0</v>
      </c>
    </row>
    <row r="68" spans="1:9">
      <c r="A68" s="94" t="s">
        <v>682</v>
      </c>
      <c r="B68" s="94" t="str">
        <f>VLOOKUP(A68,'De Para'!$A$1:$B$301,2,0)</f>
        <v>Concórdia</v>
      </c>
      <c r="C68" s="94">
        <f>IFERROR(VLOOKUP(A68,'Quantidade de ocorrências'!$G$4:$H$34,2,0),0)</f>
        <v>0</v>
      </c>
      <c r="D68" s="2">
        <f>IFERROR(VLOOKUP(A68,'Quantidade de ocorrências'!$J$4:$K$41,2,0),0)</f>
        <v>0</v>
      </c>
      <c r="E68" s="94">
        <f>IFERROR(VLOOKUP(A68,'Quantidade de ocorrências'!$M$4:$N$18,2,0),0)</f>
        <v>0</v>
      </c>
      <c r="F68" s="94">
        <f>IFERROR(VLOOKUP(A68,'Quantidade de ocorrências'!$P$4:$Q$7,2,0),0)</f>
        <v>0</v>
      </c>
      <c r="G68" s="94">
        <f>IFERROR(VLOOKUP(A68,'Quantidade de ocorrências'!$S$4:$T$25,2,0),0)</f>
        <v>0</v>
      </c>
      <c r="H68" s="94">
        <f>IFERROR(VLOOKUP(A68,'Quantidade de ocorrências'!$V$4:$W$17,2,0),0)</f>
        <v>0</v>
      </c>
      <c r="I68" s="94">
        <f>IFERROR(VLOOKUP(A68,'Quantidade de ocorrências'!$Y$4:$Z$17,2,0),0)</f>
        <v>0</v>
      </c>
    </row>
    <row r="69" spans="1:9">
      <c r="A69" s="94" t="s">
        <v>700</v>
      </c>
      <c r="B69" s="94" t="str">
        <f>VLOOKUP(A69,'De Para'!$A$1:$B$301,2,0)</f>
        <v>Chapecó</v>
      </c>
      <c r="C69" s="94">
        <f>IFERROR(VLOOKUP(A69,'Quantidade de ocorrências'!$G$4:$H$34,2,0),0)</f>
        <v>0</v>
      </c>
      <c r="D69" s="2">
        <f>IFERROR(VLOOKUP(A69,'Quantidade de ocorrências'!$J$4:$K$41,2,0),0)</f>
        <v>0</v>
      </c>
      <c r="E69" s="94">
        <f>IFERROR(VLOOKUP(A69,'Quantidade de ocorrências'!$M$4:$N$18,2,0),0)</f>
        <v>0</v>
      </c>
      <c r="F69" s="94">
        <f>IFERROR(VLOOKUP(A69,'Quantidade de ocorrências'!$P$4:$Q$7,2,0),0)</f>
        <v>0</v>
      </c>
      <c r="G69" s="94">
        <f>IFERROR(VLOOKUP(A69,'Quantidade de ocorrências'!$S$4:$T$25,2,0),0)</f>
        <v>0</v>
      </c>
      <c r="H69" s="94">
        <f>IFERROR(VLOOKUP(A69,'Quantidade de ocorrências'!$V$4:$W$17,2,0),0)</f>
        <v>0</v>
      </c>
      <c r="I69" s="94">
        <f>IFERROR(VLOOKUP(A69,'Quantidade de ocorrências'!$Y$4:$Z$17,2,0),0)</f>
        <v>0</v>
      </c>
    </row>
    <row r="70" spans="1:9">
      <c r="A70" s="94" t="s">
        <v>701</v>
      </c>
      <c r="B70" s="94" t="str">
        <f>VLOOKUP(A70,'De Para'!$A$1:$B$301,2,0)</f>
        <v>Chapecó</v>
      </c>
      <c r="C70" s="94">
        <f>IFERROR(VLOOKUP(A70,'Quantidade de ocorrências'!$G$4:$H$34,2,0),0)</f>
        <v>0</v>
      </c>
      <c r="D70" s="2">
        <f>IFERROR(VLOOKUP(A70,'Quantidade de ocorrências'!$J$4:$K$41,2,0),0)</f>
        <v>0</v>
      </c>
      <c r="E70" s="94">
        <f>IFERROR(VLOOKUP(A70,'Quantidade de ocorrências'!$M$4:$N$18,2,0),0)</f>
        <v>1</v>
      </c>
      <c r="F70" s="94">
        <f>IFERROR(VLOOKUP(A70,'Quantidade de ocorrências'!$P$4:$Q$7,2,0),0)</f>
        <v>0</v>
      </c>
      <c r="G70" s="94">
        <f>IFERROR(VLOOKUP(A70,'Quantidade de ocorrências'!$S$4:$T$25,2,0),0)</f>
        <v>0</v>
      </c>
      <c r="H70" s="94">
        <f>IFERROR(VLOOKUP(A70,'Quantidade de ocorrências'!$V$4:$W$17,2,0),0)</f>
        <v>0</v>
      </c>
      <c r="I70" s="94">
        <f>IFERROR(VLOOKUP(A70,'Quantidade de ocorrências'!$Y$4:$Z$17,2,0),0)</f>
        <v>0</v>
      </c>
    </row>
    <row r="71" spans="1:9">
      <c r="A71" s="94" t="s">
        <v>940</v>
      </c>
      <c r="B71" s="94" t="str">
        <f>VLOOKUP(A71,'De Para'!$A$1:$B$301,2,0)</f>
        <v>Xanxerê</v>
      </c>
      <c r="C71" s="94">
        <f>IFERROR(VLOOKUP(A71,'Quantidade de ocorrências'!$G$4:$H$34,2,0),0)</f>
        <v>0</v>
      </c>
      <c r="D71" s="2">
        <f>IFERROR(VLOOKUP(A71,'Quantidade de ocorrências'!$J$4:$K$41,2,0),0)</f>
        <v>0</v>
      </c>
      <c r="E71" s="94">
        <f>IFERROR(VLOOKUP(A71,'Quantidade de ocorrências'!$M$4:$N$18,2,0),0)</f>
        <v>0</v>
      </c>
      <c r="F71" s="94">
        <f>IFERROR(VLOOKUP(A71,'Quantidade de ocorrências'!$P$4:$Q$7,2,0),0)</f>
        <v>0</v>
      </c>
      <c r="G71" s="94">
        <f>IFERROR(VLOOKUP(A71,'Quantidade de ocorrências'!$S$4:$T$25,2,0),0)</f>
        <v>0</v>
      </c>
      <c r="H71" s="94">
        <f>IFERROR(VLOOKUP(A71,'Quantidade de ocorrências'!$V$4:$W$17,2,0),0)</f>
        <v>0</v>
      </c>
      <c r="I71" s="94">
        <f>IFERROR(VLOOKUP(A71,'Quantidade de ocorrências'!$Y$4:$Z$17,2,0),0)</f>
        <v>0</v>
      </c>
    </row>
    <row r="72" spans="1:9">
      <c r="A72" s="94" t="s">
        <v>520</v>
      </c>
      <c r="B72" s="94" t="str">
        <f>VLOOKUP(A72,'De Para'!$A$1:$B$301,2,0)</f>
        <v>Campos de Lages</v>
      </c>
      <c r="C72" s="94">
        <f>IFERROR(VLOOKUP(A72,'Quantidade de ocorrências'!$G$4:$H$34,2,0),0)</f>
        <v>0</v>
      </c>
      <c r="D72" s="2">
        <f>IFERROR(VLOOKUP(A72,'Quantidade de ocorrências'!$J$4:$K$41,2,0),0)</f>
        <v>0</v>
      </c>
      <c r="E72" s="94">
        <f>IFERROR(VLOOKUP(A72,'Quantidade de ocorrências'!$M$4:$N$18,2,0),0)</f>
        <v>0</v>
      </c>
      <c r="F72" s="94">
        <f>IFERROR(VLOOKUP(A72,'Quantidade de ocorrências'!$P$4:$Q$7,2,0),0)</f>
        <v>0</v>
      </c>
      <c r="G72" s="94">
        <f>IFERROR(VLOOKUP(A72,'Quantidade de ocorrências'!$S$4:$T$25,2,0),0)</f>
        <v>1</v>
      </c>
      <c r="H72" s="94">
        <f>IFERROR(VLOOKUP(A72,'Quantidade de ocorrências'!$V$4:$W$17,2,0),0)</f>
        <v>0</v>
      </c>
      <c r="I72" s="94">
        <f>IFERROR(VLOOKUP(A72,'Quantidade de ocorrências'!$Y$4:$Z$17,2,0),0)</f>
        <v>0</v>
      </c>
    </row>
    <row r="73" spans="1:9">
      <c r="A73" s="94" t="s">
        <v>276</v>
      </c>
      <c r="B73" s="94" t="str">
        <f>VLOOKUP(A73,'De Para'!$A$1:$B$301,2,0)</f>
        <v>Joinville</v>
      </c>
      <c r="C73" s="94">
        <f>IFERROR(VLOOKUP(A73,'Quantidade de ocorrências'!$G$4:$H$34,2,0),0)</f>
        <v>0</v>
      </c>
      <c r="D73" s="2">
        <f>IFERROR(VLOOKUP(A73,'Quantidade de ocorrências'!$J$4:$K$41,2,0),0)</f>
        <v>2</v>
      </c>
      <c r="E73" s="94">
        <f>IFERROR(VLOOKUP(A73,'Quantidade de ocorrências'!$M$4:$N$18,2,0),0)</f>
        <v>0</v>
      </c>
      <c r="F73" s="94">
        <f>IFERROR(VLOOKUP(A73,'Quantidade de ocorrências'!$P$4:$Q$7,2,0),0)</f>
        <v>0</v>
      </c>
      <c r="G73" s="94">
        <f>IFERROR(VLOOKUP(A73,'Quantidade de ocorrências'!$S$4:$T$25,2,0),0)</f>
        <v>0</v>
      </c>
      <c r="H73" s="94">
        <f>IFERROR(VLOOKUP(A73,'Quantidade de ocorrências'!$V$4:$W$17,2,0),0)</f>
        <v>0</v>
      </c>
      <c r="I73" s="94">
        <f>IFERROR(VLOOKUP(A73,'Quantidade de ocorrências'!$Y$4:$Z$17,2,0),0)</f>
        <v>0</v>
      </c>
    </row>
    <row r="74" spans="1:9">
      <c r="A74" s="94" t="s">
        <v>506</v>
      </c>
      <c r="B74" s="94" t="str">
        <f>VLOOKUP(A74,'De Para'!$A$1:$B$301,2,0)</f>
        <v>Criciúma</v>
      </c>
      <c r="C74" s="94">
        <f>IFERROR(VLOOKUP(A74,'Quantidade de ocorrências'!$G$4:$H$34,2,0),0)</f>
        <v>0</v>
      </c>
      <c r="D74" s="2">
        <f>IFERROR(VLOOKUP(A74,'Quantidade de ocorrências'!$J$4:$K$41,2,0),0)</f>
        <v>2</v>
      </c>
      <c r="E74" s="94">
        <f>IFERROR(VLOOKUP(A74,'Quantidade de ocorrências'!$M$4:$N$18,2,0),0)</f>
        <v>0</v>
      </c>
      <c r="F74" s="94">
        <f>IFERROR(VLOOKUP(A74,'Quantidade de ocorrências'!$P$4:$Q$7,2,0),0)</f>
        <v>0</v>
      </c>
      <c r="G74" s="94">
        <f>IFERROR(VLOOKUP(A74,'Quantidade de ocorrências'!$S$4:$T$25,2,0),0)</f>
        <v>1</v>
      </c>
      <c r="H74" s="94">
        <f>IFERROR(VLOOKUP(A74,'Quantidade de ocorrências'!$V$4:$W$17,2,0),0)</f>
        <v>0</v>
      </c>
      <c r="I74" s="94">
        <f>IFERROR(VLOOKUP(A74,'Quantidade de ocorrências'!$Y$4:$Z$17,2,0),0)</f>
        <v>0</v>
      </c>
    </row>
    <row r="75" spans="1:9">
      <c r="A75" s="94" t="s">
        <v>748</v>
      </c>
      <c r="B75" s="94" t="str">
        <f>VLOOKUP(A75,'De Para'!$A$1:$B$301,2,0)</f>
        <v>Chapecó</v>
      </c>
      <c r="C75" s="94">
        <f>IFERROR(VLOOKUP(A75,'Quantidade de ocorrências'!$G$4:$H$34,2,0),0)</f>
        <v>0</v>
      </c>
      <c r="D75" s="2">
        <f>IFERROR(VLOOKUP(A75,'Quantidade de ocorrências'!$J$4:$K$41,2,0),0)</f>
        <v>0</v>
      </c>
      <c r="E75" s="94">
        <f>IFERROR(VLOOKUP(A75,'Quantidade de ocorrências'!$M$4:$N$18,2,0),0)</f>
        <v>0</v>
      </c>
      <c r="F75" s="94">
        <f>IFERROR(VLOOKUP(A75,'Quantidade de ocorrências'!$P$4:$Q$7,2,0),0)</f>
        <v>0</v>
      </c>
      <c r="G75" s="94">
        <f>IFERROR(VLOOKUP(A75,'Quantidade de ocorrências'!$S$4:$T$25,2,0),0)</f>
        <v>0</v>
      </c>
      <c r="H75" s="94">
        <f>IFERROR(VLOOKUP(A75,'Quantidade de ocorrências'!$V$4:$W$17,2,0),0)</f>
        <v>0</v>
      </c>
      <c r="I75" s="94">
        <f>IFERROR(VLOOKUP(A75,'Quantidade de ocorrências'!$Y$4:$Z$17,2,0),0)</f>
        <v>0</v>
      </c>
    </row>
    <row r="76" spans="1:9">
      <c r="A76" s="94" t="s">
        <v>749</v>
      </c>
      <c r="B76" s="94" t="str">
        <f>VLOOKUP(A76,'De Para'!$A$1:$B$301,2,0)</f>
        <v>Chapecó</v>
      </c>
      <c r="C76" s="94">
        <f>IFERROR(VLOOKUP(A76,'Quantidade de ocorrências'!$G$4:$H$34,2,0),0)</f>
        <v>0</v>
      </c>
      <c r="D76" s="2">
        <f>IFERROR(VLOOKUP(A76,'Quantidade de ocorrências'!$J$4:$K$41,2,0),0)</f>
        <v>0</v>
      </c>
      <c r="E76" s="94">
        <f>IFERROR(VLOOKUP(A76,'Quantidade de ocorrências'!$M$4:$N$18,2,0),0)</f>
        <v>0</v>
      </c>
      <c r="F76" s="94">
        <f>IFERROR(VLOOKUP(A76,'Quantidade de ocorrências'!$P$4:$Q$7,2,0),0)</f>
        <v>0</v>
      </c>
      <c r="G76" s="94">
        <f>IFERROR(VLOOKUP(A76,'Quantidade de ocorrências'!$S$4:$T$25,2,0),0)</f>
        <v>0</v>
      </c>
      <c r="H76" s="94">
        <f>IFERROR(VLOOKUP(A76,'Quantidade de ocorrências'!$V$4:$W$17,2,0),0)</f>
        <v>0</v>
      </c>
      <c r="I76" s="94">
        <f>IFERROR(VLOOKUP(A76,'Quantidade de ocorrências'!$Y$4:$Z$17,2,0),0)</f>
        <v>0</v>
      </c>
    </row>
    <row r="77" spans="1:9">
      <c r="A77" s="94" t="s">
        <v>53</v>
      </c>
      <c r="B77" s="94" t="str">
        <f>VLOOKUP(A77,'De Para'!$A$1:$B$301,2,0)</f>
        <v>Curitibanos</v>
      </c>
      <c r="C77" s="94">
        <f>IFERROR(VLOOKUP(A77,'Quantidade de ocorrências'!$G$4:$H$34,2,0),0)</f>
        <v>0</v>
      </c>
      <c r="D77" s="2">
        <f>IFERROR(VLOOKUP(A77,'Quantidade de ocorrências'!$J$4:$K$41,2,0),0)</f>
        <v>0</v>
      </c>
      <c r="E77" s="94">
        <f>IFERROR(VLOOKUP(A77,'Quantidade de ocorrências'!$M$4:$N$18,2,0),0)</f>
        <v>0</v>
      </c>
      <c r="F77" s="94">
        <f>IFERROR(VLOOKUP(A77,'Quantidade de ocorrências'!$P$4:$Q$7,2,0),0)</f>
        <v>0</v>
      </c>
      <c r="G77" s="94">
        <f>IFERROR(VLOOKUP(A77,'Quantidade de ocorrências'!$S$4:$T$25,2,0),0)</f>
        <v>0</v>
      </c>
      <c r="H77" s="94">
        <f>IFERROR(VLOOKUP(A77,'Quantidade de ocorrências'!$V$4:$W$17,2,0),0)</f>
        <v>0</v>
      </c>
      <c r="I77" s="94">
        <f>IFERROR(VLOOKUP(A77,'Quantidade de ocorrências'!$Y$4:$Z$17,2,0),0)</f>
        <v>0</v>
      </c>
    </row>
    <row r="78" spans="1:9">
      <c r="A78" s="94" t="s">
        <v>534</v>
      </c>
      <c r="B78" s="94" t="str">
        <f>VLOOKUP(A78,'De Para'!$A$1:$B$301,2,0)</f>
        <v>S.Miguel Oeste</v>
      </c>
      <c r="C78" s="94">
        <f>IFERROR(VLOOKUP(A78,'Quantidade de ocorrências'!$G$4:$H$34,2,0),0)</f>
        <v>0</v>
      </c>
      <c r="D78" s="2">
        <f>IFERROR(VLOOKUP(A78,'Quantidade de ocorrências'!$J$4:$K$41,2,0),0)</f>
        <v>0</v>
      </c>
      <c r="E78" s="94">
        <f>IFERROR(VLOOKUP(A78,'Quantidade de ocorrências'!$M$4:$N$18,2,0),0)</f>
        <v>0</v>
      </c>
      <c r="F78" s="94">
        <f>IFERROR(VLOOKUP(A78,'Quantidade de ocorrências'!$P$4:$Q$7,2,0),0)</f>
        <v>0</v>
      </c>
      <c r="G78" s="94">
        <f>IFERROR(VLOOKUP(A78,'Quantidade de ocorrências'!$S$4:$T$25,2,0),0)</f>
        <v>1</v>
      </c>
      <c r="H78" s="94">
        <f>IFERROR(VLOOKUP(A78,'Quantidade de ocorrências'!$V$4:$W$17,2,0),0)</f>
        <v>0</v>
      </c>
      <c r="I78" s="94">
        <f>IFERROR(VLOOKUP(A78,'Quantidade de ocorrências'!$Y$4:$Z$17,2,0),0)</f>
        <v>0</v>
      </c>
    </row>
    <row r="79" spans="1:9">
      <c r="A79" s="94" t="s">
        <v>712</v>
      </c>
      <c r="B79" s="94" t="str">
        <f>VLOOKUP(A79,'De Para'!$A$1:$B$301,2,0)</f>
        <v>S.Miguel Oeste</v>
      </c>
      <c r="C79" s="94">
        <f>IFERROR(VLOOKUP(A79,'Quantidade de ocorrências'!$G$4:$H$34,2,0),0)</f>
        <v>0</v>
      </c>
      <c r="D79" s="2">
        <f>IFERROR(VLOOKUP(A79,'Quantidade de ocorrências'!$J$4:$K$41,2,0),0)</f>
        <v>0</v>
      </c>
      <c r="E79" s="94">
        <f>IFERROR(VLOOKUP(A79,'Quantidade de ocorrências'!$M$4:$N$18,2,0),0)</f>
        <v>0</v>
      </c>
      <c r="F79" s="94">
        <f>IFERROR(VLOOKUP(A79,'Quantidade de ocorrências'!$P$4:$Q$7,2,0),0)</f>
        <v>0</v>
      </c>
      <c r="G79" s="94">
        <f>IFERROR(VLOOKUP(A79,'Quantidade de ocorrências'!$S$4:$T$25,2,0),0)</f>
        <v>0</v>
      </c>
      <c r="H79" s="94">
        <f>IFERROR(VLOOKUP(A79,'Quantidade de ocorrências'!$V$4:$W$17,2,0),0)</f>
        <v>0</v>
      </c>
      <c r="I79" s="94">
        <f>IFERROR(VLOOKUP(A79,'Quantidade de ocorrências'!$Y$4:$Z$17,2,0),0)</f>
        <v>0</v>
      </c>
    </row>
    <row r="80" spans="1:9">
      <c r="A80" s="94" t="s">
        <v>123</v>
      </c>
      <c r="B80" s="94" t="str">
        <f>VLOOKUP(A80,'De Para'!$A$1:$B$301,2,0)</f>
        <v>Rio do Sul</v>
      </c>
      <c r="C80" s="94">
        <f>IFERROR(VLOOKUP(A80,'Quantidade de ocorrências'!$G$4:$H$34,2,0),0)</f>
        <v>1</v>
      </c>
      <c r="D80" s="2">
        <f>IFERROR(VLOOKUP(A80,'Quantidade de ocorrências'!$J$4:$K$41,2,0),0)</f>
        <v>1</v>
      </c>
      <c r="E80" s="94">
        <f>IFERROR(VLOOKUP(A80,'Quantidade de ocorrências'!$M$4:$N$18,2,0),0)</f>
        <v>0</v>
      </c>
      <c r="F80" s="94">
        <f>IFERROR(VLOOKUP(A80,'Quantidade de ocorrências'!$P$4:$Q$7,2,0),0)</f>
        <v>0</v>
      </c>
      <c r="G80" s="94">
        <f>IFERROR(VLOOKUP(A80,'Quantidade de ocorrências'!$S$4:$T$25,2,0),0)</f>
        <v>0</v>
      </c>
      <c r="H80" s="94">
        <f>IFERROR(VLOOKUP(A80,'Quantidade de ocorrências'!$V$4:$W$17,2,0),0)</f>
        <v>0</v>
      </c>
      <c r="I80" s="94">
        <f>IFERROR(VLOOKUP(A80,'Quantidade de ocorrências'!$Y$4:$Z$17,2,0),0)</f>
        <v>0</v>
      </c>
    </row>
    <row r="81" spans="1:9">
      <c r="A81" s="94" t="s">
        <v>310</v>
      </c>
      <c r="B81" s="94" t="str">
        <f>VLOOKUP(A81,'De Para'!$A$1:$B$301,2,0)</f>
        <v>Blumenau</v>
      </c>
      <c r="C81" s="94">
        <f>IFERROR(VLOOKUP(A81,'Quantidade de ocorrências'!$G$4:$H$34,2,0),0)</f>
        <v>0</v>
      </c>
      <c r="D81" s="2">
        <f>IFERROR(VLOOKUP(A81,'Quantidade de ocorrências'!$J$4:$K$41,2,0),0)</f>
        <v>3</v>
      </c>
      <c r="E81" s="94">
        <f>IFERROR(VLOOKUP(A81,'Quantidade de ocorrências'!$M$4:$N$18,2,0),0)</f>
        <v>0</v>
      </c>
      <c r="F81" s="94">
        <f>IFERROR(VLOOKUP(A81,'Quantidade de ocorrências'!$P$4:$Q$7,2,0),0)</f>
        <v>0</v>
      </c>
      <c r="G81" s="94">
        <f>IFERROR(VLOOKUP(A81,'Quantidade de ocorrências'!$S$4:$T$25,2,0),0)</f>
        <v>0</v>
      </c>
      <c r="H81" s="94">
        <f>IFERROR(VLOOKUP(A81,'Quantidade de ocorrências'!$V$4:$W$17,2,0),0)</f>
        <v>0</v>
      </c>
      <c r="I81" s="94">
        <f>IFERROR(VLOOKUP(A81,'Quantidade de ocorrências'!$Y$4:$Z$17,2,0),0)</f>
        <v>0</v>
      </c>
    </row>
    <row r="82" spans="1:9">
      <c r="A82" s="94" t="s">
        <v>772</v>
      </c>
      <c r="B82" s="94" t="str">
        <f>VLOOKUP(A82,'De Para'!$A$1:$B$301,2,0)</f>
        <v>Xanxerê</v>
      </c>
      <c r="C82" s="94">
        <f>IFERROR(VLOOKUP(A82,'Quantidade de ocorrências'!$G$4:$H$34,2,0),0)</f>
        <v>0</v>
      </c>
      <c r="D82" s="2">
        <f>IFERROR(VLOOKUP(A82,'Quantidade de ocorrências'!$J$4:$K$41,2,0),0)</f>
        <v>0</v>
      </c>
      <c r="E82" s="94">
        <f>IFERROR(VLOOKUP(A82,'Quantidade de ocorrências'!$M$4:$N$18,2,0),0)</f>
        <v>0</v>
      </c>
      <c r="F82" s="94">
        <f>IFERROR(VLOOKUP(A82,'Quantidade de ocorrências'!$P$4:$Q$7,2,0),0)</f>
        <v>0</v>
      </c>
      <c r="G82" s="94">
        <f>IFERROR(VLOOKUP(A82,'Quantidade de ocorrências'!$S$4:$T$25,2,0),0)</f>
        <v>0</v>
      </c>
      <c r="H82" s="94">
        <f>IFERROR(VLOOKUP(A82,'Quantidade de ocorrências'!$V$4:$W$17,2,0),0)</f>
        <v>0</v>
      </c>
      <c r="I82" s="94">
        <f>IFERROR(VLOOKUP(A82,'Quantidade de ocorrências'!$Y$4:$Z$17,2,0),0)</f>
        <v>0</v>
      </c>
    </row>
    <row r="83" spans="1:9">
      <c r="A83" s="94" t="s">
        <v>857</v>
      </c>
      <c r="B83" s="94" t="str">
        <f>VLOOKUP(A83,'De Para'!$A$1:$B$301,2,0)</f>
        <v>Araranguá</v>
      </c>
      <c r="C83" s="94">
        <f>IFERROR(VLOOKUP(A83,'Quantidade de ocorrências'!$G$4:$H$34,2,0),0)</f>
        <v>0</v>
      </c>
      <c r="D83" s="2">
        <f>IFERROR(VLOOKUP(A83,'Quantidade de ocorrências'!$J$4:$K$41,2,0),0)</f>
        <v>0</v>
      </c>
      <c r="E83" s="94">
        <f>IFERROR(VLOOKUP(A83,'Quantidade de ocorrências'!$M$4:$N$18,2,0),0)</f>
        <v>0</v>
      </c>
      <c r="F83" s="94">
        <f>IFERROR(VLOOKUP(A83,'Quantidade de ocorrências'!$P$4:$Q$7,2,0),0)</f>
        <v>0</v>
      </c>
      <c r="G83" s="94">
        <f>IFERROR(VLOOKUP(A83,'Quantidade de ocorrências'!$S$4:$T$25,2,0),0)</f>
        <v>0</v>
      </c>
      <c r="H83" s="94">
        <f>IFERROR(VLOOKUP(A83,'Quantidade de ocorrências'!$V$4:$W$17,2,0),0)</f>
        <v>0</v>
      </c>
      <c r="I83" s="94">
        <f>IFERROR(VLOOKUP(A83,'Quantidade de ocorrências'!$Y$4:$Z$17,2,0),0)</f>
        <v>0</v>
      </c>
    </row>
    <row r="84" spans="1:9">
      <c r="A84" s="94" t="s">
        <v>725</v>
      </c>
      <c r="B84" s="94" t="str">
        <f>VLOOKUP(A84,'De Para'!$A$1:$B$301,2,0)</f>
        <v>Joaçaba</v>
      </c>
      <c r="C84" s="94">
        <f>IFERROR(VLOOKUP(A84,'Quantidade de ocorrências'!$G$4:$H$34,2,0),0)</f>
        <v>0</v>
      </c>
      <c r="D84" s="2">
        <f>IFERROR(VLOOKUP(A84,'Quantidade de ocorrências'!$J$4:$K$41,2,0),0)</f>
        <v>0</v>
      </c>
      <c r="E84" s="94">
        <f>IFERROR(VLOOKUP(A84,'Quantidade de ocorrências'!$M$4:$N$18,2,0),0)</f>
        <v>0</v>
      </c>
      <c r="F84" s="94">
        <f>IFERROR(VLOOKUP(A84,'Quantidade de ocorrências'!$P$4:$Q$7,2,0),0)</f>
        <v>0</v>
      </c>
      <c r="G84" s="94">
        <f>IFERROR(VLOOKUP(A84,'Quantidade de ocorrências'!$S$4:$T$25,2,0),0)</f>
        <v>0</v>
      </c>
      <c r="H84" s="94">
        <f>IFERROR(VLOOKUP(A84,'Quantidade de ocorrências'!$V$4:$W$17,2,0),0)</f>
        <v>0</v>
      </c>
      <c r="I84" s="94">
        <f>IFERROR(VLOOKUP(A84,'Quantidade de ocorrências'!$Y$4:$Z$17,2,0),0)</f>
        <v>0</v>
      </c>
    </row>
    <row r="85" spans="1:9">
      <c r="A85" s="94" t="s">
        <v>773</v>
      </c>
      <c r="B85" s="94" t="str">
        <f>VLOOKUP(A85,'De Para'!$A$1:$B$301,2,0)</f>
        <v>Xanxerê</v>
      </c>
      <c r="C85" s="94">
        <f>IFERROR(VLOOKUP(A85,'Quantidade de ocorrências'!$G$4:$H$34,2,0),0)</f>
        <v>0</v>
      </c>
      <c r="D85" s="2">
        <f>IFERROR(VLOOKUP(A85,'Quantidade de ocorrências'!$J$4:$K$41,2,0),0)</f>
        <v>0</v>
      </c>
      <c r="E85" s="94">
        <f>IFERROR(VLOOKUP(A85,'Quantidade de ocorrências'!$M$4:$N$18,2,0),0)</f>
        <v>0</v>
      </c>
      <c r="F85" s="94">
        <f>IFERROR(VLOOKUP(A85,'Quantidade de ocorrências'!$P$4:$Q$7,2,0),0)</f>
        <v>0</v>
      </c>
      <c r="G85" s="94">
        <f>IFERROR(VLOOKUP(A85,'Quantidade de ocorrências'!$S$4:$T$25,2,0),0)</f>
        <v>0</v>
      </c>
      <c r="H85" s="94">
        <f>IFERROR(VLOOKUP(A85,'Quantidade de ocorrências'!$V$4:$W$17,2,0),0)</f>
        <v>0</v>
      </c>
      <c r="I85" s="94">
        <f>IFERROR(VLOOKUP(A85,'Quantidade de ocorrências'!$Y$4:$Z$17,2,0),0)</f>
        <v>0</v>
      </c>
    </row>
    <row r="86" spans="1:9">
      <c r="A86" s="94" t="s">
        <v>734</v>
      </c>
      <c r="B86" s="94" t="str">
        <f>VLOOKUP(A86,'De Para'!$A$1:$B$301,2,0)</f>
        <v>Chapecó</v>
      </c>
      <c r="C86" s="94">
        <f>IFERROR(VLOOKUP(A86,'Quantidade de ocorrências'!$G$4:$H$34,2,0),0)</f>
        <v>0</v>
      </c>
      <c r="D86" s="2">
        <f>IFERROR(VLOOKUP(A86,'Quantidade de ocorrências'!$J$4:$K$41,2,0),0)</f>
        <v>0</v>
      </c>
      <c r="E86" s="94">
        <f>IFERROR(VLOOKUP(A86,'Quantidade de ocorrências'!$M$4:$N$18,2,0),0)</f>
        <v>0</v>
      </c>
      <c r="F86" s="94">
        <f>IFERROR(VLOOKUP(A86,'Quantidade de ocorrências'!$P$4:$Q$7,2,0),0)</f>
        <v>0</v>
      </c>
      <c r="G86" s="94">
        <f>IFERROR(VLOOKUP(A86,'Quantidade de ocorrências'!$S$4:$T$25,2,0),0)</f>
        <v>0</v>
      </c>
      <c r="H86" s="94">
        <f>IFERROR(VLOOKUP(A86,'Quantidade de ocorrências'!$V$4:$W$17,2,0),0)</f>
        <v>0</v>
      </c>
      <c r="I86" s="94">
        <f>IFERROR(VLOOKUP(A86,'Quantidade de ocorrências'!$Y$4:$Z$17,2,0),0)</f>
        <v>0</v>
      </c>
    </row>
    <row r="87" spans="1:9">
      <c r="A87" s="94" t="s">
        <v>510</v>
      </c>
      <c r="B87" s="94" t="str">
        <f>VLOOKUP(A87,'De Para'!$A$1:$B$301,2,0)</f>
        <v>Florianópolis</v>
      </c>
      <c r="C87" s="94">
        <f>IFERROR(VLOOKUP(A87,'Quantidade de ocorrências'!$G$4:$H$34,2,0),0)</f>
        <v>0</v>
      </c>
      <c r="D87" s="2">
        <f>IFERROR(VLOOKUP(A87,'Quantidade de ocorrências'!$J$4:$K$41,2,0),0)</f>
        <v>0</v>
      </c>
      <c r="E87" s="94">
        <f>IFERROR(VLOOKUP(A87,'Quantidade de ocorrências'!$M$4:$N$18,2,0),0)</f>
        <v>0</v>
      </c>
      <c r="F87" s="94">
        <f>IFERROR(VLOOKUP(A87,'Quantidade de ocorrências'!$P$4:$Q$7,2,0),0)</f>
        <v>0</v>
      </c>
      <c r="G87" s="94">
        <f>IFERROR(VLOOKUP(A87,'Quantidade de ocorrências'!$S$4:$T$25,2,0),0)</f>
        <v>1</v>
      </c>
      <c r="H87" s="94">
        <f>IFERROR(VLOOKUP(A87,'Quantidade de ocorrências'!$V$4:$W$17,2,0),0)</f>
        <v>1</v>
      </c>
      <c r="I87" s="94">
        <f>IFERROR(VLOOKUP(A87,'Quantidade de ocorrências'!$Y$4:$Z$17,2,0),0)</f>
        <v>0</v>
      </c>
    </row>
    <row r="88" spans="1:9">
      <c r="A88" s="94" t="s">
        <v>753</v>
      </c>
      <c r="B88" s="94" t="str">
        <f>VLOOKUP(A88,'De Para'!$A$1:$B$301,2,0)</f>
        <v>Chapecó</v>
      </c>
      <c r="C88" s="94">
        <f>IFERROR(VLOOKUP(A88,'Quantidade de ocorrências'!$G$4:$H$34,2,0),0)</f>
        <v>0</v>
      </c>
      <c r="D88" s="2">
        <f>IFERROR(VLOOKUP(A88,'Quantidade de ocorrências'!$J$4:$K$41,2,0),0)</f>
        <v>0</v>
      </c>
      <c r="E88" s="94">
        <f>IFERROR(VLOOKUP(A88,'Quantidade de ocorrências'!$M$4:$N$18,2,0),0)</f>
        <v>0</v>
      </c>
      <c r="F88" s="94">
        <f>IFERROR(VLOOKUP(A88,'Quantidade de ocorrências'!$P$4:$Q$7,2,0),0)</f>
        <v>0</v>
      </c>
      <c r="G88" s="94">
        <f>IFERROR(VLOOKUP(A88,'Quantidade de ocorrências'!$S$4:$T$25,2,0),0)</f>
        <v>0</v>
      </c>
      <c r="H88" s="94">
        <f>IFERROR(VLOOKUP(A88,'Quantidade de ocorrências'!$V$4:$W$17,2,0),0)</f>
        <v>0</v>
      </c>
      <c r="I88" s="94">
        <f>IFERROR(VLOOKUP(A88,'Quantidade de ocorrências'!$Y$4:$Z$17,2,0),0)</f>
        <v>0</v>
      </c>
    </row>
    <row r="89" spans="1:9">
      <c r="A89" s="94" t="s">
        <v>875</v>
      </c>
      <c r="B89" s="94" t="str">
        <f>VLOOKUP(A89,'De Para'!$A$1:$B$301,2,0)</f>
        <v>Criciúma</v>
      </c>
      <c r="C89" s="94">
        <f>IFERROR(VLOOKUP(A89,'Quantidade de ocorrências'!$G$4:$H$34,2,0),0)</f>
        <v>0</v>
      </c>
      <c r="D89" s="2">
        <f>IFERROR(VLOOKUP(A89,'Quantidade de ocorrências'!$J$4:$K$41,2,0),0)</f>
        <v>0</v>
      </c>
      <c r="E89" s="94">
        <f>IFERROR(VLOOKUP(A89,'Quantidade de ocorrências'!$M$4:$N$18,2,0),0)</f>
        <v>0</v>
      </c>
      <c r="F89" s="94">
        <f>IFERROR(VLOOKUP(A89,'Quantidade de ocorrências'!$P$4:$Q$7,2,0),0)</f>
        <v>0</v>
      </c>
      <c r="G89" s="94">
        <f>IFERROR(VLOOKUP(A89,'Quantidade de ocorrências'!$S$4:$T$25,2,0),0)</f>
        <v>0</v>
      </c>
      <c r="H89" s="94">
        <f>IFERROR(VLOOKUP(A89,'Quantidade de ocorrências'!$V$4:$W$17,2,0),0)</f>
        <v>0</v>
      </c>
      <c r="I89" s="94">
        <f>IFERROR(VLOOKUP(A89,'Quantidade de ocorrências'!$Y$4:$Z$17,2,0),0)</f>
        <v>0</v>
      </c>
    </row>
    <row r="90" spans="1:9">
      <c r="A90" s="94" t="s">
        <v>479</v>
      </c>
      <c r="B90" s="94" t="str">
        <f>VLOOKUP(A90,'De Para'!$A$1:$B$301,2,0)</f>
        <v>Joaçaba</v>
      </c>
      <c r="C90" s="94">
        <f>IFERROR(VLOOKUP(A90,'Quantidade de ocorrências'!$G$4:$H$34,2,0),0)</f>
        <v>0</v>
      </c>
      <c r="D90" s="2">
        <f>IFERROR(VLOOKUP(A90,'Quantidade de ocorrências'!$J$4:$K$41,2,0),0)</f>
        <v>0</v>
      </c>
      <c r="E90" s="94">
        <f>IFERROR(VLOOKUP(A90,'Quantidade de ocorrências'!$M$4:$N$18,2,0),0)</f>
        <v>0</v>
      </c>
      <c r="F90" s="94">
        <f>IFERROR(VLOOKUP(A90,'Quantidade de ocorrências'!$P$4:$Q$7,2,0),0)</f>
        <v>1</v>
      </c>
      <c r="G90" s="94">
        <f>IFERROR(VLOOKUP(A90,'Quantidade de ocorrências'!$S$4:$T$25,2,0),0)</f>
        <v>0</v>
      </c>
      <c r="H90" s="94">
        <f>IFERROR(VLOOKUP(A90,'Quantidade de ocorrências'!$V$4:$W$17,2,0),0)</f>
        <v>0</v>
      </c>
      <c r="I90" s="94">
        <f>IFERROR(VLOOKUP(A90,'Quantidade de ocorrências'!$Y$4:$Z$17,2,0),0)</f>
        <v>0</v>
      </c>
    </row>
    <row r="91" spans="1:9">
      <c r="A91" s="94" t="s">
        <v>784</v>
      </c>
      <c r="B91" s="94" t="str">
        <f>VLOOKUP(A91,'De Para'!$A$1:$B$301,2,0)</f>
        <v>Curitibanos</v>
      </c>
      <c r="C91" s="94">
        <f>IFERROR(VLOOKUP(A91,'Quantidade de ocorrências'!$G$4:$H$34,2,0),0)</f>
        <v>0</v>
      </c>
      <c r="D91" s="2">
        <f>IFERROR(VLOOKUP(A91,'Quantidade de ocorrências'!$J$4:$K$41,2,0),0)</f>
        <v>0</v>
      </c>
      <c r="E91" s="94">
        <f>IFERROR(VLOOKUP(A91,'Quantidade de ocorrências'!$M$4:$N$18,2,0),0)</f>
        <v>0</v>
      </c>
      <c r="F91" s="94">
        <f>IFERROR(VLOOKUP(A91,'Quantidade de ocorrências'!$P$4:$Q$7,2,0),0)</f>
        <v>0</v>
      </c>
      <c r="G91" s="94">
        <f>IFERROR(VLOOKUP(A91,'Quantidade de ocorrências'!$S$4:$T$25,2,0),0)</f>
        <v>0</v>
      </c>
      <c r="H91" s="94">
        <f>IFERROR(VLOOKUP(A91,'Quantidade de ocorrências'!$V$4:$W$17,2,0),0)</f>
        <v>0</v>
      </c>
      <c r="I91" s="94">
        <f>IFERROR(VLOOKUP(A91,'Quantidade de ocorrências'!$Y$4:$Z$17,2,0),0)</f>
        <v>0</v>
      </c>
    </row>
    <row r="92" spans="1:9">
      <c r="A92" s="94" t="s">
        <v>176</v>
      </c>
      <c r="B92" s="94" t="str">
        <f>VLOOKUP(A92,'De Para'!$A$1:$B$301,2,0)</f>
        <v>Xanxerê</v>
      </c>
      <c r="C92" s="94">
        <f>IFERROR(VLOOKUP(A92,'Quantidade de ocorrências'!$G$4:$H$34,2,0),0)</f>
        <v>1</v>
      </c>
      <c r="D92" s="2">
        <f>IFERROR(VLOOKUP(A92,'Quantidade de ocorrências'!$J$4:$K$41,2,0),0)</f>
        <v>0</v>
      </c>
      <c r="E92" s="94">
        <f>IFERROR(VLOOKUP(A92,'Quantidade de ocorrências'!$M$4:$N$18,2,0),0)</f>
        <v>0</v>
      </c>
      <c r="F92" s="94">
        <f>IFERROR(VLOOKUP(A92,'Quantidade de ocorrências'!$P$4:$Q$7,2,0),0)</f>
        <v>0</v>
      </c>
      <c r="G92" s="94">
        <f>IFERROR(VLOOKUP(A92,'Quantidade de ocorrências'!$S$4:$T$25,2,0),0)</f>
        <v>0</v>
      </c>
      <c r="H92" s="94">
        <f>IFERROR(VLOOKUP(A92,'Quantidade de ocorrências'!$V$4:$W$17,2,0),0)</f>
        <v>0</v>
      </c>
      <c r="I92" s="94">
        <f>IFERROR(VLOOKUP(A92,'Quantidade de ocorrências'!$Y$4:$Z$17,2,0),0)</f>
        <v>0</v>
      </c>
    </row>
    <row r="93" spans="1:9">
      <c r="A93" s="94" t="s">
        <v>882</v>
      </c>
      <c r="B93" s="94" t="str">
        <f>VLOOKUP(A93,'De Para'!$A$1:$B$301,2,0)</f>
        <v>Tubarão</v>
      </c>
      <c r="C93" s="94">
        <f>IFERROR(VLOOKUP(A93,'Quantidade de ocorrências'!$G$4:$H$34,2,0),0)</f>
        <v>0</v>
      </c>
      <c r="D93" s="2">
        <f>IFERROR(VLOOKUP(A93,'Quantidade de ocorrências'!$J$4:$K$41,2,0),0)</f>
        <v>0</v>
      </c>
      <c r="E93" s="94">
        <f>IFERROR(VLOOKUP(A93,'Quantidade de ocorrências'!$M$4:$N$18,2,0),0)</f>
        <v>0</v>
      </c>
      <c r="F93" s="94">
        <f>IFERROR(VLOOKUP(A93,'Quantidade de ocorrências'!$P$4:$Q$7,2,0),0)</f>
        <v>0</v>
      </c>
      <c r="G93" s="94">
        <f>IFERROR(VLOOKUP(A93,'Quantidade de ocorrências'!$S$4:$T$25,2,0),0)</f>
        <v>0</v>
      </c>
      <c r="H93" s="94">
        <f>IFERROR(VLOOKUP(A93,'Quantidade de ocorrências'!$V$4:$W$17,2,0),0)</f>
        <v>0</v>
      </c>
      <c r="I93" s="94">
        <f>IFERROR(VLOOKUP(A93,'Quantidade de ocorrências'!$Y$4:$Z$17,2,0),0)</f>
        <v>0</v>
      </c>
    </row>
    <row r="94" spans="1:9">
      <c r="A94" s="94" t="s">
        <v>898</v>
      </c>
      <c r="B94" s="94" t="str">
        <f>VLOOKUP(A94,'De Para'!$A$1:$B$301,2,0)</f>
        <v>Joinville</v>
      </c>
      <c r="C94" s="94">
        <f>IFERROR(VLOOKUP(A94,'Quantidade de ocorrências'!$G$4:$H$34,2,0),0)</f>
        <v>0</v>
      </c>
      <c r="D94" s="2">
        <f>IFERROR(VLOOKUP(A94,'Quantidade de ocorrências'!$J$4:$K$41,2,0),0)</f>
        <v>0</v>
      </c>
      <c r="E94" s="94">
        <f>IFERROR(VLOOKUP(A94,'Quantidade de ocorrências'!$M$4:$N$18,2,0),0)</f>
        <v>0</v>
      </c>
      <c r="F94" s="94">
        <f>IFERROR(VLOOKUP(A94,'Quantidade de ocorrências'!$P$4:$Q$7,2,0),0)</f>
        <v>0</v>
      </c>
      <c r="G94" s="94">
        <f>IFERROR(VLOOKUP(A94,'Quantidade de ocorrências'!$S$4:$T$25,2,0),0)</f>
        <v>0</v>
      </c>
      <c r="H94" s="94">
        <f>IFERROR(VLOOKUP(A94,'Quantidade de ocorrências'!$V$4:$W$17,2,0),0)</f>
        <v>0</v>
      </c>
      <c r="I94" s="94">
        <f>IFERROR(VLOOKUP(A94,'Quantidade de ocorrências'!$Y$4:$Z$17,2,0),0)</f>
        <v>0</v>
      </c>
    </row>
    <row r="95" spans="1:9">
      <c r="A95" s="94" t="s">
        <v>810</v>
      </c>
      <c r="B95" s="94" t="str">
        <f>VLOOKUP(A95,'De Para'!$A$1:$B$301,2,0)</f>
        <v>Blumenau</v>
      </c>
      <c r="C95" s="94">
        <f>IFERROR(VLOOKUP(A95,'Quantidade de ocorrências'!$G$4:$H$34,2,0),0)</f>
        <v>0</v>
      </c>
      <c r="D95" s="2">
        <f>IFERROR(VLOOKUP(A95,'Quantidade de ocorrências'!$J$4:$K$41,2,0),0)</f>
        <v>0</v>
      </c>
      <c r="E95" s="94">
        <f>IFERROR(VLOOKUP(A95,'Quantidade de ocorrências'!$M$4:$N$18,2,0),0)</f>
        <v>0</v>
      </c>
      <c r="F95" s="94">
        <f>IFERROR(VLOOKUP(A95,'Quantidade de ocorrências'!$P$4:$Q$7,2,0),0)</f>
        <v>0</v>
      </c>
      <c r="G95" s="94">
        <f>IFERROR(VLOOKUP(A95,'Quantidade de ocorrências'!$S$4:$T$25,2,0),0)</f>
        <v>0</v>
      </c>
      <c r="H95" s="94">
        <f>IFERROR(VLOOKUP(A95,'Quantidade de ocorrências'!$V$4:$W$17,2,0),0)</f>
        <v>0</v>
      </c>
      <c r="I95" s="94">
        <f>IFERROR(VLOOKUP(A95,'Quantidade de ocorrências'!$Y$4:$Z$17,2,0),0)</f>
        <v>0</v>
      </c>
    </row>
    <row r="96" spans="1:9">
      <c r="A96" s="94" t="s">
        <v>846</v>
      </c>
      <c r="B96" s="94" t="str">
        <f>VLOOKUP(A96,'De Para'!$A$1:$B$301,2,0)</f>
        <v>Florianópolis</v>
      </c>
      <c r="C96" s="94">
        <f>IFERROR(VLOOKUP(A96,'Quantidade de ocorrências'!$G$4:$H$34,2,0),0)</f>
        <v>0</v>
      </c>
      <c r="D96" s="2">
        <f>IFERROR(VLOOKUP(A96,'Quantidade de ocorrências'!$J$4:$K$41,2,0),0)</f>
        <v>0</v>
      </c>
      <c r="E96" s="94">
        <f>IFERROR(VLOOKUP(A96,'Quantidade de ocorrências'!$M$4:$N$18,2,0),0)</f>
        <v>0</v>
      </c>
      <c r="F96" s="94">
        <f>IFERROR(VLOOKUP(A96,'Quantidade de ocorrências'!$P$4:$Q$7,2,0),0)</f>
        <v>0</v>
      </c>
      <c r="G96" s="94">
        <f>IFERROR(VLOOKUP(A96,'Quantidade de ocorrências'!$S$4:$T$25,2,0),0)</f>
        <v>0</v>
      </c>
      <c r="H96" s="94">
        <f>IFERROR(VLOOKUP(A96,'Quantidade de ocorrências'!$V$4:$W$17,2,0),0)</f>
        <v>0</v>
      </c>
      <c r="I96" s="94">
        <f>IFERROR(VLOOKUP(A96,'Quantidade de ocorrências'!$Y$4:$Z$17,2,0),0)</f>
        <v>0</v>
      </c>
    </row>
    <row r="97" spans="1:9">
      <c r="A97" s="94" t="s">
        <v>888</v>
      </c>
      <c r="B97" s="94" t="str">
        <f>VLOOKUP(A97,'De Para'!$A$1:$B$301,2,0)</f>
        <v>Tubarão</v>
      </c>
      <c r="C97" s="94">
        <f>IFERROR(VLOOKUP(A97,'Quantidade de ocorrências'!$G$4:$H$34,2,0),0)</f>
        <v>0</v>
      </c>
      <c r="D97" s="2">
        <f>IFERROR(VLOOKUP(A97,'Quantidade de ocorrências'!$J$4:$K$41,2,0),0)</f>
        <v>0</v>
      </c>
      <c r="E97" s="94">
        <f>IFERROR(VLOOKUP(A97,'Quantidade de ocorrências'!$M$4:$N$18,2,0),0)</f>
        <v>0</v>
      </c>
      <c r="F97" s="94">
        <f>IFERROR(VLOOKUP(A97,'Quantidade de ocorrências'!$P$4:$Q$7,2,0),0)</f>
        <v>0</v>
      </c>
      <c r="G97" s="94">
        <f>IFERROR(VLOOKUP(A97,'Quantidade de ocorrências'!$S$4:$T$25,2,0),0)</f>
        <v>0</v>
      </c>
      <c r="H97" s="94">
        <f>IFERROR(VLOOKUP(A97,'Quantidade de ocorrências'!$V$4:$W$17,2,0),0)</f>
        <v>0</v>
      </c>
      <c r="I97" s="94">
        <f>IFERROR(VLOOKUP(A97,'Quantidade de ocorrências'!$Y$4:$Z$17,2,0),0)</f>
        <v>0</v>
      </c>
    </row>
    <row r="98" spans="1:9">
      <c r="A98" s="94" t="s">
        <v>869</v>
      </c>
      <c r="B98" s="94" t="str">
        <f>VLOOKUP(A98,'De Para'!$A$1:$B$301,2,0)</f>
        <v>Tubarão</v>
      </c>
      <c r="C98" s="94">
        <f>IFERROR(VLOOKUP(A98,'Quantidade de ocorrências'!$G$4:$H$34,2,0),0)</f>
        <v>0</v>
      </c>
      <c r="D98" s="2">
        <f>IFERROR(VLOOKUP(A98,'Quantidade de ocorrências'!$J$4:$K$41,2,0),0)</f>
        <v>0</v>
      </c>
      <c r="E98" s="94">
        <f>IFERROR(VLOOKUP(A98,'Quantidade de ocorrências'!$M$4:$N$18,2,0),0)</f>
        <v>0</v>
      </c>
      <c r="F98" s="94">
        <f>IFERROR(VLOOKUP(A98,'Quantidade de ocorrências'!$P$4:$Q$7,2,0),0)</f>
        <v>0</v>
      </c>
      <c r="G98" s="94">
        <f>IFERROR(VLOOKUP(A98,'Quantidade de ocorrências'!$S$4:$T$25,2,0),0)</f>
        <v>0</v>
      </c>
      <c r="H98" s="94">
        <f>IFERROR(VLOOKUP(A98,'Quantidade de ocorrências'!$V$4:$W$17,2,0),0)</f>
        <v>0</v>
      </c>
      <c r="I98" s="94">
        <f>IFERROR(VLOOKUP(A98,'Quantidade de ocorrências'!$Y$4:$Z$17,2,0),0)</f>
        <v>0</v>
      </c>
    </row>
    <row r="99" spans="1:9">
      <c r="A99" s="94" t="s">
        <v>816</v>
      </c>
      <c r="B99" s="94" t="str">
        <f>VLOOKUP(A99,'De Para'!$A$1:$B$301,2,0)</f>
        <v>Blumenau</v>
      </c>
      <c r="C99" s="94">
        <f>IFERROR(VLOOKUP(A99,'Quantidade de ocorrências'!$G$4:$H$34,2,0),0)</f>
        <v>0</v>
      </c>
      <c r="D99" s="2">
        <f>IFERROR(VLOOKUP(A99,'Quantidade de ocorrências'!$J$4:$K$41,2,0),0)</f>
        <v>0</v>
      </c>
      <c r="E99" s="94">
        <f>IFERROR(VLOOKUP(A99,'Quantidade de ocorrências'!$M$4:$N$18,2,0),0)</f>
        <v>0</v>
      </c>
      <c r="F99" s="94">
        <f>IFERROR(VLOOKUP(A99,'Quantidade de ocorrências'!$P$4:$Q$7,2,0),0)</f>
        <v>0</v>
      </c>
      <c r="G99" s="94">
        <f>IFERROR(VLOOKUP(A99,'Quantidade de ocorrências'!$S$4:$T$25,2,0),0)</f>
        <v>0</v>
      </c>
      <c r="H99" s="94">
        <f>IFERROR(VLOOKUP(A99,'Quantidade de ocorrências'!$V$4:$W$17,2,0),0)</f>
        <v>0</v>
      </c>
      <c r="I99" s="94">
        <f>IFERROR(VLOOKUP(A99,'Quantidade de ocorrências'!$Y$4:$Z$17,2,0),0)</f>
        <v>0</v>
      </c>
    </row>
    <row r="100" spans="1:9">
      <c r="A100" s="94" t="s">
        <v>764</v>
      </c>
      <c r="B100" s="94" t="str">
        <f>VLOOKUP(A100,'De Para'!$A$1:$B$301,2,0)</f>
        <v>S.Miguel Oeste</v>
      </c>
      <c r="C100" s="94">
        <f>IFERROR(VLOOKUP(A100,'Quantidade de ocorrências'!$G$4:$H$34,2,0),0)</f>
        <v>0</v>
      </c>
      <c r="D100" s="2">
        <f>IFERROR(VLOOKUP(A100,'Quantidade de ocorrências'!$J$4:$K$41,2,0),0)</f>
        <v>0</v>
      </c>
      <c r="E100" s="94">
        <f>IFERROR(VLOOKUP(A100,'Quantidade de ocorrências'!$M$4:$N$18,2,0),0)</f>
        <v>0</v>
      </c>
      <c r="F100" s="94">
        <f>IFERROR(VLOOKUP(A100,'Quantidade de ocorrências'!$P$4:$Q$7,2,0),0)</f>
        <v>0</v>
      </c>
      <c r="G100" s="94">
        <f>IFERROR(VLOOKUP(A100,'Quantidade de ocorrências'!$S$4:$T$25,2,0),0)</f>
        <v>0</v>
      </c>
      <c r="H100" s="94">
        <f>IFERROR(VLOOKUP(A100,'Quantidade de ocorrências'!$V$4:$W$17,2,0),0)</f>
        <v>0</v>
      </c>
      <c r="I100" s="94">
        <f>IFERROR(VLOOKUP(A100,'Quantidade de ocorrências'!$Y$4:$Z$17,2,0),0)</f>
        <v>0</v>
      </c>
    </row>
    <row r="101" spans="1:9">
      <c r="A101" s="94" t="s">
        <v>235</v>
      </c>
      <c r="B101" s="94" t="str">
        <f>VLOOKUP(A101,'De Para'!$A$1:$B$301,2,0)</f>
        <v>Joinville</v>
      </c>
      <c r="C101" s="94">
        <f>IFERROR(VLOOKUP(A101,'Quantidade de ocorrências'!$G$4:$H$34,2,0),0)</f>
        <v>0</v>
      </c>
      <c r="D101" s="2">
        <f>IFERROR(VLOOKUP(A101,'Quantidade de ocorrências'!$J$4:$K$41,2,0),0)</f>
        <v>2</v>
      </c>
      <c r="E101" s="94">
        <f>IFERROR(VLOOKUP(A101,'Quantidade de ocorrências'!$M$4:$N$18,2,0),0)</f>
        <v>0</v>
      </c>
      <c r="F101" s="94">
        <f>IFERROR(VLOOKUP(A101,'Quantidade de ocorrências'!$P$4:$Q$7,2,0),0)</f>
        <v>0</v>
      </c>
      <c r="G101" s="94">
        <f>IFERROR(VLOOKUP(A101,'Quantidade de ocorrências'!$S$4:$T$25,2,0),0)</f>
        <v>0</v>
      </c>
      <c r="H101" s="94">
        <f>IFERROR(VLOOKUP(A101,'Quantidade de ocorrências'!$V$4:$W$17,2,0),0)</f>
        <v>0</v>
      </c>
      <c r="I101" s="94">
        <f>IFERROR(VLOOKUP(A101,'Quantidade de ocorrências'!$Y$4:$Z$17,2,0),0)</f>
        <v>1</v>
      </c>
    </row>
    <row r="102" spans="1:9">
      <c r="A102" s="94" t="s">
        <v>714</v>
      </c>
      <c r="B102" s="94" t="str">
        <f>VLOOKUP(A102,'De Para'!$A$1:$B$301,2,0)</f>
        <v>S.Miguel Oeste</v>
      </c>
      <c r="C102" s="94">
        <f>IFERROR(VLOOKUP(A102,'Quantidade de ocorrências'!$G$4:$H$34,2,0),0)</f>
        <v>0</v>
      </c>
      <c r="D102" s="2">
        <f>IFERROR(VLOOKUP(A102,'Quantidade de ocorrências'!$J$4:$K$41,2,0),0)</f>
        <v>0</v>
      </c>
      <c r="E102" s="94">
        <f>IFERROR(VLOOKUP(A102,'Quantidade de ocorrências'!$M$4:$N$18,2,0),0)</f>
        <v>0</v>
      </c>
      <c r="F102" s="94">
        <f>IFERROR(VLOOKUP(A102,'Quantidade de ocorrências'!$P$4:$Q$7,2,0),0)</f>
        <v>0</v>
      </c>
      <c r="G102" s="94">
        <f>IFERROR(VLOOKUP(A102,'Quantidade de ocorrências'!$S$4:$T$25,2,0),0)</f>
        <v>0</v>
      </c>
      <c r="H102" s="94">
        <f>IFERROR(VLOOKUP(A102,'Quantidade de ocorrências'!$V$4:$W$17,2,0),0)</f>
        <v>0</v>
      </c>
      <c r="I102" s="94">
        <f>IFERROR(VLOOKUP(A102,'Quantidade de ocorrências'!$Y$4:$Z$17,2,0),0)</f>
        <v>0</v>
      </c>
    </row>
    <row r="103" spans="1:9">
      <c r="A103" s="94" t="s">
        <v>937</v>
      </c>
      <c r="B103" s="94" t="str">
        <f>VLOOKUP(A103,'De Para'!$A$1:$B$301,2,0)</f>
        <v>Chapecó</v>
      </c>
      <c r="C103" s="94">
        <f>IFERROR(VLOOKUP(A103,'Quantidade de ocorrências'!$G$4:$H$34,2,0),0)</f>
        <v>0</v>
      </c>
      <c r="D103" s="2">
        <f>IFERROR(VLOOKUP(A103,'Quantidade de ocorrências'!$J$4:$K$41,2,0),0)</f>
        <v>0</v>
      </c>
      <c r="E103" s="94">
        <f>IFERROR(VLOOKUP(A103,'Quantidade de ocorrências'!$M$4:$N$18,2,0),0)</f>
        <v>0</v>
      </c>
      <c r="F103" s="94">
        <f>IFERROR(VLOOKUP(A103,'Quantidade de ocorrências'!$P$4:$Q$7,2,0),0)</f>
        <v>0</v>
      </c>
      <c r="G103" s="94">
        <f>IFERROR(VLOOKUP(A103,'Quantidade de ocorrências'!$S$4:$T$25,2,0),0)</f>
        <v>0</v>
      </c>
      <c r="H103" s="94">
        <f>IFERROR(VLOOKUP(A103,'Quantidade de ocorrências'!$V$4:$W$17,2,0),0)</f>
        <v>0</v>
      </c>
      <c r="I103" s="94">
        <f>IFERROR(VLOOKUP(A103,'Quantidade de ocorrências'!$Y$4:$Z$17,2,0),0)</f>
        <v>0</v>
      </c>
    </row>
    <row r="104" spans="1:9">
      <c r="A104" s="94" t="s">
        <v>943</v>
      </c>
      <c r="B104" s="94" t="str">
        <f>VLOOKUP(A104,'De Para'!$A$1:$B$301,2,0)</f>
        <v>Joaçaba</v>
      </c>
      <c r="C104" s="94">
        <f>IFERROR(VLOOKUP(A104,'Quantidade de ocorrências'!$G$4:$H$34,2,0),0)</f>
        <v>0</v>
      </c>
      <c r="D104" s="2">
        <f>IFERROR(VLOOKUP(A104,'Quantidade de ocorrências'!$J$4:$K$41,2,0),0)</f>
        <v>0</v>
      </c>
      <c r="E104" s="94">
        <f>IFERROR(VLOOKUP(A104,'Quantidade de ocorrências'!$M$4:$N$18,2,0),0)</f>
        <v>0</v>
      </c>
      <c r="F104" s="94">
        <f>IFERROR(VLOOKUP(A104,'Quantidade de ocorrências'!$P$4:$Q$7,2,0),0)</f>
        <v>0</v>
      </c>
      <c r="G104" s="94">
        <f>IFERROR(VLOOKUP(A104,'Quantidade de ocorrências'!$S$4:$T$25,2,0),0)</f>
        <v>0</v>
      </c>
      <c r="H104" s="94">
        <f>IFERROR(VLOOKUP(A104,'Quantidade de ocorrências'!$V$4:$W$17,2,0),0)</f>
        <v>0</v>
      </c>
      <c r="I104" s="94">
        <f>IFERROR(VLOOKUP(A104,'Quantidade de ocorrências'!$Y$4:$Z$17,2,0),0)</f>
        <v>0</v>
      </c>
    </row>
    <row r="105" spans="1:9">
      <c r="A105" s="94" t="s">
        <v>944</v>
      </c>
      <c r="B105" s="94" t="str">
        <f>VLOOKUP(A105,'De Para'!$A$1:$B$301,2,0)</f>
        <v>Joaçaba</v>
      </c>
      <c r="C105" s="94">
        <f>IFERROR(VLOOKUP(A105,'Quantidade de ocorrências'!$G$4:$H$34,2,0),0)</f>
        <v>0</v>
      </c>
      <c r="D105" s="2">
        <f>IFERROR(VLOOKUP(A105,'Quantidade de ocorrências'!$J$4:$K$41,2,0),0)</f>
        <v>0</v>
      </c>
      <c r="E105" s="94">
        <f>IFERROR(VLOOKUP(A105,'Quantidade de ocorrências'!$M$4:$N$18,2,0),0)</f>
        <v>0</v>
      </c>
      <c r="F105" s="94">
        <f>IFERROR(VLOOKUP(A105,'Quantidade de ocorrências'!$P$4:$Q$7,2,0),0)</f>
        <v>0</v>
      </c>
      <c r="G105" s="94">
        <f>IFERROR(VLOOKUP(A105,'Quantidade de ocorrências'!$S$4:$T$25,2,0),0)</f>
        <v>0</v>
      </c>
      <c r="H105" s="94">
        <f>IFERROR(VLOOKUP(A105,'Quantidade de ocorrências'!$V$4:$W$17,2,0),0)</f>
        <v>0</v>
      </c>
      <c r="I105" s="94">
        <f>IFERROR(VLOOKUP(A105,'Quantidade de ocorrências'!$Y$4:$Z$17,2,0),0)</f>
        <v>0</v>
      </c>
    </row>
    <row r="106" spans="1:9">
      <c r="A106" s="94" t="s">
        <v>727</v>
      </c>
      <c r="B106" s="94" t="str">
        <f>VLOOKUP(A106,'De Para'!$A$1:$B$301,2,0)</f>
        <v>Joaçaba</v>
      </c>
      <c r="C106" s="94">
        <f>IFERROR(VLOOKUP(A106,'Quantidade de ocorrências'!$G$4:$H$34,2,0),0)</f>
        <v>0</v>
      </c>
      <c r="D106" s="2">
        <f>IFERROR(VLOOKUP(A106,'Quantidade de ocorrências'!$J$4:$K$41,2,0),0)</f>
        <v>0</v>
      </c>
      <c r="E106" s="94">
        <f>IFERROR(VLOOKUP(A106,'Quantidade de ocorrências'!$M$4:$N$18,2,0),0)</f>
        <v>0</v>
      </c>
      <c r="F106" s="94">
        <f>IFERROR(VLOOKUP(A106,'Quantidade de ocorrências'!$P$4:$Q$7,2,0),0)</f>
        <v>0</v>
      </c>
      <c r="G106" s="94">
        <f>IFERROR(VLOOKUP(A106,'Quantidade de ocorrências'!$S$4:$T$25,2,0),0)</f>
        <v>0</v>
      </c>
      <c r="H106" s="94">
        <f>IFERROR(VLOOKUP(A106,'Quantidade de ocorrências'!$V$4:$W$17,2,0),0)</f>
        <v>0</v>
      </c>
      <c r="I106" s="94">
        <f>IFERROR(VLOOKUP(A106,'Quantidade de ocorrências'!$Y$4:$Z$17,2,0),0)</f>
        <v>0</v>
      </c>
    </row>
    <row r="107" spans="1:9">
      <c r="A107" s="94" t="s">
        <v>820</v>
      </c>
      <c r="B107" s="94" t="str">
        <f>VLOOKUP(A107,'De Para'!$A$1:$B$301,2,0)</f>
        <v>Rio do Sul</v>
      </c>
      <c r="C107" s="94">
        <f>IFERROR(VLOOKUP(A107,'Quantidade de ocorrências'!$G$4:$H$34,2,0),0)</f>
        <v>0</v>
      </c>
      <c r="D107" s="2">
        <f>IFERROR(VLOOKUP(A107,'Quantidade de ocorrências'!$J$4:$K$41,2,0),0)</f>
        <v>0</v>
      </c>
      <c r="E107" s="94">
        <f>IFERROR(VLOOKUP(A107,'Quantidade de ocorrências'!$M$4:$N$18,2,0),0)</f>
        <v>0</v>
      </c>
      <c r="F107" s="94">
        <f>IFERROR(VLOOKUP(A107,'Quantidade de ocorrências'!$P$4:$Q$7,2,0),0)</f>
        <v>0</v>
      </c>
      <c r="G107" s="94">
        <f>IFERROR(VLOOKUP(A107,'Quantidade de ocorrências'!$S$4:$T$25,2,0),0)</f>
        <v>0</v>
      </c>
      <c r="H107" s="94">
        <f>IFERROR(VLOOKUP(A107,'Quantidade de ocorrências'!$V$4:$W$17,2,0),0)</f>
        <v>0</v>
      </c>
      <c r="I107" s="94">
        <f>IFERROR(VLOOKUP(A107,'Quantidade de ocorrências'!$Y$4:$Z$17,2,0),0)</f>
        <v>0</v>
      </c>
    </row>
    <row r="108" spans="1:9">
      <c r="A108" s="94" t="s">
        <v>811</v>
      </c>
      <c r="B108" s="94" t="str">
        <f>VLOOKUP(A108,'De Para'!$A$1:$B$301,2,0)</f>
        <v>Itajaí</v>
      </c>
      <c r="C108" s="94">
        <f>IFERROR(VLOOKUP(A108,'Quantidade de ocorrências'!$G$4:$H$34,2,0),0)</f>
        <v>0</v>
      </c>
      <c r="D108" s="2">
        <f>IFERROR(VLOOKUP(A108,'Quantidade de ocorrências'!$J$4:$K$41,2,0),0)</f>
        <v>0</v>
      </c>
      <c r="E108" s="94">
        <f>IFERROR(VLOOKUP(A108,'Quantidade de ocorrências'!$M$4:$N$18,2,0),0)</f>
        <v>0</v>
      </c>
      <c r="F108" s="94">
        <f>IFERROR(VLOOKUP(A108,'Quantidade de ocorrências'!$P$4:$Q$7,2,0),0)</f>
        <v>0</v>
      </c>
      <c r="G108" s="94">
        <f>IFERROR(VLOOKUP(A108,'Quantidade de ocorrências'!$S$4:$T$25,2,0),0)</f>
        <v>0</v>
      </c>
      <c r="H108" s="94">
        <f>IFERROR(VLOOKUP(A108,'Quantidade de ocorrências'!$V$4:$W$17,2,0),0)</f>
        <v>0</v>
      </c>
      <c r="I108" s="94">
        <f>IFERROR(VLOOKUP(A108,'Quantidade de ocorrências'!$Y$4:$Z$17,2,0),0)</f>
        <v>0</v>
      </c>
    </row>
    <row r="109" spans="1:9">
      <c r="A109" s="94" t="s">
        <v>883</v>
      </c>
      <c r="B109" s="94" t="str">
        <f>VLOOKUP(A109,'De Para'!$A$1:$B$301,2,0)</f>
        <v>Tubarão</v>
      </c>
      <c r="C109" s="94">
        <f>IFERROR(VLOOKUP(A109,'Quantidade de ocorrências'!$G$4:$H$34,2,0),0)</f>
        <v>0</v>
      </c>
      <c r="D109" s="2">
        <f>IFERROR(VLOOKUP(A109,'Quantidade de ocorrências'!$J$4:$K$41,2,0),0)</f>
        <v>0</v>
      </c>
      <c r="E109" s="94">
        <f>IFERROR(VLOOKUP(A109,'Quantidade de ocorrências'!$M$4:$N$18,2,0),0)</f>
        <v>0</v>
      </c>
      <c r="F109" s="94">
        <f>IFERROR(VLOOKUP(A109,'Quantidade de ocorrências'!$P$4:$Q$7,2,0),0)</f>
        <v>0</v>
      </c>
      <c r="G109" s="94">
        <f>IFERROR(VLOOKUP(A109,'Quantidade de ocorrências'!$S$4:$T$25,2,0),0)</f>
        <v>0</v>
      </c>
      <c r="H109" s="94">
        <f>IFERROR(VLOOKUP(A109,'Quantidade de ocorrências'!$V$4:$W$17,2,0),0)</f>
        <v>0</v>
      </c>
      <c r="I109" s="94">
        <f>IFERROR(VLOOKUP(A109,'Quantidade de ocorrências'!$Y$4:$Z$17,2,0),0)</f>
        <v>0</v>
      </c>
    </row>
    <row r="110" spans="1:9">
      <c r="A110" s="94" t="s">
        <v>884</v>
      </c>
      <c r="B110" s="94" t="str">
        <f>VLOOKUP(A110,'De Para'!$A$1:$B$301,2,0)</f>
        <v>Tubarão</v>
      </c>
      <c r="C110" s="94">
        <f>IFERROR(VLOOKUP(A110,'Quantidade de ocorrências'!$G$4:$H$34,2,0),0)</f>
        <v>0</v>
      </c>
      <c r="D110" s="2">
        <f>IFERROR(VLOOKUP(A110,'Quantidade de ocorrências'!$J$4:$K$41,2,0),0)</f>
        <v>0</v>
      </c>
      <c r="E110" s="94">
        <f>IFERROR(VLOOKUP(A110,'Quantidade de ocorrências'!$M$4:$N$18,2,0),0)</f>
        <v>0</v>
      </c>
      <c r="F110" s="94">
        <f>IFERROR(VLOOKUP(A110,'Quantidade de ocorrências'!$P$4:$Q$7,2,0),0)</f>
        <v>0</v>
      </c>
      <c r="G110" s="94">
        <f>IFERROR(VLOOKUP(A110,'Quantidade de ocorrências'!$S$4:$T$25,2,0),0)</f>
        <v>0</v>
      </c>
      <c r="H110" s="94">
        <f>IFERROR(VLOOKUP(A110,'Quantidade de ocorrências'!$V$4:$W$17,2,0),0)</f>
        <v>0</v>
      </c>
      <c r="I110" s="94">
        <f>IFERROR(VLOOKUP(A110,'Quantidade de ocorrências'!$Y$4:$Z$17,2,0),0)</f>
        <v>0</v>
      </c>
    </row>
    <row r="111" spans="1:9">
      <c r="A111" s="94" t="s">
        <v>831</v>
      </c>
      <c r="B111" s="94" t="str">
        <f>VLOOKUP(A111,'De Para'!$A$1:$B$301,2,0)</f>
        <v>Ituporanga</v>
      </c>
      <c r="C111" s="94">
        <f>IFERROR(VLOOKUP(A111,'Quantidade de ocorrências'!$G$4:$H$34,2,0),0)</f>
        <v>0</v>
      </c>
      <c r="D111" s="2">
        <f>IFERROR(VLOOKUP(A111,'Quantidade de ocorrências'!$J$4:$K$41,2,0),0)</f>
        <v>0</v>
      </c>
      <c r="E111" s="94">
        <f>IFERROR(VLOOKUP(A111,'Quantidade de ocorrências'!$M$4:$N$18,2,0),0)</f>
        <v>0</v>
      </c>
      <c r="F111" s="94">
        <f>IFERROR(VLOOKUP(A111,'Quantidade de ocorrências'!$P$4:$Q$7,2,0),0)</f>
        <v>0</v>
      </c>
      <c r="G111" s="94">
        <f>IFERROR(VLOOKUP(A111,'Quantidade de ocorrências'!$S$4:$T$25,2,0),0)</f>
        <v>0</v>
      </c>
      <c r="H111" s="94">
        <f>IFERROR(VLOOKUP(A111,'Quantidade de ocorrências'!$V$4:$W$17,2,0),0)</f>
        <v>0</v>
      </c>
      <c r="I111" s="94">
        <f>IFERROR(VLOOKUP(A111,'Quantidade de ocorrências'!$Y$4:$Z$17,2,0),0)</f>
        <v>0</v>
      </c>
    </row>
    <row r="112" spans="1:9">
      <c r="A112" s="94" t="s">
        <v>840</v>
      </c>
      <c r="B112" s="94" t="str">
        <f>VLOOKUP(A112,'De Para'!$A$1:$B$301,2,0)</f>
        <v>Blumenau</v>
      </c>
      <c r="C112" s="94">
        <f>IFERROR(VLOOKUP(A112,'Quantidade de ocorrências'!$G$4:$H$34,2,0),0)</f>
        <v>0</v>
      </c>
      <c r="D112" s="2">
        <f>IFERROR(VLOOKUP(A112,'Quantidade de ocorrências'!$J$4:$K$41,2,0),0)</f>
        <v>0</v>
      </c>
      <c r="E112" s="94">
        <f>IFERROR(VLOOKUP(A112,'Quantidade de ocorrências'!$M$4:$N$18,2,0),0)</f>
        <v>0</v>
      </c>
      <c r="F112" s="94">
        <f>IFERROR(VLOOKUP(A112,'Quantidade de ocorrências'!$P$4:$Q$7,2,0),0)</f>
        <v>0</v>
      </c>
      <c r="G112" s="94">
        <f>IFERROR(VLOOKUP(A112,'Quantidade de ocorrências'!$S$4:$T$25,2,0),0)</f>
        <v>0</v>
      </c>
      <c r="H112" s="94">
        <f>IFERROR(VLOOKUP(A112,'Quantidade de ocorrências'!$V$4:$W$17,2,0),0)</f>
        <v>0</v>
      </c>
      <c r="I112" s="94">
        <f>IFERROR(VLOOKUP(A112,'Quantidade de ocorrências'!$Y$4:$Z$17,2,0),0)</f>
        <v>0</v>
      </c>
    </row>
    <row r="113" spans="1:9">
      <c r="A113" s="94" t="s">
        <v>804</v>
      </c>
      <c r="B113" s="94" t="str">
        <f>VLOOKUP(A113,'De Para'!$A$1:$B$301,2,0)</f>
        <v>Joaçaba</v>
      </c>
      <c r="C113" s="94">
        <f>IFERROR(VLOOKUP(A113,'Quantidade de ocorrências'!$G$4:$H$34,2,0),0)</f>
        <v>0</v>
      </c>
      <c r="D113" s="2">
        <f>IFERROR(VLOOKUP(A113,'Quantidade de ocorrências'!$J$4:$K$41,2,0),0)</f>
        <v>0</v>
      </c>
      <c r="E113" s="94">
        <f>IFERROR(VLOOKUP(A113,'Quantidade de ocorrências'!$M$4:$N$18,2,0),0)</f>
        <v>0</v>
      </c>
      <c r="F113" s="94">
        <f>IFERROR(VLOOKUP(A113,'Quantidade de ocorrências'!$P$4:$Q$7,2,0),0)</f>
        <v>0</v>
      </c>
      <c r="G113" s="94">
        <f>IFERROR(VLOOKUP(A113,'Quantidade de ocorrências'!$S$4:$T$25,2,0),0)</f>
        <v>0</v>
      </c>
      <c r="H113" s="94">
        <f>IFERROR(VLOOKUP(A113,'Quantidade de ocorrências'!$V$4:$W$17,2,0),0)</f>
        <v>0</v>
      </c>
      <c r="I113" s="94">
        <f>IFERROR(VLOOKUP(A113,'Quantidade de ocorrências'!$Y$4:$Z$17,2,0),0)</f>
        <v>0</v>
      </c>
    </row>
    <row r="114" spans="1:9">
      <c r="A114" s="94" t="s">
        <v>707</v>
      </c>
      <c r="B114" s="94" t="str">
        <f>VLOOKUP(A114,'De Para'!$A$1:$B$301,2,0)</f>
        <v>Concórdia</v>
      </c>
      <c r="C114" s="94">
        <f>IFERROR(VLOOKUP(A114,'Quantidade de ocorrências'!$G$4:$H$34,2,0),0)</f>
        <v>0</v>
      </c>
      <c r="D114" s="2">
        <f>IFERROR(VLOOKUP(A114,'Quantidade de ocorrências'!$J$4:$K$41,2,0),0)</f>
        <v>0</v>
      </c>
      <c r="E114" s="94">
        <f>IFERROR(VLOOKUP(A114,'Quantidade de ocorrências'!$M$4:$N$18,2,0),0)</f>
        <v>0</v>
      </c>
      <c r="F114" s="94">
        <f>IFERROR(VLOOKUP(A114,'Quantidade de ocorrências'!$P$4:$Q$7,2,0),0)</f>
        <v>0</v>
      </c>
      <c r="G114" s="94">
        <f>IFERROR(VLOOKUP(A114,'Quantidade de ocorrências'!$S$4:$T$25,2,0),0)</f>
        <v>0</v>
      </c>
      <c r="H114" s="94">
        <f>IFERROR(VLOOKUP(A114,'Quantidade de ocorrências'!$V$4:$W$17,2,0),0)</f>
        <v>0</v>
      </c>
      <c r="I114" s="94">
        <f>IFERROR(VLOOKUP(A114,'Quantidade de ocorrências'!$Y$4:$Z$17,2,0),0)</f>
        <v>0</v>
      </c>
    </row>
    <row r="115" spans="1:9">
      <c r="A115" s="94" t="s">
        <v>718</v>
      </c>
      <c r="B115" s="94" t="str">
        <f>VLOOKUP(A115,'De Para'!$A$1:$B$301,2,0)</f>
        <v>S.Miguel Oeste</v>
      </c>
      <c r="C115" s="94">
        <f>IFERROR(VLOOKUP(A115,'Quantidade de ocorrências'!$G$4:$H$34,2,0),0)</f>
        <v>0</v>
      </c>
      <c r="D115" s="2">
        <f>IFERROR(VLOOKUP(A115,'Quantidade de ocorrências'!$J$4:$K$41,2,0),0)</f>
        <v>0</v>
      </c>
      <c r="E115" s="94">
        <f>IFERROR(VLOOKUP(A115,'Quantidade de ocorrências'!$M$4:$N$18,2,0),0)</f>
        <v>0</v>
      </c>
      <c r="F115" s="94">
        <f>IFERROR(VLOOKUP(A115,'Quantidade de ocorrências'!$P$4:$Q$7,2,0),0)</f>
        <v>0</v>
      </c>
      <c r="G115" s="94">
        <f>IFERROR(VLOOKUP(A115,'Quantidade de ocorrências'!$S$4:$T$25,2,0),0)</f>
        <v>0</v>
      </c>
      <c r="H115" s="94">
        <f>IFERROR(VLOOKUP(A115,'Quantidade de ocorrências'!$V$4:$W$17,2,0),0)</f>
        <v>0</v>
      </c>
      <c r="I115" s="94">
        <f>IFERROR(VLOOKUP(A115,'Quantidade de ocorrências'!$Y$4:$Z$17,2,0),0)</f>
        <v>0</v>
      </c>
    </row>
    <row r="116" spans="1:9">
      <c r="A116" s="94" t="s">
        <v>59</v>
      </c>
      <c r="B116" s="94" t="str">
        <f>VLOOKUP(A116,'De Para'!$A$1:$B$301,2,0)</f>
        <v>Xanxerê</v>
      </c>
      <c r="C116" s="94">
        <f>IFERROR(VLOOKUP(A116,'Quantidade de ocorrências'!$G$4:$H$34,2,0),0)</f>
        <v>2</v>
      </c>
      <c r="D116" s="2">
        <f>IFERROR(VLOOKUP(A116,'Quantidade de ocorrências'!$J$4:$K$41,2,0),0)</f>
        <v>0</v>
      </c>
      <c r="E116" s="94">
        <f>IFERROR(VLOOKUP(A116,'Quantidade de ocorrências'!$M$4:$N$18,2,0),0)</f>
        <v>0</v>
      </c>
      <c r="F116" s="94">
        <f>IFERROR(VLOOKUP(A116,'Quantidade de ocorrências'!$P$4:$Q$7,2,0),0)</f>
        <v>0</v>
      </c>
      <c r="G116" s="94">
        <f>IFERROR(VLOOKUP(A116,'Quantidade de ocorrências'!$S$4:$T$25,2,0),0)</f>
        <v>0</v>
      </c>
      <c r="H116" s="94">
        <f>IFERROR(VLOOKUP(A116,'Quantidade de ocorrências'!$V$4:$W$17,2,0),0)</f>
        <v>0</v>
      </c>
      <c r="I116" s="94">
        <f>IFERROR(VLOOKUP(A116,'Quantidade de ocorrências'!$Y$4:$Z$17,2,0),0)</f>
        <v>0</v>
      </c>
    </row>
    <row r="117" spans="1:9">
      <c r="A117" s="94" t="s">
        <v>945</v>
      </c>
      <c r="B117" s="94" t="str">
        <f>VLOOKUP(A117,'De Para'!$A$1:$B$301,2,0)</f>
        <v>Concórdia</v>
      </c>
      <c r="C117" s="94">
        <f>IFERROR(VLOOKUP(A117,'Quantidade de ocorrências'!$G$4:$H$34,2,0),0)</f>
        <v>0</v>
      </c>
      <c r="D117" s="2">
        <f>IFERROR(VLOOKUP(A117,'Quantidade de ocorrências'!$J$4:$K$41,2,0),0)</f>
        <v>0</v>
      </c>
      <c r="E117" s="94">
        <f>IFERROR(VLOOKUP(A117,'Quantidade de ocorrências'!$M$4:$N$18,2,0),0)</f>
        <v>0</v>
      </c>
      <c r="F117" s="94">
        <f>IFERROR(VLOOKUP(A117,'Quantidade de ocorrências'!$P$4:$Q$7,2,0),0)</f>
        <v>0</v>
      </c>
      <c r="G117" s="94">
        <f>IFERROR(VLOOKUP(A117,'Quantidade de ocorrências'!$S$4:$T$25,2,0),0)</f>
        <v>0</v>
      </c>
      <c r="H117" s="94">
        <f>IFERROR(VLOOKUP(A117,'Quantidade de ocorrências'!$V$4:$W$17,2,0),0)</f>
        <v>0</v>
      </c>
      <c r="I117" s="94">
        <f>IFERROR(VLOOKUP(A117,'Quantidade de ocorrências'!$Y$4:$Z$17,2,0),0)</f>
        <v>0</v>
      </c>
    </row>
    <row r="118" spans="1:9">
      <c r="A118" s="94" t="s">
        <v>735</v>
      </c>
      <c r="B118" s="94" t="str">
        <f>VLOOKUP(A118,'De Para'!$A$1:$B$301,2,0)</f>
        <v>Chapecó</v>
      </c>
      <c r="C118" s="94">
        <f>IFERROR(VLOOKUP(A118,'Quantidade de ocorrências'!$G$4:$H$34,2,0),0)</f>
        <v>0</v>
      </c>
      <c r="D118" s="2">
        <f>IFERROR(VLOOKUP(A118,'Quantidade de ocorrências'!$J$4:$K$41,2,0),0)</f>
        <v>0</v>
      </c>
      <c r="E118" s="94">
        <f>IFERROR(VLOOKUP(A118,'Quantidade de ocorrências'!$M$4:$N$18,2,0),0)</f>
        <v>0</v>
      </c>
      <c r="F118" s="94">
        <f>IFERROR(VLOOKUP(A118,'Quantidade de ocorrências'!$P$4:$Q$7,2,0),0)</f>
        <v>0</v>
      </c>
      <c r="G118" s="94">
        <f>IFERROR(VLOOKUP(A118,'Quantidade de ocorrências'!$S$4:$T$25,2,0),0)</f>
        <v>0</v>
      </c>
      <c r="H118" s="94">
        <f>IFERROR(VLOOKUP(A118,'Quantidade de ocorrências'!$V$4:$W$17,2,0),0)</f>
        <v>0</v>
      </c>
      <c r="I118" s="94">
        <f>IFERROR(VLOOKUP(A118,'Quantidade de ocorrências'!$Y$4:$Z$17,2,0),0)</f>
        <v>0</v>
      </c>
    </row>
    <row r="119" spans="1:9">
      <c r="A119" s="94" t="s">
        <v>708</v>
      </c>
      <c r="B119" s="94" t="str">
        <f>VLOOKUP(A119,'De Para'!$A$1:$B$301,2,0)</f>
        <v>Concórdia</v>
      </c>
      <c r="C119" s="94">
        <f>IFERROR(VLOOKUP(A119,'Quantidade de ocorrências'!$G$4:$H$34,2,0),0)</f>
        <v>0</v>
      </c>
      <c r="D119" s="2">
        <f>IFERROR(VLOOKUP(A119,'Quantidade de ocorrências'!$J$4:$K$41,2,0),0)</f>
        <v>0</v>
      </c>
      <c r="E119" s="94">
        <f>IFERROR(VLOOKUP(A119,'Quantidade de ocorrências'!$M$4:$N$18,2,0),0)</f>
        <v>0</v>
      </c>
      <c r="F119" s="94">
        <f>IFERROR(VLOOKUP(A119,'Quantidade de ocorrências'!$P$4:$Q$7,2,0),0)</f>
        <v>0</v>
      </c>
      <c r="G119" s="94">
        <f>IFERROR(VLOOKUP(A119,'Quantidade de ocorrências'!$S$4:$T$25,2,0),0)</f>
        <v>0</v>
      </c>
      <c r="H119" s="94">
        <f>IFERROR(VLOOKUP(A119,'Quantidade de ocorrências'!$V$4:$W$17,2,0),0)</f>
        <v>0</v>
      </c>
      <c r="I119" s="94">
        <f>IFERROR(VLOOKUP(A119,'Quantidade de ocorrências'!$Y$4:$Z$17,2,0),0)</f>
        <v>0</v>
      </c>
    </row>
    <row r="120" spans="1:9">
      <c r="A120" s="94" t="s">
        <v>754</v>
      </c>
      <c r="B120" s="94" t="str">
        <f>VLOOKUP(A120,'De Para'!$A$1:$B$301,2,0)</f>
        <v>Chapecó</v>
      </c>
      <c r="C120" s="94">
        <f>IFERROR(VLOOKUP(A120,'Quantidade de ocorrências'!$G$4:$H$34,2,0),0)</f>
        <v>0</v>
      </c>
      <c r="D120" s="2">
        <f>IFERROR(VLOOKUP(A120,'Quantidade de ocorrências'!$J$4:$K$41,2,0),0)</f>
        <v>0</v>
      </c>
      <c r="E120" s="94">
        <f>IFERROR(VLOOKUP(A120,'Quantidade de ocorrências'!$M$4:$N$18,2,0),0)</f>
        <v>0</v>
      </c>
      <c r="F120" s="94">
        <f>IFERROR(VLOOKUP(A120,'Quantidade de ocorrências'!$P$4:$Q$7,2,0),0)</f>
        <v>0</v>
      </c>
      <c r="G120" s="94">
        <f>IFERROR(VLOOKUP(A120,'Quantidade de ocorrências'!$S$4:$T$25,2,0),0)</f>
        <v>0</v>
      </c>
      <c r="H120" s="94">
        <f>IFERROR(VLOOKUP(A120,'Quantidade de ocorrências'!$V$4:$W$17,2,0),0)</f>
        <v>0</v>
      </c>
      <c r="I120" s="94">
        <f>IFERROR(VLOOKUP(A120,'Quantidade de ocorrências'!$Y$4:$Z$17,2,0),0)</f>
        <v>0</v>
      </c>
    </row>
    <row r="121" spans="1:9">
      <c r="A121" s="94" t="s">
        <v>44</v>
      </c>
      <c r="B121" s="94" t="str">
        <f>VLOOKUP(A121,'De Para'!$A$1:$B$301,2,0)</f>
        <v>Canoinhas</v>
      </c>
      <c r="C121" s="94">
        <f>IFERROR(VLOOKUP(A121,'Quantidade de ocorrências'!$G$4:$H$34,2,0),0)</f>
        <v>1</v>
      </c>
      <c r="D121" s="2">
        <f>IFERROR(VLOOKUP(A121,'Quantidade de ocorrências'!$J$4:$K$41,2,0),0)</f>
        <v>2</v>
      </c>
      <c r="E121" s="94">
        <f>IFERROR(VLOOKUP(A121,'Quantidade de ocorrências'!$M$4:$N$18,2,0),0)</f>
        <v>0</v>
      </c>
      <c r="F121" s="94">
        <f>IFERROR(VLOOKUP(A121,'Quantidade de ocorrências'!$P$4:$Q$7,2,0),0)</f>
        <v>0</v>
      </c>
      <c r="G121" s="94">
        <f>IFERROR(VLOOKUP(A121,'Quantidade de ocorrências'!$S$4:$T$25,2,0),0)</f>
        <v>0</v>
      </c>
      <c r="H121" s="94">
        <f>IFERROR(VLOOKUP(A121,'Quantidade de ocorrências'!$V$4:$W$17,2,0),0)</f>
        <v>0</v>
      </c>
      <c r="I121" s="94">
        <f>IFERROR(VLOOKUP(A121,'Quantidade de ocorrências'!$Y$4:$Z$17,2,0),0)</f>
        <v>0</v>
      </c>
    </row>
    <row r="122" spans="1:9">
      <c r="A122" s="94" t="s">
        <v>801</v>
      </c>
      <c r="B122" s="94" t="str">
        <f>VLOOKUP(A122,'De Para'!$A$1:$B$301,2,0)</f>
        <v>Canoinhas</v>
      </c>
      <c r="C122" s="94">
        <f>IFERROR(VLOOKUP(A122,'Quantidade de ocorrências'!$G$4:$H$34,2,0),0)</f>
        <v>0</v>
      </c>
      <c r="D122" s="2">
        <f>IFERROR(VLOOKUP(A122,'Quantidade de ocorrências'!$J$4:$K$41,2,0),0)</f>
        <v>0</v>
      </c>
      <c r="E122" s="94">
        <f>IFERROR(VLOOKUP(A122,'Quantidade de ocorrências'!$M$4:$N$18,2,0),0)</f>
        <v>0</v>
      </c>
      <c r="F122" s="94">
        <f>IFERROR(VLOOKUP(A122,'Quantidade de ocorrências'!$P$4:$Q$7,2,0),0)</f>
        <v>0</v>
      </c>
      <c r="G122" s="94">
        <f>IFERROR(VLOOKUP(A122,'Quantidade de ocorrências'!$S$4:$T$25,2,0),0)</f>
        <v>0</v>
      </c>
      <c r="H122" s="94">
        <f>IFERROR(VLOOKUP(A122,'Quantidade de ocorrências'!$V$4:$W$17,2,0),0)</f>
        <v>0</v>
      </c>
      <c r="I122" s="94">
        <f>IFERROR(VLOOKUP(A122,'Quantidade de ocorrências'!$Y$4:$Z$17,2,0),0)</f>
        <v>0</v>
      </c>
    </row>
    <row r="123" spans="1:9">
      <c r="A123" s="94" t="s">
        <v>29</v>
      </c>
      <c r="B123" s="94" t="str">
        <f>VLOOKUP(A123,'De Para'!$A$1:$B$301,2,0)</f>
        <v>Itajaí</v>
      </c>
      <c r="C123" s="94">
        <f>IFERROR(VLOOKUP(A123,'Quantidade de ocorrências'!$G$4:$H$34,2,0),0)</f>
        <v>0</v>
      </c>
      <c r="D123" s="2">
        <f>IFERROR(VLOOKUP(A123,'Quantidade de ocorrências'!$J$4:$K$41,2,0),0)</f>
        <v>0</v>
      </c>
      <c r="E123" s="94">
        <f>IFERROR(VLOOKUP(A123,'Quantidade de ocorrências'!$M$4:$N$18,2,0),0)</f>
        <v>0</v>
      </c>
      <c r="F123" s="94">
        <f>IFERROR(VLOOKUP(A123,'Quantidade de ocorrências'!$P$4:$Q$7,2,0),0)</f>
        <v>0</v>
      </c>
      <c r="G123" s="94">
        <f>IFERROR(VLOOKUP(A123,'Quantidade de ocorrências'!$S$4:$T$25,2,0),0)</f>
        <v>0</v>
      </c>
      <c r="H123" s="94">
        <f>IFERROR(VLOOKUP(A123,'Quantidade de ocorrências'!$V$4:$W$17,2,0),0)</f>
        <v>0</v>
      </c>
      <c r="I123" s="94">
        <f>IFERROR(VLOOKUP(A123,'Quantidade de ocorrências'!$Y$4:$Z$17,2,0),0)</f>
        <v>0</v>
      </c>
    </row>
    <row r="124" spans="1:9">
      <c r="A124" s="94" t="s">
        <v>827</v>
      </c>
      <c r="B124" s="94" t="str">
        <f>VLOOKUP(A124,'De Para'!$A$1:$B$301,2,0)</f>
        <v>Itajaí</v>
      </c>
      <c r="C124" s="94">
        <f>IFERROR(VLOOKUP(A124,'Quantidade de ocorrências'!$G$4:$H$34,2,0),0)</f>
        <v>0</v>
      </c>
      <c r="D124" s="2">
        <f>IFERROR(VLOOKUP(A124,'Quantidade de ocorrências'!$J$4:$K$41,2,0),0)</f>
        <v>0</v>
      </c>
      <c r="E124" s="94">
        <f>IFERROR(VLOOKUP(A124,'Quantidade de ocorrências'!$M$4:$N$18,2,0),0)</f>
        <v>0</v>
      </c>
      <c r="F124" s="94">
        <f>IFERROR(VLOOKUP(A124,'Quantidade de ocorrências'!$P$4:$Q$7,2,0),0)</f>
        <v>0</v>
      </c>
      <c r="G124" s="94">
        <f>IFERROR(VLOOKUP(A124,'Quantidade de ocorrências'!$S$4:$T$25,2,0),0)</f>
        <v>0</v>
      </c>
      <c r="H124" s="94">
        <f>IFERROR(VLOOKUP(A124,'Quantidade de ocorrências'!$V$4:$W$17,2,0),0)</f>
        <v>0</v>
      </c>
      <c r="I124" s="94">
        <f>IFERROR(VLOOKUP(A124,'Quantidade de ocorrências'!$Y$4:$Z$17,2,0),0)</f>
        <v>0</v>
      </c>
    </row>
    <row r="125" spans="1:9">
      <c r="A125" s="94" t="s">
        <v>364</v>
      </c>
      <c r="B125" s="94" t="str">
        <f>VLOOKUP(A125,'De Para'!$A$1:$B$301,2,0)</f>
        <v>S.Miguel Oeste</v>
      </c>
      <c r="C125" s="94">
        <f>IFERROR(VLOOKUP(A125,'Quantidade de ocorrências'!$G$4:$H$34,2,0),0)</f>
        <v>0</v>
      </c>
      <c r="D125" s="2">
        <f>IFERROR(VLOOKUP(A125,'Quantidade de ocorrências'!$J$4:$K$41,2,0),0)</f>
        <v>2</v>
      </c>
      <c r="E125" s="94">
        <f>IFERROR(VLOOKUP(A125,'Quantidade de ocorrências'!$M$4:$N$18,2,0),0)</f>
        <v>0</v>
      </c>
      <c r="F125" s="94">
        <f>IFERROR(VLOOKUP(A125,'Quantidade de ocorrências'!$P$4:$Q$7,2,0),0)</f>
        <v>0</v>
      </c>
      <c r="G125" s="94">
        <f>IFERROR(VLOOKUP(A125,'Quantidade de ocorrências'!$S$4:$T$25,2,0),0)</f>
        <v>0</v>
      </c>
      <c r="H125" s="94">
        <f>IFERROR(VLOOKUP(A125,'Quantidade de ocorrências'!$V$4:$W$17,2,0),0)</f>
        <v>0</v>
      </c>
      <c r="I125" s="94">
        <f>IFERROR(VLOOKUP(A125,'Quantidade de ocorrências'!$Y$4:$Z$17,2,0),0)</f>
        <v>0</v>
      </c>
    </row>
    <row r="126" spans="1:9">
      <c r="A126" s="94" t="s">
        <v>899</v>
      </c>
      <c r="B126" s="94" t="str">
        <f>VLOOKUP(A126,'De Para'!$A$1:$B$301,2,0)</f>
        <v>Joinville</v>
      </c>
      <c r="C126" s="94">
        <f>IFERROR(VLOOKUP(A126,'Quantidade de ocorrências'!$G$4:$H$34,2,0),0)</f>
        <v>0</v>
      </c>
      <c r="D126" s="2">
        <f>IFERROR(VLOOKUP(A126,'Quantidade de ocorrências'!$J$4:$K$41,2,0),0)</f>
        <v>0</v>
      </c>
      <c r="E126" s="94">
        <f>IFERROR(VLOOKUP(A126,'Quantidade de ocorrências'!$M$4:$N$18,2,0),0)</f>
        <v>0</v>
      </c>
      <c r="F126" s="94">
        <f>IFERROR(VLOOKUP(A126,'Quantidade de ocorrências'!$P$4:$Q$7,2,0),0)</f>
        <v>0</v>
      </c>
      <c r="G126" s="94">
        <f>IFERROR(VLOOKUP(A126,'Quantidade de ocorrências'!$S$4:$T$25,2,0),0)</f>
        <v>0</v>
      </c>
      <c r="H126" s="94">
        <f>IFERROR(VLOOKUP(A126,'Quantidade de ocorrências'!$V$4:$W$17,2,0),0)</f>
        <v>0</v>
      </c>
      <c r="I126" s="94">
        <f>IFERROR(VLOOKUP(A126,'Quantidade de ocorrências'!$Y$4:$Z$17,2,0),0)</f>
        <v>0</v>
      </c>
    </row>
    <row r="127" spans="1:9">
      <c r="A127" s="94" t="s">
        <v>106</v>
      </c>
      <c r="B127" s="94" t="str">
        <f>VLOOKUP(A127,'De Para'!$A$1:$B$301,2,0)</f>
        <v>Ituporanga</v>
      </c>
      <c r="C127" s="94">
        <f>IFERROR(VLOOKUP(A127,'Quantidade de ocorrências'!$G$4:$H$34,2,0),0)</f>
        <v>1</v>
      </c>
      <c r="D127" s="2">
        <f>IFERROR(VLOOKUP(A127,'Quantidade de ocorrências'!$J$4:$K$41,2,0),0)</f>
        <v>0</v>
      </c>
      <c r="E127" s="94">
        <f>IFERROR(VLOOKUP(A127,'Quantidade de ocorrências'!$M$4:$N$18,2,0),0)</f>
        <v>1</v>
      </c>
      <c r="F127" s="94">
        <f>IFERROR(VLOOKUP(A127,'Quantidade de ocorrências'!$P$4:$Q$7,2,0),0)</f>
        <v>0</v>
      </c>
      <c r="G127" s="94">
        <f>IFERROR(VLOOKUP(A127,'Quantidade de ocorrências'!$S$4:$T$25,2,0),0)</f>
        <v>0</v>
      </c>
      <c r="H127" s="94">
        <f>IFERROR(VLOOKUP(A127,'Quantidade de ocorrências'!$V$4:$W$17,2,0),0)</f>
        <v>0</v>
      </c>
      <c r="I127" s="94">
        <f>IFERROR(VLOOKUP(A127,'Quantidade de ocorrências'!$Y$4:$Z$17,2,0),0)</f>
        <v>0</v>
      </c>
    </row>
    <row r="128" spans="1:9">
      <c r="A128" s="94" t="s">
        <v>769</v>
      </c>
      <c r="B128" s="94" t="str">
        <f>VLOOKUP(A128,'De Para'!$A$1:$B$301,2,0)</f>
        <v>Concórdia</v>
      </c>
      <c r="C128" s="94">
        <f>IFERROR(VLOOKUP(A128,'Quantidade de ocorrências'!$G$4:$H$34,2,0),0)</f>
        <v>0</v>
      </c>
      <c r="D128" s="2">
        <f>IFERROR(VLOOKUP(A128,'Quantidade de ocorrências'!$J$4:$K$41,2,0),0)</f>
        <v>0</v>
      </c>
      <c r="E128" s="94">
        <f>IFERROR(VLOOKUP(A128,'Quantidade de ocorrências'!$M$4:$N$18,2,0),0)</f>
        <v>0</v>
      </c>
      <c r="F128" s="94">
        <f>IFERROR(VLOOKUP(A128,'Quantidade de ocorrências'!$P$4:$Q$7,2,0),0)</f>
        <v>0</v>
      </c>
      <c r="G128" s="94">
        <f>IFERROR(VLOOKUP(A128,'Quantidade de ocorrências'!$S$4:$T$25,2,0),0)</f>
        <v>0</v>
      </c>
      <c r="H128" s="94">
        <f>IFERROR(VLOOKUP(A128,'Quantidade de ocorrências'!$V$4:$W$17,2,0),0)</f>
        <v>0</v>
      </c>
      <c r="I128" s="94">
        <f>IFERROR(VLOOKUP(A128,'Quantidade de ocorrências'!$Y$4:$Z$17,2,0),0)</f>
        <v>0</v>
      </c>
    </row>
    <row r="129" spans="1:9">
      <c r="A129" s="94" t="s">
        <v>196</v>
      </c>
      <c r="B129" s="94" t="str">
        <f>VLOOKUP(A129,'De Para'!$A$1:$B$301,2,0)</f>
        <v>Criciúma</v>
      </c>
      <c r="C129" s="94">
        <f>IFERROR(VLOOKUP(A129,'Quantidade de ocorrências'!$G$4:$H$34,2,0),0)</f>
        <v>0</v>
      </c>
      <c r="D129" s="2">
        <f>IFERROR(VLOOKUP(A129,'Quantidade de ocorrências'!$J$4:$K$41,2,0),0)</f>
        <v>1</v>
      </c>
      <c r="E129" s="94">
        <f>IFERROR(VLOOKUP(A129,'Quantidade de ocorrências'!$M$4:$N$18,2,0),0)</f>
        <v>1</v>
      </c>
      <c r="F129" s="94">
        <f>IFERROR(VLOOKUP(A129,'Quantidade de ocorrências'!$P$4:$Q$7,2,0),0)</f>
        <v>0</v>
      </c>
      <c r="G129" s="94">
        <f>IFERROR(VLOOKUP(A129,'Quantidade de ocorrências'!$S$4:$T$25,2,0),0)</f>
        <v>0</v>
      </c>
      <c r="H129" s="94">
        <f>IFERROR(VLOOKUP(A129,'Quantidade de ocorrências'!$V$4:$W$17,2,0),0)</f>
        <v>0</v>
      </c>
      <c r="I129" s="94">
        <f>IFERROR(VLOOKUP(A129,'Quantidade de ocorrências'!$Y$4:$Z$17,2,0),0)</f>
        <v>0</v>
      </c>
    </row>
    <row r="130" spans="1:9">
      <c r="A130" s="94" t="s">
        <v>728</v>
      </c>
      <c r="B130" s="94" t="str">
        <f>VLOOKUP(A130,'De Para'!$A$1:$B$301,2,0)</f>
        <v>Joaçaba</v>
      </c>
      <c r="C130" s="94">
        <f>IFERROR(VLOOKUP(A130,'Quantidade de ocorrências'!$G$4:$H$34,2,0),0)</f>
        <v>0</v>
      </c>
      <c r="D130" s="2">
        <f>IFERROR(VLOOKUP(A130,'Quantidade de ocorrências'!$J$4:$K$41,2,0),0)</f>
        <v>0</v>
      </c>
      <c r="E130" s="94">
        <f>IFERROR(VLOOKUP(A130,'Quantidade de ocorrências'!$M$4:$N$18,2,0),0)</f>
        <v>0</v>
      </c>
      <c r="F130" s="94">
        <f>IFERROR(VLOOKUP(A130,'Quantidade de ocorrências'!$P$4:$Q$7,2,0),0)</f>
        <v>0</v>
      </c>
      <c r="G130" s="94">
        <f>IFERROR(VLOOKUP(A130,'Quantidade de ocorrências'!$S$4:$T$25,2,0),0)</f>
        <v>0</v>
      </c>
      <c r="H130" s="94">
        <f>IFERROR(VLOOKUP(A130,'Quantidade de ocorrências'!$V$4:$W$17,2,0),0)</f>
        <v>0</v>
      </c>
      <c r="I130" s="94">
        <f>IFERROR(VLOOKUP(A130,'Quantidade de ocorrências'!$Y$4:$Z$17,2,0),0)</f>
        <v>0</v>
      </c>
    </row>
    <row r="131" spans="1:9">
      <c r="A131" s="94" t="s">
        <v>367</v>
      </c>
      <c r="B131" s="94" t="str">
        <f>VLOOKUP(A131,'De Para'!$A$1:$B$301,2,0)</f>
        <v>Araranguá</v>
      </c>
      <c r="C131" s="94">
        <f>IFERROR(VLOOKUP(A131,'Quantidade de ocorrências'!$G$4:$H$34,2,0),0)</f>
        <v>0</v>
      </c>
      <c r="D131" s="2">
        <f>IFERROR(VLOOKUP(A131,'Quantidade de ocorrências'!$J$4:$K$41,2,0),0)</f>
        <v>1</v>
      </c>
      <c r="E131" s="94">
        <f>IFERROR(VLOOKUP(A131,'Quantidade de ocorrências'!$M$4:$N$18,2,0),0)</f>
        <v>0</v>
      </c>
      <c r="F131" s="94">
        <f>IFERROR(VLOOKUP(A131,'Quantidade de ocorrências'!$P$4:$Q$7,2,0),0)</f>
        <v>0</v>
      </c>
      <c r="G131" s="94">
        <f>IFERROR(VLOOKUP(A131,'Quantidade de ocorrências'!$S$4:$T$25,2,0),0)</f>
        <v>0</v>
      </c>
      <c r="H131" s="94">
        <f>IFERROR(VLOOKUP(A131,'Quantidade de ocorrências'!$V$4:$W$17,2,0),0)</f>
        <v>0</v>
      </c>
      <c r="I131" s="94">
        <f>IFERROR(VLOOKUP(A131,'Quantidade de ocorrências'!$Y$4:$Z$17,2,0),0)</f>
        <v>0</v>
      </c>
    </row>
    <row r="132" spans="1:9">
      <c r="A132" s="94" t="s">
        <v>889</v>
      </c>
      <c r="B132" s="94" t="str">
        <f>VLOOKUP(A132,'De Para'!$A$1:$B$301,2,0)</f>
        <v>Tubarão</v>
      </c>
      <c r="C132" s="94">
        <f>IFERROR(VLOOKUP(A132,'Quantidade de ocorrências'!$G$4:$H$34,2,0),0)</f>
        <v>0</v>
      </c>
      <c r="D132" s="2">
        <f>IFERROR(VLOOKUP(A132,'Quantidade de ocorrências'!$J$4:$K$41,2,0),0)</f>
        <v>0</v>
      </c>
      <c r="E132" s="94">
        <f>IFERROR(VLOOKUP(A132,'Quantidade de ocorrências'!$M$4:$N$18,2,0),0)</f>
        <v>0</v>
      </c>
      <c r="F132" s="94">
        <f>IFERROR(VLOOKUP(A132,'Quantidade de ocorrências'!$P$4:$Q$7,2,0),0)</f>
        <v>0</v>
      </c>
      <c r="G132" s="94">
        <f>IFERROR(VLOOKUP(A132,'Quantidade de ocorrências'!$S$4:$T$25,2,0),0)</f>
        <v>0</v>
      </c>
      <c r="H132" s="94">
        <f>IFERROR(VLOOKUP(A132,'Quantidade de ocorrências'!$V$4:$W$17,2,0),0)</f>
        <v>0</v>
      </c>
      <c r="I132" s="94">
        <f>IFERROR(VLOOKUP(A132,'Quantidade de ocorrências'!$Y$4:$Z$17,2,0),0)</f>
        <v>0</v>
      </c>
    </row>
    <row r="133" spans="1:9">
      <c r="A133" s="94" t="s">
        <v>895</v>
      </c>
      <c r="B133" s="94" t="str">
        <f>VLOOKUP(A133,'De Para'!$A$1:$B$301,2,0)</f>
        <v>Joinville</v>
      </c>
      <c r="C133" s="94">
        <f>IFERROR(VLOOKUP(A133,'Quantidade de ocorrências'!$G$4:$H$34,2,0),0)</f>
        <v>0</v>
      </c>
      <c r="D133" s="2">
        <f>IFERROR(VLOOKUP(A133,'Quantidade de ocorrências'!$J$4:$K$41,2,0),0)</f>
        <v>2</v>
      </c>
      <c r="E133" s="94">
        <f>IFERROR(VLOOKUP(A133,'Quantidade de ocorrências'!$M$4:$N$18,2,0),0)</f>
        <v>0</v>
      </c>
      <c r="F133" s="94">
        <f>IFERROR(VLOOKUP(A133,'Quantidade de ocorrências'!$P$4:$Q$7,2,0),0)</f>
        <v>0</v>
      </c>
      <c r="G133" s="94">
        <f>IFERROR(VLOOKUP(A133,'Quantidade de ocorrências'!$S$4:$T$25,2,0),0)</f>
        <v>0</v>
      </c>
      <c r="H133" s="94">
        <f>IFERROR(VLOOKUP(A133,'Quantidade de ocorrências'!$V$4:$W$17,2,0),0)</f>
        <v>0</v>
      </c>
      <c r="I133" s="94">
        <f>IFERROR(VLOOKUP(A133,'Quantidade de ocorrências'!$Y$4:$Z$17,2,0),0)</f>
        <v>0</v>
      </c>
    </row>
    <row r="134" spans="1:9">
      <c r="A134" s="94" t="s">
        <v>755</v>
      </c>
      <c r="B134" s="94" t="str">
        <f>VLOOKUP(A134,'De Para'!$A$1:$B$301,2,0)</f>
        <v>Chapecó</v>
      </c>
      <c r="C134" s="94">
        <f>IFERROR(VLOOKUP(A134,'Quantidade de ocorrências'!$G$4:$H$34,2,0),0)</f>
        <v>0</v>
      </c>
      <c r="D134" s="2">
        <f>IFERROR(VLOOKUP(A134,'Quantidade de ocorrências'!$J$4:$K$41,2,0),0)</f>
        <v>0</v>
      </c>
      <c r="E134" s="94">
        <f>IFERROR(VLOOKUP(A134,'Quantidade de ocorrências'!$M$4:$N$18,2,0),0)</f>
        <v>0</v>
      </c>
      <c r="F134" s="94">
        <f>IFERROR(VLOOKUP(A134,'Quantidade de ocorrências'!$P$4:$Q$7,2,0),0)</f>
        <v>0</v>
      </c>
      <c r="G134" s="94">
        <f>IFERROR(VLOOKUP(A134,'Quantidade de ocorrências'!$S$4:$T$25,2,0),0)</f>
        <v>0</v>
      </c>
      <c r="H134" s="94">
        <f>IFERROR(VLOOKUP(A134,'Quantidade de ocorrências'!$V$4:$W$17,2,0),0)</f>
        <v>0</v>
      </c>
      <c r="I134" s="94">
        <f>IFERROR(VLOOKUP(A134,'Quantidade de ocorrências'!$Y$4:$Z$17,2,0),0)</f>
        <v>0</v>
      </c>
    </row>
    <row r="135" spans="1:9">
      <c r="A135" s="94" t="s">
        <v>683</v>
      </c>
      <c r="B135" s="94" t="str">
        <f>VLOOKUP(A135,'De Para'!$A$1:$B$301,2,0)</f>
        <v>Joaçaba</v>
      </c>
      <c r="C135" s="94">
        <f>IFERROR(VLOOKUP(A135,'Quantidade de ocorrências'!$G$4:$H$34,2,0),0)</f>
        <v>0</v>
      </c>
      <c r="D135" s="2">
        <f>IFERROR(VLOOKUP(A135,'Quantidade de ocorrências'!$J$4:$K$41,2,0),0)</f>
        <v>0</v>
      </c>
      <c r="E135" s="94">
        <f>IFERROR(VLOOKUP(A135,'Quantidade de ocorrências'!$M$4:$N$18,2,0),0)</f>
        <v>0</v>
      </c>
      <c r="F135" s="94">
        <f>IFERROR(VLOOKUP(A135,'Quantidade de ocorrências'!$P$4:$Q$7,2,0),0)</f>
        <v>0</v>
      </c>
      <c r="G135" s="94">
        <f>IFERROR(VLOOKUP(A135,'Quantidade de ocorrências'!$S$4:$T$25,2,0),0)</f>
        <v>0</v>
      </c>
      <c r="H135" s="94">
        <f>IFERROR(VLOOKUP(A135,'Quantidade de ocorrências'!$V$4:$W$17,2,0),0)</f>
        <v>0</v>
      </c>
      <c r="I135" s="94">
        <f>IFERROR(VLOOKUP(A135,'Quantidade de ocorrências'!$Y$4:$Z$17,2,0),0)</f>
        <v>0</v>
      </c>
    </row>
    <row r="136" spans="1:9">
      <c r="A136" s="94" t="s">
        <v>502</v>
      </c>
      <c r="B136" s="94" t="str">
        <f>VLOOKUP(A136,'De Para'!$A$1:$B$301,2,0)</f>
        <v>Joinville</v>
      </c>
      <c r="C136" s="94">
        <f>IFERROR(VLOOKUP(A136,'Quantidade de ocorrências'!$G$4:$H$34,2,0),0)</f>
        <v>0</v>
      </c>
      <c r="D136" s="2">
        <f>IFERROR(VLOOKUP(A136,'Quantidade de ocorrências'!$J$4:$K$41,2,0),0)</f>
        <v>0</v>
      </c>
      <c r="E136" s="94">
        <f>IFERROR(VLOOKUP(A136,'Quantidade de ocorrências'!$M$4:$N$18,2,0),0)</f>
        <v>0</v>
      </c>
      <c r="F136" s="94">
        <f>IFERROR(VLOOKUP(A136,'Quantidade de ocorrências'!$P$4:$Q$7,2,0),0)</f>
        <v>0</v>
      </c>
      <c r="G136" s="94">
        <f>IFERROR(VLOOKUP(A136,'Quantidade de ocorrências'!$S$4:$T$25,2,0),0)</f>
        <v>1</v>
      </c>
      <c r="H136" s="94">
        <f>IFERROR(VLOOKUP(A136,'Quantidade de ocorrências'!$V$4:$W$17,2,0),0)</f>
        <v>0</v>
      </c>
      <c r="I136" s="94">
        <f>IFERROR(VLOOKUP(A136,'Quantidade de ocorrências'!$Y$4:$Z$17,2,0),0)</f>
        <v>0</v>
      </c>
    </row>
    <row r="137" spans="1:9">
      <c r="A137" s="94" t="s">
        <v>432</v>
      </c>
      <c r="B137" s="94" t="str">
        <f>VLOOKUP(A137,'De Para'!$A$1:$B$301,2,0)</f>
        <v>Rio do Sul</v>
      </c>
      <c r="C137" s="94">
        <f>IFERROR(VLOOKUP(A137,'Quantidade de ocorrências'!$G$4:$H$34,2,0),0)</f>
        <v>0</v>
      </c>
      <c r="D137" s="2">
        <f>IFERROR(VLOOKUP(A137,'Quantidade de ocorrências'!$J$4:$K$41,2,0),0)</f>
        <v>0</v>
      </c>
      <c r="E137" s="94">
        <f>IFERROR(VLOOKUP(A137,'Quantidade de ocorrências'!$M$4:$N$18,2,0),0)</f>
        <v>0</v>
      </c>
      <c r="F137" s="94">
        <f>IFERROR(VLOOKUP(A137,'Quantidade de ocorrências'!$P$4:$Q$7,2,0),0)</f>
        <v>0</v>
      </c>
      <c r="G137" s="94" t="str">
        <f>IFERROR(VLOOKUP(A137,'Quantidade de ocorrências'!$S$4:$T$25,2,0),0)</f>
        <v>02 ou 03</v>
      </c>
      <c r="H137" s="94">
        <f>IFERROR(VLOOKUP(A137,'Quantidade de ocorrências'!$V$4:$W$17,2,0),0)</f>
        <v>0</v>
      </c>
      <c r="I137" s="94">
        <f>IFERROR(VLOOKUP(A137,'Quantidade de ocorrências'!$Y$4:$Z$17,2,0),0)</f>
        <v>0</v>
      </c>
    </row>
    <row r="138" spans="1:9">
      <c r="A138" s="94" t="s">
        <v>759</v>
      </c>
      <c r="B138" s="94" t="str">
        <f>VLOOKUP(A138,'De Para'!$A$1:$B$301,2,0)</f>
        <v>Xanxerê</v>
      </c>
      <c r="C138" s="94">
        <f>IFERROR(VLOOKUP(A138,'Quantidade de ocorrências'!$G$4:$H$34,2,0),0)</f>
        <v>0</v>
      </c>
      <c r="D138" s="2">
        <f>IFERROR(VLOOKUP(A138,'Quantidade de ocorrências'!$J$4:$K$41,2,0),0)</f>
        <v>0</v>
      </c>
      <c r="E138" s="94">
        <f>IFERROR(VLOOKUP(A138,'Quantidade de ocorrências'!$M$4:$N$18,2,0),0)</f>
        <v>0</v>
      </c>
      <c r="F138" s="94">
        <f>IFERROR(VLOOKUP(A138,'Quantidade de ocorrências'!$P$4:$Q$7,2,0),0)</f>
        <v>0</v>
      </c>
      <c r="G138" s="94">
        <f>IFERROR(VLOOKUP(A138,'Quantidade de ocorrências'!$S$4:$T$25,2,0),0)</f>
        <v>0</v>
      </c>
      <c r="H138" s="94">
        <f>IFERROR(VLOOKUP(A138,'Quantidade de ocorrências'!$V$4:$W$17,2,0),0)</f>
        <v>0</v>
      </c>
      <c r="I138" s="94">
        <f>IFERROR(VLOOKUP(A138,'Quantidade de ocorrências'!$Y$4:$Z$17,2,0),0)</f>
        <v>0</v>
      </c>
    </row>
    <row r="139" spans="1:9">
      <c r="A139" s="94" t="s">
        <v>605</v>
      </c>
      <c r="B139" s="94" t="str">
        <f>VLOOKUP(A139,'De Para'!$A$1:$B$301,2,0)</f>
        <v>Joaçaba</v>
      </c>
      <c r="C139" s="94">
        <f>IFERROR(VLOOKUP(A139,'Quantidade de ocorrências'!$G$4:$H$34,2,0),0)</f>
        <v>0</v>
      </c>
      <c r="D139" s="2">
        <f>IFERROR(VLOOKUP(A139,'Quantidade de ocorrências'!$J$4:$K$41,2,0),0)</f>
        <v>0</v>
      </c>
      <c r="E139" s="94">
        <f>IFERROR(VLOOKUP(A139,'Quantidade de ocorrências'!$M$4:$N$18,2,0),0)</f>
        <v>0</v>
      </c>
      <c r="F139" s="94">
        <f>IFERROR(VLOOKUP(A139,'Quantidade de ocorrências'!$P$4:$Q$7,2,0),0)</f>
        <v>0</v>
      </c>
      <c r="G139" s="94">
        <f>IFERROR(VLOOKUP(A139,'Quantidade de ocorrências'!$S$4:$T$25,2,0),0)</f>
        <v>0</v>
      </c>
      <c r="H139" s="94">
        <f>IFERROR(VLOOKUP(A139,'Quantidade de ocorrências'!$V$4:$W$17,2,0),0)</f>
        <v>1</v>
      </c>
      <c r="I139" s="94">
        <f>IFERROR(VLOOKUP(A139,'Quantidade de ocorrências'!$Y$4:$Z$17,2,0),0)</f>
        <v>0</v>
      </c>
    </row>
    <row r="140" spans="1:9">
      <c r="A140" s="94" t="s">
        <v>515</v>
      </c>
      <c r="B140" s="94" t="str">
        <f>VLOOKUP(A140,'De Para'!$A$1:$B$301,2,0)</f>
        <v>Campos de Lages</v>
      </c>
      <c r="C140" s="94">
        <f>IFERROR(VLOOKUP(A140,'Quantidade de ocorrências'!$G$4:$H$34,2,0),0)</f>
        <v>0</v>
      </c>
      <c r="D140" s="2">
        <f>IFERROR(VLOOKUP(A140,'Quantidade de ocorrências'!$J$4:$K$41,2,0),0)</f>
        <v>0</v>
      </c>
      <c r="E140" s="94">
        <f>IFERROR(VLOOKUP(A140,'Quantidade de ocorrências'!$M$4:$N$18,2,0),0)</f>
        <v>0</v>
      </c>
      <c r="F140" s="94">
        <f>IFERROR(VLOOKUP(A140,'Quantidade de ocorrências'!$P$4:$Q$7,2,0),0)</f>
        <v>0</v>
      </c>
      <c r="G140" s="94">
        <f>IFERROR(VLOOKUP(A140,'Quantidade de ocorrências'!$S$4:$T$25,2,0),0)</f>
        <v>9</v>
      </c>
      <c r="H140" s="94">
        <f>IFERROR(VLOOKUP(A140,'Quantidade de ocorrências'!$V$4:$W$17,2,0),0)</f>
        <v>0</v>
      </c>
      <c r="I140" s="94">
        <f>IFERROR(VLOOKUP(A140,'Quantidade de ocorrências'!$Y$4:$Z$17,2,0),0)</f>
        <v>0</v>
      </c>
    </row>
    <row r="141" spans="1:9">
      <c r="A141" s="94" t="s">
        <v>881</v>
      </c>
      <c r="B141" s="94" t="str">
        <f>VLOOKUP(A141,'De Para'!$A$1:$B$301,2,0)</f>
        <v>Tubarão</v>
      </c>
      <c r="C141" s="94">
        <f>IFERROR(VLOOKUP(A141,'Quantidade de ocorrências'!$G$4:$H$34,2,0),0)</f>
        <v>0</v>
      </c>
      <c r="D141" s="2">
        <f>IFERROR(VLOOKUP(A141,'Quantidade de ocorrências'!$J$4:$K$41,2,0),0)</f>
        <v>0</v>
      </c>
      <c r="E141" s="94">
        <f>IFERROR(VLOOKUP(A141,'Quantidade de ocorrências'!$M$4:$N$18,2,0),0)</f>
        <v>0</v>
      </c>
      <c r="F141" s="94">
        <f>IFERROR(VLOOKUP(A141,'Quantidade de ocorrências'!$P$4:$Q$7,2,0),0)</f>
        <v>0</v>
      </c>
      <c r="G141" s="94">
        <f>IFERROR(VLOOKUP(A141,'Quantidade de ocorrências'!$S$4:$T$25,2,0),0)</f>
        <v>0</v>
      </c>
      <c r="H141" s="94">
        <f>IFERROR(VLOOKUP(A141,'Quantidade de ocorrências'!$V$4:$W$17,2,0),0)</f>
        <v>0</v>
      </c>
      <c r="I141" s="94">
        <f>IFERROR(VLOOKUP(A141,'Quantidade de ocorrências'!$Y$4:$Z$17,2,0),0)</f>
        <v>0</v>
      </c>
    </row>
    <row r="142" spans="1:9">
      <c r="A142" s="94" t="s">
        <v>941</v>
      </c>
      <c r="B142" s="94" t="str">
        <f>VLOOKUP(A142,'De Para'!$A$1:$B$301,2,0)</f>
        <v>Xanxerê</v>
      </c>
      <c r="C142" s="94">
        <f>IFERROR(VLOOKUP(A142,'Quantidade de ocorrências'!$G$4:$H$34,2,0),0)</f>
        <v>0</v>
      </c>
      <c r="D142" s="2">
        <f>IFERROR(VLOOKUP(A142,'Quantidade de ocorrências'!$J$4:$K$41,2,0),0)</f>
        <v>0</v>
      </c>
      <c r="E142" s="94">
        <f>IFERROR(VLOOKUP(A142,'Quantidade de ocorrências'!$M$4:$N$18,2,0),0)</f>
        <v>0</v>
      </c>
      <c r="F142" s="94">
        <f>IFERROR(VLOOKUP(A142,'Quantidade de ocorrências'!$P$4:$Q$7,2,0),0)</f>
        <v>0</v>
      </c>
      <c r="G142" s="94">
        <f>IFERROR(VLOOKUP(A142,'Quantidade de ocorrências'!$S$4:$T$25,2,0),0)</f>
        <v>0</v>
      </c>
      <c r="H142" s="94">
        <f>IFERROR(VLOOKUP(A142,'Quantidade de ocorrências'!$V$4:$W$17,2,0),0)</f>
        <v>0</v>
      </c>
      <c r="I142" s="94">
        <f>IFERROR(VLOOKUP(A142,'Quantidade de ocorrências'!$Y$4:$Z$17,2,0),0)</f>
        <v>0</v>
      </c>
    </row>
    <row r="143" spans="1:9">
      <c r="A143" s="94" t="s">
        <v>126</v>
      </c>
      <c r="B143" s="94" t="str">
        <f>VLOOKUP(A143,'De Para'!$A$1:$B$301,2,0)</f>
        <v>Rio do Sul</v>
      </c>
      <c r="C143" s="94">
        <f>IFERROR(VLOOKUP(A143,'Quantidade de ocorrências'!$G$4:$H$34,2,0),0)</f>
        <v>2</v>
      </c>
      <c r="D143" s="2">
        <f>IFERROR(VLOOKUP(A143,'Quantidade de ocorrências'!$J$4:$K$41,2,0),0)</f>
        <v>0</v>
      </c>
      <c r="E143" s="94">
        <f>IFERROR(VLOOKUP(A143,'Quantidade de ocorrências'!$M$4:$N$18,2,0),0)</f>
        <v>2</v>
      </c>
      <c r="F143" s="94">
        <f>IFERROR(VLOOKUP(A143,'Quantidade de ocorrências'!$P$4:$Q$7,2,0),0)</f>
        <v>0</v>
      </c>
      <c r="G143" s="94">
        <f>IFERROR(VLOOKUP(A143,'Quantidade de ocorrências'!$S$4:$T$25,2,0),0)</f>
        <v>1</v>
      </c>
      <c r="H143" s="94">
        <f>IFERROR(VLOOKUP(A143,'Quantidade de ocorrências'!$V$4:$W$17,2,0),0)</f>
        <v>0</v>
      </c>
      <c r="I143" s="94">
        <f>IFERROR(VLOOKUP(A143,'Quantidade de ocorrências'!$Y$4:$Z$17,2,0),0)</f>
        <v>0</v>
      </c>
    </row>
    <row r="144" spans="1:9">
      <c r="A144" s="94" t="s">
        <v>499</v>
      </c>
      <c r="B144" s="94" t="str">
        <f>VLOOKUP(A144,'De Para'!$A$1:$B$301,2,0)</f>
        <v>Criciúma</v>
      </c>
      <c r="C144" s="94">
        <f>IFERROR(VLOOKUP(A144,'Quantidade de ocorrências'!$G$4:$H$34,2,0),0)</f>
        <v>0</v>
      </c>
      <c r="D144" s="2">
        <f>IFERROR(VLOOKUP(A144,'Quantidade de ocorrências'!$J$4:$K$41,2,0),0)</f>
        <v>0</v>
      </c>
      <c r="E144" s="94">
        <f>IFERROR(VLOOKUP(A144,'Quantidade de ocorrências'!$M$4:$N$18,2,0),0)</f>
        <v>0</v>
      </c>
      <c r="F144" s="94">
        <f>IFERROR(VLOOKUP(A144,'Quantidade de ocorrências'!$P$4:$Q$7,2,0),0)</f>
        <v>0</v>
      </c>
      <c r="G144" s="94">
        <f>IFERROR(VLOOKUP(A144,'Quantidade de ocorrências'!$S$4:$T$25,2,0),0)</f>
        <v>1</v>
      </c>
      <c r="H144" s="94">
        <f>IFERROR(VLOOKUP(A144,'Quantidade de ocorrências'!$V$4:$W$17,2,0),0)</f>
        <v>0</v>
      </c>
      <c r="I144" s="94">
        <f>IFERROR(VLOOKUP(A144,'Quantidade de ocorrências'!$Y$4:$Z$17,2,0),0)</f>
        <v>0</v>
      </c>
    </row>
    <row r="145" spans="1:9">
      <c r="A145" s="94" t="s">
        <v>429</v>
      </c>
      <c r="B145" s="94" t="str">
        <f>VLOOKUP(A145,'De Para'!$A$1:$B$301,2,0)</f>
        <v>Joaçaba</v>
      </c>
      <c r="C145" s="94">
        <f>IFERROR(VLOOKUP(A145,'Quantidade de ocorrências'!$G$4:$H$34,2,0),0)</f>
        <v>0</v>
      </c>
      <c r="D145" s="2">
        <f>IFERROR(VLOOKUP(A145,'Quantidade de ocorrências'!$J$4:$K$41,2,0),0)</f>
        <v>0</v>
      </c>
      <c r="E145" s="94">
        <f>IFERROR(VLOOKUP(A145,'Quantidade de ocorrências'!$M$4:$N$18,2,0),0)</f>
        <v>0</v>
      </c>
      <c r="F145" s="94">
        <f>IFERROR(VLOOKUP(A145,'Quantidade de ocorrências'!$P$4:$Q$7,2,0),0)</f>
        <v>0</v>
      </c>
      <c r="G145" s="94">
        <f>IFERROR(VLOOKUP(A145,'Quantidade de ocorrências'!$S$4:$T$25,2,0),0)</f>
        <v>0</v>
      </c>
      <c r="H145" s="94">
        <f>IFERROR(VLOOKUP(A145,'Quantidade de ocorrências'!$V$4:$W$17,2,0),0)</f>
        <v>0</v>
      </c>
      <c r="I145" s="94">
        <f>IFERROR(VLOOKUP(A145,'Quantidade de ocorrências'!$Y$4:$Z$17,2,0),0)</f>
        <v>0</v>
      </c>
    </row>
    <row r="146" spans="1:9">
      <c r="A146" s="94" t="s">
        <v>832</v>
      </c>
      <c r="B146" s="94" t="str">
        <f>VLOOKUP(A146,'De Para'!$A$1:$B$301,2,0)</f>
        <v>Tijucas</v>
      </c>
      <c r="C146" s="94">
        <f>IFERROR(VLOOKUP(A146,'Quantidade de ocorrências'!$G$4:$H$34,2,0),0)</f>
        <v>0</v>
      </c>
      <c r="D146" s="2">
        <f>IFERROR(VLOOKUP(A146,'Quantidade de ocorrências'!$J$4:$K$41,2,0),0)</f>
        <v>0</v>
      </c>
      <c r="E146" s="94">
        <f>IFERROR(VLOOKUP(A146,'Quantidade de ocorrências'!$M$4:$N$18,2,0),0)</f>
        <v>0</v>
      </c>
      <c r="F146" s="94">
        <f>IFERROR(VLOOKUP(A146,'Quantidade de ocorrências'!$P$4:$Q$7,2,0),0)</f>
        <v>0</v>
      </c>
      <c r="G146" s="94">
        <f>IFERROR(VLOOKUP(A146,'Quantidade de ocorrências'!$S$4:$T$25,2,0),0)</f>
        <v>0</v>
      </c>
      <c r="H146" s="94">
        <f>IFERROR(VLOOKUP(A146,'Quantidade de ocorrências'!$V$4:$W$17,2,0),0)</f>
        <v>0</v>
      </c>
      <c r="I146" s="94">
        <f>IFERROR(VLOOKUP(A146,'Quantidade de ocorrências'!$Y$4:$Z$17,2,0),0)</f>
        <v>0</v>
      </c>
    </row>
    <row r="147" spans="1:9">
      <c r="A147" s="94" t="s">
        <v>650</v>
      </c>
      <c r="B147" s="94" t="str">
        <f>VLOOKUP(A147,'De Para'!$A$1:$B$301,2,0)</f>
        <v>Concórdia</v>
      </c>
      <c r="C147" s="94">
        <f>IFERROR(VLOOKUP(A147,'Quantidade de ocorrências'!$G$4:$H$34,2,0),0)</f>
        <v>0</v>
      </c>
      <c r="D147" s="2">
        <f>IFERROR(VLOOKUP(A147,'Quantidade de ocorrências'!$J$4:$K$41,2,0),0)</f>
        <v>0</v>
      </c>
      <c r="E147" s="94">
        <f>IFERROR(VLOOKUP(A147,'Quantidade de ocorrências'!$M$4:$N$18,2,0),0)</f>
        <v>0</v>
      </c>
      <c r="F147" s="94">
        <f>IFERROR(VLOOKUP(A147,'Quantidade de ocorrências'!$P$4:$Q$7,2,0),0)</f>
        <v>0</v>
      </c>
      <c r="G147" s="94">
        <f>IFERROR(VLOOKUP(A147,'Quantidade de ocorrências'!$S$4:$T$25,2,0),0)</f>
        <v>0</v>
      </c>
      <c r="H147" s="94">
        <f>IFERROR(VLOOKUP(A147,'Quantidade de ocorrências'!$V$4:$W$17,2,0),0)</f>
        <v>0</v>
      </c>
      <c r="I147" s="94">
        <f>IFERROR(VLOOKUP(A147,'Quantidade de ocorrências'!$Y$4:$Z$17,2,0),0)</f>
        <v>1</v>
      </c>
    </row>
    <row r="148" spans="1:9">
      <c r="A148" s="94" t="s">
        <v>112</v>
      </c>
      <c r="B148" s="94" t="str">
        <f>VLOOKUP(A148,'De Para'!$A$1:$B$301,2,0)</f>
        <v>Rio do Sul</v>
      </c>
      <c r="C148" s="94">
        <f>IFERROR(VLOOKUP(A148,'Quantidade de ocorrências'!$G$4:$H$34,2,0),0)</f>
        <v>1</v>
      </c>
      <c r="D148" s="2">
        <f>IFERROR(VLOOKUP(A148,'Quantidade de ocorrências'!$J$4:$K$41,2,0),0)</f>
        <v>0</v>
      </c>
      <c r="E148" s="94">
        <f>IFERROR(VLOOKUP(A148,'Quantidade de ocorrências'!$M$4:$N$18,2,0),0)</f>
        <v>1</v>
      </c>
      <c r="F148" s="94">
        <f>IFERROR(VLOOKUP(A148,'Quantidade de ocorrências'!$P$4:$Q$7,2,0),0)</f>
        <v>0</v>
      </c>
      <c r="G148" s="94">
        <f>IFERROR(VLOOKUP(A148,'Quantidade de ocorrências'!$S$4:$T$25,2,0),0)</f>
        <v>1</v>
      </c>
      <c r="H148" s="94">
        <f>IFERROR(VLOOKUP(A148,'Quantidade de ocorrências'!$V$4:$W$17,2,0),0)</f>
        <v>0</v>
      </c>
      <c r="I148" s="94">
        <f>IFERROR(VLOOKUP(A148,'Quantidade de ocorrências'!$Y$4:$Z$17,2,0),0)</f>
        <v>0</v>
      </c>
    </row>
    <row r="149" spans="1:9">
      <c r="A149" s="94" t="s">
        <v>812</v>
      </c>
      <c r="B149" s="94" t="str">
        <f>VLOOKUP(A149,'De Para'!$A$1:$B$301,2,0)</f>
        <v>Blumenau</v>
      </c>
      <c r="C149" s="94">
        <f>IFERROR(VLOOKUP(A149,'Quantidade de ocorrências'!$G$4:$H$34,2,0),0)</f>
        <v>0</v>
      </c>
      <c r="D149" s="2">
        <f>IFERROR(VLOOKUP(A149,'Quantidade de ocorrências'!$J$4:$K$41,2,0),0)</f>
        <v>0</v>
      </c>
      <c r="E149" s="94">
        <f>IFERROR(VLOOKUP(A149,'Quantidade de ocorrências'!$M$4:$N$18,2,0),0)</f>
        <v>0</v>
      </c>
      <c r="F149" s="94">
        <f>IFERROR(VLOOKUP(A149,'Quantidade de ocorrências'!$P$4:$Q$7,2,0),0)</f>
        <v>0</v>
      </c>
      <c r="G149" s="94">
        <f>IFERROR(VLOOKUP(A149,'Quantidade de ocorrências'!$S$4:$T$25,2,0),0)</f>
        <v>0</v>
      </c>
      <c r="H149" s="94">
        <f>IFERROR(VLOOKUP(A149,'Quantidade de ocorrências'!$V$4:$W$17,2,0),0)</f>
        <v>0</v>
      </c>
      <c r="I149" s="94">
        <f>IFERROR(VLOOKUP(A149,'Quantidade de ocorrências'!$Y$4:$Z$17,2,0),0)</f>
        <v>0</v>
      </c>
    </row>
    <row r="150" spans="1:9">
      <c r="A150" s="94" t="s">
        <v>729</v>
      </c>
      <c r="B150" s="94" t="str">
        <f>VLOOKUP(A150,'De Para'!$A$1:$B$301,2,0)</f>
        <v>Joaçaba</v>
      </c>
      <c r="C150" s="94">
        <f>IFERROR(VLOOKUP(A150,'Quantidade de ocorrências'!$G$4:$H$34,2,0),0)</f>
        <v>0</v>
      </c>
      <c r="D150" s="2">
        <f>IFERROR(VLOOKUP(A150,'Quantidade de ocorrências'!$J$4:$K$41,2,0),0)</f>
        <v>0</v>
      </c>
      <c r="E150" s="94">
        <f>IFERROR(VLOOKUP(A150,'Quantidade de ocorrências'!$M$4:$N$18,2,0),0)</f>
        <v>0</v>
      </c>
      <c r="F150" s="94">
        <f>IFERROR(VLOOKUP(A150,'Quantidade de ocorrências'!$P$4:$Q$7,2,0),0)</f>
        <v>0</v>
      </c>
      <c r="G150" s="94">
        <f>IFERROR(VLOOKUP(A150,'Quantidade de ocorrências'!$S$4:$T$25,2,0),0)</f>
        <v>0</v>
      </c>
      <c r="H150" s="94">
        <f>IFERROR(VLOOKUP(A150,'Quantidade de ocorrências'!$V$4:$W$17,2,0),0)</f>
        <v>0</v>
      </c>
      <c r="I150" s="94">
        <f>IFERROR(VLOOKUP(A150,'Quantidade de ocorrências'!$Y$4:$Z$17,2,0),0)</f>
        <v>0</v>
      </c>
    </row>
    <row r="151" spans="1:9">
      <c r="A151" s="94" t="s">
        <v>797</v>
      </c>
      <c r="B151" s="94" t="str">
        <f>VLOOKUP(A151,'De Para'!$A$1:$B$301,2,0)</f>
        <v>Joaçaba</v>
      </c>
      <c r="C151" s="94">
        <f>IFERROR(VLOOKUP(A151,'Quantidade de ocorrências'!$G$4:$H$34,2,0),0)</f>
        <v>0</v>
      </c>
      <c r="D151" s="2">
        <f>IFERROR(VLOOKUP(A151,'Quantidade de ocorrências'!$J$4:$K$41,2,0),0)</f>
        <v>0</v>
      </c>
      <c r="E151" s="94">
        <f>IFERROR(VLOOKUP(A151,'Quantidade de ocorrências'!$M$4:$N$18,2,0),0)</f>
        <v>0</v>
      </c>
      <c r="F151" s="94">
        <f>IFERROR(VLOOKUP(A151,'Quantidade de ocorrências'!$P$4:$Q$7,2,0),0)</f>
        <v>0</v>
      </c>
      <c r="G151" s="94">
        <f>IFERROR(VLOOKUP(A151,'Quantidade de ocorrências'!$S$4:$T$25,2,0),0)</f>
        <v>0</v>
      </c>
      <c r="H151" s="94">
        <f>IFERROR(VLOOKUP(A151,'Quantidade de ocorrências'!$V$4:$W$17,2,0),0)</f>
        <v>0</v>
      </c>
      <c r="I151" s="94">
        <f>IFERROR(VLOOKUP(A151,'Quantidade de ocorrências'!$Y$4:$Z$17,2,0),0)</f>
        <v>0</v>
      </c>
    </row>
    <row r="152" spans="1:9">
      <c r="A152" s="94" t="s">
        <v>28</v>
      </c>
      <c r="B152" s="94" t="str">
        <f>VLOOKUP(A152,'De Para'!$A$1:$B$301,2,0)</f>
        <v>Canoinhas</v>
      </c>
      <c r="C152" s="94">
        <f>IFERROR(VLOOKUP(A152,'Quantidade de ocorrências'!$G$4:$H$34,2,0),0)</f>
        <v>2</v>
      </c>
      <c r="D152" s="2">
        <f>IFERROR(VLOOKUP(A152,'Quantidade de ocorrências'!$J$4:$K$41,2,0),0)</f>
        <v>3</v>
      </c>
      <c r="E152" s="94">
        <f>IFERROR(VLOOKUP(A152,'Quantidade de ocorrências'!$M$4:$N$18,2,0),0)</f>
        <v>0</v>
      </c>
      <c r="F152" s="94">
        <f>IFERROR(VLOOKUP(A152,'Quantidade de ocorrências'!$P$4:$Q$7,2,0),0)</f>
        <v>0</v>
      </c>
      <c r="G152" s="94">
        <f>IFERROR(VLOOKUP(A152,'Quantidade de ocorrências'!$S$4:$T$25,2,0),0)</f>
        <v>0</v>
      </c>
      <c r="H152" s="94">
        <f>IFERROR(VLOOKUP(A152,'Quantidade de ocorrências'!$V$4:$W$17,2,0),0)</f>
        <v>0</v>
      </c>
      <c r="I152" s="94">
        <f>IFERROR(VLOOKUP(A152,'Quantidade de ocorrências'!$Y$4:$Z$17,2,0),0)</f>
        <v>1</v>
      </c>
    </row>
    <row r="153" spans="1:9">
      <c r="A153" s="94" t="s">
        <v>817</v>
      </c>
      <c r="B153" s="94" t="str">
        <f>VLOOKUP(A153,'De Para'!$A$1:$B$301,2,0)</f>
        <v>Tijucas</v>
      </c>
      <c r="C153" s="94">
        <f>IFERROR(VLOOKUP(A153,'Quantidade de ocorrências'!$G$4:$H$34,2,0),0)</f>
        <v>0</v>
      </c>
      <c r="D153" s="2">
        <f>IFERROR(VLOOKUP(A153,'Quantidade de ocorrências'!$J$4:$K$41,2,0),0)</f>
        <v>0</v>
      </c>
      <c r="E153" s="94">
        <f>IFERROR(VLOOKUP(A153,'Quantidade de ocorrências'!$M$4:$N$18,2,0),0)</f>
        <v>0</v>
      </c>
      <c r="F153" s="94">
        <f>IFERROR(VLOOKUP(A153,'Quantidade de ocorrências'!$P$4:$Q$7,2,0),0)</f>
        <v>0</v>
      </c>
      <c r="G153" s="94">
        <f>IFERROR(VLOOKUP(A153,'Quantidade de ocorrências'!$S$4:$T$25,2,0),0)</f>
        <v>0</v>
      </c>
      <c r="H153" s="94">
        <f>IFERROR(VLOOKUP(A153,'Quantidade de ocorrências'!$V$4:$W$17,2,0),0)</f>
        <v>0</v>
      </c>
      <c r="I153" s="94">
        <f>IFERROR(VLOOKUP(A153,'Quantidade de ocorrências'!$Y$4:$Z$17,2,0),0)</f>
        <v>0</v>
      </c>
    </row>
    <row r="154" spans="1:9">
      <c r="A154" s="94" t="s">
        <v>799</v>
      </c>
      <c r="B154" s="94" t="str">
        <f>VLOOKUP(A154,'De Para'!$A$1:$B$301,2,0)</f>
        <v>Canoinhas</v>
      </c>
      <c r="C154" s="94">
        <f>IFERROR(VLOOKUP(A154,'Quantidade de ocorrências'!$G$4:$H$34,2,0),0)</f>
        <v>0</v>
      </c>
      <c r="D154" s="2">
        <f>IFERROR(VLOOKUP(A154,'Quantidade de ocorrências'!$J$4:$K$41,2,0),0)</f>
        <v>0</v>
      </c>
      <c r="E154" s="94">
        <f>IFERROR(VLOOKUP(A154,'Quantidade de ocorrências'!$M$4:$N$18,2,0),0)</f>
        <v>0</v>
      </c>
      <c r="F154" s="94">
        <f>IFERROR(VLOOKUP(A154,'Quantidade de ocorrências'!$P$4:$Q$7,2,0),0)</f>
        <v>0</v>
      </c>
      <c r="G154" s="94">
        <f>IFERROR(VLOOKUP(A154,'Quantidade de ocorrências'!$S$4:$T$25,2,0),0)</f>
        <v>0</v>
      </c>
      <c r="H154" s="94">
        <f>IFERROR(VLOOKUP(A154,'Quantidade de ocorrências'!$V$4:$W$17,2,0),0)</f>
        <v>0</v>
      </c>
      <c r="I154" s="94">
        <f>IFERROR(VLOOKUP(A154,'Quantidade de ocorrências'!$Y$4:$Z$17,2,0),0)</f>
        <v>0</v>
      </c>
    </row>
    <row r="155" spans="1:9">
      <c r="A155" s="94" t="s">
        <v>858</v>
      </c>
      <c r="B155" s="94" t="str">
        <f>VLOOKUP(A155,'De Para'!$A$1:$B$301,2,0)</f>
        <v>Araranguá</v>
      </c>
      <c r="C155" s="94">
        <f>IFERROR(VLOOKUP(A155,'Quantidade de ocorrências'!$G$4:$H$34,2,0),0)</f>
        <v>0</v>
      </c>
      <c r="D155" s="2">
        <f>IFERROR(VLOOKUP(A155,'Quantidade de ocorrências'!$J$4:$K$41,2,0),0)</f>
        <v>0</v>
      </c>
      <c r="E155" s="94">
        <f>IFERROR(VLOOKUP(A155,'Quantidade de ocorrências'!$M$4:$N$18,2,0),0)</f>
        <v>0</v>
      </c>
      <c r="F155" s="94">
        <f>IFERROR(VLOOKUP(A155,'Quantidade de ocorrências'!$P$4:$Q$7,2,0),0)</f>
        <v>0</v>
      </c>
      <c r="G155" s="94">
        <f>IFERROR(VLOOKUP(A155,'Quantidade de ocorrências'!$S$4:$T$25,2,0),0)</f>
        <v>0</v>
      </c>
      <c r="H155" s="94">
        <f>IFERROR(VLOOKUP(A155,'Quantidade de ocorrências'!$V$4:$W$17,2,0),0)</f>
        <v>0</v>
      </c>
      <c r="I155" s="94">
        <f>IFERROR(VLOOKUP(A155,'Quantidade de ocorrências'!$Y$4:$Z$17,2,0),0)</f>
        <v>0</v>
      </c>
    </row>
    <row r="156" spans="1:9">
      <c r="A156" s="94" t="s">
        <v>401</v>
      </c>
      <c r="B156" s="94" t="str">
        <f>VLOOKUP(A156,'De Para'!$A$1:$B$301,2,0)</f>
        <v>Chapecó</v>
      </c>
      <c r="C156" s="94">
        <f>IFERROR(VLOOKUP(A156,'Quantidade de ocorrências'!$G$4:$H$34,2,0),0)</f>
        <v>0</v>
      </c>
      <c r="D156" s="2">
        <f>IFERROR(VLOOKUP(A156,'Quantidade de ocorrências'!$J$4:$K$41,2,0),0)</f>
        <v>0</v>
      </c>
      <c r="E156" s="94">
        <f>IFERROR(VLOOKUP(A156,'Quantidade de ocorrências'!$M$4:$N$18,2,0),0)</f>
        <v>2</v>
      </c>
      <c r="F156" s="94">
        <f>IFERROR(VLOOKUP(A156,'Quantidade de ocorrências'!$P$4:$Q$7,2,0),0)</f>
        <v>0</v>
      </c>
      <c r="G156" s="94">
        <f>IFERROR(VLOOKUP(A156,'Quantidade de ocorrências'!$S$4:$T$25,2,0),0)</f>
        <v>0</v>
      </c>
      <c r="H156" s="94">
        <f>IFERROR(VLOOKUP(A156,'Quantidade de ocorrências'!$V$4:$W$17,2,0),0)</f>
        <v>0</v>
      </c>
      <c r="I156" s="94">
        <f>IFERROR(VLOOKUP(A156,'Quantidade de ocorrências'!$Y$4:$Z$17,2,0),0)</f>
        <v>0</v>
      </c>
    </row>
    <row r="157" spans="1:9">
      <c r="A157" s="94" t="s">
        <v>774</v>
      </c>
      <c r="B157" s="94" t="str">
        <f>VLOOKUP(A157,'De Para'!$A$1:$B$301,2,0)</f>
        <v>Xanxerê</v>
      </c>
      <c r="C157" s="94">
        <f>IFERROR(VLOOKUP(A157,'Quantidade de ocorrências'!$G$4:$H$34,2,0),0)</f>
        <v>0</v>
      </c>
      <c r="D157" s="2">
        <f>IFERROR(VLOOKUP(A157,'Quantidade de ocorrências'!$J$4:$K$41,2,0),0)</f>
        <v>0</v>
      </c>
      <c r="E157" s="94">
        <f>IFERROR(VLOOKUP(A157,'Quantidade de ocorrências'!$M$4:$N$18,2,0),0)</f>
        <v>0</v>
      </c>
      <c r="F157" s="94">
        <f>IFERROR(VLOOKUP(A157,'Quantidade de ocorrências'!$P$4:$Q$7,2,0),0)</f>
        <v>0</v>
      </c>
      <c r="G157" s="94">
        <f>IFERROR(VLOOKUP(A157,'Quantidade de ocorrências'!$S$4:$T$25,2,0),0)</f>
        <v>0</v>
      </c>
      <c r="H157" s="94">
        <f>IFERROR(VLOOKUP(A157,'Quantidade de ocorrências'!$V$4:$W$17,2,0),0)</f>
        <v>0</v>
      </c>
      <c r="I157" s="94">
        <f>IFERROR(VLOOKUP(A157,'Quantidade de ocorrências'!$Y$4:$Z$17,2,0),0)</f>
        <v>0</v>
      </c>
    </row>
    <row r="158" spans="1:9">
      <c r="A158" s="94" t="s">
        <v>896</v>
      </c>
      <c r="B158" s="94" t="str">
        <f>VLOOKUP(A158,'De Para'!$A$1:$B$301,2,0)</f>
        <v>Joinville</v>
      </c>
      <c r="C158" s="94">
        <f>IFERROR(VLOOKUP(A158,'Quantidade de ocorrências'!$G$4:$H$34,2,0),0)</f>
        <v>0</v>
      </c>
      <c r="D158" s="2">
        <f>IFERROR(VLOOKUP(A158,'Quantidade de ocorrências'!$J$4:$K$41,2,0),0)</f>
        <v>0</v>
      </c>
      <c r="E158" s="94">
        <f>IFERROR(VLOOKUP(A158,'Quantidade de ocorrências'!$M$4:$N$18,2,0),0)</f>
        <v>0</v>
      </c>
      <c r="F158" s="94">
        <f>IFERROR(VLOOKUP(A158,'Quantidade de ocorrências'!$P$4:$Q$7,2,0),0)</f>
        <v>0</v>
      </c>
      <c r="G158" s="94">
        <f>IFERROR(VLOOKUP(A158,'Quantidade de ocorrências'!$S$4:$T$25,2,0),0)</f>
        <v>0</v>
      </c>
      <c r="H158" s="94">
        <f>IFERROR(VLOOKUP(A158,'Quantidade de ocorrências'!$V$4:$W$17,2,0),0)</f>
        <v>0</v>
      </c>
      <c r="I158" s="94">
        <f>IFERROR(VLOOKUP(A158,'Quantidade de ocorrências'!$Y$4:$Z$17,2,0),0)</f>
        <v>0</v>
      </c>
    </row>
    <row r="159" spans="1:9">
      <c r="A159" s="94" t="s">
        <v>798</v>
      </c>
      <c r="B159" s="94" t="str">
        <f>VLOOKUP(A159,'De Para'!$A$1:$B$301,2,0)</f>
        <v>Joaçaba</v>
      </c>
      <c r="C159" s="94">
        <f>IFERROR(VLOOKUP(A159,'Quantidade de ocorrências'!$G$4:$H$34,2,0),0)</f>
        <v>0</v>
      </c>
      <c r="D159" s="2">
        <f>IFERROR(VLOOKUP(A159,'Quantidade de ocorrências'!$J$4:$K$41,2,0),0)</f>
        <v>0</v>
      </c>
      <c r="E159" s="94">
        <f>IFERROR(VLOOKUP(A159,'Quantidade de ocorrências'!$M$4:$N$18,2,0),0)</f>
        <v>0</v>
      </c>
      <c r="F159" s="94">
        <f>IFERROR(VLOOKUP(A159,'Quantidade de ocorrências'!$P$4:$Q$7,2,0),0)</f>
        <v>0</v>
      </c>
      <c r="G159" s="94">
        <f>IFERROR(VLOOKUP(A159,'Quantidade de ocorrências'!$S$4:$T$25,2,0),0)</f>
        <v>0</v>
      </c>
      <c r="H159" s="94">
        <f>IFERROR(VLOOKUP(A159,'Quantidade de ocorrências'!$V$4:$W$17,2,0),0)</f>
        <v>0</v>
      </c>
      <c r="I159" s="94">
        <f>IFERROR(VLOOKUP(A159,'Quantidade de ocorrências'!$Y$4:$Z$17,2,0),0)</f>
        <v>0</v>
      </c>
    </row>
    <row r="160" spans="1:9">
      <c r="A160" s="94" t="s">
        <v>859</v>
      </c>
      <c r="B160" s="94" t="str">
        <f>VLOOKUP(A160,'De Para'!$A$1:$B$301,2,0)</f>
        <v>Araranguá</v>
      </c>
      <c r="C160" s="94">
        <f>IFERROR(VLOOKUP(A160,'Quantidade de ocorrências'!$G$4:$H$34,2,0),0)</f>
        <v>0</v>
      </c>
      <c r="D160" s="2">
        <f>IFERROR(VLOOKUP(A160,'Quantidade de ocorrências'!$J$4:$K$41,2,0),0)</f>
        <v>0</v>
      </c>
      <c r="E160" s="94">
        <f>IFERROR(VLOOKUP(A160,'Quantidade de ocorrências'!$M$4:$N$18,2,0),0)</f>
        <v>0</v>
      </c>
      <c r="F160" s="94">
        <f>IFERROR(VLOOKUP(A160,'Quantidade de ocorrências'!$P$4:$Q$7,2,0),0)</f>
        <v>0</v>
      </c>
      <c r="G160" s="94">
        <f>IFERROR(VLOOKUP(A160,'Quantidade de ocorrências'!$S$4:$T$25,2,0),0)</f>
        <v>0</v>
      </c>
      <c r="H160" s="94">
        <f>IFERROR(VLOOKUP(A160,'Quantidade de ocorrências'!$V$4:$W$17,2,0),0)</f>
        <v>0</v>
      </c>
      <c r="I160" s="94">
        <f>IFERROR(VLOOKUP(A160,'Quantidade de ocorrências'!$Y$4:$Z$17,2,0),0)</f>
        <v>0</v>
      </c>
    </row>
    <row r="161" spans="1:9">
      <c r="A161" s="94" t="s">
        <v>836</v>
      </c>
      <c r="B161" s="94" t="str">
        <f>VLOOKUP(A161,'De Para'!$A$1:$B$301,2,0)</f>
        <v>Rio do Sul</v>
      </c>
      <c r="C161" s="94">
        <f>IFERROR(VLOOKUP(A161,'Quantidade de ocorrências'!$G$4:$H$34,2,0),0)</f>
        <v>0</v>
      </c>
      <c r="D161" s="2">
        <f>IFERROR(VLOOKUP(A161,'Quantidade de ocorrências'!$J$4:$K$41,2,0),0)</f>
        <v>0</v>
      </c>
      <c r="E161" s="94">
        <f>IFERROR(VLOOKUP(A161,'Quantidade de ocorrências'!$M$4:$N$18,2,0),0)</f>
        <v>0</v>
      </c>
      <c r="F161" s="94">
        <f>IFERROR(VLOOKUP(A161,'Quantidade de ocorrências'!$P$4:$Q$7,2,0),0)</f>
        <v>0</v>
      </c>
      <c r="G161" s="94">
        <f>IFERROR(VLOOKUP(A161,'Quantidade de ocorrências'!$S$4:$T$25,2,0),0)</f>
        <v>0</v>
      </c>
      <c r="H161" s="94">
        <f>IFERROR(VLOOKUP(A161,'Quantidade de ocorrências'!$V$4:$W$17,2,0),0)</f>
        <v>0</v>
      </c>
      <c r="I161" s="94">
        <f>IFERROR(VLOOKUP(A161,'Quantidade de ocorrências'!$Y$4:$Z$17,2,0),0)</f>
        <v>0</v>
      </c>
    </row>
    <row r="162" spans="1:9">
      <c r="A162" s="94" t="s">
        <v>736</v>
      </c>
      <c r="B162" s="94" t="str">
        <f>VLOOKUP(A162,'De Para'!$A$1:$B$301,2,0)</f>
        <v>Chapecó</v>
      </c>
      <c r="C162" s="94">
        <f>IFERROR(VLOOKUP(A162,'Quantidade de ocorrências'!$G$4:$H$34,2,0),0)</f>
        <v>0</v>
      </c>
      <c r="D162" s="2">
        <f>IFERROR(VLOOKUP(A162,'Quantidade de ocorrências'!$J$4:$K$41,2,0),0)</f>
        <v>0</v>
      </c>
      <c r="E162" s="94">
        <f>IFERROR(VLOOKUP(A162,'Quantidade de ocorrências'!$M$4:$N$18,2,0),0)</f>
        <v>1</v>
      </c>
      <c r="F162" s="94">
        <f>IFERROR(VLOOKUP(A162,'Quantidade de ocorrências'!$P$4:$Q$7,2,0),0)</f>
        <v>0</v>
      </c>
      <c r="G162" s="94">
        <f>IFERROR(VLOOKUP(A162,'Quantidade de ocorrências'!$S$4:$T$25,2,0),0)</f>
        <v>0</v>
      </c>
      <c r="H162" s="94">
        <f>IFERROR(VLOOKUP(A162,'Quantidade de ocorrências'!$V$4:$W$17,2,0),0)</f>
        <v>0</v>
      </c>
      <c r="I162" s="94">
        <f>IFERROR(VLOOKUP(A162,'Quantidade de ocorrências'!$Y$4:$Z$17,2,0),0)</f>
        <v>0</v>
      </c>
    </row>
    <row r="163" spans="1:9">
      <c r="A163" s="94" t="s">
        <v>936</v>
      </c>
      <c r="B163" s="94" t="str">
        <f>VLOOKUP(A163,'De Para'!$A$1:$B$301,2,0)</f>
        <v>S.Miguel Oeste</v>
      </c>
      <c r="C163" s="94">
        <f>IFERROR(VLOOKUP(A163,'Quantidade de ocorrências'!$G$4:$H$34,2,0),0)</f>
        <v>0</v>
      </c>
      <c r="D163" s="2">
        <f>IFERROR(VLOOKUP(A163,'Quantidade de ocorrências'!$J$4:$K$41,2,0),0)</f>
        <v>0</v>
      </c>
      <c r="E163" s="94">
        <f>IFERROR(VLOOKUP(A163,'Quantidade de ocorrências'!$M$4:$N$18,2,0),0)</f>
        <v>0</v>
      </c>
      <c r="F163" s="94">
        <f>IFERROR(VLOOKUP(A163,'Quantidade de ocorrências'!$P$4:$Q$7,2,0),0)</f>
        <v>0</v>
      </c>
      <c r="G163" s="94">
        <f>IFERROR(VLOOKUP(A163,'Quantidade de ocorrências'!$S$4:$T$25,2,0),0)</f>
        <v>0</v>
      </c>
      <c r="H163" s="94">
        <f>IFERROR(VLOOKUP(A163,'Quantidade de ocorrências'!$V$4:$W$17,2,0),0)</f>
        <v>0</v>
      </c>
      <c r="I163" s="94">
        <f>IFERROR(VLOOKUP(A163,'Quantidade de ocorrências'!$Y$4:$Z$17,2,0),0)</f>
        <v>0</v>
      </c>
    </row>
    <row r="164" spans="1:9">
      <c r="A164" s="94" t="s">
        <v>782</v>
      </c>
      <c r="B164" s="94" t="str">
        <f>VLOOKUP(A164,'De Para'!$A$1:$B$301,2,0)</f>
        <v>Curitibanos</v>
      </c>
      <c r="C164" s="94">
        <f>IFERROR(VLOOKUP(A164,'Quantidade de ocorrências'!$G$4:$H$34,2,0),0)</f>
        <v>0</v>
      </c>
      <c r="D164" s="2">
        <f>IFERROR(VLOOKUP(A164,'Quantidade de ocorrências'!$J$4:$K$41,2,0),0)</f>
        <v>0</v>
      </c>
      <c r="E164" s="94">
        <f>IFERROR(VLOOKUP(A164,'Quantidade de ocorrências'!$M$4:$N$18,2,0),0)</f>
        <v>0</v>
      </c>
      <c r="F164" s="94">
        <f>IFERROR(VLOOKUP(A164,'Quantidade de ocorrências'!$P$4:$Q$7,2,0),0)</f>
        <v>0</v>
      </c>
      <c r="G164" s="94">
        <f>IFERROR(VLOOKUP(A164,'Quantidade de ocorrências'!$S$4:$T$25,2,0),0)</f>
        <v>0</v>
      </c>
      <c r="H164" s="94">
        <f>IFERROR(VLOOKUP(A164,'Quantidade de ocorrências'!$V$4:$W$17,2,0),0)</f>
        <v>0</v>
      </c>
      <c r="I164" s="94">
        <f>IFERROR(VLOOKUP(A164,'Quantidade de ocorrências'!$Y$4:$Z$17,2,0),0)</f>
        <v>0</v>
      </c>
    </row>
    <row r="165" spans="1:9">
      <c r="A165" s="94" t="s">
        <v>599</v>
      </c>
      <c r="B165" s="94" t="str">
        <f>VLOOKUP(A165,'De Para'!$A$1:$B$301,2,0)</f>
        <v>Canoinhas</v>
      </c>
      <c r="C165" s="94">
        <f>IFERROR(VLOOKUP(A165,'Quantidade de ocorrências'!$G$4:$H$34,2,0),0)</f>
        <v>0</v>
      </c>
      <c r="D165" s="2">
        <f>IFERROR(VLOOKUP(A165,'Quantidade de ocorrências'!$J$4:$K$41,2,0),0)</f>
        <v>1</v>
      </c>
      <c r="E165" s="94">
        <f>IFERROR(VLOOKUP(A165,'Quantidade de ocorrências'!$M$4:$N$18,2,0),0)</f>
        <v>0</v>
      </c>
      <c r="F165" s="94">
        <f>IFERROR(VLOOKUP(A165,'Quantidade de ocorrências'!$P$4:$Q$7,2,0),0)</f>
        <v>0</v>
      </c>
      <c r="G165" s="94">
        <f>IFERROR(VLOOKUP(A165,'Quantidade de ocorrências'!$S$4:$T$25,2,0),0)</f>
        <v>0</v>
      </c>
      <c r="H165" s="94">
        <f>IFERROR(VLOOKUP(A165,'Quantidade de ocorrências'!$V$4:$W$17,2,0),0)</f>
        <v>1</v>
      </c>
      <c r="I165" s="94">
        <f>IFERROR(VLOOKUP(A165,'Quantidade de ocorrências'!$Y$4:$Z$17,2,0),0)</f>
        <v>0</v>
      </c>
    </row>
    <row r="166" spans="1:9">
      <c r="A166" s="94" t="s">
        <v>860</v>
      </c>
      <c r="B166" s="94" t="str">
        <f>VLOOKUP(A166,'De Para'!$A$1:$B$301,2,0)</f>
        <v>Araranguá</v>
      </c>
      <c r="C166" s="94">
        <f>IFERROR(VLOOKUP(A166,'Quantidade de ocorrências'!$G$4:$H$34,2,0),0)</f>
        <v>0</v>
      </c>
      <c r="D166" s="2">
        <f>IFERROR(VLOOKUP(A166,'Quantidade de ocorrências'!$J$4:$K$41,2,0),0)</f>
        <v>0</v>
      </c>
      <c r="E166" s="94">
        <f>IFERROR(VLOOKUP(A166,'Quantidade de ocorrências'!$M$4:$N$18,2,0),0)</f>
        <v>0</v>
      </c>
      <c r="F166" s="94">
        <f>IFERROR(VLOOKUP(A166,'Quantidade de ocorrências'!$P$4:$Q$7,2,0),0)</f>
        <v>0</v>
      </c>
      <c r="G166" s="94">
        <f>IFERROR(VLOOKUP(A166,'Quantidade de ocorrências'!$S$4:$T$25,2,0),0)</f>
        <v>0</v>
      </c>
      <c r="H166" s="94">
        <f>IFERROR(VLOOKUP(A166,'Quantidade de ocorrências'!$V$4:$W$17,2,0),0)</f>
        <v>0</v>
      </c>
      <c r="I166" s="94">
        <f>IFERROR(VLOOKUP(A166,'Quantidade de ocorrências'!$Y$4:$Z$17,2,0),0)</f>
        <v>0</v>
      </c>
    </row>
    <row r="167" spans="1:9">
      <c r="A167" s="94" t="s">
        <v>198</v>
      </c>
      <c r="B167" s="94" t="str">
        <f>VLOOKUP(A167,'De Para'!$A$1:$B$301,2,0)</f>
        <v>Criciúma</v>
      </c>
      <c r="C167" s="94">
        <f>IFERROR(VLOOKUP(A167,'Quantidade de ocorrências'!$G$4:$H$34,2,0),0)</f>
        <v>0</v>
      </c>
      <c r="D167" s="2">
        <f>IFERROR(VLOOKUP(A167,'Quantidade de ocorrências'!$J$4:$K$41,2,0),0)</f>
        <v>1</v>
      </c>
      <c r="E167" s="94">
        <f>IFERROR(VLOOKUP(A167,'Quantidade de ocorrências'!$M$4:$N$18,2,0),0)</f>
        <v>0</v>
      </c>
      <c r="F167" s="94">
        <f>IFERROR(VLOOKUP(A167,'Quantidade de ocorrências'!$P$4:$Q$7,2,0),0)</f>
        <v>0</v>
      </c>
      <c r="G167" s="94">
        <f>IFERROR(VLOOKUP(A167,'Quantidade de ocorrências'!$S$4:$T$25,2,0),0)</f>
        <v>0</v>
      </c>
      <c r="H167" s="94">
        <f>IFERROR(VLOOKUP(A167,'Quantidade de ocorrências'!$V$4:$W$17,2,0),0)</f>
        <v>0</v>
      </c>
      <c r="I167" s="94">
        <f>IFERROR(VLOOKUP(A167,'Quantidade de ocorrências'!$Y$4:$Z$17,2,0),0)</f>
        <v>1</v>
      </c>
    </row>
    <row r="168" spans="1:9">
      <c r="A168" s="94" t="s">
        <v>828</v>
      </c>
      <c r="B168" s="94" t="str">
        <f>VLOOKUP(A168,'De Para'!$A$1:$B$301,2,0)</f>
        <v>Itajaí</v>
      </c>
      <c r="C168" s="94">
        <f>IFERROR(VLOOKUP(A168,'Quantidade de ocorrências'!$G$4:$H$34,2,0),0)</f>
        <v>0</v>
      </c>
      <c r="D168" s="2">
        <f>IFERROR(VLOOKUP(A168,'Quantidade de ocorrências'!$J$4:$K$41,2,0),0)</f>
        <v>0</v>
      </c>
      <c r="E168" s="94">
        <f>IFERROR(VLOOKUP(A168,'Quantidade de ocorrências'!$M$4:$N$18,2,0),0)</f>
        <v>0</v>
      </c>
      <c r="F168" s="94">
        <f>IFERROR(VLOOKUP(A168,'Quantidade de ocorrências'!$P$4:$Q$7,2,0),0)</f>
        <v>0</v>
      </c>
      <c r="G168" s="94">
        <f>IFERROR(VLOOKUP(A168,'Quantidade de ocorrências'!$S$4:$T$25,2,0),0)</f>
        <v>0</v>
      </c>
      <c r="H168" s="94">
        <f>IFERROR(VLOOKUP(A168,'Quantidade de ocorrências'!$V$4:$W$17,2,0),0)</f>
        <v>0</v>
      </c>
      <c r="I168" s="94">
        <f>IFERROR(VLOOKUP(A168,'Quantidade de ocorrências'!$Y$4:$Z$17,2,0),0)</f>
        <v>0</v>
      </c>
    </row>
    <row r="169" spans="1:9">
      <c r="A169" s="94" t="s">
        <v>703</v>
      </c>
      <c r="B169" s="94" t="str">
        <f>VLOOKUP(A169,'De Para'!$A$1:$B$301,2,0)</f>
        <v>Chapecó</v>
      </c>
      <c r="C169" s="94">
        <f>IFERROR(VLOOKUP(A169,'Quantidade de ocorrências'!$G$4:$H$34,2,0),0)</f>
        <v>0</v>
      </c>
      <c r="D169" s="2">
        <f>IFERROR(VLOOKUP(A169,'Quantidade de ocorrências'!$J$4:$K$41,2,0),0)</f>
        <v>0</v>
      </c>
      <c r="E169" s="94">
        <f>IFERROR(VLOOKUP(A169,'Quantidade de ocorrências'!$M$4:$N$18,2,0),0)</f>
        <v>0</v>
      </c>
      <c r="F169" s="94">
        <f>IFERROR(VLOOKUP(A169,'Quantidade de ocorrências'!$P$4:$Q$7,2,0),0)</f>
        <v>0</v>
      </c>
      <c r="G169" s="94">
        <f>IFERROR(VLOOKUP(A169,'Quantidade de ocorrências'!$S$4:$T$25,2,0),0)</f>
        <v>0</v>
      </c>
      <c r="H169" s="94">
        <f>IFERROR(VLOOKUP(A169,'Quantidade de ocorrências'!$V$4:$W$17,2,0),0)</f>
        <v>0</v>
      </c>
      <c r="I169" s="94">
        <f>IFERROR(VLOOKUP(A169,'Quantidade de ocorrências'!$Y$4:$Z$17,2,0),0)</f>
        <v>0</v>
      </c>
    </row>
    <row r="170" spans="1:9">
      <c r="A170" s="94" t="s">
        <v>704</v>
      </c>
      <c r="B170" s="94" t="str">
        <f>VLOOKUP(A170,'De Para'!$A$1:$B$301,2,0)</f>
        <v>Chapecó</v>
      </c>
      <c r="C170" s="94">
        <f>IFERROR(VLOOKUP(A170,'Quantidade de ocorrências'!$G$4:$H$34,2,0),0)</f>
        <v>0</v>
      </c>
      <c r="D170" s="2">
        <f>IFERROR(VLOOKUP(A170,'Quantidade de ocorrências'!$J$4:$K$41,2,0),0)</f>
        <v>0</v>
      </c>
      <c r="E170" s="94">
        <f>IFERROR(VLOOKUP(A170,'Quantidade de ocorrências'!$M$4:$N$18,2,0),0)</f>
        <v>0</v>
      </c>
      <c r="F170" s="94">
        <f>IFERROR(VLOOKUP(A170,'Quantidade de ocorrências'!$P$4:$Q$7,2,0),0)</f>
        <v>0</v>
      </c>
      <c r="G170" s="94">
        <f>IFERROR(VLOOKUP(A170,'Quantidade de ocorrências'!$S$4:$T$25,2,0),0)</f>
        <v>0</v>
      </c>
      <c r="H170" s="94">
        <f>IFERROR(VLOOKUP(A170,'Quantidade de ocorrências'!$V$4:$W$17,2,0),0)</f>
        <v>0</v>
      </c>
      <c r="I170" s="94">
        <f>IFERROR(VLOOKUP(A170,'Quantidade de ocorrências'!$Y$4:$Z$17,2,0),0)</f>
        <v>0</v>
      </c>
    </row>
    <row r="171" spans="1:9">
      <c r="A171" s="94" t="s">
        <v>818</v>
      </c>
      <c r="B171" s="94" t="str">
        <f>VLOOKUP(A171,'De Para'!$A$1:$B$301,2,0)</f>
        <v>Tijucas</v>
      </c>
      <c r="C171" s="94">
        <f>IFERROR(VLOOKUP(A171,'Quantidade de ocorrências'!$G$4:$H$34,2,0),0)</f>
        <v>0</v>
      </c>
      <c r="D171" s="2">
        <f>IFERROR(VLOOKUP(A171,'Quantidade de ocorrências'!$J$4:$K$41,2,0),0)</f>
        <v>0</v>
      </c>
      <c r="E171" s="94">
        <f>IFERROR(VLOOKUP(A171,'Quantidade de ocorrências'!$M$4:$N$18,2,0),0)</f>
        <v>0</v>
      </c>
      <c r="F171" s="94">
        <f>IFERROR(VLOOKUP(A171,'Quantidade de ocorrências'!$P$4:$Q$7,2,0),0)</f>
        <v>0</v>
      </c>
      <c r="G171" s="94">
        <f>IFERROR(VLOOKUP(A171,'Quantidade de ocorrências'!$S$4:$T$25,2,0),0)</f>
        <v>0</v>
      </c>
      <c r="H171" s="94">
        <f>IFERROR(VLOOKUP(A171,'Quantidade de ocorrências'!$V$4:$W$17,2,0),0)</f>
        <v>0</v>
      </c>
      <c r="I171" s="94">
        <f>IFERROR(VLOOKUP(A171,'Quantidade de ocorrências'!$Y$4:$Z$17,2,0),0)</f>
        <v>0</v>
      </c>
    </row>
    <row r="172" spans="1:9">
      <c r="A172" s="94" t="s">
        <v>586</v>
      </c>
      <c r="B172" s="94" t="str">
        <f>VLOOKUP(A172,'De Para'!$A$1:$B$301,2,0)</f>
        <v>Criciúma</v>
      </c>
      <c r="C172" s="94">
        <f>IFERROR(VLOOKUP(A172,'Quantidade de ocorrências'!$G$4:$H$34,2,0),0)</f>
        <v>0</v>
      </c>
      <c r="D172" s="2">
        <f>IFERROR(VLOOKUP(A172,'Quantidade de ocorrências'!$J$4:$K$41,2,0),0)</f>
        <v>0</v>
      </c>
      <c r="E172" s="94">
        <f>IFERROR(VLOOKUP(A172,'Quantidade de ocorrências'!$M$4:$N$18,2,0),0)</f>
        <v>0</v>
      </c>
      <c r="F172" s="94">
        <f>IFERROR(VLOOKUP(A172,'Quantidade de ocorrências'!$P$4:$Q$7,2,0),0)</f>
        <v>0</v>
      </c>
      <c r="G172" s="94">
        <f>IFERROR(VLOOKUP(A172,'Quantidade de ocorrências'!$S$4:$T$25,2,0),0)</f>
        <v>0</v>
      </c>
      <c r="H172" s="94">
        <f>IFERROR(VLOOKUP(A172,'Quantidade de ocorrências'!$V$4:$W$17,2,0),0)</f>
        <v>1</v>
      </c>
      <c r="I172" s="94">
        <f>IFERROR(VLOOKUP(A172,'Quantidade de ocorrências'!$Y$4:$Z$17,2,0),0)</f>
        <v>1</v>
      </c>
    </row>
    <row r="173" spans="1:9">
      <c r="A173" s="94" t="s">
        <v>760</v>
      </c>
      <c r="B173" s="94" t="str">
        <f>VLOOKUP(A173,'De Para'!$A$1:$B$301,2,0)</f>
        <v>Chapecó</v>
      </c>
      <c r="C173" s="94">
        <f>IFERROR(VLOOKUP(A173,'Quantidade de ocorrências'!$G$4:$H$34,2,0),0)</f>
        <v>0</v>
      </c>
      <c r="D173" s="2">
        <f>IFERROR(VLOOKUP(A173,'Quantidade de ocorrências'!$J$4:$K$41,2,0),0)</f>
        <v>0</v>
      </c>
      <c r="E173" s="94">
        <f>IFERROR(VLOOKUP(A173,'Quantidade de ocorrências'!$M$4:$N$18,2,0),0)</f>
        <v>0</v>
      </c>
      <c r="F173" s="94">
        <f>IFERROR(VLOOKUP(A173,'Quantidade de ocorrências'!$P$4:$Q$7,2,0),0)</f>
        <v>0</v>
      </c>
      <c r="G173" s="94">
        <f>IFERROR(VLOOKUP(A173,'Quantidade de ocorrências'!$S$4:$T$25,2,0),0)</f>
        <v>0</v>
      </c>
      <c r="H173" s="94">
        <f>IFERROR(VLOOKUP(A173,'Quantidade de ocorrências'!$V$4:$W$17,2,0),0)</f>
        <v>0</v>
      </c>
      <c r="I173" s="94">
        <f>IFERROR(VLOOKUP(A173,'Quantidade de ocorrências'!$Y$4:$Z$17,2,0),0)</f>
        <v>0</v>
      </c>
    </row>
    <row r="174" spans="1:9">
      <c r="A174" s="94" t="s">
        <v>877</v>
      </c>
      <c r="B174" s="94" t="str">
        <f>VLOOKUP(A174,'De Para'!$A$1:$B$301,2,0)</f>
        <v>Tubarão</v>
      </c>
      <c r="C174" s="94">
        <f>IFERROR(VLOOKUP(A174,'Quantidade de ocorrências'!$G$4:$H$34,2,0),0)</f>
        <v>0</v>
      </c>
      <c r="D174" s="2">
        <f>IFERROR(VLOOKUP(A174,'Quantidade de ocorrências'!$J$4:$K$41,2,0),0)</f>
        <v>0</v>
      </c>
      <c r="E174" s="94">
        <f>IFERROR(VLOOKUP(A174,'Quantidade de ocorrências'!$M$4:$N$18,2,0),0)</f>
        <v>0</v>
      </c>
      <c r="F174" s="94">
        <f>IFERROR(VLOOKUP(A174,'Quantidade de ocorrências'!$P$4:$Q$7,2,0),0)</f>
        <v>0</v>
      </c>
      <c r="G174" s="94">
        <f>IFERROR(VLOOKUP(A174,'Quantidade de ocorrências'!$S$4:$T$25,2,0),0)</f>
        <v>0</v>
      </c>
      <c r="H174" s="94">
        <f>IFERROR(VLOOKUP(A174,'Quantidade de ocorrências'!$V$4:$W$17,2,0),0)</f>
        <v>0</v>
      </c>
      <c r="I174" s="94">
        <f>IFERROR(VLOOKUP(A174,'Quantidade de ocorrências'!$Y$4:$Z$17,2,0),0)</f>
        <v>0</v>
      </c>
    </row>
    <row r="175" spans="1:9">
      <c r="A175" s="94" t="s">
        <v>542</v>
      </c>
      <c r="B175" s="94" t="str">
        <f>VLOOKUP(A175,'De Para'!$A$1:$B$301,2,0)</f>
        <v>Campos de Lages</v>
      </c>
      <c r="C175" s="94">
        <f>IFERROR(VLOOKUP(A175,'Quantidade de ocorrências'!$G$4:$H$34,2,0),0)</f>
        <v>0</v>
      </c>
      <c r="D175" s="2">
        <f>IFERROR(VLOOKUP(A175,'Quantidade de ocorrências'!$J$4:$K$41,2,0),0)</f>
        <v>0</v>
      </c>
      <c r="E175" s="94">
        <f>IFERROR(VLOOKUP(A175,'Quantidade de ocorrências'!$M$4:$N$18,2,0),0)</f>
        <v>0</v>
      </c>
      <c r="F175" s="94">
        <f>IFERROR(VLOOKUP(A175,'Quantidade de ocorrências'!$P$4:$Q$7,2,0),0)</f>
        <v>0</v>
      </c>
      <c r="G175" s="94">
        <f>IFERROR(VLOOKUP(A175,'Quantidade de ocorrências'!$S$4:$T$25,2,0),0)</f>
        <v>1</v>
      </c>
      <c r="H175" s="94">
        <f>IFERROR(VLOOKUP(A175,'Quantidade de ocorrências'!$V$4:$W$17,2,0),0)</f>
        <v>0</v>
      </c>
      <c r="I175" s="94">
        <f>IFERROR(VLOOKUP(A175,'Quantidade de ocorrências'!$Y$4:$Z$17,2,0),0)</f>
        <v>0</v>
      </c>
    </row>
    <row r="176" spans="1:9">
      <c r="A176" s="94" t="s">
        <v>730</v>
      </c>
      <c r="B176" s="94" t="str">
        <f>VLOOKUP(A176,'De Para'!$A$1:$B$301,2,0)</f>
        <v>Joaçaba</v>
      </c>
      <c r="C176" s="94">
        <f>IFERROR(VLOOKUP(A176,'Quantidade de ocorrências'!$G$4:$H$34,2,0),0)</f>
        <v>0</v>
      </c>
      <c r="D176" s="2">
        <f>IFERROR(VLOOKUP(A176,'Quantidade de ocorrências'!$J$4:$K$41,2,0),0)</f>
        <v>0</v>
      </c>
      <c r="E176" s="94">
        <f>IFERROR(VLOOKUP(A176,'Quantidade de ocorrências'!$M$4:$N$18,2,0),0)</f>
        <v>0</v>
      </c>
      <c r="F176" s="94">
        <f>IFERROR(VLOOKUP(A176,'Quantidade de ocorrências'!$P$4:$Q$7,2,0),0)</f>
        <v>0</v>
      </c>
      <c r="G176" s="94">
        <f>IFERROR(VLOOKUP(A176,'Quantidade de ocorrências'!$S$4:$T$25,2,0),0)</f>
        <v>0</v>
      </c>
      <c r="H176" s="94">
        <f>IFERROR(VLOOKUP(A176,'Quantidade de ocorrências'!$V$4:$W$17,2,0),0)</f>
        <v>0</v>
      </c>
      <c r="I176" s="94">
        <f>IFERROR(VLOOKUP(A176,'Quantidade de ocorrências'!$Y$4:$Z$17,2,0),0)</f>
        <v>0</v>
      </c>
    </row>
    <row r="177" spans="1:9">
      <c r="A177" s="94" t="s">
        <v>775</v>
      </c>
      <c r="B177" s="94" t="str">
        <f>VLOOKUP(A177,'De Para'!$A$1:$B$301,2,0)</f>
        <v>Xanxerê</v>
      </c>
      <c r="C177" s="94">
        <f>IFERROR(VLOOKUP(A177,'Quantidade de ocorrências'!$G$4:$H$34,2,0),0)</f>
        <v>0</v>
      </c>
      <c r="D177" s="2">
        <f>IFERROR(VLOOKUP(A177,'Quantidade de ocorrências'!$J$4:$K$41,2,0),0)</f>
        <v>0</v>
      </c>
      <c r="E177" s="94">
        <f>IFERROR(VLOOKUP(A177,'Quantidade de ocorrências'!$M$4:$N$18,2,0),0)</f>
        <v>0</v>
      </c>
      <c r="F177" s="94">
        <f>IFERROR(VLOOKUP(A177,'Quantidade de ocorrências'!$P$4:$Q$7,2,0),0)</f>
        <v>0</v>
      </c>
      <c r="G177" s="94">
        <f>IFERROR(VLOOKUP(A177,'Quantidade de ocorrências'!$S$4:$T$25,2,0),0)</f>
        <v>0</v>
      </c>
      <c r="H177" s="94">
        <f>IFERROR(VLOOKUP(A177,'Quantidade de ocorrências'!$V$4:$W$17,2,0),0)</f>
        <v>0</v>
      </c>
      <c r="I177" s="94">
        <f>IFERROR(VLOOKUP(A177,'Quantidade de ocorrências'!$Y$4:$Z$17,2,0),0)</f>
        <v>0</v>
      </c>
    </row>
    <row r="178" spans="1:9">
      <c r="A178" s="94" t="s">
        <v>770</v>
      </c>
      <c r="B178" s="94" t="str">
        <f>VLOOKUP(A178,'De Para'!$A$1:$B$301,2,0)</f>
        <v>Concórdia</v>
      </c>
      <c r="C178" s="94">
        <f>IFERROR(VLOOKUP(A178,'Quantidade de ocorrências'!$G$4:$H$34,2,0),0)</f>
        <v>0</v>
      </c>
      <c r="D178" s="2">
        <f>IFERROR(VLOOKUP(A178,'Quantidade de ocorrências'!$J$4:$K$41,2,0),0)</f>
        <v>0</v>
      </c>
      <c r="E178" s="94">
        <f>IFERROR(VLOOKUP(A178,'Quantidade de ocorrências'!$M$4:$N$18,2,0),0)</f>
        <v>0</v>
      </c>
      <c r="F178" s="94">
        <f>IFERROR(VLOOKUP(A178,'Quantidade de ocorrências'!$P$4:$Q$7,2,0),0)</f>
        <v>0</v>
      </c>
      <c r="G178" s="94">
        <f>IFERROR(VLOOKUP(A178,'Quantidade de ocorrências'!$S$4:$T$25,2,0),0)</f>
        <v>0</v>
      </c>
      <c r="H178" s="94">
        <f>IFERROR(VLOOKUP(A178,'Quantidade de ocorrências'!$V$4:$W$17,2,0),0)</f>
        <v>0</v>
      </c>
      <c r="I178" s="94">
        <f>IFERROR(VLOOKUP(A178,'Quantidade de ocorrências'!$Y$4:$Z$17,2,0),0)</f>
        <v>0</v>
      </c>
    </row>
    <row r="179" spans="1:9">
      <c r="A179" s="94" t="s">
        <v>789</v>
      </c>
      <c r="B179" s="94" t="str">
        <f>VLOOKUP(A179,'De Para'!$A$1:$B$301,2,0)</f>
        <v>Campos de Lages</v>
      </c>
      <c r="C179" s="94">
        <f>IFERROR(VLOOKUP(A179,'Quantidade de ocorrências'!$G$4:$H$34,2,0),0)</f>
        <v>0</v>
      </c>
      <c r="D179" s="2">
        <f>IFERROR(VLOOKUP(A179,'Quantidade de ocorrências'!$J$4:$K$41,2,0),0)</f>
        <v>0</v>
      </c>
      <c r="E179" s="94">
        <f>IFERROR(VLOOKUP(A179,'Quantidade de ocorrências'!$M$4:$N$18,2,0),0)</f>
        <v>0</v>
      </c>
      <c r="F179" s="94">
        <f>IFERROR(VLOOKUP(A179,'Quantidade de ocorrências'!$P$4:$Q$7,2,0),0)</f>
        <v>0</v>
      </c>
      <c r="G179" s="94">
        <f>IFERROR(VLOOKUP(A179,'Quantidade de ocorrências'!$S$4:$T$25,2,0),0)</f>
        <v>0</v>
      </c>
      <c r="H179" s="94">
        <f>IFERROR(VLOOKUP(A179,'Quantidade de ocorrências'!$V$4:$W$17,2,0),0)</f>
        <v>0</v>
      </c>
      <c r="I179" s="94">
        <f>IFERROR(VLOOKUP(A179,'Quantidade de ocorrências'!$Y$4:$Z$17,2,0),0)</f>
        <v>0</v>
      </c>
    </row>
    <row r="180" spans="1:9">
      <c r="A180" s="94" t="s">
        <v>847</v>
      </c>
      <c r="B180" s="94" t="str">
        <f>VLOOKUP(A180,'De Para'!$A$1:$B$301,2,0)</f>
        <v>Florianópolis</v>
      </c>
      <c r="C180" s="94">
        <f>IFERROR(VLOOKUP(A180,'Quantidade de ocorrências'!$G$4:$H$34,2,0),0)</f>
        <v>0</v>
      </c>
      <c r="D180" s="2">
        <f>IFERROR(VLOOKUP(A180,'Quantidade de ocorrências'!$J$4:$K$41,2,0),0)</f>
        <v>0</v>
      </c>
      <c r="E180" s="94">
        <f>IFERROR(VLOOKUP(A180,'Quantidade de ocorrências'!$M$4:$N$18,2,0),0)</f>
        <v>0</v>
      </c>
      <c r="F180" s="94">
        <f>IFERROR(VLOOKUP(A180,'Quantidade de ocorrências'!$P$4:$Q$7,2,0),0)</f>
        <v>0</v>
      </c>
      <c r="G180" s="94">
        <f>IFERROR(VLOOKUP(A180,'Quantidade de ocorrências'!$S$4:$T$25,2,0),0)</f>
        <v>0</v>
      </c>
      <c r="H180" s="94">
        <f>IFERROR(VLOOKUP(A180,'Quantidade de ocorrências'!$V$4:$W$17,2,0),0)</f>
        <v>0</v>
      </c>
      <c r="I180" s="94">
        <f>IFERROR(VLOOKUP(A180,'Quantidade de ocorrências'!$Y$4:$Z$17,2,0),0)</f>
        <v>0</v>
      </c>
    </row>
    <row r="181" spans="1:9">
      <c r="A181" s="94" t="s">
        <v>715</v>
      </c>
      <c r="B181" s="94" t="str">
        <f>VLOOKUP(A181,'De Para'!$A$1:$B$301,2,0)</f>
        <v>S.Miguel Oeste</v>
      </c>
      <c r="C181" s="94">
        <f>IFERROR(VLOOKUP(A181,'Quantidade de ocorrências'!$G$4:$H$34,2,0),0)</f>
        <v>0</v>
      </c>
      <c r="D181" s="2">
        <f>IFERROR(VLOOKUP(A181,'Quantidade de ocorrências'!$J$4:$K$41,2,0),0)</f>
        <v>0</v>
      </c>
      <c r="E181" s="94">
        <f>IFERROR(VLOOKUP(A181,'Quantidade de ocorrências'!$M$4:$N$18,2,0),0)</f>
        <v>0</v>
      </c>
      <c r="F181" s="94">
        <f>IFERROR(VLOOKUP(A181,'Quantidade de ocorrências'!$P$4:$Q$7,2,0),0)</f>
        <v>0</v>
      </c>
      <c r="G181" s="94">
        <f>IFERROR(VLOOKUP(A181,'Quantidade de ocorrências'!$S$4:$T$25,2,0),0)</f>
        <v>0</v>
      </c>
      <c r="H181" s="94">
        <f>IFERROR(VLOOKUP(A181,'Quantidade de ocorrências'!$V$4:$W$17,2,0),0)</f>
        <v>0</v>
      </c>
      <c r="I181" s="94">
        <f>IFERROR(VLOOKUP(A181,'Quantidade de ocorrências'!$Y$4:$Z$17,2,0),0)</f>
        <v>0</v>
      </c>
    </row>
    <row r="182" spans="1:9">
      <c r="A182" s="94" t="s">
        <v>790</v>
      </c>
      <c r="B182" s="94" t="str">
        <f>VLOOKUP(A182,'De Para'!$A$1:$B$301,2,0)</f>
        <v>Campos de Lages</v>
      </c>
      <c r="C182" s="94">
        <f>IFERROR(VLOOKUP(A182,'Quantidade de ocorrências'!$G$4:$H$34,2,0),0)</f>
        <v>0</v>
      </c>
      <c r="D182" s="2">
        <f>IFERROR(VLOOKUP(A182,'Quantidade de ocorrências'!$J$4:$K$41,2,0),0)</f>
        <v>0</v>
      </c>
      <c r="E182" s="94">
        <f>IFERROR(VLOOKUP(A182,'Quantidade de ocorrências'!$M$4:$N$18,2,0),0)</f>
        <v>0</v>
      </c>
      <c r="F182" s="94">
        <f>IFERROR(VLOOKUP(A182,'Quantidade de ocorrências'!$P$4:$Q$7,2,0),0)</f>
        <v>0</v>
      </c>
      <c r="G182" s="94">
        <f>IFERROR(VLOOKUP(A182,'Quantidade de ocorrências'!$S$4:$T$25,2,0),0)</f>
        <v>0</v>
      </c>
      <c r="H182" s="94">
        <f>IFERROR(VLOOKUP(A182,'Quantidade de ocorrências'!$V$4:$W$17,2,0),0)</f>
        <v>0</v>
      </c>
      <c r="I182" s="94">
        <f>IFERROR(VLOOKUP(A182,'Quantidade de ocorrências'!$Y$4:$Z$17,2,0),0)</f>
        <v>0</v>
      </c>
    </row>
    <row r="183" spans="1:9">
      <c r="A183" s="94" t="s">
        <v>745</v>
      </c>
      <c r="B183" s="94" t="str">
        <f>VLOOKUP(A183,'De Para'!$A$1:$B$301,2,0)</f>
        <v>Chapecó</v>
      </c>
      <c r="C183" s="94">
        <f>IFERROR(VLOOKUP(A183,'Quantidade de ocorrências'!$G$4:$H$34,2,0),0)</f>
        <v>0</v>
      </c>
      <c r="D183" s="2">
        <f>IFERROR(VLOOKUP(A183,'Quantidade de ocorrências'!$J$4:$K$41,2,0),0)</f>
        <v>0</v>
      </c>
      <c r="E183" s="94">
        <f>IFERROR(VLOOKUP(A183,'Quantidade de ocorrências'!$M$4:$N$18,2,0),0)</f>
        <v>0</v>
      </c>
      <c r="F183" s="94">
        <f>IFERROR(VLOOKUP(A183,'Quantidade de ocorrências'!$P$4:$Q$7,2,0),0)</f>
        <v>0</v>
      </c>
      <c r="G183" s="94">
        <f>IFERROR(VLOOKUP(A183,'Quantidade de ocorrências'!$S$4:$T$25,2,0),0)</f>
        <v>0</v>
      </c>
      <c r="H183" s="94">
        <f>IFERROR(VLOOKUP(A183,'Quantidade de ocorrências'!$V$4:$W$17,2,0),0)</f>
        <v>0</v>
      </c>
      <c r="I183" s="94">
        <f>IFERROR(VLOOKUP(A183,'Quantidade de ocorrências'!$Y$4:$Z$17,2,0),0)</f>
        <v>0</v>
      </c>
    </row>
    <row r="184" spans="1:9">
      <c r="A184" s="94" t="s">
        <v>262</v>
      </c>
      <c r="B184" s="94" t="str">
        <f>VLOOKUP(A184,'De Para'!$A$1:$B$301,2,0)</f>
        <v>Canoinhas</v>
      </c>
      <c r="C184" s="94">
        <f>IFERROR(VLOOKUP(A184,'Quantidade de ocorrências'!$G$4:$H$34,2,0),0)</f>
        <v>0</v>
      </c>
      <c r="D184" s="2">
        <f>IFERROR(VLOOKUP(A184,'Quantidade de ocorrências'!$J$4:$K$41,2,0),0)</f>
        <v>3</v>
      </c>
      <c r="E184" s="94">
        <f>IFERROR(VLOOKUP(A184,'Quantidade de ocorrências'!$M$4:$N$18,2,0),0)</f>
        <v>0</v>
      </c>
      <c r="F184" s="94">
        <f>IFERROR(VLOOKUP(A184,'Quantidade de ocorrências'!$P$4:$Q$7,2,0),0)</f>
        <v>0</v>
      </c>
      <c r="G184" s="94">
        <f>IFERROR(VLOOKUP(A184,'Quantidade de ocorrências'!$S$4:$T$25,2,0),0)</f>
        <v>0</v>
      </c>
      <c r="H184" s="94">
        <f>IFERROR(VLOOKUP(A184,'Quantidade de ocorrências'!$V$4:$W$17,2,0),0)</f>
        <v>1</v>
      </c>
      <c r="I184" s="94">
        <f>IFERROR(VLOOKUP(A184,'Quantidade de ocorrências'!$Y$4:$Z$17,2,0),0)</f>
        <v>0</v>
      </c>
    </row>
    <row r="185" spans="1:9">
      <c r="A185" s="94" t="s">
        <v>765</v>
      </c>
      <c r="B185" s="94" t="str">
        <f>VLOOKUP(A185,'De Para'!$A$1:$B$301,2,0)</f>
        <v>S.Miguel Oeste</v>
      </c>
      <c r="C185" s="94">
        <f>IFERROR(VLOOKUP(A185,'Quantidade de ocorrências'!$G$4:$H$34,2,0),0)</f>
        <v>0</v>
      </c>
      <c r="D185" s="2">
        <f>IFERROR(VLOOKUP(A185,'Quantidade de ocorrências'!$J$4:$K$41,2,0),0)</f>
        <v>0</v>
      </c>
      <c r="E185" s="94">
        <f>IFERROR(VLOOKUP(A185,'Quantidade de ocorrências'!$M$4:$N$18,2,0),0)</f>
        <v>0</v>
      </c>
      <c r="F185" s="94">
        <f>IFERROR(VLOOKUP(A185,'Quantidade de ocorrências'!$P$4:$Q$7,2,0),0)</f>
        <v>0</v>
      </c>
      <c r="G185" s="94">
        <f>IFERROR(VLOOKUP(A185,'Quantidade de ocorrências'!$S$4:$T$25,2,0),0)</f>
        <v>0</v>
      </c>
      <c r="H185" s="94">
        <f>IFERROR(VLOOKUP(A185,'Quantidade de ocorrências'!$V$4:$W$17,2,0),0)</f>
        <v>0</v>
      </c>
      <c r="I185" s="94">
        <f>IFERROR(VLOOKUP(A185,'Quantidade de ocorrências'!$Y$4:$Z$17,2,0),0)</f>
        <v>0</v>
      </c>
    </row>
    <row r="186" spans="1:9">
      <c r="A186" s="94" t="s">
        <v>861</v>
      </c>
      <c r="B186" s="94" t="str">
        <f>VLOOKUP(A186,'De Para'!$A$1:$B$301,2,0)</f>
        <v>Araranguá</v>
      </c>
      <c r="C186" s="94">
        <f>IFERROR(VLOOKUP(A186,'Quantidade de ocorrências'!$G$4:$H$34,2,0),0)</f>
        <v>0</v>
      </c>
      <c r="D186" s="2">
        <f>IFERROR(VLOOKUP(A186,'Quantidade de ocorrências'!$J$4:$K$41,2,0),0)</f>
        <v>1</v>
      </c>
      <c r="E186" s="94">
        <f>IFERROR(VLOOKUP(A186,'Quantidade de ocorrências'!$M$4:$N$18,2,0),0)</f>
        <v>0</v>
      </c>
      <c r="F186" s="94">
        <f>IFERROR(VLOOKUP(A186,'Quantidade de ocorrências'!$P$4:$Q$7,2,0),0)</f>
        <v>0</v>
      </c>
      <c r="G186" s="94">
        <f>IFERROR(VLOOKUP(A186,'Quantidade de ocorrências'!$S$4:$T$25,2,0),0)</f>
        <v>0</v>
      </c>
      <c r="H186" s="94">
        <f>IFERROR(VLOOKUP(A186,'Quantidade de ocorrências'!$V$4:$W$17,2,0),0)</f>
        <v>0</v>
      </c>
      <c r="I186" s="94">
        <f>IFERROR(VLOOKUP(A186,'Quantidade de ocorrências'!$Y$4:$Z$17,2,0),0)</f>
        <v>0</v>
      </c>
    </row>
    <row r="187" spans="1:9">
      <c r="A187" s="94" t="s">
        <v>776</v>
      </c>
      <c r="B187" s="94" t="str">
        <f>VLOOKUP(A187,'De Para'!$A$1:$B$301,2,0)</f>
        <v>Xanxerê</v>
      </c>
      <c r="C187" s="94">
        <f>IFERROR(VLOOKUP(A187,'Quantidade de ocorrências'!$G$4:$H$34,2,0),0)</f>
        <v>0</v>
      </c>
      <c r="D187" s="2">
        <f>IFERROR(VLOOKUP(A187,'Quantidade de ocorrências'!$J$4:$K$41,2,0),0)</f>
        <v>0</v>
      </c>
      <c r="E187" s="94">
        <f>IFERROR(VLOOKUP(A187,'Quantidade de ocorrências'!$M$4:$N$18,2,0),0)</f>
        <v>0</v>
      </c>
      <c r="F187" s="94">
        <f>IFERROR(VLOOKUP(A187,'Quantidade de ocorrências'!$P$4:$Q$7,2,0),0)</f>
        <v>0</v>
      </c>
      <c r="G187" s="94">
        <f>IFERROR(VLOOKUP(A187,'Quantidade de ocorrências'!$S$4:$T$25,2,0),0)</f>
        <v>0</v>
      </c>
      <c r="H187" s="94">
        <f>IFERROR(VLOOKUP(A187,'Quantidade de ocorrências'!$V$4:$W$17,2,0),0)</f>
        <v>0</v>
      </c>
      <c r="I187" s="94">
        <f>IFERROR(VLOOKUP(A187,'Quantidade de ocorrências'!$Y$4:$Z$17,2,0),0)</f>
        <v>0</v>
      </c>
    </row>
    <row r="188" spans="1:9">
      <c r="A188" s="94" t="s">
        <v>885</v>
      </c>
      <c r="B188" s="94" t="str">
        <f>VLOOKUP(A188,'De Para'!$A$1:$B$301,2,0)</f>
        <v>Florianópolis</v>
      </c>
      <c r="C188" s="94">
        <f>IFERROR(VLOOKUP(A188,'Quantidade de ocorrências'!$G$4:$H$34,2,0),0)</f>
        <v>0</v>
      </c>
      <c r="D188" s="2">
        <f>IFERROR(VLOOKUP(A188,'Quantidade de ocorrências'!$J$4:$K$41,2,0),0)</f>
        <v>0</v>
      </c>
      <c r="E188" s="94">
        <f>IFERROR(VLOOKUP(A188,'Quantidade de ocorrências'!$M$4:$N$18,2,0),0)</f>
        <v>0</v>
      </c>
      <c r="F188" s="94">
        <f>IFERROR(VLOOKUP(A188,'Quantidade de ocorrências'!$P$4:$Q$7,2,0),0)</f>
        <v>0</v>
      </c>
      <c r="G188" s="94">
        <f>IFERROR(VLOOKUP(A188,'Quantidade de ocorrências'!$S$4:$T$25,2,0),0)</f>
        <v>0</v>
      </c>
      <c r="H188" s="94">
        <f>IFERROR(VLOOKUP(A188,'Quantidade de ocorrências'!$V$4:$W$17,2,0),0)</f>
        <v>0</v>
      </c>
      <c r="I188" s="94">
        <f>IFERROR(VLOOKUP(A188,'Quantidade de ocorrências'!$Y$4:$Z$17,2,0),0)</f>
        <v>0</v>
      </c>
    </row>
    <row r="189" spans="1:9">
      <c r="A189" s="94" t="s">
        <v>890</v>
      </c>
      <c r="B189" s="94" t="str">
        <f>VLOOKUP(A189,'De Para'!$A$1:$B$301,2,0)</f>
        <v>Tubarão</v>
      </c>
      <c r="C189" s="94">
        <f>IFERROR(VLOOKUP(A189,'Quantidade de ocorrências'!$G$4:$H$34,2,0),0)</f>
        <v>0</v>
      </c>
      <c r="D189" s="2">
        <f>IFERROR(VLOOKUP(A189,'Quantidade de ocorrências'!$J$4:$K$41,2,0),0)</f>
        <v>0</v>
      </c>
      <c r="E189" s="94">
        <f>IFERROR(VLOOKUP(A189,'Quantidade de ocorrências'!$M$4:$N$18,2,0),0)</f>
        <v>0</v>
      </c>
      <c r="F189" s="94">
        <f>IFERROR(VLOOKUP(A189,'Quantidade de ocorrências'!$P$4:$Q$7,2,0),0)</f>
        <v>0</v>
      </c>
      <c r="G189" s="94">
        <f>IFERROR(VLOOKUP(A189,'Quantidade de ocorrências'!$S$4:$T$25,2,0),0)</f>
        <v>0</v>
      </c>
      <c r="H189" s="94">
        <f>IFERROR(VLOOKUP(A189,'Quantidade de ocorrências'!$V$4:$W$17,2,0),0)</f>
        <v>0</v>
      </c>
      <c r="I189" s="94">
        <f>IFERROR(VLOOKUP(A189,'Quantidade de ocorrências'!$Y$4:$Z$17,2,0),0)</f>
        <v>0</v>
      </c>
    </row>
    <row r="190" spans="1:9">
      <c r="A190" s="94" t="s">
        <v>571</v>
      </c>
      <c r="B190" s="94" t="str">
        <f>VLOOKUP(A190,'De Para'!$A$1:$B$301,2,0)</f>
        <v>Itajaí</v>
      </c>
      <c r="C190" s="94">
        <f>IFERROR(VLOOKUP(A190,'Quantidade de ocorrências'!$G$4:$H$34,2,0),0)</f>
        <v>0</v>
      </c>
      <c r="D190" s="2">
        <f>IFERROR(VLOOKUP(A190,'Quantidade de ocorrências'!$J$4:$K$41,2,0),0)</f>
        <v>0</v>
      </c>
      <c r="E190" s="94">
        <f>IFERROR(VLOOKUP(A190,'Quantidade de ocorrências'!$M$4:$N$18,2,0),0)</f>
        <v>0</v>
      </c>
      <c r="F190" s="94">
        <f>IFERROR(VLOOKUP(A190,'Quantidade de ocorrências'!$P$4:$Q$7,2,0),0)</f>
        <v>0</v>
      </c>
      <c r="G190" s="94">
        <f>IFERROR(VLOOKUP(A190,'Quantidade de ocorrências'!$S$4:$T$25,2,0),0)</f>
        <v>0</v>
      </c>
      <c r="H190" s="94">
        <f>IFERROR(VLOOKUP(A190,'Quantidade de ocorrências'!$V$4:$W$17,2,0),0)</f>
        <v>1</v>
      </c>
      <c r="I190" s="94">
        <f>IFERROR(VLOOKUP(A190,'Quantidade de ocorrências'!$Y$4:$Z$17,2,0),0)</f>
        <v>1</v>
      </c>
    </row>
    <row r="191" spans="1:9">
      <c r="A191" s="94" t="s">
        <v>709</v>
      </c>
      <c r="B191" s="94" t="str">
        <f>VLOOKUP(A191,'De Para'!$A$1:$B$301,2,0)</f>
        <v>Concórdia</v>
      </c>
      <c r="C191" s="94">
        <f>IFERROR(VLOOKUP(A191,'Quantidade de ocorrências'!$G$4:$H$34,2,0),0)</f>
        <v>0</v>
      </c>
      <c r="D191" s="2">
        <f>IFERROR(VLOOKUP(A191,'Quantidade de ocorrências'!$J$4:$K$41,2,0),0)</f>
        <v>0</v>
      </c>
      <c r="E191" s="94">
        <f>IFERROR(VLOOKUP(A191,'Quantidade de ocorrências'!$M$4:$N$18,2,0),0)</f>
        <v>0</v>
      </c>
      <c r="F191" s="94">
        <f>IFERROR(VLOOKUP(A191,'Quantidade de ocorrências'!$P$4:$Q$7,2,0),0)</f>
        <v>0</v>
      </c>
      <c r="G191" s="94">
        <f>IFERROR(VLOOKUP(A191,'Quantidade de ocorrências'!$S$4:$T$25,2,0),0)</f>
        <v>0</v>
      </c>
      <c r="H191" s="94">
        <f>IFERROR(VLOOKUP(A191,'Quantidade de ocorrências'!$V$4:$W$17,2,0),0)</f>
        <v>0</v>
      </c>
      <c r="I191" s="94">
        <f>IFERROR(VLOOKUP(A191,'Quantidade de ocorrências'!$Y$4:$Z$17,2,0),0)</f>
        <v>0</v>
      </c>
    </row>
    <row r="192" spans="1:9">
      <c r="A192" s="94" t="s">
        <v>886</v>
      </c>
      <c r="B192" s="94" t="str">
        <f>VLOOKUP(A192,'De Para'!$A$1:$B$301,2,0)</f>
        <v>Tubarão</v>
      </c>
      <c r="C192" s="94">
        <f>IFERROR(VLOOKUP(A192,'Quantidade de ocorrências'!$G$4:$H$34,2,0),0)</f>
        <v>0</v>
      </c>
      <c r="D192" s="2">
        <f>IFERROR(VLOOKUP(A192,'Quantidade de ocorrências'!$J$4:$K$41,2,0),0)</f>
        <v>0</v>
      </c>
      <c r="E192" s="94">
        <f>IFERROR(VLOOKUP(A192,'Quantidade de ocorrências'!$M$4:$N$18,2,0),0)</f>
        <v>0</v>
      </c>
      <c r="F192" s="94">
        <f>IFERROR(VLOOKUP(A192,'Quantidade de ocorrências'!$P$4:$Q$7,2,0),0)</f>
        <v>1</v>
      </c>
      <c r="G192" s="94">
        <f>IFERROR(VLOOKUP(A192,'Quantidade de ocorrências'!$S$4:$T$25,2,0),0)</f>
        <v>0</v>
      </c>
      <c r="H192" s="94">
        <f>IFERROR(VLOOKUP(A192,'Quantidade de ocorrências'!$V$4:$W$17,2,0),0)</f>
        <v>0</v>
      </c>
      <c r="I192" s="94">
        <f>IFERROR(VLOOKUP(A192,'Quantidade de ocorrências'!$Y$4:$Z$17,2,0),0)</f>
        <v>0</v>
      </c>
    </row>
    <row r="193" spans="1:9">
      <c r="A193" s="94" t="s">
        <v>833</v>
      </c>
      <c r="B193" s="94" t="str">
        <f>VLOOKUP(A193,'De Para'!$A$1:$B$301,2,0)</f>
        <v>Ituporanga</v>
      </c>
      <c r="C193" s="94">
        <f>IFERROR(VLOOKUP(A193,'Quantidade de ocorrências'!$G$4:$H$34,2,0),0)</f>
        <v>0</v>
      </c>
      <c r="D193" s="2">
        <f>IFERROR(VLOOKUP(A193,'Quantidade de ocorrências'!$J$4:$K$41,2,0),0)</f>
        <v>1</v>
      </c>
      <c r="E193" s="94">
        <f>IFERROR(VLOOKUP(A193,'Quantidade de ocorrências'!$M$4:$N$18,2,0),0)</f>
        <v>0</v>
      </c>
      <c r="F193" s="94">
        <f>IFERROR(VLOOKUP(A193,'Quantidade de ocorrências'!$P$4:$Q$7,2,0),0)</f>
        <v>0</v>
      </c>
      <c r="G193" s="94">
        <f>IFERROR(VLOOKUP(A193,'Quantidade de ocorrências'!$S$4:$T$25,2,0),0)</f>
        <v>0</v>
      </c>
      <c r="H193" s="94">
        <f>IFERROR(VLOOKUP(A193,'Quantidade de ocorrências'!$V$4:$W$17,2,0),0)</f>
        <v>0</v>
      </c>
      <c r="I193" s="94">
        <f>IFERROR(VLOOKUP(A193,'Quantidade de ocorrências'!$Y$4:$Z$17,2,0),0)</f>
        <v>0</v>
      </c>
    </row>
    <row r="194" spans="1:9">
      <c r="A194" s="94" t="s">
        <v>494</v>
      </c>
      <c r="B194" s="94" t="str">
        <f>VLOOKUP(A194,'De Para'!$A$1:$B$301,2,0)</f>
        <v>Chapecó</v>
      </c>
      <c r="C194" s="94">
        <f>IFERROR(VLOOKUP(A194,'Quantidade de ocorrências'!$G$4:$H$34,2,0),0)</f>
        <v>0</v>
      </c>
      <c r="D194" s="2">
        <f>IFERROR(VLOOKUP(A194,'Quantidade de ocorrências'!$J$4:$K$41,2,0),0)</f>
        <v>0</v>
      </c>
      <c r="E194" s="94">
        <f>IFERROR(VLOOKUP(A194,'Quantidade de ocorrências'!$M$4:$N$18,2,0),0)</f>
        <v>0</v>
      </c>
      <c r="F194" s="94">
        <f>IFERROR(VLOOKUP(A194,'Quantidade de ocorrências'!$P$4:$Q$7,2,0),0)</f>
        <v>0</v>
      </c>
      <c r="G194" s="94">
        <f>IFERROR(VLOOKUP(A194,'Quantidade de ocorrências'!$S$4:$T$25,2,0),0)</f>
        <v>1</v>
      </c>
      <c r="H194" s="94">
        <f>IFERROR(VLOOKUP(A194,'Quantidade de ocorrências'!$V$4:$W$17,2,0),0)</f>
        <v>0</v>
      </c>
      <c r="I194" s="94">
        <f>IFERROR(VLOOKUP(A194,'Quantidade de ocorrências'!$Y$4:$Z$17,2,0),0)</f>
        <v>0</v>
      </c>
    </row>
    <row r="195" spans="1:9">
      <c r="A195" s="94" t="s">
        <v>805</v>
      </c>
      <c r="B195" s="94" t="str">
        <f>VLOOKUP(A195,'De Para'!$A$1:$B$301,2,0)</f>
        <v>Joaçaba</v>
      </c>
      <c r="C195" s="94">
        <f>IFERROR(VLOOKUP(A195,'Quantidade de ocorrências'!$G$4:$H$34,2,0),0)</f>
        <v>0</v>
      </c>
      <c r="D195" s="2">
        <f>IFERROR(VLOOKUP(A195,'Quantidade de ocorrências'!$J$4:$K$41,2,0),0)</f>
        <v>0</v>
      </c>
      <c r="E195" s="94">
        <f>IFERROR(VLOOKUP(A195,'Quantidade de ocorrências'!$M$4:$N$18,2,0),0)</f>
        <v>0</v>
      </c>
      <c r="F195" s="94">
        <f>IFERROR(VLOOKUP(A195,'Quantidade de ocorrências'!$P$4:$Q$7,2,0),0)</f>
        <v>0</v>
      </c>
      <c r="G195" s="94">
        <f>IFERROR(VLOOKUP(A195,'Quantidade de ocorrências'!$S$4:$T$25,2,0),0)</f>
        <v>0</v>
      </c>
      <c r="H195" s="94">
        <f>IFERROR(VLOOKUP(A195,'Quantidade de ocorrências'!$V$4:$W$17,2,0),0)</f>
        <v>0</v>
      </c>
      <c r="I195" s="94">
        <f>IFERROR(VLOOKUP(A195,'Quantidade de ocorrências'!$Y$4:$Z$17,2,0),0)</f>
        <v>0</v>
      </c>
    </row>
    <row r="196" spans="1:9">
      <c r="A196" s="94" t="s">
        <v>710</v>
      </c>
      <c r="B196" s="94" t="str">
        <f>VLOOKUP(A196,'De Para'!$A$1:$B$301,2,0)</f>
        <v>Concórdia</v>
      </c>
      <c r="C196" s="94">
        <f>IFERROR(VLOOKUP(A196,'Quantidade de ocorrências'!$G$4:$H$34,2,0),0)</f>
        <v>0</v>
      </c>
      <c r="D196" s="2">
        <f>IFERROR(VLOOKUP(A196,'Quantidade de ocorrências'!$J$4:$K$41,2,0),0)</f>
        <v>0</v>
      </c>
      <c r="E196" s="94">
        <f>IFERROR(VLOOKUP(A196,'Quantidade de ocorrências'!$M$4:$N$18,2,0),0)</f>
        <v>0</v>
      </c>
      <c r="F196" s="94">
        <f>IFERROR(VLOOKUP(A196,'Quantidade de ocorrências'!$P$4:$Q$7,2,0),0)</f>
        <v>0</v>
      </c>
      <c r="G196" s="94">
        <f>IFERROR(VLOOKUP(A196,'Quantidade de ocorrências'!$S$4:$T$25,2,0),0)</f>
        <v>0</v>
      </c>
      <c r="H196" s="94">
        <f>IFERROR(VLOOKUP(A196,'Quantidade de ocorrências'!$V$4:$W$17,2,0),0)</f>
        <v>0</v>
      </c>
      <c r="I196" s="94">
        <f>IFERROR(VLOOKUP(A196,'Quantidade de ocorrências'!$Y$4:$Z$17,2,0),0)</f>
        <v>0</v>
      </c>
    </row>
    <row r="197" spans="1:9">
      <c r="A197" s="94" t="s">
        <v>705</v>
      </c>
      <c r="B197" s="94" t="str">
        <f>VLOOKUP(A197,'De Para'!$A$1:$B$301,2,0)</f>
        <v>Chapecó</v>
      </c>
      <c r="C197" s="94">
        <f>IFERROR(VLOOKUP(A197,'Quantidade de ocorrências'!$G$4:$H$34,2,0),0)</f>
        <v>0</v>
      </c>
      <c r="D197" s="2">
        <f>IFERROR(VLOOKUP(A197,'Quantidade de ocorrências'!$J$4:$K$41,2,0),0)</f>
        <v>0</v>
      </c>
      <c r="E197" s="94">
        <f>IFERROR(VLOOKUP(A197,'Quantidade de ocorrências'!$M$4:$N$18,2,0),0)</f>
        <v>0</v>
      </c>
      <c r="F197" s="94">
        <f>IFERROR(VLOOKUP(A197,'Quantidade de ocorrências'!$P$4:$Q$7,2,0),0)</f>
        <v>0</v>
      </c>
      <c r="G197" s="94">
        <f>IFERROR(VLOOKUP(A197,'Quantidade de ocorrências'!$S$4:$T$25,2,0),0)</f>
        <v>0</v>
      </c>
      <c r="H197" s="94">
        <f>IFERROR(VLOOKUP(A197,'Quantidade de ocorrências'!$V$4:$W$17,2,0),0)</f>
        <v>0</v>
      </c>
      <c r="I197" s="94">
        <f>IFERROR(VLOOKUP(A197,'Quantidade de ocorrências'!$Y$4:$Z$17,2,0),0)</f>
        <v>0</v>
      </c>
    </row>
    <row r="198" spans="1:9">
      <c r="A198" s="94" t="s">
        <v>813</v>
      </c>
      <c r="B198" s="94" t="str">
        <f>VLOOKUP(A198,'De Para'!$A$1:$B$301,2,0)</f>
        <v>Blumenau</v>
      </c>
      <c r="C198" s="94">
        <f>IFERROR(VLOOKUP(A198,'Quantidade de ocorrências'!$G$4:$H$34,2,0),0)</f>
        <v>0</v>
      </c>
      <c r="D198" s="2">
        <f>IFERROR(VLOOKUP(A198,'Quantidade de ocorrências'!$J$4:$K$41,2,0),0)</f>
        <v>0</v>
      </c>
      <c r="E198" s="94">
        <f>IFERROR(VLOOKUP(A198,'Quantidade de ocorrências'!$M$4:$N$18,2,0),0)</f>
        <v>0</v>
      </c>
      <c r="F198" s="94">
        <f>IFERROR(VLOOKUP(A198,'Quantidade de ocorrências'!$P$4:$Q$7,2,0),0)</f>
        <v>0</v>
      </c>
      <c r="G198" s="94">
        <f>IFERROR(VLOOKUP(A198,'Quantidade de ocorrências'!$S$4:$T$25,2,0),0)</f>
        <v>0</v>
      </c>
      <c r="H198" s="94">
        <f>IFERROR(VLOOKUP(A198,'Quantidade de ocorrências'!$V$4:$W$17,2,0),0)</f>
        <v>0</v>
      </c>
      <c r="I198" s="94">
        <f>IFERROR(VLOOKUP(A198,'Quantidade de ocorrências'!$Y$4:$Z$17,2,0),0)</f>
        <v>0</v>
      </c>
    </row>
    <row r="199" spans="1:9">
      <c r="A199" s="94" t="s">
        <v>947</v>
      </c>
      <c r="B199" s="94" t="str">
        <f>VLOOKUP(A199,'De Para'!$A$1:$B$301,2,0)</f>
        <v>Curitibanos</v>
      </c>
      <c r="C199" s="94">
        <f>IFERROR(VLOOKUP(A199,'Quantidade de ocorrências'!$G$4:$H$34,2,0),0)</f>
        <v>0</v>
      </c>
      <c r="D199" s="2">
        <f>IFERROR(VLOOKUP(A199,'Quantidade de ocorrências'!$J$4:$K$41,2,0),0)</f>
        <v>0</v>
      </c>
      <c r="E199" s="94">
        <f>IFERROR(VLOOKUP(A199,'Quantidade de ocorrências'!$M$4:$N$18,2,0),0)</f>
        <v>0</v>
      </c>
      <c r="F199" s="94">
        <f>IFERROR(VLOOKUP(A199,'Quantidade de ocorrências'!$P$4:$Q$7,2,0),0)</f>
        <v>0</v>
      </c>
      <c r="G199" s="94">
        <f>IFERROR(VLOOKUP(A199,'Quantidade de ocorrências'!$S$4:$T$25,2,0),0)</f>
        <v>0</v>
      </c>
      <c r="H199" s="94">
        <f>IFERROR(VLOOKUP(A199,'Quantidade de ocorrências'!$V$4:$W$17,2,0),0)</f>
        <v>0</v>
      </c>
      <c r="I199" s="94">
        <f>IFERROR(VLOOKUP(A199,'Quantidade de ocorrências'!$Y$4:$Z$17,2,0),0)</f>
        <v>0</v>
      </c>
    </row>
    <row r="200" spans="1:9">
      <c r="A200" s="94" t="s">
        <v>473</v>
      </c>
      <c r="B200" s="94" t="str">
        <f>VLOOKUP(A200,'De Para'!$A$1:$B$301,2,0)</f>
        <v>Curitibanos</v>
      </c>
      <c r="C200" s="94">
        <f>IFERROR(VLOOKUP(A200,'Quantidade de ocorrências'!$G$4:$H$34,2,0),0)</f>
        <v>0</v>
      </c>
      <c r="D200" s="2">
        <f>IFERROR(VLOOKUP(A200,'Quantidade de ocorrências'!$J$4:$K$41,2,0),0)</f>
        <v>0</v>
      </c>
      <c r="E200" s="94">
        <f>IFERROR(VLOOKUP(A200,'Quantidade de ocorrências'!$M$4:$N$18,2,0),0)</f>
        <v>0</v>
      </c>
      <c r="F200" s="94">
        <f>IFERROR(VLOOKUP(A200,'Quantidade de ocorrências'!$P$4:$Q$7,2,0),0)</f>
        <v>1</v>
      </c>
      <c r="G200" s="94">
        <f>IFERROR(VLOOKUP(A200,'Quantidade de ocorrências'!$S$4:$T$25,2,0),0)</f>
        <v>0</v>
      </c>
      <c r="H200" s="94">
        <f>IFERROR(VLOOKUP(A200,'Quantidade de ocorrências'!$V$4:$W$17,2,0),0)</f>
        <v>0</v>
      </c>
      <c r="I200" s="94">
        <f>IFERROR(VLOOKUP(A200,'Quantidade de ocorrências'!$Y$4:$Z$17,2,0),0)</f>
        <v>0</v>
      </c>
    </row>
    <row r="201" spans="1:9">
      <c r="A201" s="94" t="s">
        <v>380</v>
      </c>
      <c r="B201" s="94" t="str">
        <f>VLOOKUP(A201,'De Para'!$A$1:$B$301,2,0)</f>
        <v>Xanxerê</v>
      </c>
      <c r="C201" s="94">
        <f>IFERROR(VLOOKUP(A201,'Quantidade de ocorrências'!$G$4:$H$34,2,0),0)</f>
        <v>0</v>
      </c>
      <c r="D201" s="2">
        <f>IFERROR(VLOOKUP(A201,'Quantidade de ocorrências'!$J$4:$K$41,2,0),0)</f>
        <v>0</v>
      </c>
      <c r="E201" s="94">
        <f>IFERROR(VLOOKUP(A201,'Quantidade de ocorrências'!$M$4:$N$18,2,0),0)</f>
        <v>0</v>
      </c>
      <c r="F201" s="94">
        <f>IFERROR(VLOOKUP(A201,'Quantidade de ocorrências'!$P$4:$Q$7,2,0),0)</f>
        <v>0</v>
      </c>
      <c r="G201" s="94">
        <f>IFERROR(VLOOKUP(A201,'Quantidade de ocorrências'!$S$4:$T$25,2,0),0)</f>
        <v>0</v>
      </c>
      <c r="H201" s="94">
        <f>IFERROR(VLOOKUP(A201,'Quantidade de ocorrências'!$V$4:$W$17,2,0),0)</f>
        <v>0</v>
      </c>
      <c r="I201" s="94">
        <f>IFERROR(VLOOKUP(A201,'Quantidade de ocorrências'!$Y$4:$Z$17,2,0),0)</f>
        <v>0</v>
      </c>
    </row>
    <row r="202" spans="1:9">
      <c r="A202" s="94" t="s">
        <v>562</v>
      </c>
      <c r="B202" s="94" t="str">
        <f>VLOOKUP(A202,'De Para'!$A$1:$B$301,2,0)</f>
        <v>Itajaí</v>
      </c>
      <c r="C202" s="94">
        <f>IFERROR(VLOOKUP(A202,'Quantidade de ocorrências'!$G$4:$H$34,2,0),0)</f>
        <v>0</v>
      </c>
      <c r="D202" s="2">
        <f>IFERROR(VLOOKUP(A202,'Quantidade de ocorrências'!$J$4:$K$41,2,0),0)</f>
        <v>0</v>
      </c>
      <c r="E202" s="94">
        <f>IFERROR(VLOOKUP(A202,'Quantidade de ocorrências'!$M$4:$N$18,2,0),0)</f>
        <v>0</v>
      </c>
      <c r="F202" s="94">
        <f>IFERROR(VLOOKUP(A202,'Quantidade de ocorrências'!$P$4:$Q$7,2,0),0)</f>
        <v>0</v>
      </c>
      <c r="G202" s="94">
        <f>IFERROR(VLOOKUP(A202,'Quantidade de ocorrências'!$S$4:$T$25,2,0),0)</f>
        <v>0</v>
      </c>
      <c r="H202" s="94">
        <f>IFERROR(VLOOKUP(A202,'Quantidade de ocorrências'!$V$4:$W$17,2,0),0)</f>
        <v>1</v>
      </c>
      <c r="I202" s="94">
        <f>IFERROR(VLOOKUP(A202,'Quantidade de ocorrências'!$Y$4:$Z$17,2,0),0)</f>
        <v>0</v>
      </c>
    </row>
    <row r="203" spans="1:9">
      <c r="A203" s="94" t="s">
        <v>23</v>
      </c>
      <c r="B203" s="94" t="str">
        <f>VLOOKUP(A203,'De Para'!$A$1:$B$301,2,0)</f>
        <v>Canoinhas</v>
      </c>
      <c r="C203" s="94">
        <f>IFERROR(VLOOKUP(A203,'Quantidade de ocorrências'!$G$4:$H$34,2,0),0)</f>
        <v>2</v>
      </c>
      <c r="D203" s="2">
        <f>IFERROR(VLOOKUP(A203,'Quantidade de ocorrências'!$J$4:$K$41,2,0),0)</f>
        <v>2</v>
      </c>
      <c r="E203" s="94">
        <f>IFERROR(VLOOKUP(A203,'Quantidade de ocorrências'!$M$4:$N$18,2,0),0)</f>
        <v>0</v>
      </c>
      <c r="F203" s="94">
        <f>IFERROR(VLOOKUP(A203,'Quantidade de ocorrências'!$P$4:$Q$7,2,0),0)</f>
        <v>0</v>
      </c>
      <c r="G203" s="94">
        <f>IFERROR(VLOOKUP(A203,'Quantidade de ocorrências'!$S$4:$T$25,2,0),0)</f>
        <v>0</v>
      </c>
      <c r="H203" s="94">
        <f>IFERROR(VLOOKUP(A203,'Quantidade de ocorrências'!$V$4:$W$17,2,0),0)</f>
        <v>0</v>
      </c>
      <c r="I203" s="94">
        <f>IFERROR(VLOOKUP(A203,'Quantidade de ocorrências'!$Y$4:$Z$17,2,0),0)</f>
        <v>0</v>
      </c>
    </row>
    <row r="204" spans="1:9">
      <c r="A204" s="94" t="s">
        <v>837</v>
      </c>
      <c r="B204" s="94" t="str">
        <f>VLOOKUP(A204,'De Para'!$A$1:$B$301,2,0)</f>
        <v>Rio do Sul</v>
      </c>
      <c r="C204" s="94">
        <f>IFERROR(VLOOKUP(A204,'Quantidade de ocorrências'!$G$4:$H$34,2,0),0)</f>
        <v>0</v>
      </c>
      <c r="D204" s="2">
        <f>IFERROR(VLOOKUP(A204,'Quantidade de ocorrências'!$J$4:$K$41,2,0),0)</f>
        <v>0</v>
      </c>
      <c r="E204" s="94">
        <f>IFERROR(VLOOKUP(A204,'Quantidade de ocorrências'!$M$4:$N$18,2,0),0)</f>
        <v>0</v>
      </c>
      <c r="F204" s="94">
        <f>IFERROR(VLOOKUP(A204,'Quantidade de ocorrências'!$P$4:$Q$7,2,0),0)</f>
        <v>0</v>
      </c>
      <c r="G204" s="94">
        <f>IFERROR(VLOOKUP(A204,'Quantidade de ocorrências'!$S$4:$T$25,2,0),0)</f>
        <v>0</v>
      </c>
      <c r="H204" s="94">
        <f>IFERROR(VLOOKUP(A204,'Quantidade de ocorrências'!$V$4:$W$17,2,0),0)</f>
        <v>0</v>
      </c>
      <c r="I204" s="94">
        <f>IFERROR(VLOOKUP(A204,'Quantidade de ocorrências'!$Y$4:$Z$17,2,0),0)</f>
        <v>0</v>
      </c>
    </row>
    <row r="205" spans="1:9">
      <c r="A205" s="94" t="s">
        <v>862</v>
      </c>
      <c r="B205" s="94" t="str">
        <f>VLOOKUP(A205,'De Para'!$A$1:$B$301,2,0)</f>
        <v>Araranguá</v>
      </c>
      <c r="C205" s="94">
        <f>IFERROR(VLOOKUP(A205,'Quantidade de ocorrências'!$G$4:$H$34,2,0),0)</f>
        <v>0</v>
      </c>
      <c r="D205" s="2">
        <f>IFERROR(VLOOKUP(A205,'Quantidade de ocorrências'!$J$4:$K$41,2,0),0)</f>
        <v>0</v>
      </c>
      <c r="E205" s="94">
        <f>IFERROR(VLOOKUP(A205,'Quantidade de ocorrências'!$M$4:$N$18,2,0),0)</f>
        <v>0</v>
      </c>
      <c r="F205" s="94">
        <f>IFERROR(VLOOKUP(A205,'Quantidade de ocorrências'!$P$4:$Q$7,2,0),0)</f>
        <v>0</v>
      </c>
      <c r="G205" s="94">
        <f>IFERROR(VLOOKUP(A205,'Quantidade de ocorrências'!$S$4:$T$25,2,0),0)</f>
        <v>0</v>
      </c>
      <c r="H205" s="94">
        <f>IFERROR(VLOOKUP(A205,'Quantidade de ocorrências'!$V$4:$W$17,2,0),0)</f>
        <v>0</v>
      </c>
      <c r="I205" s="94">
        <f>IFERROR(VLOOKUP(A205,'Quantidade de ocorrências'!$Y$4:$Z$17,2,0),0)</f>
        <v>0</v>
      </c>
    </row>
    <row r="206" spans="1:9">
      <c r="A206" s="94" t="s">
        <v>711</v>
      </c>
      <c r="B206" s="94" t="str">
        <f>VLOOKUP(A206,'De Para'!$A$1:$B$301,2,0)</f>
        <v>Concórdia</v>
      </c>
      <c r="C206" s="94">
        <f>IFERROR(VLOOKUP(A206,'Quantidade de ocorrências'!$G$4:$H$34,2,0),0)</f>
        <v>0</v>
      </c>
      <c r="D206" s="2">
        <f>IFERROR(VLOOKUP(A206,'Quantidade de ocorrências'!$J$4:$K$41,2,0),0)</f>
        <v>0</v>
      </c>
      <c r="E206" s="94">
        <f>IFERROR(VLOOKUP(A206,'Quantidade de ocorrências'!$M$4:$N$18,2,0),0)</f>
        <v>0</v>
      </c>
      <c r="F206" s="94">
        <f>IFERROR(VLOOKUP(A206,'Quantidade de ocorrências'!$P$4:$Q$7,2,0),0)</f>
        <v>0</v>
      </c>
      <c r="G206" s="94">
        <f>IFERROR(VLOOKUP(A206,'Quantidade de ocorrências'!$S$4:$T$25,2,0),0)</f>
        <v>0</v>
      </c>
      <c r="H206" s="94">
        <f>IFERROR(VLOOKUP(A206,'Quantidade de ocorrências'!$V$4:$W$17,2,0),0)</f>
        <v>0</v>
      </c>
      <c r="I206" s="94">
        <f>IFERROR(VLOOKUP(A206,'Quantidade de ocorrências'!$Y$4:$Z$17,2,0),0)</f>
        <v>0</v>
      </c>
    </row>
    <row r="207" spans="1:9">
      <c r="A207" s="94" t="s">
        <v>454</v>
      </c>
      <c r="B207" s="94" t="str">
        <f>VLOOKUP(A207,'De Para'!$A$1:$B$301,2,0)</f>
        <v>Rio do Sul</v>
      </c>
      <c r="C207" s="94">
        <f>IFERROR(VLOOKUP(A207,'Quantidade de ocorrências'!$G$4:$H$34,2,0),0)</f>
        <v>0</v>
      </c>
      <c r="D207" s="2">
        <f>IFERROR(VLOOKUP(A207,'Quantidade de ocorrências'!$J$4:$K$41,2,0),0)</f>
        <v>1</v>
      </c>
      <c r="E207" s="94">
        <f>IFERROR(VLOOKUP(A207,'Quantidade de ocorrências'!$M$4:$N$18,2,0),0)</f>
        <v>1</v>
      </c>
      <c r="F207" s="94">
        <f>IFERROR(VLOOKUP(A207,'Quantidade de ocorrências'!$P$4:$Q$7,2,0),0)</f>
        <v>0</v>
      </c>
      <c r="G207" s="94">
        <f>IFERROR(VLOOKUP(A207,'Quantidade de ocorrências'!$S$4:$T$25,2,0),0)</f>
        <v>0</v>
      </c>
      <c r="H207" s="94">
        <f>IFERROR(VLOOKUP(A207,'Quantidade de ocorrências'!$V$4:$W$17,2,0),0)</f>
        <v>0</v>
      </c>
      <c r="I207" s="94">
        <f>IFERROR(VLOOKUP(A207,'Quantidade de ocorrências'!$Y$4:$Z$17,2,0),0)</f>
        <v>0</v>
      </c>
    </row>
    <row r="208" spans="1:9">
      <c r="A208" s="94" t="s">
        <v>823</v>
      </c>
      <c r="B208" s="94" t="str">
        <f>VLOOKUP(A208,'De Para'!$A$1:$B$301,2,0)</f>
        <v>Rio do Sul</v>
      </c>
      <c r="C208" s="94">
        <f>IFERROR(VLOOKUP(A208,'Quantidade de ocorrências'!$G$4:$H$34,2,0),0)</f>
        <v>0</v>
      </c>
      <c r="D208" s="2">
        <f>IFERROR(VLOOKUP(A208,'Quantidade de ocorrências'!$J$4:$K$41,2,0),0)</f>
        <v>0</v>
      </c>
      <c r="E208" s="94">
        <f>IFERROR(VLOOKUP(A208,'Quantidade de ocorrências'!$M$4:$N$18,2,0),0)</f>
        <v>0</v>
      </c>
      <c r="F208" s="94">
        <f>IFERROR(VLOOKUP(A208,'Quantidade de ocorrências'!$P$4:$Q$7,2,0),0)</f>
        <v>0</v>
      </c>
      <c r="G208" s="94">
        <f>IFERROR(VLOOKUP(A208,'Quantidade de ocorrências'!$S$4:$T$25,2,0),0)</f>
        <v>0</v>
      </c>
      <c r="H208" s="94">
        <f>IFERROR(VLOOKUP(A208,'Quantidade de ocorrências'!$V$4:$W$17,2,0),0)</f>
        <v>0</v>
      </c>
      <c r="I208" s="94">
        <f>IFERROR(VLOOKUP(A208,'Quantidade de ocorrências'!$Y$4:$Z$17,2,0),0)</f>
        <v>0</v>
      </c>
    </row>
    <row r="209" spans="1:9">
      <c r="A209" s="94" t="s">
        <v>716</v>
      </c>
      <c r="B209" s="94" t="str">
        <f>VLOOKUP(A209,'De Para'!$A$1:$B$301,2,0)</f>
        <v>S.Miguel Oeste</v>
      </c>
      <c r="C209" s="94">
        <f>IFERROR(VLOOKUP(A209,'Quantidade de ocorrências'!$G$4:$H$34,2,0),0)</f>
        <v>0</v>
      </c>
      <c r="D209" s="2">
        <f>IFERROR(VLOOKUP(A209,'Quantidade de ocorrências'!$J$4:$K$41,2,0),0)</f>
        <v>0</v>
      </c>
      <c r="E209" s="94">
        <f>IFERROR(VLOOKUP(A209,'Quantidade de ocorrências'!$M$4:$N$18,2,0),0)</f>
        <v>0</v>
      </c>
      <c r="F209" s="94">
        <f>IFERROR(VLOOKUP(A209,'Quantidade de ocorrências'!$P$4:$Q$7,2,0),0)</f>
        <v>0</v>
      </c>
      <c r="G209" s="94">
        <f>IFERROR(VLOOKUP(A209,'Quantidade de ocorrências'!$S$4:$T$25,2,0),0)</f>
        <v>0</v>
      </c>
      <c r="H209" s="94">
        <f>IFERROR(VLOOKUP(A209,'Quantidade de ocorrências'!$V$4:$W$17,2,0),0)</f>
        <v>0</v>
      </c>
      <c r="I209" s="94">
        <f>IFERROR(VLOOKUP(A209,'Quantidade de ocorrências'!$Y$4:$Z$17,2,0),0)</f>
        <v>0</v>
      </c>
    </row>
    <row r="210" spans="1:9">
      <c r="A210" s="94" t="s">
        <v>436</v>
      </c>
      <c r="B210" s="94" t="str">
        <f>VLOOKUP(A210,'De Para'!$A$1:$B$301,2,0)</f>
        <v>Chapecó</v>
      </c>
      <c r="C210" s="94">
        <f>IFERROR(VLOOKUP(A210,'Quantidade de ocorrências'!$G$4:$H$34,2,0),0)</f>
        <v>0</v>
      </c>
      <c r="D210" s="2">
        <f>IFERROR(VLOOKUP(A210,'Quantidade de ocorrências'!$J$4:$K$41,2,0),0)</f>
        <v>0</v>
      </c>
      <c r="E210" s="94">
        <f>IFERROR(VLOOKUP(A210,'Quantidade de ocorrências'!$M$4:$N$18,2,0),0)</f>
        <v>0</v>
      </c>
      <c r="F210" s="94">
        <f>IFERROR(VLOOKUP(A210,'Quantidade de ocorrências'!$P$4:$Q$7,2,0),0)</f>
        <v>0</v>
      </c>
      <c r="G210" s="94">
        <f>IFERROR(VLOOKUP(A210,'Quantidade de ocorrências'!$S$4:$T$25,2,0),0)</f>
        <v>0</v>
      </c>
      <c r="H210" s="94">
        <f>IFERROR(VLOOKUP(A210,'Quantidade de ocorrências'!$V$4:$W$17,2,0),0)</f>
        <v>0</v>
      </c>
      <c r="I210" s="94">
        <f>IFERROR(VLOOKUP(A210,'Quantidade de ocorrências'!$Y$4:$Z$17,2,0),0)</f>
        <v>0</v>
      </c>
    </row>
    <row r="211" spans="1:9">
      <c r="A211" s="94" t="s">
        <v>848</v>
      </c>
      <c r="B211" s="94" t="str">
        <f>VLOOKUP(A211,'De Para'!$A$1:$B$301,2,0)</f>
        <v>Tabuleiro</v>
      </c>
      <c r="C211" s="94">
        <f>IFERROR(VLOOKUP(A211,'Quantidade de ocorrências'!$G$4:$H$34,2,0),0)</f>
        <v>0</v>
      </c>
      <c r="D211" s="2">
        <f>IFERROR(VLOOKUP(A211,'Quantidade de ocorrências'!$J$4:$K$41,2,0),0)</f>
        <v>0</v>
      </c>
      <c r="E211" s="94">
        <f>IFERROR(VLOOKUP(A211,'Quantidade de ocorrências'!$M$4:$N$18,2,0),0)</f>
        <v>0</v>
      </c>
      <c r="F211" s="94">
        <f>IFERROR(VLOOKUP(A211,'Quantidade de ocorrências'!$P$4:$Q$7,2,0),0)</f>
        <v>0</v>
      </c>
      <c r="G211" s="94">
        <f>IFERROR(VLOOKUP(A211,'Quantidade de ocorrências'!$S$4:$T$25,2,0),0)</f>
        <v>0</v>
      </c>
      <c r="H211" s="94">
        <f>IFERROR(VLOOKUP(A211,'Quantidade de ocorrências'!$V$4:$W$17,2,0),0)</f>
        <v>0</v>
      </c>
      <c r="I211" s="94">
        <f>IFERROR(VLOOKUP(A211,'Quantidade de ocorrências'!$Y$4:$Z$17,2,0),0)</f>
        <v>0</v>
      </c>
    </row>
    <row r="212" spans="1:9">
      <c r="A212" s="94" t="s">
        <v>870</v>
      </c>
      <c r="B212" s="94" t="str">
        <f>VLOOKUP(A212,'De Para'!$A$1:$B$301,2,0)</f>
        <v>Tubarão</v>
      </c>
      <c r="C212" s="94">
        <f>IFERROR(VLOOKUP(A212,'Quantidade de ocorrências'!$G$4:$H$34,2,0),0)</f>
        <v>0</v>
      </c>
      <c r="D212" s="2">
        <f>IFERROR(VLOOKUP(A212,'Quantidade de ocorrências'!$J$4:$K$41,2,0),0)</f>
        <v>0</v>
      </c>
      <c r="E212" s="94">
        <f>IFERROR(VLOOKUP(A212,'Quantidade de ocorrências'!$M$4:$N$18,2,0),0)</f>
        <v>0</v>
      </c>
      <c r="F212" s="94">
        <f>IFERROR(VLOOKUP(A212,'Quantidade de ocorrências'!$P$4:$Q$7,2,0),0)</f>
        <v>0</v>
      </c>
      <c r="G212" s="94">
        <f>IFERROR(VLOOKUP(A212,'Quantidade de ocorrências'!$S$4:$T$25,2,0),0)</f>
        <v>0</v>
      </c>
      <c r="H212" s="94">
        <f>IFERROR(VLOOKUP(A212,'Quantidade de ocorrências'!$V$4:$W$17,2,0),0)</f>
        <v>0</v>
      </c>
      <c r="I212" s="94">
        <f>IFERROR(VLOOKUP(A212,'Quantidade de ocorrências'!$Y$4:$Z$17,2,0),0)</f>
        <v>0</v>
      </c>
    </row>
    <row r="213" spans="1:9">
      <c r="A213" s="94" t="s">
        <v>155</v>
      </c>
      <c r="B213" s="94" t="str">
        <f>VLOOKUP(A213,'De Para'!$A$1:$B$301,2,0)</f>
        <v>S.Bento do Sul</v>
      </c>
      <c r="C213" s="94">
        <f>IFERROR(VLOOKUP(A213,'Quantidade de ocorrências'!$G$4:$H$34,2,0),0)</f>
        <v>1</v>
      </c>
      <c r="D213" s="2">
        <f>IFERROR(VLOOKUP(A213,'Quantidade de ocorrências'!$J$4:$K$41,2,0),0)</f>
        <v>3</v>
      </c>
      <c r="E213" s="94">
        <f>IFERROR(VLOOKUP(A213,'Quantidade de ocorrências'!$M$4:$N$18,2,0),0)</f>
        <v>0</v>
      </c>
      <c r="F213" s="94">
        <f>IFERROR(VLOOKUP(A213,'Quantidade de ocorrências'!$P$4:$Q$7,2,0),0)</f>
        <v>0</v>
      </c>
      <c r="G213" s="94">
        <f>IFERROR(VLOOKUP(A213,'Quantidade de ocorrências'!$S$4:$T$25,2,0),0)</f>
        <v>0</v>
      </c>
      <c r="H213" s="94">
        <f>IFERROR(VLOOKUP(A213,'Quantidade de ocorrências'!$V$4:$W$17,2,0),0)</f>
        <v>0</v>
      </c>
      <c r="I213" s="94">
        <f>IFERROR(VLOOKUP(A213,'Quantidade de ocorrências'!$Y$4:$Z$17,2,0),0)</f>
        <v>1</v>
      </c>
    </row>
    <row r="214" spans="1:9">
      <c r="A214" s="94" t="s">
        <v>792</v>
      </c>
      <c r="B214" s="94" t="str">
        <f>VLOOKUP(A214,'De Para'!$A$1:$B$301,2,0)</f>
        <v>Campos de Lages</v>
      </c>
      <c r="C214" s="94">
        <f>IFERROR(VLOOKUP(A214,'Quantidade de ocorrências'!$G$4:$H$34,2,0),0)</f>
        <v>0</v>
      </c>
      <c r="D214" s="2">
        <f>IFERROR(VLOOKUP(A214,'Quantidade de ocorrências'!$J$4:$K$41,2,0),0)</f>
        <v>0</v>
      </c>
      <c r="E214" s="94">
        <f>IFERROR(VLOOKUP(A214,'Quantidade de ocorrências'!$M$4:$N$18,2,0),0)</f>
        <v>0</v>
      </c>
      <c r="F214" s="94">
        <f>IFERROR(VLOOKUP(A214,'Quantidade de ocorrências'!$P$4:$Q$7,2,0),0)</f>
        <v>0</v>
      </c>
      <c r="G214" s="94">
        <f>IFERROR(VLOOKUP(A214,'Quantidade de ocorrências'!$S$4:$T$25,2,0),0)</f>
        <v>0</v>
      </c>
      <c r="H214" s="94">
        <f>IFERROR(VLOOKUP(A214,'Quantidade de ocorrências'!$V$4:$W$17,2,0),0)</f>
        <v>0</v>
      </c>
      <c r="I214" s="94">
        <f>IFERROR(VLOOKUP(A214,'Quantidade de ocorrências'!$Y$4:$Z$17,2,0),0)</f>
        <v>0</v>
      </c>
    </row>
    <row r="215" spans="1:9">
      <c r="A215" s="94" t="s">
        <v>87</v>
      </c>
      <c r="B215" s="94" t="str">
        <f>VLOOKUP(A215,'De Para'!$A$1:$B$301,2,0)</f>
        <v>Joaçaba</v>
      </c>
      <c r="C215" s="94">
        <f>IFERROR(VLOOKUP(A215,'Quantidade de ocorrências'!$G$4:$H$34,2,0),0)</f>
        <v>1</v>
      </c>
      <c r="D215" s="2">
        <f>IFERROR(VLOOKUP(A215,'Quantidade de ocorrências'!$J$4:$K$41,2,0),0)</f>
        <v>0</v>
      </c>
      <c r="E215" s="94">
        <f>IFERROR(VLOOKUP(A215,'Quantidade de ocorrências'!$M$4:$N$18,2,0),0)</f>
        <v>0</v>
      </c>
      <c r="F215" s="94">
        <f>IFERROR(VLOOKUP(A215,'Quantidade de ocorrências'!$P$4:$Q$7,2,0),0)</f>
        <v>0</v>
      </c>
      <c r="G215" s="94">
        <f>IFERROR(VLOOKUP(A215,'Quantidade de ocorrências'!$S$4:$T$25,2,0),0)</f>
        <v>0</v>
      </c>
      <c r="H215" s="94">
        <f>IFERROR(VLOOKUP(A215,'Quantidade de ocorrências'!$V$4:$W$17,2,0),0)</f>
        <v>0</v>
      </c>
      <c r="I215" s="94">
        <f>IFERROR(VLOOKUP(A215,'Quantidade de ocorrências'!$Y$4:$Z$17,2,0),0)</f>
        <v>0</v>
      </c>
    </row>
    <row r="216" spans="1:9">
      <c r="A216" s="94" t="s">
        <v>115</v>
      </c>
      <c r="B216" s="94" t="str">
        <f>VLOOKUP(A216,'De Para'!$A$1:$B$301,2,0)</f>
        <v>Rio do Sul</v>
      </c>
      <c r="C216" s="94">
        <f>IFERROR(VLOOKUP(A216,'Quantidade de ocorrências'!$G$4:$H$34,2,0),0)</f>
        <v>1</v>
      </c>
      <c r="D216" s="2">
        <f>IFERROR(VLOOKUP(A216,'Quantidade de ocorrências'!$J$4:$K$41,2,0),0)</f>
        <v>1</v>
      </c>
      <c r="E216" s="94">
        <f>IFERROR(VLOOKUP(A216,'Quantidade de ocorrências'!$M$4:$N$18,2,0),0)</f>
        <v>0</v>
      </c>
      <c r="F216" s="94">
        <f>IFERROR(VLOOKUP(A216,'Quantidade de ocorrências'!$P$4:$Q$7,2,0),0)</f>
        <v>0</v>
      </c>
      <c r="G216" s="94">
        <f>IFERROR(VLOOKUP(A216,'Quantidade de ocorrências'!$S$4:$T$25,2,0),0)</f>
        <v>0</v>
      </c>
      <c r="H216" s="94">
        <f>IFERROR(VLOOKUP(A216,'Quantidade de ocorrências'!$V$4:$W$17,2,0),0)</f>
        <v>0</v>
      </c>
      <c r="I216" s="94">
        <f>IFERROR(VLOOKUP(A216,'Quantidade de ocorrências'!$Y$4:$Z$17,2,0),0)</f>
        <v>0</v>
      </c>
    </row>
    <row r="217" spans="1:9">
      <c r="A217" s="94" t="s">
        <v>117</v>
      </c>
      <c r="B217" s="94" t="str">
        <f>VLOOKUP(A217,'De Para'!$A$1:$B$301,2,0)</f>
        <v>Rio do Sul</v>
      </c>
      <c r="C217" s="94">
        <f>IFERROR(VLOOKUP(A217,'Quantidade de ocorrências'!$G$4:$H$34,2,0),0)</f>
        <v>1</v>
      </c>
      <c r="D217" s="2">
        <f>IFERROR(VLOOKUP(A217,'Quantidade de ocorrências'!$J$4:$K$41,2,0),0)</f>
        <v>0</v>
      </c>
      <c r="E217" s="94">
        <f>IFERROR(VLOOKUP(A217,'Quantidade de ocorrências'!$M$4:$N$18,2,0),0)</f>
        <v>2</v>
      </c>
      <c r="F217" s="94">
        <f>IFERROR(VLOOKUP(A217,'Quantidade de ocorrências'!$P$4:$Q$7,2,0),0)</f>
        <v>0</v>
      </c>
      <c r="G217" s="94">
        <f>IFERROR(VLOOKUP(A217,'Quantidade de ocorrências'!$S$4:$T$25,2,0),0)</f>
        <v>2</v>
      </c>
      <c r="H217" s="94">
        <f>IFERROR(VLOOKUP(A217,'Quantidade de ocorrências'!$V$4:$W$17,2,0),0)</f>
        <v>0</v>
      </c>
      <c r="I217" s="94">
        <f>IFERROR(VLOOKUP(A217,'Quantidade de ocorrências'!$Y$4:$Z$17,2,0),0)</f>
        <v>0</v>
      </c>
    </row>
    <row r="218" spans="1:9">
      <c r="A218" s="94" t="s">
        <v>101</v>
      </c>
      <c r="B218" s="94" t="str">
        <f>VLOOKUP(A218,'De Para'!$A$1:$B$301,2,0)</f>
        <v>Rio do Sul</v>
      </c>
      <c r="C218" s="94">
        <f>IFERROR(VLOOKUP(A218,'Quantidade de ocorrências'!$G$4:$H$34,2,0),0)</f>
        <v>2</v>
      </c>
      <c r="D218" s="2">
        <f>IFERROR(VLOOKUP(A218,'Quantidade de ocorrências'!$J$4:$K$41,2,0),0)</f>
        <v>0</v>
      </c>
      <c r="E218" s="94">
        <f>IFERROR(VLOOKUP(A218,'Quantidade de ocorrências'!$M$4:$N$18,2,0),0)</f>
        <v>3</v>
      </c>
      <c r="F218" s="94">
        <f>IFERROR(VLOOKUP(A218,'Quantidade de ocorrências'!$P$4:$Q$7,2,0),0)</f>
        <v>0</v>
      </c>
      <c r="G218" s="94" t="str">
        <f>IFERROR(VLOOKUP(A218,'Quantidade de ocorrências'!$S$4:$T$25,2,0),0)</f>
        <v>01 ou 03</v>
      </c>
      <c r="H218" s="94">
        <f>IFERROR(VLOOKUP(A218,'Quantidade de ocorrências'!$V$4:$W$17,2,0),0)</f>
        <v>1</v>
      </c>
      <c r="I218" s="94">
        <f>IFERROR(VLOOKUP(A218,'Quantidade de ocorrências'!$Y$4:$Z$17,2,0),0)</f>
        <v>0</v>
      </c>
    </row>
    <row r="219" spans="1:9">
      <c r="A219" s="94" t="s">
        <v>243</v>
      </c>
      <c r="B219" s="94" t="str">
        <f>VLOOKUP(A219,'De Para'!$A$1:$B$301,2,0)</f>
        <v>Blumenau</v>
      </c>
      <c r="C219" s="94">
        <f>IFERROR(VLOOKUP(A219,'Quantidade de ocorrências'!$G$4:$H$34,2,0),0)</f>
        <v>0</v>
      </c>
      <c r="D219" s="2">
        <f>IFERROR(VLOOKUP(A219,'Quantidade de ocorrências'!$J$4:$K$41,2,0),0)</f>
        <v>4</v>
      </c>
      <c r="E219" s="94">
        <f>IFERROR(VLOOKUP(A219,'Quantidade de ocorrências'!$M$4:$N$18,2,0),0)</f>
        <v>0</v>
      </c>
      <c r="F219" s="94">
        <f>IFERROR(VLOOKUP(A219,'Quantidade de ocorrências'!$P$4:$Q$7,2,0),0)</f>
        <v>0</v>
      </c>
      <c r="G219" s="94">
        <f>IFERROR(VLOOKUP(A219,'Quantidade de ocorrências'!$S$4:$T$25,2,0),0)</f>
        <v>0</v>
      </c>
      <c r="H219" s="94">
        <f>IFERROR(VLOOKUP(A219,'Quantidade de ocorrências'!$V$4:$W$17,2,0),0)</f>
        <v>0</v>
      </c>
      <c r="I219" s="94">
        <f>IFERROR(VLOOKUP(A219,'Quantidade de ocorrências'!$Y$4:$Z$17,2,0),0)</f>
        <v>0</v>
      </c>
    </row>
    <row r="220" spans="1:9">
      <c r="A220" s="94" t="s">
        <v>751</v>
      </c>
      <c r="B220" s="94" t="str">
        <f>VLOOKUP(A220,'De Para'!$A$1:$B$301,2,0)</f>
        <v>S.Miguel Oeste</v>
      </c>
      <c r="C220" s="94">
        <f>IFERROR(VLOOKUP(A220,'Quantidade de ocorrências'!$G$4:$H$34,2,0),0)</f>
        <v>0</v>
      </c>
      <c r="D220" s="2">
        <f>IFERROR(VLOOKUP(A220,'Quantidade de ocorrências'!$J$4:$K$41,2,0),0)</f>
        <v>0</v>
      </c>
      <c r="E220" s="94">
        <f>IFERROR(VLOOKUP(A220,'Quantidade de ocorrências'!$M$4:$N$18,2,0),0)</f>
        <v>0</v>
      </c>
      <c r="F220" s="94">
        <f>IFERROR(VLOOKUP(A220,'Quantidade de ocorrências'!$P$4:$Q$7,2,0),0)</f>
        <v>0</v>
      </c>
      <c r="G220" s="94">
        <f>IFERROR(VLOOKUP(A220,'Quantidade de ocorrências'!$S$4:$T$25,2,0),0)</f>
        <v>0</v>
      </c>
      <c r="H220" s="94">
        <f>IFERROR(VLOOKUP(A220,'Quantidade de ocorrências'!$V$4:$W$17,2,0),0)</f>
        <v>0</v>
      </c>
      <c r="I220" s="94">
        <f>IFERROR(VLOOKUP(A220,'Quantidade de ocorrências'!$Y$4:$Z$17,2,0),0)</f>
        <v>0</v>
      </c>
    </row>
    <row r="221" spans="1:9">
      <c r="A221" s="94" t="s">
        <v>252</v>
      </c>
      <c r="B221" s="94" t="str">
        <f>VLOOKUP(A221,'De Para'!$A$1:$B$301,2,0)</f>
        <v>Blumenau</v>
      </c>
      <c r="C221" s="94">
        <f>IFERROR(VLOOKUP(A221,'Quantidade de ocorrências'!$G$4:$H$34,2,0),0)</f>
        <v>0</v>
      </c>
      <c r="D221" s="2">
        <f>IFERROR(VLOOKUP(A221,'Quantidade de ocorrências'!$J$4:$K$41,2,0),0)</f>
        <v>1</v>
      </c>
      <c r="E221" s="94">
        <f>IFERROR(VLOOKUP(A221,'Quantidade de ocorrências'!$M$4:$N$18,2,0),0)</f>
        <v>0</v>
      </c>
      <c r="F221" s="94">
        <f>IFERROR(VLOOKUP(A221,'Quantidade de ocorrências'!$P$4:$Q$7,2,0),0)</f>
        <v>0</v>
      </c>
      <c r="G221" s="94">
        <f>IFERROR(VLOOKUP(A221,'Quantidade de ocorrências'!$S$4:$T$25,2,0),0)</f>
        <v>0</v>
      </c>
      <c r="H221" s="94">
        <f>IFERROR(VLOOKUP(A221,'Quantidade de ocorrências'!$V$4:$W$17,2,0),0)</f>
        <v>0</v>
      </c>
      <c r="I221" s="94">
        <f>IFERROR(VLOOKUP(A221,'Quantidade de ocorrências'!$Y$4:$Z$17,2,0),0)</f>
        <v>0</v>
      </c>
    </row>
    <row r="222" spans="1:9">
      <c r="A222" s="94" t="s">
        <v>737</v>
      </c>
      <c r="B222" s="94" t="str">
        <f>VLOOKUP(A222,'De Para'!$A$1:$B$301,2,0)</f>
        <v>S.Miguel Oeste</v>
      </c>
      <c r="C222" s="94">
        <f>IFERROR(VLOOKUP(A222,'Quantidade de ocorrências'!$G$4:$H$34,2,0),0)</f>
        <v>0</v>
      </c>
      <c r="D222" s="2">
        <f>IFERROR(VLOOKUP(A222,'Quantidade de ocorrências'!$J$4:$K$41,2,0),0)</f>
        <v>0</v>
      </c>
      <c r="E222" s="94">
        <f>IFERROR(VLOOKUP(A222,'Quantidade de ocorrências'!$M$4:$N$18,2,0),0)</f>
        <v>0</v>
      </c>
      <c r="F222" s="94">
        <f>IFERROR(VLOOKUP(A222,'Quantidade de ocorrências'!$P$4:$Q$7,2,0),0)</f>
        <v>0</v>
      </c>
      <c r="G222" s="94">
        <f>IFERROR(VLOOKUP(A222,'Quantidade de ocorrências'!$S$4:$T$25,2,0),0)</f>
        <v>0</v>
      </c>
      <c r="H222" s="94">
        <f>IFERROR(VLOOKUP(A222,'Quantidade de ocorrências'!$V$4:$W$17,2,0),0)</f>
        <v>0</v>
      </c>
      <c r="I222" s="94">
        <f>IFERROR(VLOOKUP(A222,'Quantidade de ocorrências'!$Y$4:$Z$17,2,0),0)</f>
        <v>0</v>
      </c>
    </row>
    <row r="223" spans="1:9">
      <c r="A223" s="94" t="s">
        <v>838</v>
      </c>
      <c r="B223" s="94" t="str">
        <f>VLOOKUP(A223,'De Para'!$A$1:$B$301,2,0)</f>
        <v>Rio do Sul</v>
      </c>
      <c r="C223" s="94">
        <f>IFERROR(VLOOKUP(A223,'Quantidade de ocorrências'!$G$4:$H$34,2,0),0)</f>
        <v>0</v>
      </c>
      <c r="D223" s="2">
        <f>IFERROR(VLOOKUP(A223,'Quantidade de ocorrências'!$J$4:$K$41,2,0),0)</f>
        <v>0</v>
      </c>
      <c r="E223" s="94">
        <f>IFERROR(VLOOKUP(A223,'Quantidade de ocorrências'!$M$4:$N$18,2,0),0)</f>
        <v>0</v>
      </c>
      <c r="F223" s="94">
        <f>IFERROR(VLOOKUP(A223,'Quantidade de ocorrências'!$P$4:$Q$7,2,0),0)</f>
        <v>0</v>
      </c>
      <c r="G223" s="94">
        <f>IFERROR(VLOOKUP(A223,'Quantidade de ocorrências'!$S$4:$T$25,2,0),0)</f>
        <v>0</v>
      </c>
      <c r="H223" s="94">
        <f>IFERROR(VLOOKUP(A223,'Quantidade de ocorrências'!$V$4:$W$17,2,0),0)</f>
        <v>0</v>
      </c>
      <c r="I223" s="94">
        <f>IFERROR(VLOOKUP(A223,'Quantidade de ocorrências'!$Y$4:$Z$17,2,0),0)</f>
        <v>0</v>
      </c>
    </row>
    <row r="224" spans="1:9">
      <c r="A224" s="94" t="s">
        <v>738</v>
      </c>
      <c r="B224" s="94" t="str">
        <f>VLOOKUP(A224,'De Para'!$A$1:$B$301,2,0)</f>
        <v>Chapecó</v>
      </c>
      <c r="C224" s="94">
        <f>IFERROR(VLOOKUP(A224,'Quantidade de ocorrências'!$G$4:$H$34,2,0),0)</f>
        <v>0</v>
      </c>
      <c r="D224" s="2">
        <f>IFERROR(VLOOKUP(A224,'Quantidade de ocorrências'!$J$4:$K$41,2,0),0)</f>
        <v>0</v>
      </c>
      <c r="E224" s="94">
        <f>IFERROR(VLOOKUP(A224,'Quantidade de ocorrências'!$M$4:$N$18,2,0),0)</f>
        <v>0</v>
      </c>
      <c r="F224" s="94">
        <f>IFERROR(VLOOKUP(A224,'Quantidade de ocorrências'!$P$4:$Q$7,2,0),0)</f>
        <v>0</v>
      </c>
      <c r="G224" s="94">
        <f>IFERROR(VLOOKUP(A224,'Quantidade de ocorrências'!$S$4:$T$25,2,0),0)</f>
        <v>0</v>
      </c>
      <c r="H224" s="94">
        <f>IFERROR(VLOOKUP(A224,'Quantidade de ocorrências'!$V$4:$W$17,2,0),0)</f>
        <v>0</v>
      </c>
      <c r="I224" s="94">
        <f>IFERROR(VLOOKUP(A224,'Quantidade de ocorrências'!$Y$4:$Z$17,2,0),0)</f>
        <v>0</v>
      </c>
    </row>
    <row r="225" spans="1:9">
      <c r="A225" s="94" t="s">
        <v>806</v>
      </c>
      <c r="B225" s="94" t="str">
        <f>VLOOKUP(A225,'De Para'!$A$1:$B$301,2,0)</f>
        <v>Joaçaba</v>
      </c>
      <c r="C225" s="94">
        <f>IFERROR(VLOOKUP(A225,'Quantidade de ocorrências'!$G$4:$H$34,2,0),0)</f>
        <v>0</v>
      </c>
      <c r="D225" s="2">
        <f>IFERROR(VLOOKUP(A225,'Quantidade de ocorrências'!$J$4:$K$41,2,0),0)</f>
        <v>0</v>
      </c>
      <c r="E225" s="94">
        <f>IFERROR(VLOOKUP(A225,'Quantidade de ocorrências'!$M$4:$N$18,2,0),0)</f>
        <v>0</v>
      </c>
      <c r="F225" s="94">
        <f>IFERROR(VLOOKUP(A225,'Quantidade de ocorrências'!$P$4:$Q$7,2,0),0)</f>
        <v>0</v>
      </c>
      <c r="G225" s="94">
        <f>IFERROR(VLOOKUP(A225,'Quantidade de ocorrências'!$S$4:$T$25,2,0),0)</f>
        <v>0</v>
      </c>
      <c r="H225" s="94">
        <f>IFERROR(VLOOKUP(A225,'Quantidade de ocorrências'!$V$4:$W$17,2,0),0)</f>
        <v>0</v>
      </c>
      <c r="I225" s="94">
        <f>IFERROR(VLOOKUP(A225,'Quantidade de ocorrências'!$Y$4:$Z$17,2,0),0)</f>
        <v>0</v>
      </c>
    </row>
    <row r="226" spans="1:9">
      <c r="A226" s="94" t="s">
        <v>891</v>
      </c>
      <c r="B226" s="94" t="str">
        <f>VLOOKUP(A226,'De Para'!$A$1:$B$301,2,0)</f>
        <v>Tubarão</v>
      </c>
      <c r="C226" s="94">
        <f>IFERROR(VLOOKUP(A226,'Quantidade de ocorrências'!$G$4:$H$34,2,0),0)</f>
        <v>0</v>
      </c>
      <c r="D226" s="2">
        <f>IFERROR(VLOOKUP(A226,'Quantidade de ocorrências'!$J$4:$K$41,2,0),0)</f>
        <v>0</v>
      </c>
      <c r="E226" s="94">
        <f>IFERROR(VLOOKUP(A226,'Quantidade de ocorrências'!$M$4:$N$18,2,0),0)</f>
        <v>0</v>
      </c>
      <c r="F226" s="94">
        <f>IFERROR(VLOOKUP(A226,'Quantidade de ocorrências'!$P$4:$Q$7,2,0),0)</f>
        <v>0</v>
      </c>
      <c r="G226" s="94">
        <f>IFERROR(VLOOKUP(A226,'Quantidade de ocorrências'!$S$4:$T$25,2,0),0)</f>
        <v>0</v>
      </c>
      <c r="H226" s="94">
        <f>IFERROR(VLOOKUP(A226,'Quantidade de ocorrências'!$V$4:$W$17,2,0),0)</f>
        <v>0</v>
      </c>
      <c r="I226" s="94">
        <f>IFERROR(VLOOKUP(A226,'Quantidade de ocorrências'!$Y$4:$Z$17,2,0),0)</f>
        <v>0</v>
      </c>
    </row>
    <row r="227" spans="1:9">
      <c r="A227" s="94" t="s">
        <v>66</v>
      </c>
      <c r="B227" s="94" t="str">
        <f>VLOOKUP(A227,'De Para'!$A$1:$B$301,2,0)</f>
        <v>Curitibanos</v>
      </c>
      <c r="C227" s="94">
        <f>IFERROR(VLOOKUP(A227,'Quantidade de ocorrências'!$G$4:$H$34,2,0),0)</f>
        <v>3</v>
      </c>
      <c r="D227" s="2">
        <f>IFERROR(VLOOKUP(A227,'Quantidade de ocorrências'!$J$4:$K$41,2,0),0)</f>
        <v>0</v>
      </c>
      <c r="E227" s="94">
        <f>IFERROR(VLOOKUP(A227,'Quantidade de ocorrências'!$M$4:$N$18,2,0),0)</f>
        <v>0</v>
      </c>
      <c r="F227" s="94">
        <f>IFERROR(VLOOKUP(A227,'Quantidade de ocorrências'!$P$4:$Q$7,2,0),0)</f>
        <v>0</v>
      </c>
      <c r="G227" s="94">
        <f>IFERROR(VLOOKUP(A227,'Quantidade de ocorrências'!$S$4:$T$25,2,0),0)</f>
        <v>0</v>
      </c>
      <c r="H227" s="94">
        <f>IFERROR(VLOOKUP(A227,'Quantidade de ocorrências'!$V$4:$W$17,2,0),0)</f>
        <v>0</v>
      </c>
      <c r="I227" s="94">
        <f>IFERROR(VLOOKUP(A227,'Quantidade de ocorrências'!$Y$4:$Z$17,2,0),0)</f>
        <v>0</v>
      </c>
    </row>
    <row r="228" spans="1:9">
      <c r="A228" s="94" t="s">
        <v>719</v>
      </c>
      <c r="B228" s="94" t="str">
        <f>VLOOKUP(A228,'De Para'!$A$1:$B$301,2,0)</f>
        <v>S.Miguel Oeste</v>
      </c>
      <c r="C228" s="94">
        <f>IFERROR(VLOOKUP(A228,'Quantidade de ocorrências'!$G$4:$H$34,2,0),0)</f>
        <v>0</v>
      </c>
      <c r="D228" s="2">
        <f>IFERROR(VLOOKUP(A228,'Quantidade de ocorrências'!$J$4:$K$41,2,0),0)</f>
        <v>0</v>
      </c>
      <c r="E228" s="94">
        <f>IFERROR(VLOOKUP(A228,'Quantidade de ocorrências'!$M$4:$N$18,2,0),0)</f>
        <v>0</v>
      </c>
      <c r="F228" s="94">
        <f>IFERROR(VLOOKUP(A228,'Quantidade de ocorrências'!$P$4:$Q$7,2,0),0)</f>
        <v>0</v>
      </c>
      <c r="G228" s="94">
        <f>IFERROR(VLOOKUP(A228,'Quantidade de ocorrências'!$S$4:$T$25,2,0),0)</f>
        <v>0</v>
      </c>
      <c r="H228" s="94">
        <f>IFERROR(VLOOKUP(A228,'Quantidade de ocorrências'!$V$4:$W$17,2,0),0)</f>
        <v>0</v>
      </c>
      <c r="I228" s="94">
        <f>IFERROR(VLOOKUP(A228,'Quantidade de ocorrências'!$Y$4:$Z$17,2,0),0)</f>
        <v>0</v>
      </c>
    </row>
    <row r="229" spans="1:9">
      <c r="A229" s="94" t="s">
        <v>871</v>
      </c>
      <c r="B229" s="94" t="str">
        <f>VLOOKUP(A229,'De Para'!$A$1:$B$301,2,0)</f>
        <v>Tubarão</v>
      </c>
      <c r="C229" s="94">
        <f>IFERROR(VLOOKUP(A229,'Quantidade de ocorrências'!$G$4:$H$34,2,0),0)</f>
        <v>0</v>
      </c>
      <c r="D229" s="2">
        <f>IFERROR(VLOOKUP(A229,'Quantidade de ocorrências'!$J$4:$K$41,2,0),0)</f>
        <v>0</v>
      </c>
      <c r="E229" s="94">
        <f>IFERROR(VLOOKUP(A229,'Quantidade de ocorrências'!$M$4:$N$18,2,0),0)</f>
        <v>0</v>
      </c>
      <c r="F229" s="94">
        <f>IFERROR(VLOOKUP(A229,'Quantidade de ocorrências'!$P$4:$Q$7,2,0),0)</f>
        <v>0</v>
      </c>
      <c r="G229" s="94">
        <f>IFERROR(VLOOKUP(A229,'Quantidade de ocorrências'!$S$4:$T$25,2,0),0)</f>
        <v>0</v>
      </c>
      <c r="H229" s="94">
        <f>IFERROR(VLOOKUP(A229,'Quantidade de ocorrências'!$V$4:$W$17,2,0),0)</f>
        <v>0</v>
      </c>
      <c r="I229" s="94">
        <f>IFERROR(VLOOKUP(A229,'Quantidade de ocorrências'!$Y$4:$Z$17,2,0),0)</f>
        <v>0</v>
      </c>
    </row>
    <row r="230" spans="1:9">
      <c r="A230" s="94" t="s">
        <v>863</v>
      </c>
      <c r="B230" s="94" t="str">
        <f>VLOOKUP(A230,'De Para'!$A$1:$B$301,2,0)</f>
        <v>Araranguá</v>
      </c>
      <c r="C230" s="94">
        <f>IFERROR(VLOOKUP(A230,'Quantidade de ocorrências'!$G$4:$H$34,2,0),0)</f>
        <v>0</v>
      </c>
      <c r="D230" s="2">
        <f>IFERROR(VLOOKUP(A230,'Quantidade de ocorrências'!$J$4:$K$41,2,0),0)</f>
        <v>2</v>
      </c>
      <c r="E230" s="94">
        <f>IFERROR(VLOOKUP(A230,'Quantidade de ocorrências'!$M$4:$N$18,2,0),0)</f>
        <v>0</v>
      </c>
      <c r="F230" s="94">
        <f>IFERROR(VLOOKUP(A230,'Quantidade de ocorrências'!$P$4:$Q$7,2,0),0)</f>
        <v>0</v>
      </c>
      <c r="G230" s="94">
        <f>IFERROR(VLOOKUP(A230,'Quantidade de ocorrências'!$S$4:$T$25,2,0),0)</f>
        <v>0</v>
      </c>
      <c r="H230" s="94">
        <f>IFERROR(VLOOKUP(A230,'Quantidade de ocorrências'!$V$4:$W$17,2,0),0)</f>
        <v>0</v>
      </c>
      <c r="I230" s="94">
        <f>IFERROR(VLOOKUP(A230,'Quantidade de ocorrências'!$Y$4:$Z$17,2,0),0)</f>
        <v>0</v>
      </c>
    </row>
    <row r="231" spans="1:9">
      <c r="A231" s="94" t="s">
        <v>327</v>
      </c>
      <c r="B231" s="94" t="str">
        <f>VLOOKUP(A231,'De Para'!$A$1:$B$301,2,0)</f>
        <v>Canoinhas</v>
      </c>
      <c r="C231" s="94">
        <f>IFERROR(VLOOKUP(A231,'Quantidade de ocorrências'!$G$4:$H$34,2,0),0)</f>
        <v>0</v>
      </c>
      <c r="D231" s="2">
        <f>IFERROR(VLOOKUP(A231,'Quantidade de ocorrências'!$J$4:$K$41,2,0),0)</f>
        <v>1</v>
      </c>
      <c r="E231" s="94">
        <f>IFERROR(VLOOKUP(A231,'Quantidade de ocorrências'!$M$4:$N$18,2,0),0)</f>
        <v>0</v>
      </c>
      <c r="F231" s="94">
        <f>IFERROR(VLOOKUP(A231,'Quantidade de ocorrências'!$P$4:$Q$7,2,0),0)</f>
        <v>0</v>
      </c>
      <c r="G231" s="94">
        <f>IFERROR(VLOOKUP(A231,'Quantidade de ocorrências'!$S$4:$T$25,2,0),0)</f>
        <v>0</v>
      </c>
      <c r="H231" s="94">
        <f>IFERROR(VLOOKUP(A231,'Quantidade de ocorrências'!$V$4:$W$17,2,0),0)</f>
        <v>0</v>
      </c>
      <c r="I231" s="94">
        <f>IFERROR(VLOOKUP(A231,'Quantidade de ocorrências'!$Y$4:$Z$17,2,0),0)</f>
        <v>0</v>
      </c>
    </row>
    <row r="232" spans="1:9">
      <c r="A232" s="94" t="s">
        <v>739</v>
      </c>
      <c r="B232" s="94" t="str">
        <f>VLOOKUP(A232,'De Para'!$A$1:$B$301,2,0)</f>
        <v>Chapecó</v>
      </c>
      <c r="C232" s="94">
        <f>IFERROR(VLOOKUP(A232,'Quantidade de ocorrências'!$G$4:$H$34,2,0),0)</f>
        <v>0</v>
      </c>
      <c r="D232" s="2">
        <f>IFERROR(VLOOKUP(A232,'Quantidade de ocorrências'!$J$4:$K$41,2,0),0)</f>
        <v>0</v>
      </c>
      <c r="E232" s="94">
        <f>IFERROR(VLOOKUP(A232,'Quantidade de ocorrências'!$M$4:$N$18,2,0),0)</f>
        <v>0</v>
      </c>
      <c r="F232" s="94">
        <f>IFERROR(VLOOKUP(A232,'Quantidade de ocorrências'!$P$4:$Q$7,2,0),0)</f>
        <v>0</v>
      </c>
      <c r="G232" s="94">
        <f>IFERROR(VLOOKUP(A232,'Quantidade de ocorrências'!$S$4:$T$25,2,0),0)</f>
        <v>0</v>
      </c>
      <c r="H232" s="94">
        <f>IFERROR(VLOOKUP(A232,'Quantidade de ocorrências'!$V$4:$W$17,2,0),0)</f>
        <v>0</v>
      </c>
      <c r="I232" s="94">
        <f>IFERROR(VLOOKUP(A232,'Quantidade de ocorrências'!$Y$4:$Z$17,2,0),0)</f>
        <v>0</v>
      </c>
    </row>
    <row r="233" spans="1:9">
      <c r="A233" s="94" t="s">
        <v>756</v>
      </c>
      <c r="B233" s="94" t="str">
        <f>VLOOKUP(A233,'De Para'!$A$1:$B$301,2,0)</f>
        <v>Chapecó</v>
      </c>
      <c r="C233" s="94">
        <f>IFERROR(VLOOKUP(A233,'Quantidade de ocorrências'!$G$4:$H$34,2,0),0)</f>
        <v>0</v>
      </c>
      <c r="D233" s="2">
        <f>IFERROR(VLOOKUP(A233,'Quantidade de ocorrências'!$J$4:$K$41,2,0),0)</f>
        <v>0</v>
      </c>
      <c r="E233" s="94">
        <f>IFERROR(VLOOKUP(A233,'Quantidade de ocorrências'!$M$4:$N$18,2,0),0)</f>
        <v>0</v>
      </c>
      <c r="F233" s="94">
        <f>IFERROR(VLOOKUP(A233,'Quantidade de ocorrências'!$P$4:$Q$7,2,0),0)</f>
        <v>0</v>
      </c>
      <c r="G233" s="94">
        <f>IFERROR(VLOOKUP(A233,'Quantidade de ocorrências'!$S$4:$T$25,2,0),0)</f>
        <v>0</v>
      </c>
      <c r="H233" s="94">
        <f>IFERROR(VLOOKUP(A233,'Quantidade de ocorrências'!$V$4:$W$17,2,0),0)</f>
        <v>0</v>
      </c>
      <c r="I233" s="94">
        <f>IFERROR(VLOOKUP(A233,'Quantidade de ocorrências'!$Y$4:$Z$17,2,0),0)</f>
        <v>0</v>
      </c>
    </row>
    <row r="234" spans="1:9">
      <c r="A234" s="94" t="s">
        <v>849</v>
      </c>
      <c r="B234" s="94" t="str">
        <f>VLOOKUP(A234,'De Para'!$A$1:$B$301,2,0)</f>
        <v>Florianópolis</v>
      </c>
      <c r="C234" s="94">
        <f>IFERROR(VLOOKUP(A234,'Quantidade de ocorrências'!$G$4:$H$34,2,0),0)</f>
        <v>0</v>
      </c>
      <c r="D234" s="2">
        <f>IFERROR(VLOOKUP(A234,'Quantidade de ocorrências'!$J$4:$K$41,2,0),0)</f>
        <v>0</v>
      </c>
      <c r="E234" s="94">
        <f>IFERROR(VLOOKUP(A234,'Quantidade de ocorrências'!$M$4:$N$18,2,0),0)</f>
        <v>0</v>
      </c>
      <c r="F234" s="94">
        <f>IFERROR(VLOOKUP(A234,'Quantidade de ocorrências'!$P$4:$Q$7,2,0),0)</f>
        <v>0</v>
      </c>
      <c r="G234" s="94">
        <f>IFERROR(VLOOKUP(A234,'Quantidade de ocorrências'!$S$4:$T$25,2,0),0)</f>
        <v>0</v>
      </c>
      <c r="H234" s="94">
        <f>IFERROR(VLOOKUP(A234,'Quantidade de ocorrências'!$V$4:$W$17,2,0),0)</f>
        <v>0</v>
      </c>
      <c r="I234" s="94">
        <f>IFERROR(VLOOKUP(A234,'Quantidade de ocorrências'!$Y$4:$Z$17,2,0),0)</f>
        <v>0</v>
      </c>
    </row>
    <row r="235" spans="1:9">
      <c r="A235" s="94" t="s">
        <v>416</v>
      </c>
      <c r="B235" s="94" t="str">
        <f>VLOOKUP(A235,'De Para'!$A$1:$B$301,2,0)</f>
        <v>Chapecó</v>
      </c>
      <c r="C235" s="94">
        <f>IFERROR(VLOOKUP(A235,'Quantidade de ocorrências'!$G$4:$H$34,2,0),0)</f>
        <v>0</v>
      </c>
      <c r="D235" s="2">
        <f>IFERROR(VLOOKUP(A235,'Quantidade de ocorrências'!$J$4:$K$41,2,0),0)</f>
        <v>0</v>
      </c>
      <c r="E235" s="94">
        <f>IFERROR(VLOOKUP(A235,'Quantidade de ocorrências'!$M$4:$N$18,2,0),0)</f>
        <v>2</v>
      </c>
      <c r="F235" s="94">
        <f>IFERROR(VLOOKUP(A235,'Quantidade de ocorrências'!$P$4:$Q$7,2,0),0)</f>
        <v>0</v>
      </c>
      <c r="G235" s="94">
        <f>IFERROR(VLOOKUP(A235,'Quantidade de ocorrências'!$S$4:$T$25,2,0),0)</f>
        <v>0</v>
      </c>
      <c r="H235" s="94">
        <f>IFERROR(VLOOKUP(A235,'Quantidade de ocorrências'!$V$4:$W$17,2,0),0)</f>
        <v>0</v>
      </c>
      <c r="I235" s="94">
        <f>IFERROR(VLOOKUP(A235,'Quantidade de ocorrências'!$Y$4:$Z$17,2,0),0)</f>
        <v>0</v>
      </c>
    </row>
    <row r="236" spans="1:9">
      <c r="A236" s="94" t="s">
        <v>897</v>
      </c>
      <c r="B236" s="94" t="str">
        <f>VLOOKUP(A236,'De Para'!$A$1:$B$301,2,0)</f>
        <v>Joinville</v>
      </c>
      <c r="C236" s="94">
        <f>IFERROR(VLOOKUP(A236,'Quantidade de ocorrências'!$G$4:$H$34,2,0),0)</f>
        <v>0</v>
      </c>
      <c r="D236" s="2">
        <f>IFERROR(VLOOKUP(A236,'Quantidade de ocorrências'!$J$4:$K$41,2,0),0)</f>
        <v>0</v>
      </c>
      <c r="E236" s="94">
        <f>IFERROR(VLOOKUP(A236,'Quantidade de ocorrências'!$M$4:$N$18,2,0),0)</f>
        <v>0</v>
      </c>
      <c r="F236" s="94">
        <f>IFERROR(VLOOKUP(A236,'Quantidade de ocorrências'!$P$4:$Q$7,2,0),0)</f>
        <v>0</v>
      </c>
      <c r="G236" s="94">
        <f>IFERROR(VLOOKUP(A236,'Quantidade de ocorrências'!$S$4:$T$25,2,0),0)</f>
        <v>0</v>
      </c>
      <c r="H236" s="94">
        <f>IFERROR(VLOOKUP(A236,'Quantidade de ocorrências'!$V$4:$W$17,2,0),0)</f>
        <v>0</v>
      </c>
      <c r="I236" s="94">
        <f>IFERROR(VLOOKUP(A236,'Quantidade de ocorrências'!$Y$4:$Z$17,2,0),0)</f>
        <v>0</v>
      </c>
    </row>
    <row r="237" spans="1:9">
      <c r="A237" s="94" t="s">
        <v>766</v>
      </c>
      <c r="B237" s="94" t="str">
        <f>VLOOKUP(A237,'De Para'!$A$1:$B$301,2,0)</f>
        <v>Concórdia</v>
      </c>
      <c r="C237" s="94">
        <f>IFERROR(VLOOKUP(A237,'Quantidade de ocorrências'!$G$4:$H$34,2,0),0)</f>
        <v>0</v>
      </c>
      <c r="D237" s="2">
        <f>IFERROR(VLOOKUP(A237,'Quantidade de ocorrências'!$J$4:$K$41,2,0),0)</f>
        <v>0</v>
      </c>
      <c r="E237" s="94">
        <f>IFERROR(VLOOKUP(A237,'Quantidade de ocorrências'!$M$4:$N$18,2,0),0)</f>
        <v>0</v>
      </c>
      <c r="F237" s="94">
        <f>IFERROR(VLOOKUP(A237,'Quantidade de ocorrências'!$P$4:$Q$7,2,0),0)</f>
        <v>0</v>
      </c>
      <c r="G237" s="94">
        <f>IFERROR(VLOOKUP(A237,'Quantidade de ocorrências'!$S$4:$T$25,2,0),0)</f>
        <v>0</v>
      </c>
      <c r="H237" s="94">
        <f>IFERROR(VLOOKUP(A237,'Quantidade de ocorrências'!$V$4:$W$17,2,0),0)</f>
        <v>0</v>
      </c>
      <c r="I237" s="94">
        <f>IFERROR(VLOOKUP(A237,'Quantidade de ocorrências'!$Y$4:$Z$17,2,0),0)</f>
        <v>0</v>
      </c>
    </row>
    <row r="238" spans="1:9">
      <c r="A238" s="94" t="s">
        <v>742</v>
      </c>
      <c r="B238" s="94" t="str">
        <f>VLOOKUP(A238,'De Para'!$A$1:$B$301,2,0)</f>
        <v>Chapecó</v>
      </c>
      <c r="C238" s="94">
        <f>IFERROR(VLOOKUP(A238,'Quantidade de ocorrências'!$G$4:$H$34,2,0),0)</f>
        <v>0</v>
      </c>
      <c r="D238" s="2">
        <f>IFERROR(VLOOKUP(A238,'Quantidade de ocorrências'!$J$4:$K$41,2,0),0)</f>
        <v>0</v>
      </c>
      <c r="E238" s="94">
        <f>IFERROR(VLOOKUP(A238,'Quantidade de ocorrências'!$M$4:$N$18,2,0),0)</f>
        <v>0</v>
      </c>
      <c r="F238" s="94">
        <f>IFERROR(VLOOKUP(A238,'Quantidade de ocorrências'!$P$4:$Q$7,2,0),0)</f>
        <v>0</v>
      </c>
      <c r="G238" s="94">
        <f>IFERROR(VLOOKUP(A238,'Quantidade de ocorrências'!$S$4:$T$25,2,0),0)</f>
        <v>0</v>
      </c>
      <c r="H238" s="94">
        <f>IFERROR(VLOOKUP(A238,'Quantidade de ocorrências'!$V$4:$W$17,2,0),0)</f>
        <v>0</v>
      </c>
      <c r="I238" s="94">
        <f>IFERROR(VLOOKUP(A238,'Quantidade de ocorrências'!$Y$4:$Z$17,2,0),0)</f>
        <v>0</v>
      </c>
    </row>
    <row r="239" spans="1:9">
      <c r="A239" s="94" t="s">
        <v>878</v>
      </c>
      <c r="B239" s="94" t="str">
        <f>VLOOKUP(A239,'De Para'!$A$1:$B$301,2,0)</f>
        <v>Criciúma</v>
      </c>
      <c r="C239" s="94">
        <f>IFERROR(VLOOKUP(A239,'Quantidade de ocorrências'!$G$4:$H$34,2,0),0)</f>
        <v>0</v>
      </c>
      <c r="D239" s="2">
        <f>IFERROR(VLOOKUP(A239,'Quantidade de ocorrências'!$J$4:$K$41,2,0),0)</f>
        <v>0</v>
      </c>
      <c r="E239" s="94">
        <f>IFERROR(VLOOKUP(A239,'Quantidade de ocorrências'!$M$4:$N$18,2,0),0)</f>
        <v>0</v>
      </c>
      <c r="F239" s="94">
        <f>IFERROR(VLOOKUP(A239,'Quantidade de ocorrências'!$P$4:$Q$7,2,0),0)</f>
        <v>0</v>
      </c>
      <c r="G239" s="94">
        <f>IFERROR(VLOOKUP(A239,'Quantidade de ocorrências'!$S$4:$T$25,2,0),0)</f>
        <v>0</v>
      </c>
      <c r="H239" s="94">
        <f>IFERROR(VLOOKUP(A239,'Quantidade de ocorrências'!$V$4:$W$17,2,0),0)</f>
        <v>0</v>
      </c>
      <c r="I239" s="94">
        <f>IFERROR(VLOOKUP(A239,'Quantidade de ocorrências'!$Y$4:$Z$17,2,0),0)</f>
        <v>0</v>
      </c>
    </row>
    <row r="240" spans="1:9">
      <c r="A240" s="94" t="s">
        <v>216</v>
      </c>
      <c r="B240" s="94" t="str">
        <f>VLOOKUP(A240,'De Para'!$A$1:$B$301,2,0)</f>
        <v>Araranguá</v>
      </c>
      <c r="C240" s="94">
        <f>IFERROR(VLOOKUP(A240,'Quantidade de ocorrências'!$G$4:$H$34,2,0),0)</f>
        <v>0</v>
      </c>
      <c r="D240" s="2">
        <f>IFERROR(VLOOKUP(A240,'Quantidade de ocorrências'!$J$4:$K$41,2,0),0)</f>
        <v>1</v>
      </c>
      <c r="E240" s="94">
        <f>IFERROR(VLOOKUP(A240,'Quantidade de ocorrências'!$M$4:$N$18,2,0),0)</f>
        <v>0</v>
      </c>
      <c r="F240" s="94">
        <f>IFERROR(VLOOKUP(A240,'Quantidade de ocorrências'!$P$4:$Q$7,2,0),0)</f>
        <v>0</v>
      </c>
      <c r="G240" s="94">
        <f>IFERROR(VLOOKUP(A240,'Quantidade de ocorrências'!$S$4:$T$25,2,0),0)</f>
        <v>0</v>
      </c>
      <c r="H240" s="94">
        <f>IFERROR(VLOOKUP(A240,'Quantidade de ocorrências'!$V$4:$W$17,2,0),0)</f>
        <v>0</v>
      </c>
      <c r="I240" s="94">
        <f>IFERROR(VLOOKUP(A240,'Quantidade de ocorrências'!$Y$4:$Z$17,2,0),0)</f>
        <v>0</v>
      </c>
    </row>
    <row r="241" spans="1:9">
      <c r="A241" s="94" t="s">
        <v>743</v>
      </c>
      <c r="B241" s="94" t="str">
        <f>VLOOKUP(A241,'De Para'!$A$1:$B$301,2,0)</f>
        <v>Chapecó</v>
      </c>
      <c r="C241" s="94">
        <f>IFERROR(VLOOKUP(A241,'Quantidade de ocorrências'!$G$4:$H$34,2,0),0)</f>
        <v>0</v>
      </c>
      <c r="D241" s="2">
        <f>IFERROR(VLOOKUP(A241,'Quantidade de ocorrências'!$J$4:$K$41,2,0),0)</f>
        <v>0</v>
      </c>
      <c r="E241" s="94">
        <f>IFERROR(VLOOKUP(A241,'Quantidade de ocorrências'!$M$4:$N$18,2,0),0)</f>
        <v>0</v>
      </c>
      <c r="F241" s="94">
        <f>IFERROR(VLOOKUP(A241,'Quantidade de ocorrências'!$P$4:$Q$7,2,0),0)</f>
        <v>0</v>
      </c>
      <c r="G241" s="94">
        <f>IFERROR(VLOOKUP(A241,'Quantidade de ocorrências'!$S$4:$T$25,2,0),0)</f>
        <v>0</v>
      </c>
      <c r="H241" s="94">
        <f>IFERROR(VLOOKUP(A241,'Quantidade de ocorrências'!$V$4:$W$17,2,0),0)</f>
        <v>0</v>
      </c>
      <c r="I241" s="94">
        <f>IFERROR(VLOOKUP(A241,'Quantidade de ocorrências'!$Y$4:$Z$17,2,0),0)</f>
        <v>0</v>
      </c>
    </row>
    <row r="242" spans="1:9">
      <c r="A242" s="94" t="s">
        <v>360</v>
      </c>
      <c r="B242" s="94" t="str">
        <f>VLOOKUP(A242,'De Para'!$A$1:$B$301,2,0)</f>
        <v>S.Bento do Sul</v>
      </c>
      <c r="C242" s="94">
        <f>IFERROR(VLOOKUP(A242,'Quantidade de ocorrências'!$G$4:$H$34,2,0),0)</f>
        <v>0</v>
      </c>
      <c r="D242" s="2">
        <f>IFERROR(VLOOKUP(A242,'Quantidade de ocorrências'!$J$4:$K$41,2,0),0)</f>
        <v>4</v>
      </c>
      <c r="E242" s="94">
        <f>IFERROR(VLOOKUP(A242,'Quantidade de ocorrências'!$M$4:$N$18,2,0),0)</f>
        <v>0</v>
      </c>
      <c r="F242" s="94">
        <f>IFERROR(VLOOKUP(A242,'Quantidade de ocorrências'!$P$4:$Q$7,2,0),0)</f>
        <v>0</v>
      </c>
      <c r="G242" s="94">
        <f>IFERROR(VLOOKUP(A242,'Quantidade de ocorrências'!$S$4:$T$25,2,0),0)</f>
        <v>0</v>
      </c>
      <c r="H242" s="94">
        <f>IFERROR(VLOOKUP(A242,'Quantidade de ocorrências'!$V$4:$W$17,2,0),0)</f>
        <v>0</v>
      </c>
      <c r="I242" s="94">
        <f>IFERROR(VLOOKUP(A242,'Quantidade de ocorrências'!$Y$4:$Z$17,2,0),0)</f>
        <v>0</v>
      </c>
    </row>
    <row r="243" spans="1:9">
      <c r="A243" s="94" t="s">
        <v>777</v>
      </c>
      <c r="B243" s="94" t="str">
        <f>VLOOKUP(A243,'De Para'!$A$1:$B$301,2,0)</f>
        <v>Chapecó</v>
      </c>
      <c r="C243" s="94">
        <f>IFERROR(VLOOKUP(A243,'Quantidade de ocorrências'!$G$4:$H$34,2,0),0)</f>
        <v>0</v>
      </c>
      <c r="D243" s="2">
        <f>IFERROR(VLOOKUP(A243,'Quantidade de ocorrências'!$J$4:$K$41,2,0),0)</f>
        <v>0</v>
      </c>
      <c r="E243" s="94">
        <f>IFERROR(VLOOKUP(A243,'Quantidade de ocorrências'!$M$4:$N$18,2,0),0)</f>
        <v>0</v>
      </c>
      <c r="F243" s="94">
        <f>IFERROR(VLOOKUP(A243,'Quantidade de ocorrências'!$P$4:$Q$7,2,0),0)</f>
        <v>0</v>
      </c>
      <c r="G243" s="94">
        <f>IFERROR(VLOOKUP(A243,'Quantidade de ocorrências'!$S$4:$T$25,2,0),0)</f>
        <v>0</v>
      </c>
      <c r="H243" s="94">
        <f>IFERROR(VLOOKUP(A243,'Quantidade de ocorrências'!$V$4:$W$17,2,0),0)</f>
        <v>0</v>
      </c>
      <c r="I243" s="94">
        <f>IFERROR(VLOOKUP(A243,'Quantidade de ocorrências'!$Y$4:$Z$17,2,0),0)</f>
        <v>0</v>
      </c>
    </row>
    <row r="244" spans="1:9">
      <c r="A244" s="94" t="s">
        <v>850</v>
      </c>
      <c r="B244" s="94" t="str">
        <f>VLOOKUP(A244,'De Para'!$A$1:$B$301,2,0)</f>
        <v>Tabuleiro</v>
      </c>
      <c r="C244" s="94">
        <f>IFERROR(VLOOKUP(A244,'Quantidade de ocorrências'!$G$4:$H$34,2,0),0)</f>
        <v>0</v>
      </c>
      <c r="D244" s="2">
        <f>IFERROR(VLOOKUP(A244,'Quantidade de ocorrências'!$J$4:$K$41,2,0),0)</f>
        <v>0</v>
      </c>
      <c r="E244" s="94">
        <f>IFERROR(VLOOKUP(A244,'Quantidade de ocorrências'!$M$4:$N$18,2,0),0)</f>
        <v>0</v>
      </c>
      <c r="F244" s="94">
        <f>IFERROR(VLOOKUP(A244,'Quantidade de ocorrências'!$P$4:$Q$7,2,0),0)</f>
        <v>0</v>
      </c>
      <c r="G244" s="94">
        <f>IFERROR(VLOOKUP(A244,'Quantidade de ocorrências'!$S$4:$T$25,2,0),0)</f>
        <v>0</v>
      </c>
      <c r="H244" s="94">
        <f>IFERROR(VLOOKUP(A244,'Quantidade de ocorrências'!$V$4:$W$17,2,0),0)</f>
        <v>0</v>
      </c>
      <c r="I244" s="94">
        <f>IFERROR(VLOOKUP(A244,'Quantidade de ocorrências'!$Y$4:$Z$17,2,0),0)</f>
        <v>0</v>
      </c>
    </row>
    <row r="245" spans="1:9">
      <c r="A245" s="94" t="s">
        <v>752</v>
      </c>
      <c r="B245" s="94" t="str">
        <f>VLOOKUP(A245,'De Para'!$A$1:$B$301,2,0)</f>
        <v>Chapecó</v>
      </c>
      <c r="C245" s="94">
        <f>IFERROR(VLOOKUP(A245,'Quantidade de ocorrências'!$G$4:$H$34,2,0),0)</f>
        <v>0</v>
      </c>
      <c r="D245" s="2">
        <f>IFERROR(VLOOKUP(A245,'Quantidade de ocorrências'!$J$4:$K$41,2,0),0)</f>
        <v>0</v>
      </c>
      <c r="E245" s="94">
        <f>IFERROR(VLOOKUP(A245,'Quantidade de ocorrências'!$M$4:$N$18,2,0),0)</f>
        <v>0</v>
      </c>
      <c r="F245" s="94">
        <f>IFERROR(VLOOKUP(A245,'Quantidade de ocorrências'!$P$4:$Q$7,2,0),0)</f>
        <v>0</v>
      </c>
      <c r="G245" s="94">
        <f>IFERROR(VLOOKUP(A245,'Quantidade de ocorrências'!$S$4:$T$25,2,0),0)</f>
        <v>0</v>
      </c>
      <c r="H245" s="94">
        <f>IFERROR(VLOOKUP(A245,'Quantidade de ocorrências'!$V$4:$W$17,2,0),0)</f>
        <v>0</v>
      </c>
      <c r="I245" s="94">
        <f>IFERROR(VLOOKUP(A245,'Quantidade de ocorrências'!$Y$4:$Z$17,2,0),0)</f>
        <v>0</v>
      </c>
    </row>
    <row r="246" spans="1:9">
      <c r="A246" s="94" t="s">
        <v>948</v>
      </c>
      <c r="B246" s="94" t="str">
        <f>VLOOKUP(A246,'De Para'!$A$1:$B$301,2,0)</f>
        <v>Curitibanos</v>
      </c>
      <c r="C246" s="94">
        <f>IFERROR(VLOOKUP(A246,'Quantidade de ocorrências'!$G$4:$H$34,2,0),0)</f>
        <v>0</v>
      </c>
      <c r="D246" s="2">
        <f>IFERROR(VLOOKUP(A246,'Quantidade de ocorrências'!$J$4:$K$41,2,0),0)</f>
        <v>0</v>
      </c>
      <c r="E246" s="94">
        <f>IFERROR(VLOOKUP(A246,'Quantidade de ocorrências'!$M$4:$N$18,2,0),0)</f>
        <v>0</v>
      </c>
      <c r="F246" s="94">
        <f>IFERROR(VLOOKUP(A246,'Quantidade de ocorrências'!$P$4:$Q$7,2,0),0)</f>
        <v>0</v>
      </c>
      <c r="G246" s="94">
        <f>IFERROR(VLOOKUP(A246,'Quantidade de ocorrências'!$S$4:$T$25,2,0),0)</f>
        <v>0</v>
      </c>
      <c r="H246" s="94">
        <f>IFERROR(VLOOKUP(A246,'Quantidade de ocorrências'!$V$4:$W$17,2,0),0)</f>
        <v>0</v>
      </c>
      <c r="I246" s="94">
        <f>IFERROR(VLOOKUP(A246,'Quantidade de ocorrências'!$Y$4:$Z$17,2,0),0)</f>
        <v>0</v>
      </c>
    </row>
    <row r="247" spans="1:9">
      <c r="A247" s="94" t="s">
        <v>778</v>
      </c>
      <c r="B247" s="94" t="str">
        <f>VLOOKUP(A247,'De Para'!$A$1:$B$301,2,0)</f>
        <v>Xanxerê</v>
      </c>
      <c r="C247" s="94">
        <f>IFERROR(VLOOKUP(A247,'Quantidade de ocorrências'!$G$4:$H$34,2,0),0)</f>
        <v>0</v>
      </c>
      <c r="D247" s="2">
        <f>IFERROR(VLOOKUP(A247,'Quantidade de ocorrências'!$J$4:$K$41,2,0),0)</f>
        <v>0</v>
      </c>
      <c r="E247" s="94">
        <f>IFERROR(VLOOKUP(A247,'Quantidade de ocorrências'!$M$4:$N$18,2,0),0)</f>
        <v>0</v>
      </c>
      <c r="F247" s="94">
        <f>IFERROR(VLOOKUP(A247,'Quantidade de ocorrências'!$P$4:$Q$7,2,0),0)</f>
        <v>0</v>
      </c>
      <c r="G247" s="94">
        <f>IFERROR(VLOOKUP(A247,'Quantidade de ocorrências'!$S$4:$T$25,2,0),0)</f>
        <v>0</v>
      </c>
      <c r="H247" s="94">
        <f>IFERROR(VLOOKUP(A247,'Quantidade de ocorrências'!$V$4:$W$17,2,0),0)</f>
        <v>0</v>
      </c>
      <c r="I247" s="94">
        <f>IFERROR(VLOOKUP(A247,'Quantidade de ocorrências'!$Y$4:$Z$17,2,0),0)</f>
        <v>0</v>
      </c>
    </row>
    <row r="248" spans="1:9">
      <c r="A248" s="94" t="s">
        <v>900</v>
      </c>
      <c r="B248" s="94" t="str">
        <f>VLOOKUP(A248,'De Para'!$A$1:$B$301,2,0)</f>
        <v>Joinville</v>
      </c>
      <c r="C248" s="94">
        <f>IFERROR(VLOOKUP(A248,'Quantidade de ocorrências'!$G$4:$H$34,2,0),0)</f>
        <v>0</v>
      </c>
      <c r="D248" s="2">
        <f>IFERROR(VLOOKUP(A248,'Quantidade de ocorrências'!$J$4:$K$41,2,0),0)</f>
        <v>0</v>
      </c>
      <c r="E248" s="94">
        <f>IFERROR(VLOOKUP(A248,'Quantidade de ocorrências'!$M$4:$N$18,2,0),0)</f>
        <v>0</v>
      </c>
      <c r="F248" s="94">
        <f>IFERROR(VLOOKUP(A248,'Quantidade de ocorrências'!$P$4:$Q$7,2,0),0)</f>
        <v>0</v>
      </c>
      <c r="G248" s="94">
        <f>IFERROR(VLOOKUP(A248,'Quantidade de ocorrências'!$S$4:$T$25,2,0),0)</f>
        <v>0</v>
      </c>
      <c r="H248" s="94">
        <f>IFERROR(VLOOKUP(A248,'Quantidade de ocorrências'!$V$4:$W$17,2,0),0)</f>
        <v>0</v>
      </c>
      <c r="I248" s="94">
        <f>IFERROR(VLOOKUP(A248,'Quantidade de ocorrências'!$Y$4:$Z$17,2,0),0)</f>
        <v>0</v>
      </c>
    </row>
    <row r="249" spans="1:9">
      <c r="A249" s="94" t="s">
        <v>55</v>
      </c>
      <c r="B249" s="94" t="str">
        <f>VLOOKUP(A249,'De Para'!$A$1:$B$301,2,0)</f>
        <v>Campos de Lages</v>
      </c>
      <c r="C249" s="94">
        <f>IFERROR(VLOOKUP(A249,'Quantidade de ocorrências'!$G$4:$H$34,2,0),0)</f>
        <v>1</v>
      </c>
      <c r="D249" s="2">
        <f>IFERROR(VLOOKUP(A249,'Quantidade de ocorrências'!$J$4:$K$41,2,0),0)</f>
        <v>0</v>
      </c>
      <c r="E249" s="94">
        <f>IFERROR(VLOOKUP(A249,'Quantidade de ocorrências'!$M$4:$N$18,2,0),0)</f>
        <v>0</v>
      </c>
      <c r="F249" s="94">
        <f>IFERROR(VLOOKUP(A249,'Quantidade de ocorrências'!$P$4:$Q$7,2,0),0)</f>
        <v>0</v>
      </c>
      <c r="G249" s="94">
        <f>IFERROR(VLOOKUP(A249,'Quantidade de ocorrências'!$S$4:$T$25,2,0),0)</f>
        <v>0</v>
      </c>
      <c r="H249" s="94">
        <f>IFERROR(VLOOKUP(A249,'Quantidade de ocorrências'!$V$4:$W$17,2,0),0)</f>
        <v>0</v>
      </c>
      <c r="I249" s="94">
        <f>IFERROR(VLOOKUP(A249,'Quantidade de ocorrências'!$Y$4:$Z$17,2,0),0)</f>
        <v>0</v>
      </c>
    </row>
    <row r="250" spans="1:9">
      <c r="A250" s="94" t="s">
        <v>851</v>
      </c>
      <c r="B250" s="94" t="str">
        <f>VLOOKUP(A250,'De Para'!$A$1:$B$301,2,0)</f>
        <v>Florianópolis</v>
      </c>
      <c r="C250" s="94">
        <f>IFERROR(VLOOKUP(A250,'Quantidade de ocorrências'!$G$4:$H$34,2,0),0)</f>
        <v>0</v>
      </c>
      <c r="D250" s="2">
        <f>IFERROR(VLOOKUP(A250,'Quantidade de ocorrências'!$J$4:$K$41,2,0),0)</f>
        <v>0</v>
      </c>
      <c r="E250" s="94">
        <f>IFERROR(VLOOKUP(A250,'Quantidade de ocorrências'!$M$4:$N$18,2,0),0)</f>
        <v>0</v>
      </c>
      <c r="F250" s="94">
        <f>IFERROR(VLOOKUP(A250,'Quantidade de ocorrências'!$P$4:$Q$7,2,0),0)</f>
        <v>0</v>
      </c>
      <c r="G250" s="94">
        <f>IFERROR(VLOOKUP(A250,'Quantidade de ocorrências'!$S$4:$T$25,2,0),0)</f>
        <v>0</v>
      </c>
      <c r="H250" s="94">
        <f>IFERROR(VLOOKUP(A250,'Quantidade de ocorrências'!$V$4:$W$17,2,0),0)</f>
        <v>0</v>
      </c>
      <c r="I250" s="94">
        <f>IFERROR(VLOOKUP(A250,'Quantidade de ocorrências'!$Y$4:$Z$17,2,0),0)</f>
        <v>0</v>
      </c>
    </row>
    <row r="251" spans="1:9">
      <c r="A251" s="94" t="s">
        <v>717</v>
      </c>
      <c r="B251" s="94" t="str">
        <f>VLOOKUP(A251,'De Para'!$A$1:$B$301,2,0)</f>
        <v>S.Miguel Oeste</v>
      </c>
      <c r="C251" s="94">
        <f>IFERROR(VLOOKUP(A251,'Quantidade de ocorrências'!$G$4:$H$34,2,0),0)</f>
        <v>0</v>
      </c>
      <c r="D251" s="2">
        <f>IFERROR(VLOOKUP(A251,'Quantidade de ocorrências'!$J$4:$K$41,2,0),0)</f>
        <v>0</v>
      </c>
      <c r="E251" s="94">
        <f>IFERROR(VLOOKUP(A251,'Quantidade de ocorrências'!$M$4:$N$18,2,0),0)</f>
        <v>0</v>
      </c>
      <c r="F251" s="94">
        <f>IFERROR(VLOOKUP(A251,'Quantidade de ocorrências'!$P$4:$Q$7,2,0),0)</f>
        <v>0</v>
      </c>
      <c r="G251" s="94">
        <f>IFERROR(VLOOKUP(A251,'Quantidade de ocorrências'!$S$4:$T$25,2,0),0)</f>
        <v>0</v>
      </c>
      <c r="H251" s="94">
        <f>IFERROR(VLOOKUP(A251,'Quantidade de ocorrências'!$V$4:$W$17,2,0),0)</f>
        <v>0</v>
      </c>
      <c r="I251" s="94">
        <f>IFERROR(VLOOKUP(A251,'Quantidade de ocorrências'!$Y$4:$Z$17,2,0),0)</f>
        <v>0</v>
      </c>
    </row>
    <row r="252" spans="1:9">
      <c r="A252" s="94" t="s">
        <v>791</v>
      </c>
      <c r="B252" s="94" t="str">
        <f>VLOOKUP(A252,'De Para'!$A$1:$B$301,2,0)</f>
        <v>Campos de Lages</v>
      </c>
      <c r="C252" s="94">
        <f>IFERROR(VLOOKUP(A252,'Quantidade de ocorrências'!$G$4:$H$34,2,0),0)</f>
        <v>0</v>
      </c>
      <c r="D252" s="2">
        <f>IFERROR(VLOOKUP(A252,'Quantidade de ocorrências'!$J$4:$K$41,2,0),0)</f>
        <v>0</v>
      </c>
      <c r="E252" s="94">
        <f>IFERROR(VLOOKUP(A252,'Quantidade de ocorrências'!$M$4:$N$18,2,0),0)</f>
        <v>0</v>
      </c>
      <c r="F252" s="94">
        <f>IFERROR(VLOOKUP(A252,'Quantidade de ocorrências'!$P$4:$Q$7,2,0),0)</f>
        <v>0</v>
      </c>
      <c r="G252" s="94">
        <f>IFERROR(VLOOKUP(A252,'Quantidade de ocorrências'!$S$4:$T$25,2,0),0)</f>
        <v>0</v>
      </c>
      <c r="H252" s="94">
        <f>IFERROR(VLOOKUP(A252,'Quantidade de ocorrências'!$V$4:$W$17,2,0),0)</f>
        <v>0</v>
      </c>
      <c r="I252" s="94">
        <f>IFERROR(VLOOKUP(A252,'Quantidade de ocorrências'!$Y$4:$Z$17,2,0),0)</f>
        <v>0</v>
      </c>
    </row>
    <row r="253" spans="1:9">
      <c r="A253" s="94" t="s">
        <v>819</v>
      </c>
      <c r="B253" s="94" t="str">
        <f>VLOOKUP(A253,'De Para'!$A$1:$B$301,2,0)</f>
        <v>Tijucas</v>
      </c>
      <c r="C253" s="94">
        <f>IFERROR(VLOOKUP(A253,'Quantidade de ocorrências'!$G$4:$H$34,2,0),0)</f>
        <v>0</v>
      </c>
      <c r="D253" s="2">
        <f>IFERROR(VLOOKUP(A253,'Quantidade de ocorrências'!$J$4:$K$41,2,0),0)</f>
        <v>0</v>
      </c>
      <c r="E253" s="94">
        <f>IFERROR(VLOOKUP(A253,'Quantidade de ocorrências'!$M$4:$N$18,2,0),0)</f>
        <v>0</v>
      </c>
      <c r="F253" s="94">
        <f>IFERROR(VLOOKUP(A253,'Quantidade de ocorrências'!$P$4:$Q$7,2,0),0)</f>
        <v>0</v>
      </c>
      <c r="G253" s="94">
        <f>IFERROR(VLOOKUP(A253,'Quantidade de ocorrências'!$S$4:$T$25,2,0),0)</f>
        <v>0</v>
      </c>
      <c r="H253" s="94">
        <f>IFERROR(VLOOKUP(A253,'Quantidade de ocorrências'!$V$4:$W$17,2,0),0)</f>
        <v>0</v>
      </c>
      <c r="I253" s="94">
        <f>IFERROR(VLOOKUP(A253,'Quantidade de ocorrências'!$Y$4:$Z$17,2,0),0)</f>
        <v>0</v>
      </c>
    </row>
    <row r="254" spans="1:9">
      <c r="A254" s="94" t="s">
        <v>901</v>
      </c>
      <c r="B254" s="94" t="str">
        <f>VLOOKUP(A254,'De Para'!$A$1:$B$301,2,0)</f>
        <v>Itajaí</v>
      </c>
      <c r="C254" s="94">
        <f>IFERROR(VLOOKUP(A254,'Quantidade de ocorrências'!$G$4:$H$34,2,0),0)</f>
        <v>0</v>
      </c>
      <c r="D254" s="2">
        <f>IFERROR(VLOOKUP(A254,'Quantidade de ocorrências'!$J$4:$K$41,2,0),0)</f>
        <v>0</v>
      </c>
      <c r="E254" s="94">
        <f>IFERROR(VLOOKUP(A254,'Quantidade de ocorrências'!$M$4:$N$18,2,0),0)</f>
        <v>0</v>
      </c>
      <c r="F254" s="94">
        <f>IFERROR(VLOOKUP(A254,'Quantidade de ocorrências'!$P$4:$Q$7,2,0),0)</f>
        <v>0</v>
      </c>
      <c r="G254" s="94">
        <f>IFERROR(VLOOKUP(A254,'Quantidade de ocorrências'!$S$4:$T$25,2,0),0)</f>
        <v>0</v>
      </c>
      <c r="H254" s="94">
        <f>IFERROR(VLOOKUP(A254,'Quantidade de ocorrências'!$V$4:$W$17,2,0),0)</f>
        <v>0</v>
      </c>
      <c r="I254" s="94">
        <f>IFERROR(VLOOKUP(A254,'Quantidade de ocorrências'!$Y$4:$Z$17,2,0),0)</f>
        <v>0</v>
      </c>
    </row>
    <row r="255" spans="1:9">
      <c r="A255" s="94" t="s">
        <v>720</v>
      </c>
      <c r="B255" s="94" t="str">
        <f>VLOOKUP(A255,'De Para'!$A$1:$B$301,2,0)</f>
        <v>S.Miguel Oeste</v>
      </c>
      <c r="C255" s="94">
        <f>IFERROR(VLOOKUP(A255,'Quantidade de ocorrências'!$G$4:$H$34,2,0),0)</f>
        <v>0</v>
      </c>
      <c r="D255" s="2">
        <f>IFERROR(VLOOKUP(A255,'Quantidade de ocorrências'!$J$4:$K$41,2,0),0)</f>
        <v>0</v>
      </c>
      <c r="E255" s="94">
        <f>IFERROR(VLOOKUP(A255,'Quantidade de ocorrências'!$M$4:$N$18,2,0),0)</f>
        <v>0</v>
      </c>
      <c r="F255" s="94">
        <f>IFERROR(VLOOKUP(A255,'Quantidade de ocorrências'!$P$4:$Q$7,2,0),0)</f>
        <v>0</v>
      </c>
      <c r="G255" s="94">
        <f>IFERROR(VLOOKUP(A255,'Quantidade de ocorrências'!$S$4:$T$25,2,0),0)</f>
        <v>0</v>
      </c>
      <c r="H255" s="94">
        <f>IFERROR(VLOOKUP(A255,'Quantidade de ocorrências'!$V$4:$W$17,2,0),0)</f>
        <v>0</v>
      </c>
      <c r="I255" s="94">
        <f>IFERROR(VLOOKUP(A255,'Quantidade de ocorrências'!$Y$4:$Z$17,2,0),0)</f>
        <v>0</v>
      </c>
    </row>
    <row r="256" spans="1:9">
      <c r="A256" s="94" t="s">
        <v>864</v>
      </c>
      <c r="B256" s="94" t="str">
        <f>VLOOKUP(A256,'De Para'!$A$1:$B$301,2,0)</f>
        <v>Araranguá</v>
      </c>
      <c r="C256" s="94">
        <f>IFERROR(VLOOKUP(A256,'Quantidade de ocorrências'!$G$4:$H$34,2,0),0)</f>
        <v>0</v>
      </c>
      <c r="D256" s="2">
        <f>IFERROR(VLOOKUP(A256,'Quantidade de ocorrências'!$J$4:$K$41,2,0),0)</f>
        <v>0</v>
      </c>
      <c r="E256" s="94">
        <f>IFERROR(VLOOKUP(A256,'Quantidade de ocorrências'!$M$4:$N$18,2,0),0)</f>
        <v>0</v>
      </c>
      <c r="F256" s="94">
        <f>IFERROR(VLOOKUP(A256,'Quantidade de ocorrências'!$P$4:$Q$7,2,0),0)</f>
        <v>0</v>
      </c>
      <c r="G256" s="94">
        <f>IFERROR(VLOOKUP(A256,'Quantidade de ocorrências'!$S$4:$T$25,2,0),0)</f>
        <v>0</v>
      </c>
      <c r="H256" s="94">
        <f>IFERROR(VLOOKUP(A256,'Quantidade de ocorrências'!$V$4:$W$17,2,0),0)</f>
        <v>0</v>
      </c>
      <c r="I256" s="94">
        <f>IFERROR(VLOOKUP(A256,'Quantidade de ocorrências'!$Y$4:$Z$17,2,0),0)</f>
        <v>0</v>
      </c>
    </row>
    <row r="257" spans="1:9">
      <c r="A257" s="94" t="s">
        <v>758</v>
      </c>
      <c r="B257" s="94" t="str">
        <f>VLOOKUP(A257,'De Para'!$A$1:$B$301,2,0)</f>
        <v>Chapecó</v>
      </c>
      <c r="C257" s="94">
        <f>IFERROR(VLOOKUP(A257,'Quantidade de ocorrências'!$G$4:$H$34,2,0),0)</f>
        <v>0</v>
      </c>
      <c r="D257" s="2">
        <f>IFERROR(VLOOKUP(A257,'Quantidade de ocorrências'!$J$4:$K$41,2,0),0)</f>
        <v>0</v>
      </c>
      <c r="E257" s="94">
        <f>IFERROR(VLOOKUP(A257,'Quantidade de ocorrências'!$M$4:$N$18,2,0),0)</f>
        <v>0</v>
      </c>
      <c r="F257" s="94">
        <f>IFERROR(VLOOKUP(A257,'Quantidade de ocorrências'!$P$4:$Q$7,2,0),0)</f>
        <v>0</v>
      </c>
      <c r="G257" s="94">
        <f>IFERROR(VLOOKUP(A257,'Quantidade de ocorrências'!$S$4:$T$25,2,0),0)</f>
        <v>0</v>
      </c>
      <c r="H257" s="94">
        <f>IFERROR(VLOOKUP(A257,'Quantidade de ocorrências'!$V$4:$W$17,2,0),0)</f>
        <v>0</v>
      </c>
      <c r="I257" s="94">
        <f>IFERROR(VLOOKUP(A257,'Quantidade de ocorrências'!$Y$4:$Z$17,2,0),0)</f>
        <v>0</v>
      </c>
    </row>
    <row r="258" spans="1:9">
      <c r="A258" s="94" t="s">
        <v>872</v>
      </c>
      <c r="B258" s="94" t="str">
        <f>VLOOKUP(A258,'De Para'!$A$1:$B$301,2,0)</f>
        <v>Tubarão</v>
      </c>
      <c r="C258" s="94">
        <f>IFERROR(VLOOKUP(A258,'Quantidade de ocorrências'!$G$4:$H$34,2,0),0)</f>
        <v>0</v>
      </c>
      <c r="D258" s="2">
        <f>IFERROR(VLOOKUP(A258,'Quantidade de ocorrências'!$J$4:$K$41,2,0),0)</f>
        <v>0</v>
      </c>
      <c r="E258" s="94">
        <f>IFERROR(VLOOKUP(A258,'Quantidade de ocorrências'!$M$4:$N$18,2,0),0)</f>
        <v>0</v>
      </c>
      <c r="F258" s="94">
        <f>IFERROR(VLOOKUP(A258,'Quantidade de ocorrências'!$P$4:$Q$7,2,0),0)</f>
        <v>0</v>
      </c>
      <c r="G258" s="94">
        <f>IFERROR(VLOOKUP(A258,'Quantidade de ocorrências'!$S$4:$T$25,2,0),0)</f>
        <v>0</v>
      </c>
      <c r="H258" s="94">
        <f>IFERROR(VLOOKUP(A258,'Quantidade de ocorrências'!$V$4:$W$17,2,0),0)</f>
        <v>0</v>
      </c>
      <c r="I258" s="94">
        <f>IFERROR(VLOOKUP(A258,'Quantidade de ocorrências'!$Y$4:$Z$17,2,0),0)</f>
        <v>0</v>
      </c>
    </row>
    <row r="259" spans="1:9">
      <c r="A259" s="94" t="s">
        <v>873</v>
      </c>
      <c r="B259" s="94" t="str">
        <f>VLOOKUP(A259,'De Para'!$A$1:$B$301,2,0)</f>
        <v>Tubarão</v>
      </c>
      <c r="C259" s="94">
        <f>IFERROR(VLOOKUP(A259,'Quantidade de ocorrências'!$G$4:$H$34,2,0),0)</f>
        <v>0</v>
      </c>
      <c r="D259" s="2">
        <f>IFERROR(VLOOKUP(A259,'Quantidade de ocorrências'!$J$4:$K$41,2,0),0)</f>
        <v>0</v>
      </c>
      <c r="E259" s="94">
        <f>IFERROR(VLOOKUP(A259,'Quantidade de ocorrências'!$M$4:$N$18,2,0),0)</f>
        <v>0</v>
      </c>
      <c r="F259" s="94">
        <f>IFERROR(VLOOKUP(A259,'Quantidade de ocorrências'!$P$4:$Q$7,2,0),0)</f>
        <v>0</v>
      </c>
      <c r="G259" s="94">
        <f>IFERROR(VLOOKUP(A259,'Quantidade de ocorrências'!$S$4:$T$25,2,0),0)</f>
        <v>0</v>
      </c>
      <c r="H259" s="94">
        <f>IFERROR(VLOOKUP(A259,'Quantidade de ocorrências'!$V$4:$W$17,2,0),0)</f>
        <v>0</v>
      </c>
      <c r="I259" s="94">
        <f>IFERROR(VLOOKUP(A259,'Quantidade de ocorrências'!$Y$4:$Z$17,2,0),0)</f>
        <v>0</v>
      </c>
    </row>
    <row r="260" spans="1:9">
      <c r="A260" s="94" t="s">
        <v>938</v>
      </c>
      <c r="B260" s="94" t="str">
        <f>VLOOKUP(A260,'De Para'!$A$1:$B$301,2,0)</f>
        <v>Chapecó</v>
      </c>
      <c r="C260" s="94">
        <f>IFERROR(VLOOKUP(A260,'Quantidade de ocorrências'!$G$4:$H$34,2,0),0)</f>
        <v>0</v>
      </c>
      <c r="D260" s="2">
        <f>IFERROR(VLOOKUP(A260,'Quantidade de ocorrências'!$J$4:$K$41,2,0),0)</f>
        <v>0</v>
      </c>
      <c r="E260" s="94">
        <f>IFERROR(VLOOKUP(A260,'Quantidade de ocorrências'!$M$4:$N$18,2,0),0)</f>
        <v>0</v>
      </c>
      <c r="F260" s="94">
        <f>IFERROR(VLOOKUP(A260,'Quantidade de ocorrências'!$P$4:$Q$7,2,0),0)</f>
        <v>0</v>
      </c>
      <c r="G260" s="94">
        <f>IFERROR(VLOOKUP(A260,'Quantidade de ocorrências'!$S$4:$T$25,2,0),0)</f>
        <v>0</v>
      </c>
      <c r="H260" s="94">
        <f>IFERROR(VLOOKUP(A260,'Quantidade de ocorrências'!$V$4:$W$17,2,0),0)</f>
        <v>0</v>
      </c>
      <c r="I260" s="94">
        <f>IFERROR(VLOOKUP(A260,'Quantidade de ocorrências'!$Y$4:$Z$17,2,0),0)</f>
        <v>0</v>
      </c>
    </row>
    <row r="261" spans="1:9">
      <c r="A261" s="94" t="s">
        <v>443</v>
      </c>
      <c r="B261" s="94" t="str">
        <f>VLOOKUP(A261,'De Para'!$A$1:$B$301,2,0)</f>
        <v>S.Miguel Oeste</v>
      </c>
      <c r="C261" s="94">
        <f>IFERROR(VLOOKUP(A261,'Quantidade de ocorrências'!$G$4:$H$34,2,0),0)</f>
        <v>0</v>
      </c>
      <c r="D261" s="2">
        <f>IFERROR(VLOOKUP(A261,'Quantidade de ocorrências'!$J$4:$K$41,2,0),0)</f>
        <v>0</v>
      </c>
      <c r="E261" s="94">
        <f>IFERROR(VLOOKUP(A261,'Quantidade de ocorrências'!$M$4:$N$18,2,0),0)</f>
        <v>0</v>
      </c>
      <c r="F261" s="94">
        <f>IFERROR(VLOOKUP(A261,'Quantidade de ocorrências'!$P$4:$Q$7,2,0),0)</f>
        <v>0</v>
      </c>
      <c r="G261" s="94">
        <f>IFERROR(VLOOKUP(A261,'Quantidade de ocorrências'!$S$4:$T$25,2,0),0)</f>
        <v>1</v>
      </c>
      <c r="H261" s="94">
        <f>IFERROR(VLOOKUP(A261,'Quantidade de ocorrências'!$V$4:$W$17,2,0),0)</f>
        <v>0</v>
      </c>
      <c r="I261" s="94">
        <f>IFERROR(VLOOKUP(A261,'Quantidade de ocorrências'!$Y$4:$Z$17,2,0),0)</f>
        <v>0</v>
      </c>
    </row>
    <row r="262" spans="1:9">
      <c r="A262" s="94" t="s">
        <v>852</v>
      </c>
      <c r="B262" s="94" t="str">
        <f>VLOOKUP(A262,'De Para'!$A$1:$B$301,2,0)</f>
        <v>Florianópolis</v>
      </c>
      <c r="C262" s="94">
        <f>IFERROR(VLOOKUP(A262,'Quantidade de ocorrências'!$G$4:$H$34,2,0),0)</f>
        <v>0</v>
      </c>
      <c r="D262" s="2">
        <f>IFERROR(VLOOKUP(A262,'Quantidade de ocorrências'!$J$4:$K$41,2,0),0)</f>
        <v>0</v>
      </c>
      <c r="E262" s="94">
        <f>IFERROR(VLOOKUP(A262,'Quantidade de ocorrências'!$M$4:$N$18,2,0),0)</f>
        <v>0</v>
      </c>
      <c r="F262" s="94">
        <f>IFERROR(VLOOKUP(A262,'Quantidade de ocorrências'!$P$4:$Q$7,2,0),0)</f>
        <v>0</v>
      </c>
      <c r="G262" s="94">
        <f>IFERROR(VLOOKUP(A262,'Quantidade de ocorrências'!$S$4:$T$25,2,0),0)</f>
        <v>0</v>
      </c>
      <c r="H262" s="94">
        <f>IFERROR(VLOOKUP(A262,'Quantidade de ocorrências'!$V$4:$W$17,2,0),0)</f>
        <v>0</v>
      </c>
      <c r="I262" s="94">
        <f>IFERROR(VLOOKUP(A262,'Quantidade de ocorrências'!$Y$4:$Z$17,2,0),0)</f>
        <v>0</v>
      </c>
    </row>
    <row r="263" spans="1:9">
      <c r="A263" s="94" t="s">
        <v>120</v>
      </c>
      <c r="B263" s="94" t="str">
        <f>VLOOKUP(A263,'De Para'!$A$1:$B$301,2,0)</f>
        <v>Rio do Sul</v>
      </c>
      <c r="C263" s="94">
        <f>IFERROR(VLOOKUP(A263,'Quantidade de ocorrências'!$G$4:$H$34,2,0),0)</f>
        <v>2</v>
      </c>
      <c r="D263" s="2">
        <f>IFERROR(VLOOKUP(A263,'Quantidade de ocorrências'!$J$4:$K$41,2,0),0)</f>
        <v>0</v>
      </c>
      <c r="E263" s="94">
        <f>IFERROR(VLOOKUP(A263,'Quantidade de ocorrências'!$M$4:$N$18,2,0),0)</f>
        <v>2</v>
      </c>
      <c r="F263" s="94">
        <f>IFERROR(VLOOKUP(A263,'Quantidade de ocorrências'!$P$4:$Q$7,2,0),0)</f>
        <v>0</v>
      </c>
      <c r="G263" s="94">
        <f>IFERROR(VLOOKUP(A263,'Quantidade de ocorrências'!$S$4:$T$25,2,0),0)</f>
        <v>0</v>
      </c>
      <c r="H263" s="94">
        <f>IFERROR(VLOOKUP(A263,'Quantidade de ocorrências'!$V$4:$W$17,2,0),0)</f>
        <v>0</v>
      </c>
      <c r="I263" s="94">
        <f>IFERROR(VLOOKUP(A263,'Quantidade de ocorrências'!$Y$4:$Z$17,2,0),0)</f>
        <v>0</v>
      </c>
    </row>
    <row r="264" spans="1:9">
      <c r="A264" s="94" t="s">
        <v>807</v>
      </c>
      <c r="B264" s="94" t="str">
        <f>VLOOKUP(A264,'De Para'!$A$1:$B$301,2,0)</f>
        <v>Joaçaba</v>
      </c>
      <c r="C264" s="94">
        <f>IFERROR(VLOOKUP(A264,'Quantidade de ocorrências'!$G$4:$H$34,2,0),0)</f>
        <v>0</v>
      </c>
      <c r="D264" s="2">
        <f>IFERROR(VLOOKUP(A264,'Quantidade de ocorrências'!$J$4:$K$41,2,0),0)</f>
        <v>0</v>
      </c>
      <c r="E264" s="94">
        <f>IFERROR(VLOOKUP(A264,'Quantidade de ocorrências'!$M$4:$N$18,2,0),0)</f>
        <v>0</v>
      </c>
      <c r="F264" s="94">
        <f>IFERROR(VLOOKUP(A264,'Quantidade de ocorrências'!$P$4:$Q$7,2,0),0)</f>
        <v>0</v>
      </c>
      <c r="G264" s="94">
        <f>IFERROR(VLOOKUP(A264,'Quantidade de ocorrências'!$S$4:$T$25,2,0),0)</f>
        <v>0</v>
      </c>
      <c r="H264" s="94">
        <f>IFERROR(VLOOKUP(A264,'Quantidade de ocorrências'!$V$4:$W$17,2,0),0)</f>
        <v>0</v>
      </c>
      <c r="I264" s="94">
        <f>IFERROR(VLOOKUP(A264,'Quantidade de ocorrências'!$Y$4:$Z$17,2,0),0)</f>
        <v>0</v>
      </c>
    </row>
    <row r="265" spans="1:9">
      <c r="A265" s="94" t="s">
        <v>744</v>
      </c>
      <c r="B265" s="94" t="str">
        <f>VLOOKUP(A265,'De Para'!$A$1:$B$301,2,0)</f>
        <v>Chapecó</v>
      </c>
      <c r="C265" s="94">
        <f>IFERROR(VLOOKUP(A265,'Quantidade de ocorrências'!$G$4:$H$34,2,0),0)</f>
        <v>0</v>
      </c>
      <c r="D265" s="2">
        <f>IFERROR(VLOOKUP(A265,'Quantidade de ocorrências'!$J$4:$K$41,2,0),0)</f>
        <v>0</v>
      </c>
      <c r="E265" s="94">
        <f>IFERROR(VLOOKUP(A265,'Quantidade de ocorrências'!$M$4:$N$18,2,0),0)</f>
        <v>0</v>
      </c>
      <c r="F265" s="94">
        <f>IFERROR(VLOOKUP(A265,'Quantidade de ocorrências'!$P$4:$Q$7,2,0),0)</f>
        <v>0</v>
      </c>
      <c r="G265" s="94">
        <f>IFERROR(VLOOKUP(A265,'Quantidade de ocorrências'!$S$4:$T$25,2,0),0)</f>
        <v>0</v>
      </c>
      <c r="H265" s="94">
        <f>IFERROR(VLOOKUP(A265,'Quantidade de ocorrências'!$V$4:$W$17,2,0),0)</f>
        <v>0</v>
      </c>
      <c r="I265" s="94">
        <f>IFERROR(VLOOKUP(A265,'Quantidade de ocorrências'!$Y$4:$Z$17,2,0),0)</f>
        <v>0</v>
      </c>
    </row>
    <row r="266" spans="1:9">
      <c r="A266" s="94" t="s">
        <v>685</v>
      </c>
      <c r="B266" s="94" t="str">
        <f>VLOOKUP(A266,'De Para'!$A$1:$B$301,2,0)</f>
        <v>Tijucas</v>
      </c>
      <c r="C266" s="94">
        <f>IFERROR(VLOOKUP(A266,'Quantidade de ocorrências'!$G$4:$H$34,2,0),0)</f>
        <v>0</v>
      </c>
      <c r="D266" s="2">
        <f>IFERROR(VLOOKUP(A266,'Quantidade de ocorrências'!$J$4:$K$41,2,0),0)</f>
        <v>0</v>
      </c>
      <c r="E266" s="94">
        <f>IFERROR(VLOOKUP(A266,'Quantidade de ocorrências'!$M$4:$N$18,2,0),0)</f>
        <v>0</v>
      </c>
      <c r="F266" s="94">
        <f>IFERROR(VLOOKUP(A266,'Quantidade de ocorrências'!$P$4:$Q$7,2,0),0)</f>
        <v>0</v>
      </c>
      <c r="G266" s="94">
        <f>IFERROR(VLOOKUP(A266,'Quantidade de ocorrências'!$S$4:$T$25,2,0),0)</f>
        <v>0</v>
      </c>
      <c r="H266" s="94">
        <f>IFERROR(VLOOKUP(A266,'Quantidade de ocorrências'!$V$4:$W$17,2,0),0)</f>
        <v>0</v>
      </c>
      <c r="I266" s="94">
        <f>IFERROR(VLOOKUP(A266,'Quantidade de ocorrências'!$Y$4:$Z$17,2,0),0)</f>
        <v>0</v>
      </c>
    </row>
    <row r="267" spans="1:9">
      <c r="A267" s="94" t="s">
        <v>865</v>
      </c>
      <c r="B267" s="94" t="str">
        <f>VLOOKUP(A267,'De Para'!$A$1:$B$301,2,0)</f>
        <v>Araranguá</v>
      </c>
      <c r="C267" s="94">
        <f>IFERROR(VLOOKUP(A267,'Quantidade de ocorrências'!$G$4:$H$34,2,0),0)</f>
        <v>0</v>
      </c>
      <c r="D267" s="2">
        <f>IFERROR(VLOOKUP(A267,'Quantidade de ocorrências'!$J$4:$K$41,2,0),0)</f>
        <v>0</v>
      </c>
      <c r="E267" s="94">
        <f>IFERROR(VLOOKUP(A267,'Quantidade de ocorrências'!$M$4:$N$18,2,0),0)</f>
        <v>0</v>
      </c>
      <c r="F267" s="94">
        <f>IFERROR(VLOOKUP(A267,'Quantidade de ocorrências'!$P$4:$Q$7,2,0),0)</f>
        <v>0</v>
      </c>
      <c r="G267" s="94">
        <f>IFERROR(VLOOKUP(A267,'Quantidade de ocorrências'!$S$4:$T$25,2,0),0)</f>
        <v>0</v>
      </c>
      <c r="H267" s="94">
        <f>IFERROR(VLOOKUP(A267,'Quantidade de ocorrências'!$V$4:$W$17,2,0),0)</f>
        <v>0</v>
      </c>
      <c r="I267" s="94">
        <f>IFERROR(VLOOKUP(A267,'Quantidade de ocorrências'!$Y$4:$Z$17,2,0),0)</f>
        <v>0</v>
      </c>
    </row>
    <row r="268" spans="1:9">
      <c r="A268" s="94" t="s">
        <v>278</v>
      </c>
      <c r="B268" s="94" t="str">
        <f>VLOOKUP(A268,'De Para'!$A$1:$B$301,2,0)</f>
        <v>Blumenau</v>
      </c>
      <c r="C268" s="94">
        <f>IFERROR(VLOOKUP(A268,'Quantidade de ocorrências'!$G$4:$H$34,2,0),0)</f>
        <v>0</v>
      </c>
      <c r="D268" s="2">
        <f>IFERROR(VLOOKUP(A268,'Quantidade de ocorrências'!$J$4:$K$41,2,0),0)</f>
        <v>2</v>
      </c>
      <c r="E268" s="94">
        <f>IFERROR(VLOOKUP(A268,'Quantidade de ocorrências'!$M$4:$N$18,2,0),0)</f>
        <v>0</v>
      </c>
      <c r="F268" s="94">
        <f>IFERROR(VLOOKUP(A268,'Quantidade de ocorrências'!$P$4:$Q$7,2,0),0)</f>
        <v>0</v>
      </c>
      <c r="G268" s="94">
        <f>IFERROR(VLOOKUP(A268,'Quantidade de ocorrências'!$S$4:$T$25,2,0),0)</f>
        <v>0</v>
      </c>
      <c r="H268" s="94">
        <f>IFERROR(VLOOKUP(A268,'Quantidade de ocorrências'!$V$4:$W$17,2,0),0)</f>
        <v>0</v>
      </c>
      <c r="I268" s="94">
        <f>IFERROR(VLOOKUP(A268,'Quantidade de ocorrências'!$Y$4:$Z$17,2,0),0)</f>
        <v>0</v>
      </c>
    </row>
    <row r="269" spans="1:9">
      <c r="A269" s="94" t="s">
        <v>273</v>
      </c>
      <c r="B269" s="94" t="str">
        <f>VLOOKUP(A269,'De Para'!$A$1:$B$301,2,0)</f>
        <v>Canoinhas</v>
      </c>
      <c r="C269" s="94">
        <f>IFERROR(VLOOKUP(A269,'Quantidade de ocorrências'!$G$4:$H$34,2,0),0)</f>
        <v>0</v>
      </c>
      <c r="D269" s="2">
        <f>IFERROR(VLOOKUP(A269,'Quantidade de ocorrências'!$J$4:$K$41,2,0),0)</f>
        <v>1</v>
      </c>
      <c r="E269" s="94">
        <f>IFERROR(VLOOKUP(A269,'Quantidade de ocorrências'!$M$4:$N$18,2,0),0)</f>
        <v>0</v>
      </c>
      <c r="F269" s="94">
        <f>IFERROR(VLOOKUP(A269,'Quantidade de ocorrências'!$P$4:$Q$7,2,0),0)</f>
        <v>0</v>
      </c>
      <c r="G269" s="94">
        <f>IFERROR(VLOOKUP(A269,'Quantidade de ocorrências'!$S$4:$T$25,2,0),0)</f>
        <v>0</v>
      </c>
      <c r="H269" s="94">
        <f>IFERROR(VLOOKUP(A269,'Quantidade de ocorrências'!$V$4:$W$17,2,0),0)</f>
        <v>1</v>
      </c>
      <c r="I269" s="94">
        <f>IFERROR(VLOOKUP(A269,'Quantidade de ocorrências'!$Y$4:$Z$17,2,0),0)</f>
        <v>0</v>
      </c>
    </row>
    <row r="270" spans="1:9">
      <c r="A270" s="94" t="s">
        <v>879</v>
      </c>
      <c r="B270" s="94" t="str">
        <f>VLOOKUP(A270,'De Para'!$A$1:$B$301,2,0)</f>
        <v>Criciúma</v>
      </c>
      <c r="C270" s="94">
        <f>IFERROR(VLOOKUP(A270,'Quantidade de ocorrências'!$G$4:$H$34,2,0),0)</f>
        <v>0</v>
      </c>
      <c r="D270" s="2">
        <f>IFERROR(VLOOKUP(A270,'Quantidade de ocorrências'!$J$4:$K$41,2,0),0)</f>
        <v>0</v>
      </c>
      <c r="E270" s="94">
        <f>IFERROR(VLOOKUP(A270,'Quantidade de ocorrências'!$M$4:$N$18,2,0),0)</f>
        <v>0</v>
      </c>
      <c r="F270" s="94">
        <f>IFERROR(VLOOKUP(A270,'Quantidade de ocorrências'!$P$4:$Q$7,2,0),0)</f>
        <v>0</v>
      </c>
      <c r="G270" s="94">
        <f>IFERROR(VLOOKUP(A270,'Quantidade de ocorrências'!$S$4:$T$25,2,0),0)</f>
        <v>0</v>
      </c>
      <c r="H270" s="94">
        <f>IFERROR(VLOOKUP(A270,'Quantidade de ocorrências'!$V$4:$W$17,2,0),0)</f>
        <v>0</v>
      </c>
      <c r="I270" s="94">
        <f>IFERROR(VLOOKUP(A270,'Quantidade de ocorrências'!$Y$4:$Z$17,2,0),0)</f>
        <v>0</v>
      </c>
    </row>
    <row r="271" spans="1:9">
      <c r="A271" s="94" t="s">
        <v>731</v>
      </c>
      <c r="B271" s="94" t="str">
        <f>VLOOKUP(A271,'De Para'!$A$1:$B$301,2,0)</f>
        <v>Joaçaba</v>
      </c>
      <c r="C271" s="94">
        <f>IFERROR(VLOOKUP(A271,'Quantidade de ocorrências'!$G$4:$H$34,2,0),0)</f>
        <v>0</v>
      </c>
      <c r="D271" s="2">
        <f>IFERROR(VLOOKUP(A271,'Quantidade de ocorrências'!$J$4:$K$41,2,0),0)</f>
        <v>0</v>
      </c>
      <c r="E271" s="94">
        <f>IFERROR(VLOOKUP(A271,'Quantidade de ocorrências'!$M$4:$N$18,2,0),0)</f>
        <v>0</v>
      </c>
      <c r="F271" s="94">
        <f>IFERROR(VLOOKUP(A271,'Quantidade de ocorrências'!$P$4:$Q$7,2,0),0)</f>
        <v>0</v>
      </c>
      <c r="G271" s="94">
        <f>IFERROR(VLOOKUP(A271,'Quantidade de ocorrências'!$S$4:$T$25,2,0),0)</f>
        <v>0</v>
      </c>
      <c r="H271" s="94">
        <f>IFERROR(VLOOKUP(A271,'Quantidade de ocorrências'!$V$4:$W$17,2,0),0)</f>
        <v>0</v>
      </c>
      <c r="I271" s="94">
        <f>IFERROR(VLOOKUP(A271,'Quantidade de ocorrências'!$Y$4:$Z$17,2,0),0)</f>
        <v>0</v>
      </c>
    </row>
    <row r="272" spans="1:9">
      <c r="A272" s="94" t="s">
        <v>892</v>
      </c>
      <c r="B272" s="94" t="str">
        <f>VLOOKUP(A272,'De Para'!$A$1:$B$301,2,0)</f>
        <v>Tubarão</v>
      </c>
      <c r="C272" s="94">
        <f>IFERROR(VLOOKUP(A272,'Quantidade de ocorrências'!$G$4:$H$34,2,0),0)</f>
        <v>0</v>
      </c>
      <c r="D272" s="2">
        <f>IFERROR(VLOOKUP(A272,'Quantidade de ocorrências'!$J$4:$K$41,2,0),0)</f>
        <v>0</v>
      </c>
      <c r="E272" s="94">
        <f>IFERROR(VLOOKUP(A272,'Quantidade de ocorrências'!$M$4:$N$18,2,0),0)</f>
        <v>0</v>
      </c>
      <c r="F272" s="94">
        <f>IFERROR(VLOOKUP(A272,'Quantidade de ocorrências'!$P$4:$Q$7,2,0),0)</f>
        <v>0</v>
      </c>
      <c r="G272" s="94">
        <f>IFERROR(VLOOKUP(A272,'Quantidade de ocorrências'!$S$4:$T$25,2,0),0)</f>
        <v>0</v>
      </c>
      <c r="H272" s="94">
        <f>IFERROR(VLOOKUP(A272,'Quantidade de ocorrências'!$V$4:$W$17,2,0),0)</f>
        <v>0</v>
      </c>
      <c r="I272" s="94">
        <f>IFERROR(VLOOKUP(A272,'Quantidade de ocorrências'!$Y$4:$Z$17,2,0),0)</f>
        <v>0</v>
      </c>
    </row>
    <row r="273" spans="1:9">
      <c r="A273" s="94" t="s">
        <v>528</v>
      </c>
      <c r="B273" s="94" t="str">
        <f>VLOOKUP(A273,'De Para'!$A$1:$B$301,2,0)</f>
        <v>Rio do Sul</v>
      </c>
      <c r="C273" s="94">
        <f>IFERROR(VLOOKUP(A273,'Quantidade de ocorrências'!$G$4:$H$34,2,0),0)</f>
        <v>0</v>
      </c>
      <c r="D273" s="2">
        <f>IFERROR(VLOOKUP(A273,'Quantidade de ocorrências'!$J$4:$K$41,2,0),0)</f>
        <v>0</v>
      </c>
      <c r="E273" s="94">
        <f>IFERROR(VLOOKUP(A273,'Quantidade de ocorrências'!$M$4:$N$18,2,0),0)</f>
        <v>0</v>
      </c>
      <c r="F273" s="94">
        <f>IFERROR(VLOOKUP(A273,'Quantidade de ocorrências'!$P$4:$Q$7,2,0),0)</f>
        <v>0</v>
      </c>
      <c r="G273" s="94">
        <f>IFERROR(VLOOKUP(A273,'Quantidade de ocorrências'!$S$4:$T$25,2,0),0)</f>
        <v>1</v>
      </c>
      <c r="H273" s="94">
        <f>IFERROR(VLOOKUP(A273,'Quantidade de ocorrências'!$V$4:$W$17,2,0),0)</f>
        <v>0</v>
      </c>
      <c r="I273" s="94">
        <f>IFERROR(VLOOKUP(A273,'Quantidade de ocorrências'!$Y$4:$Z$17,2,0),0)</f>
        <v>0</v>
      </c>
    </row>
    <row r="274" spans="1:9">
      <c r="A274" s="94" t="s">
        <v>14</v>
      </c>
      <c r="B274" s="94" t="str">
        <f>VLOOKUP(A274,'De Para'!$A$1:$B$301,2,0)</f>
        <v>Canoinhas</v>
      </c>
      <c r="C274" s="94">
        <f>IFERROR(VLOOKUP(A274,'Quantidade de ocorrências'!$G$4:$H$34,2,0),0)</f>
        <v>3</v>
      </c>
      <c r="D274" s="2">
        <f>IFERROR(VLOOKUP(A274,'Quantidade de ocorrências'!$J$4:$K$41,2,0),0)</f>
        <v>2</v>
      </c>
      <c r="E274" s="94">
        <f>IFERROR(VLOOKUP(A274,'Quantidade de ocorrências'!$M$4:$N$18,2,0),0)</f>
        <v>1</v>
      </c>
      <c r="F274" s="94">
        <f>IFERROR(VLOOKUP(A274,'Quantidade de ocorrências'!$P$4:$Q$7,2,0),0)</f>
        <v>0</v>
      </c>
      <c r="G274" s="94">
        <f>IFERROR(VLOOKUP(A274,'Quantidade de ocorrências'!$S$4:$T$25,2,0),0)</f>
        <v>0</v>
      </c>
      <c r="H274" s="94">
        <f>IFERROR(VLOOKUP(A274,'Quantidade de ocorrências'!$V$4:$W$17,2,0),0)</f>
        <v>0</v>
      </c>
      <c r="I274" s="94">
        <f>IFERROR(VLOOKUP(A274,'Quantidade de ocorrências'!$Y$4:$Z$17,2,0),0)</f>
        <v>1</v>
      </c>
    </row>
    <row r="275" spans="1:9">
      <c r="A275" s="94" t="s">
        <v>488</v>
      </c>
      <c r="B275" s="94" t="str">
        <f>VLOOKUP(A275,'De Para'!$A$1:$B$301,2,0)</f>
        <v>Tubarão</v>
      </c>
      <c r="C275" s="94">
        <f>IFERROR(VLOOKUP(A275,'Quantidade de ocorrências'!$G$4:$H$34,2,0),0)</f>
        <v>0</v>
      </c>
      <c r="D275" s="2">
        <f>IFERROR(VLOOKUP(A275,'Quantidade de ocorrências'!$J$4:$K$41,2,0),0)</f>
        <v>0</v>
      </c>
      <c r="E275" s="94">
        <f>IFERROR(VLOOKUP(A275,'Quantidade de ocorrências'!$M$4:$N$18,2,0),0)</f>
        <v>0</v>
      </c>
      <c r="F275" s="94">
        <f>IFERROR(VLOOKUP(A275,'Quantidade de ocorrências'!$P$4:$Q$7,2,0),0)</f>
        <v>1</v>
      </c>
      <c r="G275" s="94">
        <f>IFERROR(VLOOKUP(A275,'Quantidade de ocorrências'!$S$4:$T$25,2,0),0)</f>
        <v>0</v>
      </c>
      <c r="H275" s="94">
        <f>IFERROR(VLOOKUP(A275,'Quantidade de ocorrências'!$V$4:$W$17,2,0),0)</f>
        <v>0</v>
      </c>
      <c r="I275" s="94">
        <f>IFERROR(VLOOKUP(A275,'Quantidade de ocorrências'!$Y$4:$Z$17,2,0),0)</f>
        <v>0</v>
      </c>
    </row>
    <row r="276" spans="1:9">
      <c r="A276" s="94" t="s">
        <v>721</v>
      </c>
      <c r="B276" s="94" t="str">
        <f>VLOOKUP(A276,'De Para'!$A$1:$B$301,2,0)</f>
        <v>S.Miguel Oeste</v>
      </c>
      <c r="C276" s="94">
        <f>IFERROR(VLOOKUP(A276,'Quantidade de ocorrências'!$G$4:$H$34,2,0),0)</f>
        <v>0</v>
      </c>
      <c r="D276" s="2">
        <f>IFERROR(VLOOKUP(A276,'Quantidade de ocorrências'!$J$4:$K$41,2,0),0)</f>
        <v>0</v>
      </c>
      <c r="E276" s="94">
        <f>IFERROR(VLOOKUP(A276,'Quantidade de ocorrências'!$M$4:$N$18,2,0),0)</f>
        <v>0</v>
      </c>
      <c r="F276" s="94">
        <f>IFERROR(VLOOKUP(A276,'Quantidade de ocorrências'!$P$4:$Q$7,2,0),0)</f>
        <v>0</v>
      </c>
      <c r="G276" s="94">
        <f>IFERROR(VLOOKUP(A276,'Quantidade de ocorrências'!$S$4:$T$25,2,0),0)</f>
        <v>0</v>
      </c>
      <c r="H276" s="94">
        <f>IFERROR(VLOOKUP(A276,'Quantidade de ocorrências'!$V$4:$W$17,2,0),0)</f>
        <v>0</v>
      </c>
      <c r="I276" s="94">
        <f>IFERROR(VLOOKUP(A276,'Quantidade de ocorrências'!$Y$4:$Z$17,2,0),0)</f>
        <v>0</v>
      </c>
    </row>
    <row r="277" spans="1:9">
      <c r="A277" s="94" t="s">
        <v>866</v>
      </c>
      <c r="B277" s="94" t="str">
        <f>VLOOKUP(A277,'De Para'!$A$1:$B$301,2,0)</f>
        <v>Araranguá</v>
      </c>
      <c r="C277" s="94">
        <f>IFERROR(VLOOKUP(A277,'Quantidade de ocorrências'!$G$4:$H$34,2,0),0)</f>
        <v>0</v>
      </c>
      <c r="D277" s="2">
        <f>IFERROR(VLOOKUP(A277,'Quantidade de ocorrências'!$J$4:$K$41,2,0),0)</f>
        <v>0</v>
      </c>
      <c r="E277" s="94">
        <f>IFERROR(VLOOKUP(A277,'Quantidade de ocorrências'!$M$4:$N$18,2,0),0)</f>
        <v>0</v>
      </c>
      <c r="F277" s="94">
        <f>IFERROR(VLOOKUP(A277,'Quantidade de ocorrências'!$P$4:$Q$7,2,0),0)</f>
        <v>0</v>
      </c>
      <c r="G277" s="94">
        <f>IFERROR(VLOOKUP(A277,'Quantidade de ocorrências'!$S$4:$T$25,2,0),0)</f>
        <v>0</v>
      </c>
      <c r="H277" s="94">
        <f>IFERROR(VLOOKUP(A277,'Quantidade de ocorrências'!$V$4:$W$17,2,0),0)</f>
        <v>0</v>
      </c>
      <c r="I277" s="94">
        <f>IFERROR(VLOOKUP(A277,'Quantidade de ocorrências'!$Y$4:$Z$17,2,0),0)</f>
        <v>0</v>
      </c>
    </row>
    <row r="278" spans="1:9">
      <c r="A278" s="94" t="s">
        <v>757</v>
      </c>
      <c r="B278" s="94" t="str">
        <f>VLOOKUP(A278,'De Para'!$A$1:$B$301,2,0)</f>
        <v>Chapecó</v>
      </c>
      <c r="C278" s="94">
        <f>IFERROR(VLOOKUP(A278,'Quantidade de ocorrências'!$G$4:$H$34,2,0),0)</f>
        <v>0</v>
      </c>
      <c r="D278" s="2">
        <f>IFERROR(VLOOKUP(A278,'Quantidade de ocorrências'!$J$4:$K$41,2,0),0)</f>
        <v>0</v>
      </c>
      <c r="E278" s="94">
        <f>IFERROR(VLOOKUP(A278,'Quantidade de ocorrências'!$M$4:$N$18,2,0),0)</f>
        <v>0</v>
      </c>
      <c r="F278" s="94">
        <f>IFERROR(VLOOKUP(A278,'Quantidade de ocorrências'!$P$4:$Q$7,2,0),0)</f>
        <v>0</v>
      </c>
      <c r="G278" s="94">
        <f>IFERROR(VLOOKUP(A278,'Quantidade de ocorrências'!$S$4:$T$25,2,0),0)</f>
        <v>0</v>
      </c>
      <c r="H278" s="94">
        <f>IFERROR(VLOOKUP(A278,'Quantidade de ocorrências'!$V$4:$W$17,2,0),0)</f>
        <v>0</v>
      </c>
      <c r="I278" s="94">
        <f>IFERROR(VLOOKUP(A278,'Quantidade de ocorrências'!$Y$4:$Z$17,2,0),0)</f>
        <v>0</v>
      </c>
    </row>
    <row r="279" spans="1:9">
      <c r="A279" s="94" t="s">
        <v>950</v>
      </c>
      <c r="B279" s="94" t="str">
        <f>VLOOKUP(A279,'De Para'!$A$1:$B$301,2,0)</f>
        <v>Campos de Lages</v>
      </c>
      <c r="C279" s="94">
        <f>IFERROR(VLOOKUP(A279,'Quantidade de ocorrências'!$G$4:$H$34,2,0),0)</f>
        <v>0</v>
      </c>
      <c r="D279" s="2">
        <f>IFERROR(VLOOKUP(A279,'Quantidade de ocorrências'!$J$4:$K$41,2,0),0)</f>
        <v>0</v>
      </c>
      <c r="E279" s="94">
        <f>IFERROR(VLOOKUP(A279,'Quantidade de ocorrências'!$M$4:$N$18,2,0),0)</f>
        <v>0</v>
      </c>
      <c r="F279" s="94">
        <f>IFERROR(VLOOKUP(A279,'Quantidade de ocorrências'!$P$4:$Q$7,2,0),0)</f>
        <v>0</v>
      </c>
      <c r="G279" s="94">
        <f>IFERROR(VLOOKUP(A279,'Quantidade de ocorrências'!$S$4:$T$25,2,0),0)</f>
        <v>0</v>
      </c>
      <c r="H279" s="94">
        <f>IFERROR(VLOOKUP(A279,'Quantidade de ocorrências'!$V$4:$W$17,2,0),0)</f>
        <v>0</v>
      </c>
      <c r="I279" s="94">
        <f>IFERROR(VLOOKUP(A279,'Quantidade de ocorrências'!$Y$4:$Z$17,2,0),0)</f>
        <v>0</v>
      </c>
    </row>
    <row r="280" spans="1:9">
      <c r="A280" s="94" t="s">
        <v>793</v>
      </c>
      <c r="B280" s="94" t="str">
        <f>VLOOKUP(A280,'De Para'!$A$1:$B$301,2,0)</f>
        <v>Campos de Lages</v>
      </c>
      <c r="C280" s="94">
        <f>IFERROR(VLOOKUP(A280,'Quantidade de ocorrências'!$G$4:$H$34,2,0),0)</f>
        <v>0</v>
      </c>
      <c r="D280" s="2">
        <f>IFERROR(VLOOKUP(A280,'Quantidade de ocorrências'!$J$4:$K$41,2,0),0)</f>
        <v>0</v>
      </c>
      <c r="E280" s="94">
        <f>IFERROR(VLOOKUP(A280,'Quantidade de ocorrências'!$M$4:$N$18,2,0),0)</f>
        <v>0</v>
      </c>
      <c r="F280" s="94">
        <f>IFERROR(VLOOKUP(A280,'Quantidade de ocorrências'!$P$4:$Q$7,2,0),0)</f>
        <v>0</v>
      </c>
      <c r="G280" s="94">
        <f>IFERROR(VLOOKUP(A280,'Quantidade de ocorrências'!$S$4:$T$25,2,0),0)</f>
        <v>0</v>
      </c>
      <c r="H280" s="94">
        <f>IFERROR(VLOOKUP(A280,'Quantidade de ocorrências'!$V$4:$W$17,2,0),0)</f>
        <v>0</v>
      </c>
      <c r="I280" s="94">
        <f>IFERROR(VLOOKUP(A280,'Quantidade de ocorrências'!$Y$4:$Z$17,2,0),0)</f>
        <v>0</v>
      </c>
    </row>
    <row r="281" spans="1:9">
      <c r="A281" s="94" t="s">
        <v>880</v>
      </c>
      <c r="B281" s="94" t="str">
        <f>VLOOKUP(A281,'De Para'!$A$1:$B$301,2,0)</f>
        <v>Criciúma</v>
      </c>
      <c r="C281" s="94">
        <f>IFERROR(VLOOKUP(A281,'Quantidade de ocorrências'!$G$4:$H$34,2,0),0)</f>
        <v>0</v>
      </c>
      <c r="D281" s="2">
        <f>IFERROR(VLOOKUP(A281,'Quantidade de ocorrências'!$J$4:$K$41,2,0),0)</f>
        <v>0</v>
      </c>
      <c r="E281" s="94">
        <f>IFERROR(VLOOKUP(A281,'Quantidade de ocorrências'!$M$4:$N$18,2,0),0)</f>
        <v>0</v>
      </c>
      <c r="F281" s="94">
        <f>IFERROR(VLOOKUP(A281,'Quantidade de ocorrências'!$P$4:$Q$7,2,0),0)</f>
        <v>0</v>
      </c>
      <c r="G281" s="94">
        <f>IFERROR(VLOOKUP(A281,'Quantidade de ocorrências'!$S$4:$T$25,2,0),0)</f>
        <v>0</v>
      </c>
      <c r="H281" s="94">
        <f>IFERROR(VLOOKUP(A281,'Quantidade de ocorrências'!$V$4:$W$17,2,0),0)</f>
        <v>0</v>
      </c>
      <c r="I281" s="94">
        <f>IFERROR(VLOOKUP(A281,'Quantidade de ocorrências'!$Y$4:$Z$17,2,0),0)</f>
        <v>0</v>
      </c>
    </row>
    <row r="282" spans="1:9">
      <c r="A282" s="94" t="s">
        <v>783</v>
      </c>
      <c r="B282" s="94" t="str">
        <f>VLOOKUP(A282,'De Para'!$A$1:$B$301,2,0)</f>
        <v>Curitibanos</v>
      </c>
      <c r="C282" s="94">
        <f>IFERROR(VLOOKUP(A282,'Quantidade de ocorrências'!$G$4:$H$34,2,0),0)</f>
        <v>0</v>
      </c>
      <c r="D282" s="2">
        <f>IFERROR(VLOOKUP(A282,'Quantidade de ocorrências'!$J$4:$K$41,2,0),0)</f>
        <v>0</v>
      </c>
      <c r="E282" s="94">
        <f>IFERROR(VLOOKUP(A282,'Quantidade de ocorrências'!$M$4:$N$18,2,0),0)</f>
        <v>0</v>
      </c>
      <c r="F282" s="94">
        <f>IFERROR(VLOOKUP(A282,'Quantidade de ocorrências'!$P$4:$Q$7,2,0),0)</f>
        <v>0</v>
      </c>
      <c r="G282" s="94">
        <f>IFERROR(VLOOKUP(A282,'Quantidade de ocorrências'!$S$4:$T$25,2,0),0)</f>
        <v>0</v>
      </c>
      <c r="H282" s="94">
        <f>IFERROR(VLOOKUP(A282,'Quantidade de ocorrências'!$V$4:$W$17,2,0),0)</f>
        <v>0</v>
      </c>
      <c r="I282" s="94">
        <f>IFERROR(VLOOKUP(A282,'Quantidade de ocorrências'!$Y$4:$Z$17,2,0),0)</f>
        <v>0</v>
      </c>
    </row>
    <row r="283" spans="1:9">
      <c r="A283" s="94" t="s">
        <v>732</v>
      </c>
      <c r="B283" s="94" t="str">
        <f>VLOOKUP(A283,'De Para'!$A$1:$B$301,2,0)</f>
        <v>Joaçaba</v>
      </c>
      <c r="C283" s="94">
        <f>IFERROR(VLOOKUP(A283,'Quantidade de ocorrências'!$G$4:$H$34,2,0),0)</f>
        <v>0</v>
      </c>
      <c r="D283" s="2">
        <f>IFERROR(VLOOKUP(A283,'Quantidade de ocorrências'!$J$4:$K$41,2,0),0)</f>
        <v>0</v>
      </c>
      <c r="E283" s="94">
        <f>IFERROR(VLOOKUP(A283,'Quantidade de ocorrências'!$M$4:$N$18,2,0),0)</f>
        <v>0</v>
      </c>
      <c r="F283" s="94">
        <f>IFERROR(VLOOKUP(A283,'Quantidade de ocorrências'!$P$4:$Q$7,2,0),0)</f>
        <v>0</v>
      </c>
      <c r="G283" s="94">
        <f>IFERROR(VLOOKUP(A283,'Quantidade de ocorrências'!$S$4:$T$25,2,0),0)</f>
        <v>0</v>
      </c>
      <c r="H283" s="94">
        <f>IFERROR(VLOOKUP(A283,'Quantidade de ocorrências'!$V$4:$W$17,2,0),0)</f>
        <v>0</v>
      </c>
      <c r="I283" s="94">
        <f>IFERROR(VLOOKUP(A283,'Quantidade de ocorrências'!$Y$4:$Z$17,2,0),0)</f>
        <v>0</v>
      </c>
    </row>
    <row r="284" spans="1:9">
      <c r="A284" s="94" t="s">
        <v>942</v>
      </c>
      <c r="B284" s="94" t="str">
        <f>VLOOKUP(A284,'De Para'!$A$1:$B$301,2,0)</f>
        <v>Xanxerê</v>
      </c>
      <c r="C284" s="94">
        <f>IFERROR(VLOOKUP(A284,'Quantidade de ocorrências'!$G$4:$H$34,2,0),0)</f>
        <v>0</v>
      </c>
      <c r="D284" s="2">
        <f>IFERROR(VLOOKUP(A284,'Quantidade de ocorrências'!$J$4:$K$41,2,0),0)</f>
        <v>0</v>
      </c>
      <c r="E284" s="94">
        <f>IFERROR(VLOOKUP(A284,'Quantidade de ocorrências'!$M$4:$N$18,2,0),0)</f>
        <v>0</v>
      </c>
      <c r="F284" s="94">
        <f>IFERROR(VLOOKUP(A284,'Quantidade de ocorrências'!$P$4:$Q$7,2,0),0)</f>
        <v>0</v>
      </c>
      <c r="G284" s="94">
        <f>IFERROR(VLOOKUP(A284,'Quantidade de ocorrências'!$S$4:$T$25,2,0),0)</f>
        <v>0</v>
      </c>
      <c r="H284" s="94">
        <f>IFERROR(VLOOKUP(A284,'Quantidade de ocorrências'!$V$4:$W$17,2,0),0)</f>
        <v>0</v>
      </c>
      <c r="I284" s="94">
        <f>IFERROR(VLOOKUP(A284,'Quantidade de ocorrências'!$Y$4:$Z$17,2,0),0)</f>
        <v>0</v>
      </c>
    </row>
    <row r="285" spans="1:9">
      <c r="A285" s="94" t="s">
        <v>834</v>
      </c>
      <c r="B285" s="94" t="str">
        <f>VLOOKUP(A285,'De Para'!$A$1:$B$301,2,0)</f>
        <v>Ituporanga</v>
      </c>
      <c r="C285" s="94">
        <f>IFERROR(VLOOKUP(A285,'Quantidade de ocorrências'!$G$4:$H$34,2,0),0)</f>
        <v>0</v>
      </c>
      <c r="D285" s="2">
        <f>IFERROR(VLOOKUP(A285,'Quantidade de ocorrências'!$J$4:$K$41,2,0),0)</f>
        <v>0</v>
      </c>
      <c r="E285" s="94">
        <f>IFERROR(VLOOKUP(A285,'Quantidade de ocorrências'!$M$4:$N$18,2,0),0)</f>
        <v>0</v>
      </c>
      <c r="F285" s="94">
        <f>IFERROR(VLOOKUP(A285,'Quantidade de ocorrências'!$P$4:$Q$7,2,0),0)</f>
        <v>0</v>
      </c>
      <c r="G285" s="94">
        <f>IFERROR(VLOOKUP(A285,'Quantidade de ocorrências'!$S$4:$T$25,2,0),0)</f>
        <v>0</v>
      </c>
      <c r="H285" s="94">
        <f>IFERROR(VLOOKUP(A285,'Quantidade de ocorrências'!$V$4:$W$17,2,0),0)</f>
        <v>0</v>
      </c>
      <c r="I285" s="94">
        <f>IFERROR(VLOOKUP(A285,'Quantidade de ocorrências'!$Y$4:$Z$17,2,0),0)</f>
        <v>0</v>
      </c>
    </row>
    <row r="286" spans="1:9">
      <c r="A286" s="94" t="s">
        <v>802</v>
      </c>
      <c r="B286" s="94" t="str">
        <f>VLOOKUP(A286,'De Para'!$A$1:$B$301,2,0)</f>
        <v>Joaçaba</v>
      </c>
      <c r="C286" s="94">
        <f>IFERROR(VLOOKUP(A286,'Quantidade de ocorrências'!$G$4:$H$34,2,0),0)</f>
        <v>0</v>
      </c>
      <c r="D286" s="2">
        <f>IFERROR(VLOOKUP(A286,'Quantidade de ocorrências'!$J$4:$K$41,2,0),0)</f>
        <v>0</v>
      </c>
      <c r="E286" s="94">
        <f>IFERROR(VLOOKUP(A286,'Quantidade de ocorrências'!$M$4:$N$18,2,0),0)</f>
        <v>0</v>
      </c>
      <c r="F286" s="94">
        <f>IFERROR(VLOOKUP(A286,'Quantidade de ocorrências'!$P$4:$Q$7,2,0),0)</f>
        <v>0</v>
      </c>
      <c r="G286" s="94">
        <f>IFERROR(VLOOKUP(A286,'Quantidade de ocorrências'!$S$4:$T$25,2,0),0)</f>
        <v>0</v>
      </c>
      <c r="H286" s="94">
        <f>IFERROR(VLOOKUP(A286,'Quantidade de ocorrências'!$V$4:$W$17,2,0),0)</f>
        <v>0</v>
      </c>
      <c r="I286" s="94">
        <f>IFERROR(VLOOKUP(A286,'Quantidade de ocorrências'!$Y$4:$Z$17,2,0),0)</f>
        <v>0</v>
      </c>
    </row>
    <row r="287" spans="1:9">
      <c r="A287" s="94" t="s">
        <v>131</v>
      </c>
      <c r="B287" s="94" t="str">
        <f>VLOOKUP(A287,'De Para'!$A$1:$B$301,2,0)</f>
        <v>Rio do Sul</v>
      </c>
      <c r="C287" s="94">
        <f>IFERROR(VLOOKUP(A287,'Quantidade de ocorrências'!$G$4:$H$34,2,0),0)</f>
        <v>1</v>
      </c>
      <c r="D287" s="2">
        <f>IFERROR(VLOOKUP(A287,'Quantidade de ocorrências'!$J$4:$K$41,2,0),0)</f>
        <v>2</v>
      </c>
      <c r="E287" s="94">
        <f>IFERROR(VLOOKUP(A287,'Quantidade de ocorrências'!$M$4:$N$18,2,0),0)</f>
        <v>0</v>
      </c>
      <c r="F287" s="94">
        <f>IFERROR(VLOOKUP(A287,'Quantidade de ocorrências'!$P$4:$Q$7,2,0),0)</f>
        <v>0</v>
      </c>
      <c r="G287" s="94">
        <f>IFERROR(VLOOKUP(A287,'Quantidade de ocorrências'!$S$4:$T$25,2,0),0)</f>
        <v>0</v>
      </c>
      <c r="H287" s="94">
        <f>IFERROR(VLOOKUP(A287,'Quantidade de ocorrências'!$V$4:$W$17,2,0),0)</f>
        <v>0</v>
      </c>
      <c r="I287" s="94">
        <f>IFERROR(VLOOKUP(A287,'Quantidade de ocorrências'!$Y$4:$Z$17,2,0),0)</f>
        <v>0</v>
      </c>
    </row>
    <row r="288" spans="1:9">
      <c r="A288" s="94" t="s">
        <v>134</v>
      </c>
      <c r="B288" s="94" t="str">
        <f>VLOOKUP(A288,'De Para'!$A$1:$B$301,2,0)</f>
        <v>Rio do Sul</v>
      </c>
      <c r="C288" s="94">
        <f>IFERROR(VLOOKUP(A288,'Quantidade de ocorrências'!$G$4:$H$34,2,0),0)</f>
        <v>1</v>
      </c>
      <c r="D288" s="2">
        <f>IFERROR(VLOOKUP(A288,'Quantidade de ocorrências'!$J$4:$K$41,2,0),0)</f>
        <v>1</v>
      </c>
      <c r="E288" s="94">
        <f>IFERROR(VLOOKUP(A288,'Quantidade de ocorrências'!$M$4:$N$18,2,0),0)</f>
        <v>0</v>
      </c>
      <c r="F288" s="94">
        <f>IFERROR(VLOOKUP(A288,'Quantidade de ocorrências'!$P$4:$Q$7,2,0),0)</f>
        <v>0</v>
      </c>
      <c r="G288" s="94">
        <f>IFERROR(VLOOKUP(A288,'Quantidade de ocorrências'!$S$4:$T$25,2,0),0)</f>
        <v>0</v>
      </c>
      <c r="H288" s="94">
        <f>IFERROR(VLOOKUP(A288,'Quantidade de ocorrências'!$V$4:$W$17,2,0),0)</f>
        <v>0</v>
      </c>
      <c r="I288" s="94">
        <f>IFERROR(VLOOKUP(A288,'Quantidade de ocorrências'!$Y$4:$Z$17,2,0),0)</f>
        <v>0</v>
      </c>
    </row>
    <row r="289" spans="1:9">
      <c r="A289" s="94" t="s">
        <v>391</v>
      </c>
      <c r="B289" s="94" t="str">
        <f>VLOOKUP(A289,'De Para'!$A$1:$B$301,2,0)</f>
        <v>Xanxerê</v>
      </c>
      <c r="C289" s="94">
        <f>IFERROR(VLOOKUP(A289,'Quantidade de ocorrências'!$G$4:$H$34,2,0),0)</f>
        <v>0</v>
      </c>
      <c r="D289" s="2">
        <f>IFERROR(VLOOKUP(A289,'Quantidade de ocorrências'!$J$4:$K$41,2,0),0)</f>
        <v>0</v>
      </c>
      <c r="E289" s="94">
        <f>IFERROR(VLOOKUP(A289,'Quantidade de ocorrências'!$M$4:$N$18,2,0),0)</f>
        <v>0</v>
      </c>
      <c r="F289" s="94">
        <f>IFERROR(VLOOKUP(A289,'Quantidade de ocorrências'!$P$4:$Q$7,2,0),0)</f>
        <v>0</v>
      </c>
      <c r="G289" s="94">
        <f>IFERROR(VLOOKUP(A289,'Quantidade de ocorrências'!$S$4:$T$25,2,0),0)</f>
        <v>0</v>
      </c>
      <c r="H289" s="94">
        <f>IFERROR(VLOOKUP(A289,'Quantidade de ocorrências'!$V$4:$W$17,2,0),0)</f>
        <v>0</v>
      </c>
      <c r="I289" s="94">
        <f>IFERROR(VLOOKUP(A289,'Quantidade de ocorrências'!$Y$4:$Z$17,2,0),0)</f>
        <v>0</v>
      </c>
    </row>
    <row r="290" spans="1:9">
      <c r="A290" s="94" t="s">
        <v>771</v>
      </c>
      <c r="B290" s="94" t="str">
        <f>VLOOKUP(A290,'De Para'!$A$1:$B$301,2,0)</f>
        <v>Concórdia</v>
      </c>
      <c r="C290" s="94">
        <f>IFERROR(VLOOKUP(A290,'Quantidade de ocorrências'!$G$4:$H$34,2,0),0)</f>
        <v>0</v>
      </c>
      <c r="D290" s="2">
        <f>IFERROR(VLOOKUP(A290,'Quantidade de ocorrências'!$J$4:$K$41,2,0),0)</f>
        <v>0</v>
      </c>
      <c r="E290" s="94">
        <f>IFERROR(VLOOKUP(A290,'Quantidade de ocorrências'!$M$4:$N$18,2,0),0)</f>
        <v>0</v>
      </c>
      <c r="F290" s="94">
        <f>IFERROR(VLOOKUP(A290,'Quantidade de ocorrências'!$P$4:$Q$7,2,0),0)</f>
        <v>0</v>
      </c>
      <c r="G290" s="94">
        <f>IFERROR(VLOOKUP(A290,'Quantidade de ocorrências'!$S$4:$T$25,2,0),0)</f>
        <v>0</v>
      </c>
      <c r="H290" s="94">
        <f>IFERROR(VLOOKUP(A290,'Quantidade de ocorrências'!$V$4:$W$17,2,0),0)</f>
        <v>0</v>
      </c>
      <c r="I290" s="94">
        <f>IFERROR(VLOOKUP(A290,'Quantidade de ocorrências'!$Y$4:$Z$17,2,0),0)</f>
        <v>0</v>
      </c>
    </row>
    <row r="291" spans="1:9">
      <c r="A291" s="94" t="s">
        <v>157</v>
      </c>
      <c r="B291" s="94" t="str">
        <f>VLOOKUP(A291,'De Para'!$A$1:$B$301,2,0)</f>
        <v>Xanxerê</v>
      </c>
      <c r="C291" s="94">
        <f>IFERROR(VLOOKUP(A291,'Quantidade de ocorrências'!$G$4:$H$34,2,0),0)</f>
        <v>1</v>
      </c>
      <c r="D291" s="2">
        <f>IFERROR(VLOOKUP(A291,'Quantidade de ocorrências'!$J$4:$K$41,2,0),0)</f>
        <v>0</v>
      </c>
      <c r="E291" s="94">
        <f>IFERROR(VLOOKUP(A291,'Quantidade de ocorrências'!$M$4:$N$18,2,0),0)</f>
        <v>0</v>
      </c>
      <c r="F291" s="94">
        <f>IFERROR(VLOOKUP(A291,'Quantidade de ocorrências'!$P$4:$Q$7,2,0),0)</f>
        <v>0</v>
      </c>
      <c r="G291" s="94">
        <f>IFERROR(VLOOKUP(A291,'Quantidade de ocorrências'!$S$4:$T$25,2,0),0)</f>
        <v>0</v>
      </c>
      <c r="H291" s="94">
        <f>IFERROR(VLOOKUP(A291,'Quantidade de ocorrências'!$V$4:$W$17,2,0),0)</f>
        <v>0</v>
      </c>
      <c r="I291" s="94">
        <f>IFERROR(VLOOKUP(A291,'Quantidade de ocorrências'!$Y$4:$Z$17,2,0),0)</f>
        <v>0</v>
      </c>
    </row>
    <row r="292" spans="1:9">
      <c r="A292" s="94" t="s">
        <v>592</v>
      </c>
      <c r="B292" s="94" t="str">
        <f>VLOOKUP(A292,'De Para'!$A$1:$B$301,2,0)</f>
        <v>Curitibanos</v>
      </c>
      <c r="C292" s="94">
        <f>IFERROR(VLOOKUP(A292,'Quantidade de ocorrências'!$G$4:$H$34,2,0),0)</f>
        <v>0</v>
      </c>
      <c r="D292" s="2">
        <f>IFERROR(VLOOKUP(A292,'Quantidade de ocorrências'!$J$4:$K$41,2,0),0)</f>
        <v>0</v>
      </c>
      <c r="E292" s="94">
        <f>IFERROR(VLOOKUP(A292,'Quantidade de ocorrências'!$M$4:$N$18,2,0),0)</f>
        <v>0</v>
      </c>
      <c r="F292" s="94">
        <f>IFERROR(VLOOKUP(A292,'Quantidade de ocorrências'!$P$4:$Q$7,2,0),0)</f>
        <v>0</v>
      </c>
      <c r="G292" s="94">
        <f>IFERROR(VLOOKUP(A292,'Quantidade de ocorrências'!$S$4:$T$25,2,0),0)</f>
        <v>0</v>
      </c>
      <c r="H292" s="94">
        <f>IFERROR(VLOOKUP(A292,'Quantidade de ocorrências'!$V$4:$W$17,2,0),0)</f>
        <v>2</v>
      </c>
      <c r="I292" s="94">
        <f>IFERROR(VLOOKUP(A292,'Quantidade de ocorrências'!$Y$4:$Z$17,2,0),0)</f>
        <v>0</v>
      </c>
    </row>
    <row r="293" spans="1:9">
      <c r="A293" s="94" t="s">
        <v>722</v>
      </c>
      <c r="B293" s="94" t="str">
        <f>VLOOKUP(A293,'De Para'!$A$1:$B$301,2,0)</f>
        <v>Joaçaba</v>
      </c>
      <c r="C293" s="94">
        <f>IFERROR(VLOOKUP(A293,'Quantidade de ocorrências'!$G$4:$H$34,2,0),0)</f>
        <v>0</v>
      </c>
      <c r="D293" s="2">
        <f>IFERROR(VLOOKUP(A293,'Quantidade de ocorrências'!$J$4:$K$41,2,0),0)</f>
        <v>0</v>
      </c>
      <c r="E293" s="94">
        <f>IFERROR(VLOOKUP(A293,'Quantidade de ocorrências'!$M$4:$N$18,2,0),0)</f>
        <v>0</v>
      </c>
      <c r="F293" s="94">
        <f>IFERROR(VLOOKUP(A293,'Quantidade de ocorrências'!$P$4:$Q$7,2,0),0)</f>
        <v>0</v>
      </c>
      <c r="G293" s="94">
        <f>IFERROR(VLOOKUP(A293,'Quantidade de ocorrências'!$S$4:$T$25,2,0),0)</f>
        <v>0</v>
      </c>
      <c r="H293" s="94">
        <f>IFERROR(VLOOKUP(A293,'Quantidade de ocorrências'!$V$4:$W$17,2,0),0)</f>
        <v>0</v>
      </c>
      <c r="I293" s="94">
        <f>IFERROR(VLOOKUP(A293,'Quantidade de ocorrências'!$Y$4:$Z$17,2,0),0)</f>
        <v>0</v>
      </c>
    </row>
    <row r="294" spans="1:9">
      <c r="A294" s="94" t="s">
        <v>699</v>
      </c>
      <c r="B294" s="94" t="str">
        <f>VLOOKUP(A294,'De Para'!$A$1:$B$301,2,0)</f>
        <v>Chapecó</v>
      </c>
      <c r="C294" s="94">
        <f>IFERROR(VLOOKUP(A294,'Quantidade de ocorrências'!$G$4:$H$34,2,0),0)</f>
        <v>0</v>
      </c>
      <c r="D294" s="2">
        <f>IFERROR(VLOOKUP(A294,'Quantidade de ocorrências'!$J$4:$K$41,2,0),0)</f>
        <v>0</v>
      </c>
      <c r="E294" s="94">
        <f>IFERROR(VLOOKUP(A294,'Quantidade de ocorrências'!$M$4:$N$18,2,0),0)</f>
        <v>0</v>
      </c>
      <c r="F294" s="94">
        <f>IFERROR(VLOOKUP(A294,'Quantidade de ocorrências'!$P$4:$Q$7,2,0),0)</f>
        <v>0</v>
      </c>
      <c r="G294" s="94">
        <f>IFERROR(VLOOKUP(A294,'Quantidade de ocorrências'!$S$4:$T$25,2,0),0)</f>
        <v>0</v>
      </c>
      <c r="H294" s="94">
        <f>IFERROR(VLOOKUP(A294,'Quantidade de ocorrências'!$V$4:$W$17,2,0),0)</f>
        <v>0</v>
      </c>
      <c r="I294" s="94">
        <f>IFERROR(VLOOKUP(A294,'Quantidade de ocorrências'!$Y$4:$Z$17,2,0),0)</f>
        <v>0</v>
      </c>
    </row>
    <row r="295" spans="1:9">
      <c r="A295" s="94" t="s">
        <v>595</v>
      </c>
      <c r="B295" s="94" t="str">
        <f>VLOOKUP(A295,'De Para'!$A$1:$B$301,2,0)</f>
        <v>Tabuleiro</v>
      </c>
      <c r="C295" s="94">
        <f>IFERROR(VLOOKUP(A295,'Quantidade de ocorrências'!$G$4:$H$34,2,0),0)</f>
        <v>0</v>
      </c>
      <c r="D295" s="2">
        <f>IFERROR(VLOOKUP(A295,'Quantidade de ocorrências'!$J$4:$K$41,2,0),0)</f>
        <v>0</v>
      </c>
      <c r="E295" s="94">
        <f>IFERROR(VLOOKUP(A295,'Quantidade de ocorrências'!$M$4:$N$18,2,0),0)</f>
        <v>0</v>
      </c>
      <c r="F295" s="94">
        <f>IFERROR(VLOOKUP(A295,'Quantidade de ocorrências'!$P$4:$Q$7,2,0),0)</f>
        <v>0</v>
      </c>
      <c r="G295" s="94">
        <f>IFERROR(VLOOKUP(A295,'Quantidade de ocorrências'!$S$4:$T$25,2,0),0)</f>
        <v>0</v>
      </c>
      <c r="H295" s="94">
        <f>IFERROR(VLOOKUP(A295,'Quantidade de ocorrências'!$V$4:$W$17,2,0),0)</f>
        <v>1</v>
      </c>
      <c r="I295" s="94">
        <f>IFERROR(VLOOKUP(A295,'Quantidade de ocorrências'!$Y$4:$Z$17,2,0),0)</f>
        <v>0</v>
      </c>
    </row>
    <row r="296" spans="1:9">
      <c r="A296" s="94" t="s">
        <v>746</v>
      </c>
      <c r="B296" s="94" t="str">
        <f>VLOOKUP(A296,'De Para'!$A$1:$B$301,2,0)</f>
        <v>Chapecó</v>
      </c>
      <c r="C296" s="94">
        <f>IFERROR(VLOOKUP(A296,'Quantidade de ocorrências'!$G$4:$H$34,2,0),0)</f>
        <v>0</v>
      </c>
      <c r="D296" s="2">
        <f>IFERROR(VLOOKUP(A296,'Quantidade de ocorrências'!$J$4:$K$41,2,0),0)</f>
        <v>0</v>
      </c>
      <c r="E296" s="94">
        <f>IFERROR(VLOOKUP(A296,'Quantidade de ocorrências'!$M$4:$N$18,2,0),0)</f>
        <v>0</v>
      </c>
      <c r="F296" s="94">
        <f>IFERROR(VLOOKUP(A296,'Quantidade de ocorrências'!$P$4:$Q$7,2,0),0)</f>
        <v>0</v>
      </c>
      <c r="G296" s="94">
        <f>IFERROR(VLOOKUP(A296,'Quantidade de ocorrências'!$S$4:$T$25,2,0),0)</f>
        <v>0</v>
      </c>
      <c r="H296" s="94">
        <f>IFERROR(VLOOKUP(A296,'Quantidade de ocorrências'!$V$4:$W$17,2,0),0)</f>
        <v>0</v>
      </c>
      <c r="I296" s="94">
        <f>IFERROR(VLOOKUP(A296,'Quantidade de ocorrências'!$Y$4:$Z$17,2,0),0)</f>
        <v>0</v>
      </c>
    </row>
    <row r="297" spans="1:9">
      <c r="A297" s="96"/>
      <c r="F297" s="7">
        <f>SUM(F2:F296)</f>
        <v>4</v>
      </c>
    </row>
    <row r="298" spans="1:9">
      <c r="A298" s="96"/>
    </row>
    <row r="299" spans="1:9">
      <c r="A299" s="96"/>
    </row>
    <row r="300" spans="1:9">
      <c r="A300" s="96"/>
    </row>
    <row r="301" spans="1:9">
      <c r="A301" s="96"/>
    </row>
    <row r="302" spans="1:9">
      <c r="A302" s="96"/>
    </row>
    <row r="303" spans="1:9">
      <c r="A303" s="96"/>
    </row>
    <row r="304" spans="1:9">
      <c r="A304" s="96"/>
    </row>
    <row r="305" spans="1:1">
      <c r="A305" s="96"/>
    </row>
    <row r="306" spans="1:1">
      <c r="A306" s="96"/>
    </row>
    <row r="307" spans="1:1">
      <c r="A307" s="96"/>
    </row>
    <row r="308" spans="1:1">
      <c r="A308" s="96"/>
    </row>
    <row r="309" spans="1:1">
      <c r="A309" s="96"/>
    </row>
    <row r="310" spans="1:1">
      <c r="A310" s="96"/>
    </row>
    <row r="311" spans="1:1">
      <c r="A311" s="96"/>
    </row>
    <row r="312" spans="1:1">
      <c r="A312" s="96"/>
    </row>
    <row r="313" spans="1:1">
      <c r="A313" s="96"/>
    </row>
    <row r="314" spans="1:1">
      <c r="A314" s="96"/>
    </row>
    <row r="315" spans="1:1">
      <c r="A315" s="96"/>
    </row>
    <row r="316" spans="1:1">
      <c r="A316" s="96"/>
    </row>
    <row r="317" spans="1:1">
      <c r="A317" s="96"/>
    </row>
    <row r="318" spans="1:1">
      <c r="A318" s="96"/>
    </row>
    <row r="319" spans="1:1">
      <c r="A319" s="96"/>
    </row>
    <row r="320" spans="1:1">
      <c r="A320" s="96"/>
    </row>
    <row r="321" spans="1:1">
      <c r="A321" s="96"/>
    </row>
    <row r="322" spans="1:1">
      <c r="A322" s="96"/>
    </row>
    <row r="323" spans="1:1">
      <c r="A323" s="96"/>
    </row>
    <row r="324" spans="1:1">
      <c r="A324" s="96"/>
    </row>
    <row r="325" spans="1:1">
      <c r="A325" s="96"/>
    </row>
    <row r="326" spans="1:1">
      <c r="A326" s="96"/>
    </row>
    <row r="327" spans="1:1">
      <c r="A327" s="96"/>
    </row>
    <row r="328" spans="1:1">
      <c r="A328" s="96"/>
    </row>
    <row r="329" spans="1:1">
      <c r="A329" s="96"/>
    </row>
    <row r="330" spans="1:1">
      <c r="A330" s="96"/>
    </row>
    <row r="331" spans="1:1">
      <c r="A331" s="96"/>
    </row>
    <row r="332" spans="1:1">
      <c r="A332" s="96"/>
    </row>
    <row r="333" spans="1:1">
      <c r="A333" s="96"/>
    </row>
    <row r="334" spans="1:1">
      <c r="A334" s="96"/>
    </row>
    <row r="335" spans="1:1">
      <c r="A335" s="96"/>
    </row>
    <row r="336" spans="1:1">
      <c r="A336" s="96"/>
    </row>
    <row r="337" spans="1:1">
      <c r="A337" s="96"/>
    </row>
    <row r="338" spans="1:1">
      <c r="A338" s="96"/>
    </row>
    <row r="339" spans="1:1">
      <c r="A339" s="96"/>
    </row>
    <row r="340" spans="1:1">
      <c r="A340" s="96"/>
    </row>
    <row r="341" spans="1:1">
      <c r="A341" s="96"/>
    </row>
    <row r="342" spans="1:1">
      <c r="A342" s="96"/>
    </row>
    <row r="343" spans="1:1">
      <c r="A343" s="96"/>
    </row>
    <row r="344" spans="1:1">
      <c r="A344" s="96"/>
    </row>
    <row r="345" spans="1:1">
      <c r="A345" s="96"/>
    </row>
    <row r="346" spans="1:1">
      <c r="A346" s="96"/>
    </row>
    <row r="347" spans="1:1">
      <c r="A347" s="96"/>
    </row>
    <row r="348" spans="1:1">
      <c r="A348" s="96"/>
    </row>
    <row r="349" spans="1:1">
      <c r="A349" s="96"/>
    </row>
    <row r="350" spans="1:1">
      <c r="A350" s="96"/>
    </row>
    <row r="351" spans="1:1">
      <c r="A351" s="96"/>
    </row>
    <row r="352" spans="1:1">
      <c r="A352" s="96"/>
    </row>
    <row r="353" spans="1:1">
      <c r="A353" s="96"/>
    </row>
    <row r="354" spans="1:1">
      <c r="A354" s="96"/>
    </row>
    <row r="355" spans="1:1">
      <c r="A355" s="96"/>
    </row>
    <row r="356" spans="1:1">
      <c r="A356" s="96"/>
    </row>
    <row r="357" spans="1:1">
      <c r="A357" s="96"/>
    </row>
    <row r="358" spans="1:1">
      <c r="A358" s="96"/>
    </row>
    <row r="359" spans="1:1">
      <c r="A359" s="96"/>
    </row>
    <row r="360" spans="1:1">
      <c r="A360" s="96"/>
    </row>
    <row r="361" spans="1:1">
      <c r="A361" s="96"/>
    </row>
    <row r="362" spans="1:1">
      <c r="A362" s="96"/>
    </row>
    <row r="363" spans="1:1">
      <c r="A363" s="96"/>
    </row>
    <row r="364" spans="1:1">
      <c r="A364" s="96"/>
    </row>
    <row r="365" spans="1:1">
      <c r="A365" s="96"/>
    </row>
    <row r="366" spans="1:1">
      <c r="A366" s="96"/>
    </row>
    <row r="367" spans="1:1">
      <c r="A367" s="96"/>
    </row>
    <row r="368" spans="1:1">
      <c r="A368" s="96"/>
    </row>
    <row r="369" spans="1:1">
      <c r="A369" s="96"/>
    </row>
    <row r="370" spans="1:1">
      <c r="A370" s="96"/>
    </row>
    <row r="371" spans="1:1">
      <c r="A371" s="96"/>
    </row>
    <row r="372" spans="1:1">
      <c r="A372" s="96"/>
    </row>
    <row r="373" spans="1:1">
      <c r="A373" s="96"/>
    </row>
    <row r="374" spans="1:1">
      <c r="A374" s="96"/>
    </row>
    <row r="375" spans="1:1">
      <c r="A375" s="96"/>
    </row>
    <row r="376" spans="1:1">
      <c r="A376" s="96"/>
    </row>
    <row r="377" spans="1:1">
      <c r="A377" s="96"/>
    </row>
    <row r="378" spans="1:1">
      <c r="A378" s="96"/>
    </row>
    <row r="379" spans="1:1">
      <c r="A379" s="96"/>
    </row>
    <row r="380" spans="1:1">
      <c r="A380" s="96"/>
    </row>
    <row r="381" spans="1:1">
      <c r="A381" s="96"/>
    </row>
    <row r="382" spans="1:1">
      <c r="A382" s="96"/>
    </row>
    <row r="383" spans="1:1">
      <c r="A383" s="96"/>
    </row>
    <row r="384" spans="1:1">
      <c r="A384" s="96"/>
    </row>
    <row r="385" spans="1:1">
      <c r="A385" s="96"/>
    </row>
    <row r="386" spans="1:1">
      <c r="A386" s="96"/>
    </row>
    <row r="387" spans="1:1">
      <c r="A387" s="96"/>
    </row>
    <row r="388" spans="1:1">
      <c r="A388" s="96"/>
    </row>
    <row r="389" spans="1:1">
      <c r="A389" s="96"/>
    </row>
    <row r="390" spans="1:1">
      <c r="A390" s="96"/>
    </row>
    <row r="391" spans="1:1">
      <c r="A391" s="96"/>
    </row>
    <row r="392" spans="1:1">
      <c r="A392" s="96"/>
    </row>
    <row r="393" spans="1:1">
      <c r="A393" s="96"/>
    </row>
    <row r="394" spans="1:1">
      <c r="A394" s="96"/>
    </row>
    <row r="395" spans="1:1">
      <c r="A395" s="96"/>
    </row>
    <row r="396" spans="1:1">
      <c r="A396" s="96"/>
    </row>
    <row r="397" spans="1:1">
      <c r="A397" s="96"/>
    </row>
    <row r="398" spans="1:1">
      <c r="A398" s="96"/>
    </row>
    <row r="399" spans="1:1">
      <c r="A399" s="96"/>
    </row>
    <row r="400" spans="1:1">
      <c r="A400" s="96"/>
    </row>
    <row r="401" spans="1:1">
      <c r="A401" s="96"/>
    </row>
    <row r="402" spans="1:1">
      <c r="A402" s="96"/>
    </row>
    <row r="403" spans="1:1">
      <c r="A403" s="96"/>
    </row>
    <row r="404" spans="1:1">
      <c r="A404" s="96"/>
    </row>
    <row r="405" spans="1:1">
      <c r="A405" s="96"/>
    </row>
    <row r="406" spans="1:1">
      <c r="A406" s="96"/>
    </row>
    <row r="407" spans="1:1">
      <c r="A407" s="96"/>
    </row>
    <row r="408" spans="1:1">
      <c r="A408" s="96"/>
    </row>
    <row r="409" spans="1:1">
      <c r="A409" s="96"/>
    </row>
    <row r="410" spans="1:1">
      <c r="A410" s="96"/>
    </row>
    <row r="411" spans="1:1">
      <c r="A411" s="96"/>
    </row>
    <row r="412" spans="1:1">
      <c r="A412" s="96"/>
    </row>
    <row r="413" spans="1:1">
      <c r="A413" s="96"/>
    </row>
    <row r="414" spans="1:1">
      <c r="A414" s="96"/>
    </row>
    <row r="415" spans="1:1">
      <c r="A415" s="96"/>
    </row>
    <row r="416" spans="1:1">
      <c r="A416" s="96"/>
    </row>
    <row r="417" spans="1:1">
      <c r="A417" s="96"/>
    </row>
    <row r="418" spans="1:1">
      <c r="A418" s="96"/>
    </row>
    <row r="419" spans="1:1">
      <c r="A419" s="96"/>
    </row>
    <row r="420" spans="1:1">
      <c r="A420" s="96"/>
    </row>
    <row r="421" spans="1:1">
      <c r="A421" s="96"/>
    </row>
    <row r="422" spans="1:1">
      <c r="A422" s="96"/>
    </row>
    <row r="423" spans="1:1">
      <c r="A423" s="96"/>
    </row>
    <row r="424" spans="1:1">
      <c r="A424" s="96"/>
    </row>
    <row r="425" spans="1:1">
      <c r="A425" s="96"/>
    </row>
    <row r="426" spans="1:1">
      <c r="A426" s="96"/>
    </row>
    <row r="427" spans="1:1">
      <c r="A427" s="96"/>
    </row>
    <row r="428" spans="1:1">
      <c r="A428" s="96"/>
    </row>
    <row r="429" spans="1:1">
      <c r="A429" s="96"/>
    </row>
    <row r="430" spans="1:1">
      <c r="A430" s="96"/>
    </row>
    <row r="431" spans="1:1">
      <c r="A431" s="96"/>
    </row>
    <row r="432" spans="1:1">
      <c r="A432" s="96"/>
    </row>
    <row r="433" spans="1:1">
      <c r="A433" s="96"/>
    </row>
    <row r="434" spans="1:1">
      <c r="A434" s="96"/>
    </row>
    <row r="435" spans="1:1">
      <c r="A435" s="96"/>
    </row>
    <row r="436" spans="1:1">
      <c r="A436" s="96"/>
    </row>
    <row r="437" spans="1:1">
      <c r="A437" s="96"/>
    </row>
    <row r="438" spans="1:1">
      <c r="A438" s="96"/>
    </row>
    <row r="439" spans="1:1">
      <c r="A439" s="96"/>
    </row>
    <row r="440" spans="1:1">
      <c r="A440" s="96"/>
    </row>
    <row r="441" spans="1:1">
      <c r="A441" s="96"/>
    </row>
    <row r="442" spans="1:1">
      <c r="A442" s="96"/>
    </row>
    <row r="443" spans="1:1">
      <c r="A443" s="96"/>
    </row>
    <row r="444" spans="1:1">
      <c r="A444" s="96"/>
    </row>
    <row r="445" spans="1:1">
      <c r="A445" s="96"/>
    </row>
    <row r="446" spans="1:1">
      <c r="A446" s="96"/>
    </row>
    <row r="447" spans="1:1">
      <c r="A447" s="96"/>
    </row>
    <row r="448" spans="1:1">
      <c r="A448" s="96"/>
    </row>
    <row r="449" spans="1:1">
      <c r="A449" s="96"/>
    </row>
    <row r="450" spans="1:1">
      <c r="A450" s="96"/>
    </row>
    <row r="451" spans="1:1">
      <c r="A451" s="96"/>
    </row>
    <row r="452" spans="1:1">
      <c r="A452" s="96"/>
    </row>
    <row r="453" spans="1:1">
      <c r="A453" s="96"/>
    </row>
    <row r="454" spans="1:1">
      <c r="A454" s="96"/>
    </row>
    <row r="455" spans="1:1">
      <c r="A455" s="96"/>
    </row>
    <row r="456" spans="1:1">
      <c r="A456" s="96"/>
    </row>
    <row r="457" spans="1:1">
      <c r="A457" s="96"/>
    </row>
    <row r="458" spans="1:1">
      <c r="A458" s="96"/>
    </row>
    <row r="459" spans="1:1">
      <c r="A459" s="96"/>
    </row>
    <row r="460" spans="1:1">
      <c r="A460" s="96"/>
    </row>
    <row r="461" spans="1:1">
      <c r="A461" s="96"/>
    </row>
    <row r="462" spans="1:1">
      <c r="A462" s="96"/>
    </row>
    <row r="463" spans="1:1">
      <c r="A463" s="96"/>
    </row>
    <row r="464" spans="1:1">
      <c r="A464" s="96"/>
    </row>
    <row r="465" spans="1:1">
      <c r="A465" s="96"/>
    </row>
    <row r="466" spans="1:1">
      <c r="A466" s="96"/>
    </row>
    <row r="467" spans="1:1">
      <c r="A467" s="96"/>
    </row>
    <row r="468" spans="1:1">
      <c r="A468" s="96"/>
    </row>
    <row r="469" spans="1:1">
      <c r="A469" s="96"/>
    </row>
    <row r="470" spans="1:1">
      <c r="A470" s="96"/>
    </row>
    <row r="471" spans="1:1">
      <c r="A471" s="96"/>
    </row>
    <row r="472" spans="1:1">
      <c r="A472" s="96"/>
    </row>
    <row r="473" spans="1:1">
      <c r="A473" s="96"/>
    </row>
    <row r="474" spans="1:1">
      <c r="A474" s="96"/>
    </row>
    <row r="475" spans="1:1">
      <c r="A475" s="96"/>
    </row>
    <row r="476" spans="1:1">
      <c r="A476" s="96"/>
    </row>
    <row r="477" spans="1:1">
      <c r="A477" s="96"/>
    </row>
    <row r="478" spans="1:1">
      <c r="A478" s="96"/>
    </row>
    <row r="479" spans="1:1">
      <c r="A479" s="96"/>
    </row>
    <row r="480" spans="1:1">
      <c r="A480" s="96"/>
    </row>
    <row r="481" spans="1:1">
      <c r="A481" s="96"/>
    </row>
    <row r="482" spans="1:1">
      <c r="A482" s="96"/>
    </row>
    <row r="483" spans="1:1">
      <c r="A483" s="96"/>
    </row>
    <row r="484" spans="1:1">
      <c r="A484" s="96"/>
    </row>
    <row r="485" spans="1:1">
      <c r="A485" s="96"/>
    </row>
    <row r="486" spans="1:1">
      <c r="A486" s="96"/>
    </row>
    <row r="487" spans="1:1">
      <c r="A487" s="96"/>
    </row>
    <row r="488" spans="1:1">
      <c r="A488" s="96"/>
    </row>
    <row r="489" spans="1:1">
      <c r="A489" s="96"/>
    </row>
    <row r="490" spans="1:1">
      <c r="A490" s="96"/>
    </row>
    <row r="491" spans="1:1">
      <c r="A491" s="96"/>
    </row>
    <row r="492" spans="1:1">
      <c r="A492" s="96"/>
    </row>
    <row r="493" spans="1:1">
      <c r="A493" s="96"/>
    </row>
    <row r="494" spans="1:1">
      <c r="A494" s="96"/>
    </row>
    <row r="495" spans="1:1">
      <c r="A495" s="96"/>
    </row>
    <row r="496" spans="1:1">
      <c r="A496" s="96"/>
    </row>
    <row r="497" spans="1:1">
      <c r="A497" s="96"/>
    </row>
    <row r="498" spans="1:1">
      <c r="A498" s="96"/>
    </row>
    <row r="499" spans="1:1">
      <c r="A499" s="96"/>
    </row>
    <row r="500" spans="1:1">
      <c r="A500" s="96"/>
    </row>
    <row r="501" spans="1:1">
      <c r="A501" s="96"/>
    </row>
    <row r="502" spans="1:1">
      <c r="A502" s="96"/>
    </row>
    <row r="503" spans="1:1">
      <c r="A503" s="96"/>
    </row>
    <row r="504" spans="1:1">
      <c r="A504" s="96"/>
    </row>
    <row r="505" spans="1:1">
      <c r="A505" s="96"/>
    </row>
    <row r="506" spans="1:1">
      <c r="A506" s="96"/>
    </row>
    <row r="507" spans="1:1">
      <c r="A507" s="96"/>
    </row>
    <row r="508" spans="1:1">
      <c r="A508" s="96"/>
    </row>
    <row r="509" spans="1:1">
      <c r="A509" s="96"/>
    </row>
    <row r="510" spans="1:1">
      <c r="A510" s="96"/>
    </row>
    <row r="511" spans="1:1">
      <c r="A511" s="96"/>
    </row>
    <row r="512" spans="1:1">
      <c r="A512" s="96"/>
    </row>
    <row r="513" spans="1:1">
      <c r="A513" s="96"/>
    </row>
    <row r="514" spans="1:1">
      <c r="A514" s="96"/>
    </row>
    <row r="515" spans="1:1">
      <c r="A515" s="96"/>
    </row>
    <row r="516" spans="1:1">
      <c r="A516" s="96"/>
    </row>
    <row r="517" spans="1:1">
      <c r="A517" s="96"/>
    </row>
    <row r="518" spans="1:1">
      <c r="A518" s="96"/>
    </row>
    <row r="519" spans="1:1">
      <c r="A519" s="96"/>
    </row>
    <row r="520" spans="1:1">
      <c r="A520" s="96"/>
    </row>
    <row r="521" spans="1:1">
      <c r="A521" s="96"/>
    </row>
    <row r="522" spans="1:1">
      <c r="A522" s="96"/>
    </row>
    <row r="523" spans="1:1">
      <c r="A523" s="96"/>
    </row>
    <row r="524" spans="1:1">
      <c r="A524" s="96"/>
    </row>
    <row r="525" spans="1:1">
      <c r="A525" s="96"/>
    </row>
    <row r="526" spans="1:1">
      <c r="A526" s="96"/>
    </row>
    <row r="527" spans="1:1">
      <c r="A527" s="96"/>
    </row>
    <row r="528" spans="1:1">
      <c r="A528" s="96"/>
    </row>
    <row r="529" spans="1:1">
      <c r="A529" s="96"/>
    </row>
    <row r="530" spans="1:1">
      <c r="A530" s="96"/>
    </row>
    <row r="531" spans="1:1">
      <c r="A531" s="96"/>
    </row>
    <row r="532" spans="1:1">
      <c r="A532" s="96"/>
    </row>
    <row r="533" spans="1:1">
      <c r="A533" s="96"/>
    </row>
    <row r="534" spans="1:1">
      <c r="A534" s="96"/>
    </row>
    <row r="535" spans="1:1">
      <c r="A535" s="96"/>
    </row>
    <row r="536" spans="1:1">
      <c r="A536" s="96"/>
    </row>
    <row r="537" spans="1:1">
      <c r="A537" s="96"/>
    </row>
    <row r="538" spans="1:1">
      <c r="A538" s="96"/>
    </row>
    <row r="539" spans="1:1">
      <c r="A539" s="96"/>
    </row>
    <row r="540" spans="1:1">
      <c r="A540" s="96"/>
    </row>
    <row r="541" spans="1:1">
      <c r="A541" s="96"/>
    </row>
    <row r="542" spans="1:1">
      <c r="A542" s="96"/>
    </row>
    <row r="543" spans="1:1">
      <c r="A543" s="96"/>
    </row>
    <row r="544" spans="1:1">
      <c r="A544" s="96"/>
    </row>
    <row r="545" spans="1:1">
      <c r="A545" s="96"/>
    </row>
    <row r="546" spans="1:1">
      <c r="A546" s="96"/>
    </row>
    <row r="547" spans="1:1">
      <c r="A547" s="96"/>
    </row>
    <row r="548" spans="1:1">
      <c r="A548" s="96"/>
    </row>
    <row r="549" spans="1:1">
      <c r="A549" s="96"/>
    </row>
    <row r="550" spans="1:1">
      <c r="A550" s="96"/>
    </row>
    <row r="551" spans="1:1">
      <c r="A551" s="96"/>
    </row>
    <row r="552" spans="1:1">
      <c r="A552" s="96"/>
    </row>
    <row r="553" spans="1:1">
      <c r="A553" s="96"/>
    </row>
    <row r="554" spans="1:1">
      <c r="A554" s="96"/>
    </row>
    <row r="555" spans="1:1">
      <c r="A555" s="96"/>
    </row>
    <row r="556" spans="1:1">
      <c r="A556" s="96"/>
    </row>
    <row r="557" spans="1:1">
      <c r="A557" s="96"/>
    </row>
    <row r="558" spans="1:1">
      <c r="A558" s="96"/>
    </row>
    <row r="559" spans="1:1">
      <c r="A559" s="96"/>
    </row>
    <row r="560" spans="1:1">
      <c r="A560" s="96"/>
    </row>
    <row r="561" spans="1:1">
      <c r="A561" s="96"/>
    </row>
    <row r="562" spans="1:1">
      <c r="A562" s="96"/>
    </row>
    <row r="563" spans="1:1">
      <c r="A563" s="96"/>
    </row>
    <row r="564" spans="1:1">
      <c r="A564" s="96"/>
    </row>
    <row r="565" spans="1:1">
      <c r="A565" s="96"/>
    </row>
    <row r="566" spans="1:1">
      <c r="A566" s="96"/>
    </row>
    <row r="567" spans="1:1">
      <c r="A567" s="96"/>
    </row>
    <row r="568" spans="1:1">
      <c r="A568" s="96"/>
    </row>
    <row r="569" spans="1:1">
      <c r="A569" s="96"/>
    </row>
    <row r="570" spans="1:1">
      <c r="A570" s="96"/>
    </row>
    <row r="571" spans="1:1">
      <c r="A571" s="96"/>
    </row>
    <row r="572" spans="1:1">
      <c r="A572" s="96"/>
    </row>
    <row r="573" spans="1:1">
      <c r="A573" s="96"/>
    </row>
    <row r="574" spans="1:1">
      <c r="A574" s="96"/>
    </row>
    <row r="575" spans="1:1">
      <c r="A575" s="96"/>
    </row>
    <row r="576" spans="1:1">
      <c r="A576" s="96"/>
    </row>
    <row r="577" spans="1:1">
      <c r="A577" s="96"/>
    </row>
    <row r="578" spans="1:1">
      <c r="A578" s="96"/>
    </row>
    <row r="579" spans="1:1">
      <c r="A579" s="96"/>
    </row>
    <row r="580" spans="1:1">
      <c r="A580" s="96"/>
    </row>
    <row r="581" spans="1:1">
      <c r="A581" s="96"/>
    </row>
    <row r="582" spans="1:1">
      <c r="A582" s="96"/>
    </row>
    <row r="583" spans="1:1">
      <c r="A583" s="96"/>
    </row>
    <row r="584" spans="1:1">
      <c r="A584" s="96"/>
    </row>
    <row r="585" spans="1:1">
      <c r="A585" s="96"/>
    </row>
    <row r="586" spans="1:1">
      <c r="A586" s="96"/>
    </row>
    <row r="587" spans="1:1">
      <c r="A587" s="96"/>
    </row>
    <row r="588" spans="1:1">
      <c r="A588" s="96"/>
    </row>
    <row r="589" spans="1:1">
      <c r="A589" s="96"/>
    </row>
    <row r="590" spans="1:1">
      <c r="A590" s="96"/>
    </row>
    <row r="591" spans="1:1">
      <c r="A591" s="96"/>
    </row>
    <row r="592" spans="1:1">
      <c r="A592" s="96"/>
    </row>
    <row r="593" spans="1:1">
      <c r="A593" s="96"/>
    </row>
    <row r="594" spans="1:1">
      <c r="A594" s="96"/>
    </row>
    <row r="595" spans="1:1">
      <c r="A595" s="96"/>
    </row>
    <row r="596" spans="1:1">
      <c r="A596" s="96"/>
    </row>
    <row r="597" spans="1:1">
      <c r="A597" s="96"/>
    </row>
    <row r="598" spans="1:1">
      <c r="A598" s="96"/>
    </row>
    <row r="599" spans="1:1">
      <c r="A599" s="96"/>
    </row>
    <row r="600" spans="1:1">
      <c r="A600" s="96"/>
    </row>
    <row r="601" spans="1:1">
      <c r="A601" s="96"/>
    </row>
    <row r="602" spans="1:1">
      <c r="A602" s="96"/>
    </row>
    <row r="603" spans="1:1">
      <c r="A603" s="96"/>
    </row>
    <row r="604" spans="1:1">
      <c r="A604" s="96"/>
    </row>
    <row r="605" spans="1:1">
      <c r="A605" s="96"/>
    </row>
    <row r="606" spans="1:1">
      <c r="A606" s="96"/>
    </row>
    <row r="607" spans="1:1">
      <c r="A607" s="96"/>
    </row>
    <row r="608" spans="1:1">
      <c r="A608" s="96"/>
    </row>
    <row r="609" spans="1:1">
      <c r="A609" s="96"/>
    </row>
    <row r="610" spans="1:1">
      <c r="A610" s="96"/>
    </row>
    <row r="611" spans="1:1">
      <c r="A611" s="96"/>
    </row>
    <row r="612" spans="1:1">
      <c r="A612" s="96"/>
    </row>
    <row r="613" spans="1:1">
      <c r="A613" s="96"/>
    </row>
    <row r="614" spans="1:1">
      <c r="A614" s="96"/>
    </row>
    <row r="615" spans="1:1">
      <c r="A615" s="96"/>
    </row>
    <row r="616" spans="1:1">
      <c r="A616" s="96"/>
    </row>
    <row r="617" spans="1:1">
      <c r="A617" s="96"/>
    </row>
    <row r="618" spans="1:1">
      <c r="A618" s="96"/>
    </row>
    <row r="619" spans="1:1">
      <c r="A619" s="96"/>
    </row>
    <row r="620" spans="1:1">
      <c r="A620" s="96"/>
    </row>
    <row r="621" spans="1:1">
      <c r="A621" s="96"/>
    </row>
    <row r="622" spans="1:1">
      <c r="A622" s="96"/>
    </row>
    <row r="623" spans="1:1">
      <c r="A623" s="96"/>
    </row>
    <row r="624" spans="1:1">
      <c r="A624" s="96"/>
    </row>
    <row r="625" spans="1:1">
      <c r="A625" s="96"/>
    </row>
    <row r="626" spans="1:1">
      <c r="A626" s="96"/>
    </row>
    <row r="627" spans="1:1">
      <c r="A627" s="96"/>
    </row>
    <row r="628" spans="1:1">
      <c r="A628" s="96"/>
    </row>
    <row r="629" spans="1:1">
      <c r="A629" s="96"/>
    </row>
    <row r="630" spans="1:1">
      <c r="A630" s="96"/>
    </row>
    <row r="631" spans="1:1">
      <c r="A631" s="96"/>
    </row>
    <row r="632" spans="1:1">
      <c r="A632" s="96"/>
    </row>
    <row r="633" spans="1:1">
      <c r="A633" s="96"/>
    </row>
    <row r="634" spans="1:1">
      <c r="A634" s="96"/>
    </row>
    <row r="635" spans="1:1">
      <c r="A635" s="96"/>
    </row>
    <row r="636" spans="1:1">
      <c r="A636" s="96"/>
    </row>
    <row r="637" spans="1:1">
      <c r="A637" s="96"/>
    </row>
    <row r="638" spans="1:1">
      <c r="A638" s="96"/>
    </row>
    <row r="639" spans="1:1">
      <c r="A639" s="96"/>
    </row>
    <row r="640" spans="1:1">
      <c r="A640" s="96"/>
    </row>
    <row r="641" spans="1:1">
      <c r="A641" s="96"/>
    </row>
    <row r="642" spans="1:1">
      <c r="A642" s="96"/>
    </row>
    <row r="643" spans="1:1">
      <c r="A643" s="96"/>
    </row>
    <row r="644" spans="1:1">
      <c r="A644" s="96"/>
    </row>
    <row r="645" spans="1:1">
      <c r="A645" s="96"/>
    </row>
    <row r="646" spans="1:1">
      <c r="A646" s="96"/>
    </row>
    <row r="647" spans="1:1">
      <c r="A647" s="96"/>
    </row>
    <row r="648" spans="1:1">
      <c r="A648" s="96"/>
    </row>
    <row r="649" spans="1:1">
      <c r="A649" s="96"/>
    </row>
    <row r="650" spans="1:1">
      <c r="A650" s="96"/>
    </row>
    <row r="651" spans="1:1">
      <c r="A651" s="96"/>
    </row>
    <row r="652" spans="1:1">
      <c r="A652" s="96"/>
    </row>
    <row r="653" spans="1:1">
      <c r="A653" s="96"/>
    </row>
    <row r="654" spans="1:1">
      <c r="A654" s="96"/>
    </row>
    <row r="655" spans="1:1">
      <c r="A655" s="96"/>
    </row>
    <row r="656" spans="1:1">
      <c r="A656" s="96"/>
    </row>
    <row r="657" spans="1:1">
      <c r="A657" s="96"/>
    </row>
    <row r="658" spans="1:1">
      <c r="A658" s="96"/>
    </row>
    <row r="659" spans="1:1">
      <c r="A659" s="96"/>
    </row>
    <row r="660" spans="1:1">
      <c r="A660" s="96"/>
    </row>
    <row r="661" spans="1:1">
      <c r="A661" s="96"/>
    </row>
    <row r="662" spans="1:1">
      <c r="A662" s="96"/>
    </row>
    <row r="663" spans="1:1">
      <c r="A663" s="96"/>
    </row>
    <row r="664" spans="1:1">
      <c r="A664" s="96"/>
    </row>
    <row r="665" spans="1:1">
      <c r="A665" s="96"/>
    </row>
    <row r="666" spans="1:1">
      <c r="A666" s="96"/>
    </row>
    <row r="667" spans="1:1">
      <c r="A667" s="96"/>
    </row>
    <row r="668" spans="1:1">
      <c r="A668" s="96"/>
    </row>
    <row r="669" spans="1:1">
      <c r="A669" s="96"/>
    </row>
    <row r="670" spans="1:1">
      <c r="A670" s="96"/>
    </row>
    <row r="671" spans="1:1">
      <c r="A671" s="96"/>
    </row>
    <row r="672" spans="1:1">
      <c r="A672" s="96"/>
    </row>
    <row r="673" spans="1:1">
      <c r="A673" s="96"/>
    </row>
    <row r="674" spans="1:1">
      <c r="A674" s="96"/>
    </row>
    <row r="675" spans="1:1">
      <c r="A675" s="96"/>
    </row>
    <row r="676" spans="1:1">
      <c r="A676" s="96"/>
    </row>
    <row r="677" spans="1:1">
      <c r="A677" s="96"/>
    </row>
    <row r="678" spans="1:1">
      <c r="A678" s="96"/>
    </row>
    <row r="679" spans="1:1">
      <c r="A679" s="96"/>
    </row>
    <row r="680" spans="1:1">
      <c r="A680" s="96"/>
    </row>
    <row r="681" spans="1:1">
      <c r="A681" s="96"/>
    </row>
    <row r="682" spans="1:1">
      <c r="A682" s="96"/>
    </row>
    <row r="683" spans="1:1">
      <c r="A683" s="96"/>
    </row>
    <row r="684" spans="1:1">
      <c r="A684" s="96"/>
    </row>
    <row r="685" spans="1:1">
      <c r="A685" s="96"/>
    </row>
    <row r="686" spans="1:1">
      <c r="A686" s="96"/>
    </row>
    <row r="687" spans="1:1">
      <c r="A687" s="96"/>
    </row>
    <row r="688" spans="1:1">
      <c r="A688" s="96"/>
    </row>
    <row r="689" spans="1:1">
      <c r="A689" s="96"/>
    </row>
    <row r="690" spans="1:1">
      <c r="A690" s="96"/>
    </row>
    <row r="691" spans="1:1">
      <c r="A691" s="96"/>
    </row>
    <row r="692" spans="1:1">
      <c r="A692" s="96"/>
    </row>
    <row r="693" spans="1:1">
      <c r="A693" s="96"/>
    </row>
    <row r="694" spans="1:1">
      <c r="A694" s="96"/>
    </row>
    <row r="695" spans="1:1">
      <c r="A695" s="96"/>
    </row>
    <row r="696" spans="1:1">
      <c r="A696" s="96"/>
    </row>
    <row r="697" spans="1:1">
      <c r="A697" s="96"/>
    </row>
    <row r="698" spans="1:1">
      <c r="A698" s="96"/>
    </row>
    <row r="699" spans="1:1">
      <c r="A699" s="96"/>
    </row>
    <row r="700" spans="1:1">
      <c r="A700" s="96"/>
    </row>
    <row r="701" spans="1:1">
      <c r="A701" s="96"/>
    </row>
    <row r="702" spans="1:1">
      <c r="A702" s="96"/>
    </row>
    <row r="703" spans="1:1">
      <c r="A703" s="96"/>
    </row>
    <row r="704" spans="1:1">
      <c r="A704" s="96"/>
    </row>
    <row r="705" spans="1:1">
      <c r="A705" s="96"/>
    </row>
    <row r="706" spans="1:1">
      <c r="A706" s="96"/>
    </row>
    <row r="707" spans="1:1">
      <c r="A707" s="96"/>
    </row>
    <row r="708" spans="1:1">
      <c r="A708" s="96"/>
    </row>
    <row r="709" spans="1:1">
      <c r="A709" s="96"/>
    </row>
    <row r="710" spans="1:1">
      <c r="A710" s="96"/>
    </row>
    <row r="711" spans="1:1">
      <c r="A711" s="96"/>
    </row>
    <row r="712" spans="1:1">
      <c r="A712" s="96"/>
    </row>
    <row r="713" spans="1:1">
      <c r="A713" s="96"/>
    </row>
    <row r="714" spans="1:1">
      <c r="A714" s="96"/>
    </row>
    <row r="715" spans="1:1">
      <c r="A715" s="96"/>
    </row>
    <row r="716" spans="1:1">
      <c r="A716" s="96"/>
    </row>
    <row r="717" spans="1:1">
      <c r="A717" s="96"/>
    </row>
    <row r="718" spans="1:1">
      <c r="A718" s="96"/>
    </row>
    <row r="719" spans="1:1">
      <c r="A719" s="96"/>
    </row>
    <row r="720" spans="1:1">
      <c r="A720" s="96"/>
    </row>
    <row r="721" spans="1:1">
      <c r="A721" s="96"/>
    </row>
    <row r="722" spans="1:1">
      <c r="A722" s="96"/>
    </row>
    <row r="723" spans="1:1">
      <c r="A723" s="96"/>
    </row>
    <row r="724" spans="1:1">
      <c r="A724" s="96"/>
    </row>
    <row r="725" spans="1:1">
      <c r="A725" s="96"/>
    </row>
    <row r="726" spans="1:1">
      <c r="A726" s="96"/>
    </row>
    <row r="727" spans="1:1">
      <c r="A727" s="96"/>
    </row>
    <row r="728" spans="1:1">
      <c r="A728" s="96"/>
    </row>
    <row r="729" spans="1:1">
      <c r="A729" s="96"/>
    </row>
    <row r="730" spans="1:1">
      <c r="A730" s="96"/>
    </row>
    <row r="731" spans="1:1">
      <c r="A731" s="96"/>
    </row>
    <row r="732" spans="1:1">
      <c r="A732" s="96"/>
    </row>
    <row r="733" spans="1:1">
      <c r="A733" s="96"/>
    </row>
    <row r="734" spans="1:1">
      <c r="A734" s="96"/>
    </row>
    <row r="735" spans="1:1">
      <c r="A735" s="96"/>
    </row>
    <row r="736" spans="1:1">
      <c r="A736" s="96"/>
    </row>
    <row r="737" spans="1:1">
      <c r="A737" s="96"/>
    </row>
    <row r="738" spans="1:1">
      <c r="A738" s="96"/>
    </row>
    <row r="739" spans="1:1">
      <c r="A739" s="96"/>
    </row>
    <row r="740" spans="1:1">
      <c r="A740" s="96"/>
    </row>
    <row r="741" spans="1:1">
      <c r="A741" s="96"/>
    </row>
    <row r="742" spans="1:1">
      <c r="A742" s="96"/>
    </row>
    <row r="743" spans="1:1">
      <c r="A743" s="96"/>
    </row>
    <row r="744" spans="1:1">
      <c r="A744" s="96"/>
    </row>
    <row r="745" spans="1:1">
      <c r="A745" s="96"/>
    </row>
    <row r="746" spans="1:1">
      <c r="A746" s="96"/>
    </row>
    <row r="747" spans="1:1">
      <c r="A747" s="96"/>
    </row>
    <row r="748" spans="1:1">
      <c r="A748" s="96"/>
    </row>
    <row r="749" spans="1:1">
      <c r="A749" s="96"/>
    </row>
    <row r="750" spans="1:1">
      <c r="A750" s="96"/>
    </row>
    <row r="751" spans="1:1">
      <c r="A751" s="96"/>
    </row>
    <row r="752" spans="1:1">
      <c r="A752" s="96"/>
    </row>
    <row r="753" spans="1:1">
      <c r="A753" s="96"/>
    </row>
    <row r="754" spans="1:1">
      <c r="A754" s="96"/>
    </row>
    <row r="755" spans="1:1">
      <c r="A755" s="96"/>
    </row>
    <row r="756" spans="1:1">
      <c r="A756" s="96"/>
    </row>
    <row r="757" spans="1:1">
      <c r="A757" s="96"/>
    </row>
    <row r="758" spans="1:1">
      <c r="A758" s="96"/>
    </row>
    <row r="759" spans="1:1">
      <c r="A759" s="96"/>
    </row>
    <row r="760" spans="1:1">
      <c r="A760" s="96"/>
    </row>
    <row r="761" spans="1:1">
      <c r="A761" s="96"/>
    </row>
    <row r="762" spans="1:1">
      <c r="A762" s="96"/>
    </row>
    <row r="763" spans="1:1">
      <c r="A763" s="96"/>
    </row>
    <row r="764" spans="1:1">
      <c r="A764" s="96"/>
    </row>
    <row r="765" spans="1:1">
      <c r="A765" s="96"/>
    </row>
    <row r="766" spans="1:1">
      <c r="A766" s="96"/>
    </row>
    <row r="767" spans="1:1">
      <c r="A767" s="96"/>
    </row>
    <row r="768" spans="1:1">
      <c r="A768" s="96"/>
    </row>
    <row r="769" spans="1:1">
      <c r="A769" s="96"/>
    </row>
    <row r="770" spans="1:1">
      <c r="A770" s="96"/>
    </row>
    <row r="771" spans="1:1">
      <c r="A771" s="96"/>
    </row>
    <row r="772" spans="1:1">
      <c r="A772" s="96"/>
    </row>
    <row r="773" spans="1:1">
      <c r="A773" s="96"/>
    </row>
    <row r="774" spans="1:1">
      <c r="A774" s="96"/>
    </row>
    <row r="775" spans="1:1">
      <c r="A775" s="96"/>
    </row>
    <row r="776" spans="1:1">
      <c r="A776" s="96"/>
    </row>
    <row r="777" spans="1:1">
      <c r="A777" s="96"/>
    </row>
    <row r="778" spans="1:1">
      <c r="A778" s="96"/>
    </row>
    <row r="779" spans="1:1">
      <c r="A779" s="96"/>
    </row>
    <row r="780" spans="1:1">
      <c r="A780" s="96"/>
    </row>
    <row r="781" spans="1:1">
      <c r="A781" s="96"/>
    </row>
    <row r="782" spans="1:1">
      <c r="A782" s="96"/>
    </row>
    <row r="783" spans="1:1">
      <c r="A783" s="96"/>
    </row>
    <row r="784" spans="1:1">
      <c r="A784" s="96"/>
    </row>
    <row r="785" spans="1:1">
      <c r="A785" s="96"/>
    </row>
    <row r="786" spans="1:1">
      <c r="A786" s="96"/>
    </row>
    <row r="787" spans="1:1">
      <c r="A787" s="96"/>
    </row>
    <row r="788" spans="1:1">
      <c r="A788" s="96"/>
    </row>
    <row r="789" spans="1:1">
      <c r="A789" s="96"/>
    </row>
    <row r="790" spans="1:1">
      <c r="A790" s="96"/>
    </row>
    <row r="791" spans="1:1">
      <c r="A791" s="96"/>
    </row>
    <row r="792" spans="1:1">
      <c r="A792" s="96"/>
    </row>
    <row r="793" spans="1:1">
      <c r="A793" s="96"/>
    </row>
    <row r="794" spans="1:1">
      <c r="A794" s="96"/>
    </row>
    <row r="795" spans="1:1">
      <c r="A795" s="96"/>
    </row>
    <row r="796" spans="1:1">
      <c r="A796" s="96"/>
    </row>
    <row r="797" spans="1:1">
      <c r="A797" s="96"/>
    </row>
    <row r="798" spans="1:1">
      <c r="A798" s="96"/>
    </row>
    <row r="799" spans="1:1">
      <c r="A799" s="96"/>
    </row>
    <row r="800" spans="1:1">
      <c r="A800" s="96"/>
    </row>
    <row r="801" spans="1:1">
      <c r="A801" s="96"/>
    </row>
    <row r="802" spans="1:1">
      <c r="A802" s="96"/>
    </row>
    <row r="803" spans="1:1">
      <c r="A803" s="96"/>
    </row>
    <row r="804" spans="1:1">
      <c r="A804" s="96"/>
    </row>
    <row r="805" spans="1:1">
      <c r="A805" s="96"/>
    </row>
    <row r="806" spans="1:1">
      <c r="A806" s="96"/>
    </row>
    <row r="807" spans="1:1">
      <c r="A807" s="96"/>
    </row>
    <row r="808" spans="1:1">
      <c r="A808" s="96"/>
    </row>
    <row r="809" spans="1:1">
      <c r="A809" s="96"/>
    </row>
    <row r="810" spans="1:1">
      <c r="A810" s="96"/>
    </row>
    <row r="811" spans="1:1">
      <c r="A811" s="96"/>
    </row>
    <row r="812" spans="1:1">
      <c r="A812" s="96"/>
    </row>
    <row r="813" spans="1:1">
      <c r="A813" s="96"/>
    </row>
    <row r="814" spans="1:1">
      <c r="A814" s="96"/>
    </row>
    <row r="815" spans="1:1">
      <c r="A815" s="96"/>
    </row>
    <row r="816" spans="1:1">
      <c r="A816" s="96"/>
    </row>
    <row r="817" spans="1:1">
      <c r="A817" s="96"/>
    </row>
    <row r="818" spans="1:1">
      <c r="A818" s="96"/>
    </row>
    <row r="819" spans="1:1">
      <c r="A819" s="96"/>
    </row>
    <row r="820" spans="1:1">
      <c r="A820" s="96"/>
    </row>
    <row r="821" spans="1:1">
      <c r="A821" s="96"/>
    </row>
    <row r="822" spans="1:1">
      <c r="A822" s="96"/>
    </row>
    <row r="823" spans="1:1">
      <c r="A823" s="96"/>
    </row>
    <row r="824" spans="1:1">
      <c r="A824" s="96"/>
    </row>
    <row r="825" spans="1:1">
      <c r="A825" s="96"/>
    </row>
    <row r="826" spans="1:1">
      <c r="A826" s="96"/>
    </row>
    <row r="827" spans="1:1">
      <c r="A827" s="96"/>
    </row>
    <row r="828" spans="1:1">
      <c r="A828" s="96"/>
    </row>
    <row r="829" spans="1:1">
      <c r="A829" s="96"/>
    </row>
    <row r="830" spans="1:1">
      <c r="A830" s="96"/>
    </row>
    <row r="831" spans="1:1">
      <c r="A831" s="96"/>
    </row>
    <row r="832" spans="1:1">
      <c r="A832" s="96"/>
    </row>
    <row r="833" spans="1:1">
      <c r="A833" s="96"/>
    </row>
    <row r="834" spans="1:1">
      <c r="A834" s="96"/>
    </row>
    <row r="835" spans="1:1">
      <c r="A835" s="96"/>
    </row>
    <row r="836" spans="1:1">
      <c r="A836" s="96"/>
    </row>
    <row r="837" spans="1:1">
      <c r="A837" s="96"/>
    </row>
    <row r="838" spans="1:1">
      <c r="A838" s="96"/>
    </row>
    <row r="839" spans="1:1">
      <c r="A839" s="96"/>
    </row>
    <row r="840" spans="1:1">
      <c r="A840" s="96"/>
    </row>
    <row r="841" spans="1:1">
      <c r="A841" s="96"/>
    </row>
    <row r="842" spans="1:1">
      <c r="A842" s="96"/>
    </row>
    <row r="843" spans="1:1">
      <c r="A843" s="96"/>
    </row>
    <row r="844" spans="1:1">
      <c r="A844" s="96"/>
    </row>
    <row r="845" spans="1:1">
      <c r="A845" s="96"/>
    </row>
    <row r="846" spans="1:1">
      <c r="A846" s="96"/>
    </row>
    <row r="847" spans="1:1">
      <c r="A847" s="96"/>
    </row>
    <row r="848" spans="1:1">
      <c r="A848" s="96"/>
    </row>
    <row r="849" spans="1:1">
      <c r="A849" s="96"/>
    </row>
    <row r="850" spans="1:1">
      <c r="A850" s="96"/>
    </row>
    <row r="851" spans="1:1">
      <c r="A851" s="96"/>
    </row>
    <row r="852" spans="1:1">
      <c r="A852" s="96"/>
    </row>
    <row r="853" spans="1:1">
      <c r="A853" s="96"/>
    </row>
    <row r="854" spans="1:1">
      <c r="A854" s="96"/>
    </row>
    <row r="855" spans="1:1">
      <c r="A855" s="96"/>
    </row>
    <row r="856" spans="1:1">
      <c r="A856" s="96"/>
    </row>
    <row r="857" spans="1:1">
      <c r="A857" s="96"/>
    </row>
    <row r="858" spans="1:1">
      <c r="A858" s="96"/>
    </row>
    <row r="859" spans="1:1">
      <c r="A859" s="96"/>
    </row>
    <row r="860" spans="1:1">
      <c r="A860" s="96"/>
    </row>
    <row r="861" spans="1:1">
      <c r="A861" s="96"/>
    </row>
    <row r="862" spans="1:1">
      <c r="A862" s="96"/>
    </row>
    <row r="863" spans="1:1">
      <c r="A863" s="96"/>
    </row>
    <row r="864" spans="1:1">
      <c r="A864" s="96"/>
    </row>
    <row r="865" spans="1:1">
      <c r="A865" s="96"/>
    </row>
    <row r="866" spans="1:1">
      <c r="A866" s="96"/>
    </row>
    <row r="867" spans="1:1">
      <c r="A867" s="96"/>
    </row>
    <row r="868" spans="1:1">
      <c r="A868" s="96"/>
    </row>
    <row r="869" spans="1:1">
      <c r="A869" s="96"/>
    </row>
    <row r="870" spans="1:1">
      <c r="A870" s="96"/>
    </row>
    <row r="871" spans="1:1">
      <c r="A871" s="96"/>
    </row>
    <row r="872" spans="1:1">
      <c r="A872" s="96"/>
    </row>
    <row r="873" spans="1:1">
      <c r="A873" s="96"/>
    </row>
    <row r="874" spans="1:1">
      <c r="A874" s="96"/>
    </row>
    <row r="875" spans="1:1">
      <c r="A875" s="96"/>
    </row>
    <row r="876" spans="1:1">
      <c r="A876" s="96"/>
    </row>
    <row r="877" spans="1:1">
      <c r="A877" s="96"/>
    </row>
    <row r="878" spans="1:1">
      <c r="A878" s="96"/>
    </row>
    <row r="879" spans="1:1">
      <c r="A879" s="96"/>
    </row>
    <row r="880" spans="1:1">
      <c r="A880" s="96"/>
    </row>
    <row r="881" spans="1:1">
      <c r="A881" s="96"/>
    </row>
    <row r="882" spans="1:1">
      <c r="A882" s="96"/>
    </row>
    <row r="883" spans="1:1">
      <c r="A883" s="96"/>
    </row>
    <row r="884" spans="1:1">
      <c r="A884" s="96"/>
    </row>
    <row r="885" spans="1:1">
      <c r="A885" s="96"/>
    </row>
    <row r="886" spans="1:1">
      <c r="A886" s="96"/>
    </row>
    <row r="887" spans="1:1">
      <c r="A887" s="96"/>
    </row>
    <row r="888" spans="1:1">
      <c r="A888" s="96"/>
    </row>
    <row r="889" spans="1:1">
      <c r="A889" s="96"/>
    </row>
    <row r="890" spans="1:1">
      <c r="A890" s="96"/>
    </row>
    <row r="891" spans="1:1">
      <c r="A891" s="96"/>
    </row>
    <row r="892" spans="1:1">
      <c r="A892" s="96"/>
    </row>
    <row r="893" spans="1:1">
      <c r="A893" s="96"/>
    </row>
    <row r="894" spans="1:1">
      <c r="A894" s="96"/>
    </row>
    <row r="895" spans="1:1">
      <c r="A895" s="96"/>
    </row>
    <row r="896" spans="1:1">
      <c r="A896" s="96"/>
    </row>
    <row r="897" spans="1:1">
      <c r="A897" s="96"/>
    </row>
    <row r="898" spans="1:1">
      <c r="A898" s="96"/>
    </row>
    <row r="899" spans="1:1">
      <c r="A899" s="96"/>
    </row>
    <row r="900" spans="1:1">
      <c r="A900" s="96"/>
    </row>
    <row r="901" spans="1:1">
      <c r="A901" s="96"/>
    </row>
    <row r="902" spans="1:1">
      <c r="A902" s="96"/>
    </row>
    <row r="903" spans="1:1">
      <c r="A903" s="96"/>
    </row>
    <row r="904" spans="1:1">
      <c r="A904" s="96"/>
    </row>
    <row r="905" spans="1:1">
      <c r="A905" s="96"/>
    </row>
    <row r="906" spans="1:1">
      <c r="A906" s="96"/>
    </row>
    <row r="907" spans="1:1">
      <c r="A907" s="96"/>
    </row>
    <row r="908" spans="1:1">
      <c r="A908" s="96"/>
    </row>
    <row r="909" spans="1:1">
      <c r="A909" s="96"/>
    </row>
    <row r="910" spans="1:1">
      <c r="A910" s="96"/>
    </row>
    <row r="911" spans="1:1">
      <c r="A911" s="96"/>
    </row>
    <row r="912" spans="1:1">
      <c r="A912" s="96"/>
    </row>
    <row r="913" spans="1:1">
      <c r="A913" s="96"/>
    </row>
    <row r="914" spans="1:1">
      <c r="A914" s="96"/>
    </row>
    <row r="915" spans="1:1">
      <c r="A915" s="96"/>
    </row>
    <row r="916" spans="1:1">
      <c r="A916" s="96"/>
    </row>
    <row r="917" spans="1:1">
      <c r="A917" s="96"/>
    </row>
    <row r="918" spans="1:1">
      <c r="A918" s="96"/>
    </row>
    <row r="919" spans="1:1">
      <c r="A919" s="96"/>
    </row>
    <row r="920" spans="1:1">
      <c r="A920" s="96"/>
    </row>
    <row r="921" spans="1:1">
      <c r="A921" s="96"/>
    </row>
    <row r="922" spans="1:1">
      <c r="A922" s="96"/>
    </row>
    <row r="923" spans="1:1">
      <c r="A923" s="96"/>
    </row>
    <row r="924" spans="1:1">
      <c r="A924" s="96"/>
    </row>
    <row r="925" spans="1:1">
      <c r="A925" s="96"/>
    </row>
    <row r="926" spans="1:1">
      <c r="A926" s="96"/>
    </row>
    <row r="927" spans="1:1">
      <c r="A927" s="96"/>
    </row>
    <row r="928" spans="1:1">
      <c r="A928" s="96"/>
    </row>
    <row r="929" spans="1:1">
      <c r="A929" s="96"/>
    </row>
    <row r="930" spans="1:1">
      <c r="A930" s="96"/>
    </row>
    <row r="931" spans="1:1">
      <c r="A931" s="96"/>
    </row>
    <row r="932" spans="1:1">
      <c r="A932" s="96"/>
    </row>
    <row r="933" spans="1:1">
      <c r="A933" s="96"/>
    </row>
    <row r="934" spans="1:1">
      <c r="A934" s="96"/>
    </row>
    <row r="935" spans="1:1">
      <c r="A935" s="96"/>
    </row>
    <row r="936" spans="1:1">
      <c r="A936" s="96"/>
    </row>
    <row r="937" spans="1:1">
      <c r="A937" s="96"/>
    </row>
    <row r="938" spans="1:1">
      <c r="A938" s="96"/>
    </row>
    <row r="939" spans="1:1">
      <c r="A939" s="96"/>
    </row>
    <row r="940" spans="1:1">
      <c r="A940" s="96"/>
    </row>
    <row r="941" spans="1:1">
      <c r="A941" s="96"/>
    </row>
    <row r="942" spans="1:1">
      <c r="A942" s="96"/>
    </row>
    <row r="943" spans="1:1">
      <c r="A943" s="96"/>
    </row>
    <row r="944" spans="1:1">
      <c r="A944" s="96"/>
    </row>
    <row r="945" spans="1:1">
      <c r="A945" s="96"/>
    </row>
    <row r="946" spans="1:1">
      <c r="A946" s="96"/>
    </row>
    <row r="947" spans="1:1">
      <c r="A947" s="96"/>
    </row>
    <row r="948" spans="1:1">
      <c r="A948" s="96"/>
    </row>
    <row r="949" spans="1:1">
      <c r="A949" s="96"/>
    </row>
    <row r="950" spans="1:1">
      <c r="A950" s="96"/>
    </row>
    <row r="951" spans="1:1">
      <c r="A951" s="96"/>
    </row>
    <row r="952" spans="1:1">
      <c r="A952" s="96"/>
    </row>
    <row r="953" spans="1:1">
      <c r="A953" s="96"/>
    </row>
    <row r="954" spans="1:1">
      <c r="A954" s="96"/>
    </row>
    <row r="955" spans="1:1">
      <c r="A955" s="96"/>
    </row>
    <row r="956" spans="1:1">
      <c r="A956" s="96"/>
    </row>
    <row r="957" spans="1:1">
      <c r="A957" s="96"/>
    </row>
    <row r="958" spans="1:1">
      <c r="A958" s="96"/>
    </row>
    <row r="959" spans="1:1">
      <c r="A959" s="96"/>
    </row>
    <row r="960" spans="1:1">
      <c r="A960" s="96"/>
    </row>
    <row r="961" spans="1:1">
      <c r="A961" s="96"/>
    </row>
    <row r="962" spans="1:1">
      <c r="A962" s="96"/>
    </row>
    <row r="963" spans="1:1">
      <c r="A963" s="96"/>
    </row>
    <row r="964" spans="1:1">
      <c r="A964" s="96"/>
    </row>
    <row r="965" spans="1:1">
      <c r="A965" s="96"/>
    </row>
    <row r="966" spans="1:1">
      <c r="A966" s="96"/>
    </row>
    <row r="967" spans="1:1">
      <c r="A967" s="96"/>
    </row>
    <row r="968" spans="1:1">
      <c r="A968" s="96"/>
    </row>
    <row r="969" spans="1:1">
      <c r="A969" s="96"/>
    </row>
    <row r="970" spans="1:1">
      <c r="A970" s="96"/>
    </row>
    <row r="971" spans="1:1">
      <c r="A971" s="96"/>
    </row>
    <row r="972" spans="1:1">
      <c r="A972" s="96"/>
    </row>
    <row r="973" spans="1:1">
      <c r="A973" s="96"/>
    </row>
    <row r="974" spans="1:1">
      <c r="A974" s="96"/>
    </row>
    <row r="975" spans="1:1">
      <c r="A975" s="96"/>
    </row>
    <row r="976" spans="1:1">
      <c r="A976" s="96"/>
    </row>
    <row r="977" spans="1:1">
      <c r="A977" s="96"/>
    </row>
    <row r="978" spans="1:1">
      <c r="A978" s="96"/>
    </row>
    <row r="979" spans="1:1">
      <c r="A979" s="96"/>
    </row>
    <row r="980" spans="1:1">
      <c r="A980" s="96"/>
    </row>
    <row r="981" spans="1:1">
      <c r="A981" s="96"/>
    </row>
    <row r="982" spans="1:1">
      <c r="A982" s="96"/>
    </row>
    <row r="983" spans="1:1">
      <c r="A983" s="96"/>
    </row>
    <row r="984" spans="1:1">
      <c r="A984" s="96"/>
    </row>
    <row r="985" spans="1:1">
      <c r="A985" s="96"/>
    </row>
    <row r="986" spans="1:1">
      <c r="A986" s="96"/>
    </row>
    <row r="987" spans="1:1">
      <c r="A987" s="96"/>
    </row>
    <row r="988" spans="1:1">
      <c r="A988" s="96"/>
    </row>
    <row r="989" spans="1:1">
      <c r="A989" s="96"/>
    </row>
    <row r="990" spans="1:1">
      <c r="A990" s="96"/>
    </row>
    <row r="991" spans="1:1">
      <c r="A991" s="96"/>
    </row>
    <row r="992" spans="1:1">
      <c r="A992" s="96"/>
    </row>
    <row r="993" spans="1:1">
      <c r="A993" s="96"/>
    </row>
    <row r="994" spans="1:1">
      <c r="A994" s="96"/>
    </row>
    <row r="995" spans="1:1">
      <c r="A995" s="96"/>
    </row>
    <row r="996" spans="1:1">
      <c r="A996" s="96"/>
    </row>
    <row r="997" spans="1:1">
      <c r="A997" s="96"/>
    </row>
    <row r="998" spans="1:1">
      <c r="A998" s="96"/>
    </row>
    <row r="999" spans="1:1">
      <c r="A999" s="96"/>
    </row>
    <row r="1000" spans="1:1">
      <c r="A1000" s="96"/>
    </row>
  </sheetData>
  <autoFilter ref="A1:KJ297" xr:uid="{00000000-0009-0000-0000-000008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Eventos (2013-2019)</vt:lpstr>
      <vt:lpstr>Tabela dinâmica 2</vt:lpstr>
      <vt:lpstr>2013 Filtrado</vt:lpstr>
      <vt:lpstr>2014 Filtrado</vt:lpstr>
      <vt:lpstr>Cópia de 2013</vt:lpstr>
      <vt:lpstr>Cópia de 2014</vt:lpstr>
      <vt:lpstr>Quantidade de ocorrências</vt:lpstr>
      <vt:lpstr>De Para</vt:lpstr>
      <vt:lpstr>Compilado</vt:lpstr>
      <vt:lpstr>Compilado sem Duplicidade</vt:lpstr>
      <vt:lpstr>Tabela dinâmica 1</vt:lpstr>
      <vt:lpstr>qnt_eventos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Lobato</cp:lastModifiedBy>
  <dcterms:modified xsi:type="dcterms:W3CDTF">2023-05-03T16:20:01Z</dcterms:modified>
</cp:coreProperties>
</file>