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definedNames>
    <definedName function="false" hidden="false" localSheetId="0" name="_xlnm._FilterDatabase" vbProcedure="false">Sheet1!$A$65:$I$97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<sst xmlns="http://schemas.openxmlformats.org/spreadsheetml/2006/main" count="12" uniqueCount="12">
  <si>
    <t xml:space="preserve">journay</t>
  </si>
  <si>
    <t xml:space="preserve">Greater</t>
  </si>
  <si>
    <r>
      <rPr>
        <b val="true"/>
        <i val="true"/>
        <sz val="11"/>
        <color rgb="FFFF0000"/>
        <rFont val="Calibri"/>
        <family val="2"/>
        <charset val="1"/>
      </rPr>
      <t xml:space="preserve">℡Less</t>
    </r>
    <r>
      <rPr>
        <b val="true"/>
        <i val="true"/>
        <sz val="11"/>
        <color rgb="FFFF0000"/>
        <rFont val="WenQuanYi Zen Hei"/>
        <family val="2"/>
      </rPr>
      <t xml:space="preserve">。</t>
    </r>
  </si>
  <si>
    <t xml:space="preserve">€℡</t>
  </si>
  <si>
    <t xml:space="preserve">m/d/yyyy</t>
  </si>
  <si>
    <t xml:space="preserve">★℡</t>
  </si>
  <si>
    <t xml:space="preserve">Today</t>
  </si>
  <si>
    <t xml:space="preserve">Tomorrow</t>
  </si>
  <si>
    <t xml:space="preserve">NULL=</t>
  </si>
  <si>
    <t xml:space="preserve">Holiday=</t>
  </si>
  <si>
    <t xml:space="preserve">G is.</t>
  </si>
  <si>
    <t xml:space="preserve">L is.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</si>
</sst>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m/d/yyyy"/>
    <numFmt numFmtId="167" formatCode="m/d/yyyy;@"/>
  </numFmts>
  <fonts count="2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ED7D31"/>
      <name val="comic"/>
      <family val="0"/>
      <charset val="1"/>
    </font>
    <font>
      <i val="true"/>
      <sz val="9"/>
      <color rgb="FF000000"/>
      <name val="Arial Nova"/>
      <family val="0"/>
      <charset val="1"/>
    </font>
    <font>
      <i val="true"/>
      <sz val="11"/>
      <color rgb="FF385724"/>
      <name val="comic"/>
      <family val="0"/>
      <charset val="1"/>
    </font>
    <font>
      <i val="true"/>
      <u val="single"/>
      <sz val="11"/>
      <color rgb="FFFF0000"/>
      <name val="AngsanaUPC"/>
      <family val="0"/>
      <charset val="1"/>
    </font>
    <font>
      <sz val="11"/>
      <color rgb="FF000000"/>
      <name val="comic"/>
      <family val="0"/>
      <charset val="1"/>
    </font>
    <font>
      <sz val="11"/>
      <color rgb="FFFFC000"/>
      <name val="Chiller"/>
      <family val="0"/>
      <charset val="1"/>
    </font>
    <font>
      <sz val="11"/>
      <color rgb="FF000000"/>
      <name val="Baskerville Old Face"/>
      <family val="0"/>
      <charset val="1"/>
    </font>
    <font>
      <sz val="11"/>
      <color rgb="FFBF9000"/>
      <name val="Cavolini"/>
      <family val="0"/>
      <charset val="1"/>
    </font>
    <font>
      <sz val="11"/>
      <color rgb="FF2F5597"/>
      <name val="Calibri"/>
      <family val="2"/>
      <charset val="1"/>
    </font>
    <font>
      <b val="true"/>
      <i val="true"/>
      <sz val="11"/>
      <color rgb="FF2F5597"/>
      <name val="Calibri"/>
      <family val="2"/>
      <charset val="1"/>
    </font>
    <font>
      <sz val="11"/>
      <color rgb="FF70AD47"/>
      <name val="Calibri"/>
      <family val="2"/>
      <charset val="1"/>
    </font>
    <font>
      <b val="true"/>
      <i val="true"/>
      <sz val="11"/>
      <color rgb="FFFF0000"/>
      <name val="Calibri"/>
      <family val="2"/>
      <charset val="1"/>
    </font>
    <font>
      <b val="true"/>
      <i val="true"/>
      <sz val="11"/>
      <color rgb="FFFF0000"/>
      <name val="WenQuanYi Zen Hei"/>
      <family val="2"/>
    </font>
    <font>
      <b val="true"/>
      <i val="true"/>
      <sz val="11"/>
      <color rgb="FF9C5700"/>
      <name val="Calibri"/>
      <family val="2"/>
      <charset val="1"/>
    </font>
    <font>
      <sz val="11"/>
      <color rgb="FF9C57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b val="true"/>
      <i val="true"/>
      <sz val="11"/>
      <color rgb="FFED7D31"/>
      <name val="comic"/>
      <family val="0"/>
      <charset val="1"/>
    </font>
    <font>
      <b val="true"/>
      <i val="true"/>
      <sz val="12"/>
      <color rgb="FFFA7D00"/>
      <name val="Arial Nova"/>
      <family val="0"/>
      <charset val="1"/>
    </font>
    <font>
      <b val="true"/>
      <i val="true"/>
      <sz val="11"/>
      <color rgb="FF385724"/>
      <name val="comic"/>
      <family val="0"/>
      <charset val="1"/>
    </font>
    <font>
      <i val="true"/>
      <u val="single"/>
      <sz val="10.5"/>
      <color rgb="FFFA7D00"/>
      <name val="AngsanaUPC"/>
      <family val="0"/>
      <charset val="1"/>
    </font>
    <font>
      <b val="true"/>
      <sz val="11"/>
      <color rgb="FFFA7D00"/>
      <name val="comic"/>
      <family val="0"/>
      <charset val="1"/>
    </font>
    <font>
      <b val="true"/>
      <sz val="11"/>
      <color rgb="FFFA7D00"/>
      <name val="Chiller"/>
      <family val="0"/>
      <charset val="1"/>
    </font>
    <font>
      <b val="true"/>
      <sz val="11"/>
      <color rgb="FFFA7D00"/>
      <name val="Baskerville Old Face"/>
      <family val="0"/>
      <charset val="1"/>
    </font>
    <font>
      <b val="true"/>
      <sz val="11"/>
      <color rgb="FFBF9000"/>
      <name val="Cavolini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2F2F2"/>
        <bgColor rgb="FFFFFFCC"/>
      </patternFill>
    </fill>
    <fill>
      <patternFill patternType="solid">
        <fgColor rgb="FFFFC000"/>
        <bgColor rgb="FFFFD966"/>
      </patternFill>
    </fill>
    <fill>
      <patternFill patternType="solid">
        <fgColor rgb="FFFFFF00"/>
        <bgColor rgb="FFFFFF00"/>
      </patternFill>
    </fill>
    <fill>
      <patternFill patternType="solid">
        <fgColor rgb="FFBF9000"/>
        <bgColor rgb="FFED7D31"/>
      </patternFill>
    </fill>
    <fill>
      <patternFill patternType="solid">
        <fgColor rgb="FFFFD966"/>
        <bgColor rgb="FFFFEB9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hair">
        <color rgb="FF505050"/>
      </left>
      <right style="hair">
        <color rgb="FF505050"/>
      </right>
      <top style="hair">
        <color rgb="FF505050"/>
      </top>
      <bottom style="hair">
        <color rgb="FF50505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8" fillId="2" borderId="0" applyFont="true" applyBorder="false" applyAlignment="true" applyProtection="false">
      <alignment horizontal="general" vertical="bottom" textRotation="0" wrapText="false" indent="0" shrinkToFit="false"/>
    </xf>
    <xf numFmtId="164" fontId="19" fillId="3" borderId="1" applyFont="true" applyBorder="true" applyAlignment="true" applyProtection="false">
      <alignment horizontal="general" vertical="bottom" textRotation="0" wrapText="false" indent="0" shrinkToFit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5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3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2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2" fillId="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5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3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3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3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3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3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5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0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eutral" xfId="20"/>
    <cellStyle name="Excel Built-in Calculation" xfId="21"/>
  </cellStyles>
  <dxfs count="11">
    <dxf>
      <fill>
        <patternFill patternType="solid">
          <fgColor rgb="FFFFFF00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ED7D31"/>
          <bgColor rgb="FF000000"/>
        </patternFill>
      </fill>
    </dxf>
    <dxf>
      <fill>
        <patternFill patternType="solid">
          <fgColor rgb="FFF2F2F2"/>
          <bgColor rgb="FF000000"/>
        </patternFill>
      </fill>
    </dxf>
    <dxf>
      <fill>
        <patternFill patternType="solid">
          <fgColor rgb="FFFA7D00"/>
          <bgColor rgb="FF000000"/>
        </patternFill>
      </fill>
    </dxf>
    <dxf>
      <fill>
        <patternFill patternType="solid">
          <fgColor rgb="FF385724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BF9000"/>
          <bgColor rgb="FF000000"/>
        </patternFill>
      </fill>
    </dxf>
    <dxf>
      <fill>
        <patternFill patternType="solid">
          <fgColor rgb="FFFFD966"/>
          <bgColor rgb="FF000000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ED7D31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D966"/>
      <rgbColor rgb="FF3366FF"/>
      <rgbColor rgb="FF33CCCC"/>
      <rgbColor rgb="FF99CC00"/>
      <rgbColor rgb="FFFFC000"/>
      <rgbColor rgb="FFBF9000"/>
      <rgbColor rgb="FFFA7D00"/>
      <rgbColor rgb="FF505050"/>
      <rgbColor rgb="FF70AD47"/>
      <rgbColor rgb="FF003366"/>
      <rgbColor rgb="FF339966"/>
      <rgbColor rgb="FF003300"/>
      <rgbColor rgb="FF333300"/>
      <rgbColor rgb="FF9C5700"/>
      <rgbColor rgb="FF993366"/>
      <rgbColor rgb="FF2F5597"/>
      <rgbColor rgb="FF3857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96"/>
  <sheetViews>
    <sheetView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B32" activeCellId="0" sqref="B32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13.73"/>
    <col collapsed="false" customWidth="true" hidden="false" outlineLevel="0" max="2" min="2" style="2" width="18.03"/>
    <col collapsed="false" customWidth="true" hidden="false" outlineLevel="0" max="3" min="3" style="3" width="11.85"/>
    <col collapsed="false" customWidth="true" hidden="false" outlineLevel="0" max="4" min="4" style="4" width="12.39"/>
    <col collapsed="false" customWidth="true" hidden="false" outlineLevel="0" max="5" min="5" style="5" width="12.66"/>
    <col collapsed="false" customWidth="true" hidden="false" outlineLevel="0" max="6" min="6" style="6" width="12.11"/>
    <col collapsed="false" customWidth="true" hidden="false" outlineLevel="0" max="7" min="7" style="7" width="15.08"/>
    <col collapsed="false" customWidth="true" hidden="false" outlineLevel="0" max="8" min="8" style="8" width="12.66"/>
    <col collapsed="false" customWidth="true" hidden="false" outlineLevel="0" max="9" min="9" style="9" width="14.54"/>
    <col collapsed="false" customWidth="true" hidden="false" outlineLevel="0" max="10" min="10" style="10" width="10.78"/>
    <col collapsed="false" customWidth="true" hidden="false" outlineLevel="0" max="1024" min="11" style="11" width="8.61"/>
  </cols>
  <sheetData>
    <row r="1" customFormat="false" ht="14.9" hidden="false" customHeight="false" outlineLevel="0" collapsed="false">
      <c r="A1" s="12" t="n">
        <v>45772</v>
      </c>
      <c r="B1" s="2" t="s">
        <v>0</v>
      </c>
      <c r="C1" s="3" t="n">
        <v>8</v>
      </c>
      <c r="D1" s="4" t="str">
        <f aca="true">IF(C1&lt;&gt;"",IFERROR(IF(DATE(YEAR(A1),MONTH(A1),DAY(A1))&lt;TODAY(),IF(DATE(YEAR(A1),MONTH(A1),DAY(A1))=TODAY()-1,$I$13,$I$10),IF(DATE(YEAR(A1),MONTH(A1),DAY(A1))=TODAY(),$I$11,$I$2)),$I$3),"")</f>
        <v>Today</v>
      </c>
      <c r="E1" s="5" t="n">
        <f aca="false">ABS(C1)</f>
        <v>8</v>
      </c>
      <c r="F1" s="6" t="str">
        <f aca="false">IF(C1&lt;&gt;"",IF(ABS(E1/G1)&gt;8,$I$1,$I$2),"")</f>
        <v>℡Less。</v>
      </c>
      <c r="G1" s="7" t="n">
        <v>1</v>
      </c>
      <c r="H1" s="8" t="n">
        <f aca="false">IF(C1&lt;&gt; "",C1*$I$12,"")</f>
        <v>230</v>
      </c>
      <c r="I1" s="13" t="s">
        <v>1</v>
      </c>
      <c r="J1" s="14"/>
    </row>
    <row r="2" customFormat="false" ht="14.9" hidden="false" customHeight="false" outlineLevel="0" collapsed="false">
      <c r="A2" s="12" t="str">
        <f aca="false">IF(C2&lt;&gt;"",DATE(YEAR(A1),MONTH(A1),DAY(A1)+1),"")</f>
        <v/>
      </c>
      <c r="D2" s="4" t="str">
        <f aca="true">IF(C2&lt;&gt;"",IFERROR(IF(DATE(YEAR(A2),MONTH(A2),DAY(A2))&lt;TODAY(),IF(DATE(YEAR(A2),MONTH(A2),DAY(A2))=TODAY()-1,$I$13,$I$10),IF(DATE(YEAR(A2),MONTH(A2),DAY(A2))=TODAY(),$I$11,$I$2)),$I$3),"")</f>
        <v/>
      </c>
      <c r="E2" s="5" t="str">
        <f aca="false">IF(C2&lt;&gt;"",SUM(E1,C2),"")</f>
        <v/>
      </c>
      <c r="F2" s="6" t="str">
        <f aca="false">IF(C2&lt;&gt;"",IF(ABS(E2/G2)&gt;8,$I$1,$I$2),"")</f>
        <v/>
      </c>
      <c r="G2" s="7" t="str">
        <f aca="false">IF(C2&lt;&gt; "",ABS(G1+1),"")</f>
        <v/>
      </c>
      <c r="H2" s="8" t="str">
        <f aca="false">IF(C2&lt;&gt; "",C2*$I$12,"")</f>
        <v/>
      </c>
      <c r="I2" s="15" t="s">
        <v>2</v>
      </c>
      <c r="J2" s="14"/>
    </row>
    <row r="3" customFormat="false" ht="13.8" hidden="false" customHeight="false" outlineLevel="0" collapsed="false">
      <c r="A3" s="12" t="str">
        <f aca="false">IF(C3&lt;&gt;"",DATE(YEAR(A2),MONTH(A2),DAY(A2)+1),"")</f>
        <v/>
      </c>
      <c r="D3" s="4" t="str">
        <f aca="true">IF(C3&lt;&gt;"",IFERROR(IF(DATE(YEAR(A3),MONTH(A3),DAY(A3))&lt;TODAY(),IF(DATE(YEAR(A3),MONTH(A3),DAY(A3))=TODAY()-1,$I$13,$I$10),IF(DATE(YEAR(A3),MONTH(A3),DAY(A3))=TODAY(),$I$11,$I$2)),$I$3),"")</f>
        <v/>
      </c>
      <c r="E3" s="5" t="str">
        <f aca="false">IF(C3&lt;&gt;"",SUM(E2,C3),"")</f>
        <v/>
      </c>
      <c r="F3" s="6" t="str">
        <f aca="false">IF(C3&lt;&gt;"",IF(ABS(E3/G3)&gt;8,$I$1,$I$2),"")</f>
        <v/>
      </c>
      <c r="G3" s="7" t="str">
        <f aca="false">IF(C3&lt;&gt; "",ABS(G2+1),"")</f>
        <v/>
      </c>
      <c r="H3" s="8" t="str">
        <f aca="false">IF(C3&lt;&gt; "",C3*$I$12,"")</f>
        <v/>
      </c>
      <c r="I3" s="13" t="s">
        <v>3</v>
      </c>
      <c r="J3" s="14"/>
    </row>
    <row r="4" customFormat="false" ht="13.8" hidden="false" customHeight="false" outlineLevel="0" collapsed="false">
      <c r="A4" s="12" t="str">
        <f aca="false">IF(C4&lt;&gt;"",DATE(YEAR(A3),MONTH(A3),DAY(A3)+1),"")</f>
        <v/>
      </c>
      <c r="D4" s="4" t="str">
        <f aca="true">IF(C4&lt;&gt;"",IFERROR(IF(DATE(YEAR(A4),MONTH(A4),DAY(A4))&lt;TODAY(),IF(DATE(YEAR(A4),MONTH(A4),DAY(A4))=TODAY()-1,$I$13,$I$10),IF(DATE(YEAR(A4),MONTH(A4),DAY(A4))=TODAY(),$I$11,$I$2)),$I$3),"")</f>
        <v/>
      </c>
      <c r="E4" s="5" t="str">
        <f aca="false">IF(C4&lt;&gt;"",SUM(E3,C4),"")</f>
        <v/>
      </c>
      <c r="F4" s="6" t="str">
        <f aca="false">IF(C4&lt;&gt;"",IF(ABS(E4/G4)&gt;8,$I$1,$I$2),"")</f>
        <v/>
      </c>
      <c r="G4" s="7" t="str">
        <f aca="false">IF(C4&lt;&gt; "",ABS(G3+1),"")</f>
        <v/>
      </c>
      <c r="H4" s="8" t="str">
        <f aca="false">IF(C4&lt;&gt; "",C4*$I$12,"")</f>
        <v/>
      </c>
      <c r="I4" s="16" t="n">
        <f aca="true">TODAY()</f>
        <v>45772</v>
      </c>
      <c r="J4" s="14"/>
    </row>
    <row r="5" customFormat="false" ht="13.8" hidden="false" customHeight="false" outlineLevel="0" collapsed="false">
      <c r="A5" s="12" t="str">
        <f aca="false">IF(C5&lt;&gt;"",DATE(YEAR(A4),MONTH(A4),DAY(A4)+1),"")</f>
        <v/>
      </c>
      <c r="D5" s="4" t="str">
        <f aca="true">IF(C5&lt;&gt;"",IFERROR(IF(DATE(YEAR(A5),MONTH(A5),DAY(A5))&lt;TODAY(),IF(DATE(YEAR(A5),MONTH(A5),DAY(A5))=TODAY()-1,$I$13,$I$10),IF(DATE(YEAR(A5),MONTH(A5),DAY(A5))=TODAY(),$I$11,$I$2)),$I$3),"")</f>
        <v/>
      </c>
      <c r="E5" s="5" t="str">
        <f aca="false">IF(C5&lt;&gt;"",SUM(E4,C5),"")</f>
        <v/>
      </c>
      <c r="F5" s="6" t="str">
        <f aca="false">IF(C5&lt;&gt;"",IF(ABS(E5/G5)&gt;8,$I$1,$I$2),"")</f>
        <v/>
      </c>
      <c r="G5" s="7" t="str">
        <f aca="false">IF(C5&lt;&gt; "",ABS(G4+1),"")</f>
        <v/>
      </c>
      <c r="H5" s="8" t="str">
        <f aca="false">IF(C5&lt;&gt; "",C5*$I$12,"")</f>
        <v/>
      </c>
      <c r="I5" s="17" t="n">
        <v>44238</v>
      </c>
      <c r="J5" s="14"/>
    </row>
    <row r="6" customFormat="false" ht="13.8" hidden="false" customHeight="false" outlineLevel="0" collapsed="false">
      <c r="A6" s="12" t="str">
        <f aca="false">IF(C6&lt;&gt;"",DATE(YEAR(A5),MONTH(A5),DAY(A5)+1),"")</f>
        <v/>
      </c>
      <c r="D6" s="4" t="str">
        <f aca="true">IF(C6&lt;&gt;"",IFERROR(IF(DATE(YEAR(A6),MONTH(A6),DAY(A6))&lt;TODAY(),IF(DATE(YEAR(A6),MONTH(A6),DAY(A6))=TODAY()-1,$I$13,$I$10),IF(DATE(YEAR(A6),MONTH(A6),DAY(A6))=TODAY(),$I$11,$I$2)),$I$3),"")</f>
        <v/>
      </c>
      <c r="E6" s="5" t="str">
        <f aca="false">IF(C6&lt;&gt;"",SUM(E5,C6),"")</f>
        <v/>
      </c>
      <c r="F6" s="6" t="str">
        <f aca="false">IF(C6&lt;&gt;"",IF(ABS(E6/G6)&gt;8,$I$1,$I$2),"")</f>
        <v/>
      </c>
      <c r="G6" s="7" t="str">
        <f aca="false">IF(C6&lt;&gt; "",ABS(G5+1),"")</f>
        <v/>
      </c>
      <c r="H6" s="8" t="str">
        <f aca="false">IF(C6&lt;&gt; "",C6*$I$12,"")</f>
        <v/>
      </c>
      <c r="I6" s="18" t="str">
        <f aca="false">_xlfn.DAYS(I4,I5)&amp;":D"</f>
        <v>1534:D</v>
      </c>
      <c r="J6" s="14"/>
    </row>
    <row r="7" customFormat="false" ht="13.8" hidden="false" customHeight="false" outlineLevel="0" collapsed="false">
      <c r="A7" s="12" t="str">
        <f aca="false">IF(C7&lt;&gt;"",DATE(YEAR(A6),MONTH(A6),DAY(A6)+1),"")</f>
        <v/>
      </c>
      <c r="D7" s="4" t="str">
        <f aca="true">IF(C7&lt;&gt;"",IFERROR(IF(DATE(YEAR(A7),MONTH(A7),DAY(A7))&lt;TODAY(),IF(DATE(YEAR(A7),MONTH(A7),DAY(A7))=TODAY()-1,$I$13,$I$10),IF(DATE(YEAR(A7),MONTH(A7),DAY(A7))=TODAY(),$I$11,$I$2)),$I$3),"")</f>
        <v/>
      </c>
      <c r="E7" s="5" t="str">
        <f aca="false">IF(C7&lt;&gt;"",SUM(E6,C7),"")</f>
        <v/>
      </c>
      <c r="F7" s="6" t="str">
        <f aca="false">IF(C7&lt;&gt;"",IF(ABS(E7/G7)&gt;8,$I$1,$I$2),"")</f>
        <v/>
      </c>
      <c r="G7" s="7" t="str">
        <f aca="false">IF(C7&lt;&gt; "",ABS(G6+1),"")</f>
        <v/>
      </c>
      <c r="H7" s="8" t="str">
        <f aca="false">IF(C7&lt;&gt; "",C7*$I$12,"")</f>
        <v/>
      </c>
      <c r="I7" s="19" t="str">
        <f aca="true">_xlfn.IFS(TODAY()=DATE(YEAR(TODAY()),2,1),"二月",TODAY()=DATE(YEAR(TODAY()),3,1),"三月",TODAY()=DATE(YEAR(TODAY()),4,1),"四月",TODAY()=DATE(YEAR(TODAY()),5,1),"五月",TODAY()=DATE(YEAR(TODAY()),6,1),"六月",TODAY()=DATE(YEAR(TODAY()),7,1),"七月",TODAY()=DATE(YEAR(TODAY()),8,1),"八月",TODAY()=DATE(YEAR(TODAY()),9,1),"九月",TODAY()=DATE(YEAR(TODAY()),10,1),"十月",TODAY()=DATE(YEAR(TODAY()),11,1),"十一月",TODAY()=DATE(YEAR(TODAY()),12,1),"十二月",TODAY()=DATE(YEAR(TODAY()),1,1),"元旦",TRUE(),$I$6)</f>
        <v>1534:D</v>
      </c>
      <c r="J7" s="14"/>
    </row>
    <row r="8" customFormat="false" ht="13.8" hidden="false" customHeight="false" outlineLevel="0" collapsed="false">
      <c r="A8" s="12" t="str">
        <f aca="false">IF(C8&lt;&gt;"",DATE(YEAR(A7),MONTH(A7),DAY(A7)+1),"")</f>
        <v/>
      </c>
      <c r="D8" s="4" t="str">
        <f aca="true">IF(C8&lt;&gt;"",IFERROR(IF(DATE(YEAR(A8),MONTH(A8),DAY(A8))&lt;TODAY(),IF(DATE(YEAR(A8),MONTH(A8),DAY(A8))=TODAY()-1,$I$13,$I$10),IF(DATE(YEAR(A8),MONTH(A8),DAY(A8))=TODAY(),$I$11,$I$2)),$I$3),"")</f>
        <v/>
      </c>
      <c r="E8" s="5" t="str">
        <f aca="false">IF(C8&lt;&gt;"",SUM(E7,C8),"")</f>
        <v/>
      </c>
      <c r="F8" s="6" t="str">
        <f aca="false">IF(C8&lt;&gt;"",IF(ABS(E8/G8)&gt;8,$I$1,$I$2),"")</f>
        <v/>
      </c>
      <c r="G8" s="7" t="str">
        <f aca="false">IF(C8&lt;&gt; "",ABS(G7+1),"")</f>
        <v/>
      </c>
      <c r="H8" s="8" t="str">
        <f aca="false">IF(C8&lt;&gt; "",C8*$I$12,"")</f>
        <v/>
      </c>
      <c r="I8" s="15" t="s">
        <v>4</v>
      </c>
      <c r="J8" s="14"/>
    </row>
    <row r="9" customFormat="false" ht="13.8" hidden="false" customHeight="false" outlineLevel="0" collapsed="false">
      <c r="A9" s="12" t="str">
        <f aca="false">IF(C9&lt;&gt;"",DATE(YEAR(A8),MONTH(A8),DAY(A8)+1),"")</f>
        <v/>
      </c>
      <c r="D9" s="4" t="str">
        <f aca="true">IF(C9&lt;&gt;"",IFERROR(IF(DATE(YEAR(A9),MONTH(A9),DAY(A9))&lt;TODAY(),IF(DATE(YEAR(A9),MONTH(A9),DAY(A9))=TODAY()-1,$I$13,$I$10),IF(DATE(YEAR(A9),MONTH(A9),DAY(A9))=TODAY(),$I$11,$I$2)),$I$3),"")</f>
        <v/>
      </c>
      <c r="E9" s="5" t="str">
        <f aca="false">IF(C9&lt;&gt;"",SUM(E8,C9),"")</f>
        <v/>
      </c>
      <c r="F9" s="6" t="str">
        <f aca="false">IF(C9&lt;&gt;"",IF(ABS(E9/G9)&gt;8,$I$1,$I$2),"")</f>
        <v/>
      </c>
      <c r="G9" s="7" t="str">
        <f aca="false">IF(C9&lt;&gt; "",ABS(G8+1),"")</f>
        <v/>
      </c>
      <c r="H9" s="8" t="str">
        <f aca="false">IF(C9&lt;&gt; "",C9*$I$12,"")</f>
        <v/>
      </c>
      <c r="I9" s="13"/>
      <c r="J9" s="14"/>
    </row>
    <row r="10" customFormat="false" ht="13.8" hidden="false" customHeight="false" outlineLevel="0" collapsed="false">
      <c r="A10" s="12" t="str">
        <f aca="false">IF(C10&lt;&gt;"",DATE(YEAR(A9),MONTH(A9),DAY(A9)+1),"")</f>
        <v/>
      </c>
      <c r="D10" s="4" t="str">
        <f aca="true">IF(C10&lt;&gt;"",IFERROR(IF(DATE(YEAR(A10),MONTH(A10),DAY(A10))&lt;TODAY(),IF(DATE(YEAR(A10),MONTH(A10),DAY(A10))=TODAY()-1,$I$13,$I$10),IF(DATE(YEAR(A10),MONTH(A10),DAY(A10))=TODAY(),$I$11,$I$2)),$I$3),"")</f>
        <v/>
      </c>
      <c r="E10" s="5" t="str">
        <f aca="false">IF(C10&lt;&gt;"",SUM(E9,C10),"")</f>
        <v/>
      </c>
      <c r="F10" s="6" t="str">
        <f aca="false">IF(C10&lt;&gt;"",IF(ABS(E10/G10)&gt;8,$I$1,$I$2),"")</f>
        <v/>
      </c>
      <c r="G10" s="7" t="str">
        <f aca="false">IF(C10&lt;&gt; "",ABS(G9+1),"")</f>
        <v/>
      </c>
      <c r="H10" s="8" t="str">
        <f aca="false">IF(C10&lt;&gt; "",C10*$I$12,"")</f>
        <v/>
      </c>
      <c r="I10" s="13" t="s">
        <v>5</v>
      </c>
      <c r="J10" s="14"/>
    </row>
    <row r="11" customFormat="false" ht="13.8" hidden="false" customHeight="false" outlineLevel="0" collapsed="false">
      <c r="A11" s="12" t="str">
        <f aca="false">IF(C11&lt;&gt;"",DATE(YEAR(A10),MONTH(A10),DAY(A10)+1),"")</f>
        <v/>
      </c>
      <c r="D11" s="4" t="str">
        <f aca="true">IF(C11&lt;&gt;"",IFERROR(IF(DATE(YEAR(A11),MONTH(A11),DAY(A11))&lt;TODAY(),IF(DATE(YEAR(A11),MONTH(A11),DAY(A11))=TODAY()-1,$I$13,$I$10),IF(DATE(YEAR(A11),MONTH(A11),DAY(A11))=TODAY(),$I$11,$I$2)),$I$3),"")</f>
        <v/>
      </c>
      <c r="E11" s="5" t="str">
        <f aca="false">IF(C11&lt;&gt;"",SUM(E10,C11),"")</f>
        <v/>
      </c>
      <c r="F11" s="6" t="str">
        <f aca="false">IF(C11&lt;&gt;"",IF(ABS(E11/G11)&gt;8,$I$1,$I$2),"")</f>
        <v/>
      </c>
      <c r="G11" s="7" t="str">
        <f aca="false">IF(C11&lt;&gt; "",ABS(G10+1),"")</f>
        <v/>
      </c>
      <c r="H11" s="8" t="str">
        <f aca="false">IF(C11&lt;&gt; "",C11*$I$12,"")</f>
        <v/>
      </c>
      <c r="I11" s="15" t="s">
        <v>6</v>
      </c>
      <c r="J11" s="14"/>
    </row>
    <row r="12" customFormat="false" ht="13.8" hidden="false" customHeight="false" outlineLevel="0" collapsed="false">
      <c r="A12" s="12" t="str">
        <f aca="false">IF(C12&lt;&gt;"",DATE(YEAR(A11),MONTH(A11),DAY(A11)+1),"")</f>
        <v/>
      </c>
      <c r="D12" s="4" t="str">
        <f aca="true">IF(C12&lt;&gt;"",IFERROR(IF(DATE(YEAR(A12),MONTH(A12),DAY(A12))&lt;TODAY(),IF(DATE(YEAR(A12),MONTH(A12),DAY(A12))=TODAY()-1,$I$13,$I$10),IF(DATE(YEAR(A12),MONTH(A12),DAY(A12))=TODAY(),$I$11,$I$2)),$I$3),"")</f>
        <v/>
      </c>
      <c r="E12" s="5" t="str">
        <f aca="false">IF(C12&lt;&gt;"",SUM(E11,C12),"")</f>
        <v/>
      </c>
      <c r="F12" s="6" t="str">
        <f aca="false">IF(C12&lt;&gt;"",IF(ABS(E12/G12)&gt;8,$I$1,$I$2),"")</f>
        <v/>
      </c>
      <c r="G12" s="7" t="str">
        <f aca="false">IF(C12&lt;&gt; "",ABS(G11+1),"")</f>
        <v/>
      </c>
      <c r="H12" s="8" t="str">
        <f aca="false">IF(C12&lt;&gt; "",C12*$I$12,"")</f>
        <v/>
      </c>
      <c r="I12" s="13" t="n">
        <f aca="false">ABS(230/8)</f>
        <v>28.75</v>
      </c>
      <c r="J12" s="14"/>
    </row>
    <row r="13" customFormat="false" ht="13.8" hidden="false" customHeight="false" outlineLevel="0" collapsed="false">
      <c r="A13" s="12" t="str">
        <f aca="false">IF(C13&lt;&gt;"",DATE(YEAR(A12),MONTH(A12),DAY(A12)+1),"")</f>
        <v/>
      </c>
      <c r="D13" s="4" t="str">
        <f aca="true">IF(C13&lt;&gt;"",IFERROR(IF(DATE(YEAR(A13),MONTH(A13),DAY(A13))&lt;TODAY(),IF(DATE(YEAR(A13),MONTH(A13),DAY(A13))=TODAY()-1,$I$13,$I$10),IF(DATE(YEAR(A13),MONTH(A13),DAY(A13))=TODAY(),$I$11,$I$2)),$I$3),"")</f>
        <v/>
      </c>
      <c r="E13" s="5" t="str">
        <f aca="false">IF(C13&lt;&gt;"",SUM(E12,C13),"")</f>
        <v/>
      </c>
      <c r="F13" s="6" t="str">
        <f aca="false">IF(C13&lt;&gt;"",IF(ABS(E13/G13)&gt;8,$I$1,$I$2),"")</f>
        <v/>
      </c>
      <c r="G13" s="7" t="str">
        <f aca="false">IF(C13&lt;&gt; "",ABS(G12+1),"")</f>
        <v/>
      </c>
      <c r="H13" s="8" t="str">
        <f aca="false">IF(C13&lt;&gt; "",C13*$I$12,"")</f>
        <v/>
      </c>
      <c r="I13" s="20" t="s">
        <v>7</v>
      </c>
      <c r="J13" s="14"/>
    </row>
    <row r="14" customFormat="false" ht="13.8" hidden="false" customHeight="false" outlineLevel="0" collapsed="false">
      <c r="A14" s="12" t="str">
        <f aca="false">IF(C14&lt;&gt;"",DATE(YEAR(A13),MONTH(A13),DAY(A13)+1),"")</f>
        <v/>
      </c>
      <c r="D14" s="4" t="str">
        <f aca="true">IF(C14&lt;&gt;"",IFERROR(IF(DATE(YEAR(A14),MONTH(A14),DAY(A14))&lt;TODAY(),IF(DATE(YEAR(A14),MONTH(A14),DAY(A14))=TODAY()-1,$I$13,$I$10),IF(DATE(YEAR(A14),MONTH(A14),DAY(A14))=TODAY(),$I$11,$I$2)),$I$3),"")</f>
        <v/>
      </c>
      <c r="E14" s="5" t="str">
        <f aca="false">IF(C14&lt;&gt;"",SUM(E13,C14),"")</f>
        <v/>
      </c>
      <c r="F14" s="6" t="str">
        <f aca="false">IF(C14&lt;&gt;"",IF(ABS(E14/G14)&gt;8,$I$1,$I$2),"")</f>
        <v/>
      </c>
      <c r="G14" s="7" t="str">
        <f aca="false">IF(C14&lt;&gt; "",ABS(G13+1),"")</f>
        <v/>
      </c>
      <c r="H14" s="8" t="str">
        <f aca="false">IF(C14&lt;&gt; "",C14*$I$12,"")</f>
        <v/>
      </c>
      <c r="I14" s="21" t="s">
        <v>8</v>
      </c>
      <c r="J14" s="14"/>
    </row>
    <row r="15" customFormat="false" ht="13.8" hidden="false" customHeight="false" outlineLevel="0" collapsed="false">
      <c r="A15" s="12" t="str">
        <f aca="false">IF(C15&lt;&gt;"",DATE(YEAR(A14),MONTH(A14),DAY(A14)+1),"")</f>
        <v/>
      </c>
      <c r="D15" s="4" t="str">
        <f aca="true">IF(C15&lt;&gt;"",IFERROR(IF(DATE(YEAR(A15),MONTH(A15),DAY(A15))&lt;TODAY(),IF(DATE(YEAR(A15),MONTH(A15),DAY(A15))=TODAY()-1,$I$13,$I$10),IF(DATE(YEAR(A15),MONTH(A15),DAY(A15))=TODAY(),$I$11,$I$2)),$I$3),"")</f>
        <v/>
      </c>
      <c r="E15" s="5" t="str">
        <f aca="false">IF(C15&lt;&gt;"",SUM(E14,C15),"")</f>
        <v/>
      </c>
      <c r="F15" s="6" t="str">
        <f aca="false">IF(C15&lt;&gt;"",IF(ABS(E15/G15)&gt;8,$I$1,$I$2),"")</f>
        <v/>
      </c>
      <c r="G15" s="7" t="str">
        <f aca="false">IF(C15&lt;&gt; "",ABS(G14+1),"")</f>
        <v/>
      </c>
      <c r="H15" s="8" t="str">
        <f aca="false">IF(C15&lt;&gt; "",C15*$I$12,"")</f>
        <v/>
      </c>
      <c r="I15" s="21" t="s">
        <v>9</v>
      </c>
      <c r="J15" s="14"/>
    </row>
    <row r="16" customFormat="false" ht="13.8" hidden="false" customHeight="false" outlineLevel="0" collapsed="false">
      <c r="A16" s="12" t="str">
        <f aca="false">IF(C16&lt;&gt;"",DATE(YEAR(A15),MONTH(A15),DAY(A15)+1),"")</f>
        <v/>
      </c>
      <c r="D16" s="4" t="str">
        <f aca="true">IF(C16&lt;&gt;"",IFERROR(IF(DATE(YEAR(A16),MONTH(A16),DAY(A16))&lt;TODAY(),IF(DATE(YEAR(A16),MONTH(A16),DAY(A16))=TODAY()-1,$I$13,$I$10),IF(DATE(YEAR(A16),MONTH(A16),DAY(A16))=TODAY(),$I$11,$I$2)),$I$3),"")</f>
        <v/>
      </c>
      <c r="E16" s="5" t="str">
        <f aca="false">IF(C16&lt;&gt;"",SUM(E15,C16),"")</f>
        <v/>
      </c>
      <c r="F16" s="6" t="str">
        <f aca="false">IF(C16&lt;&gt;"",IF(ABS(E16/G16)&gt;8,$I$1,$I$2),"")</f>
        <v/>
      </c>
      <c r="G16" s="7" t="str">
        <f aca="false">IF(C16&lt;&gt; "",ABS(G15+1),"")</f>
        <v/>
      </c>
      <c r="H16" s="8" t="str">
        <f aca="false">IF(C16&lt;&gt; "",C16*$I$12,"")</f>
        <v/>
      </c>
      <c r="I16" s="22" t="s">
        <v>10</v>
      </c>
      <c r="J16" s="14"/>
    </row>
    <row r="17" customFormat="false" ht="13.8" hidden="false" customHeight="false" outlineLevel="0" collapsed="false">
      <c r="A17" s="12" t="str">
        <f aca="false">IF(C17&lt;&gt;"",DATE(YEAR(A16),MONTH(A16),DAY(A16)+1),"")</f>
        <v/>
      </c>
      <c r="D17" s="4" t="str">
        <f aca="true">IF(C17&lt;&gt;"",IFERROR(IF(DATE(YEAR(A17),MONTH(A17),DAY(A17))&lt;TODAY(),IF(DATE(YEAR(A17),MONTH(A17),DAY(A17))=TODAY()-1,$I$13,$I$10),IF(DATE(YEAR(A17),MONTH(A17),DAY(A17))=TODAY(),$I$11,$I$2)),$I$3),"")</f>
        <v/>
      </c>
      <c r="E17" s="5" t="str">
        <f aca="false">IF(C17&lt;&gt;"",SUM(E16,C17),"")</f>
        <v/>
      </c>
      <c r="F17" s="6" t="str">
        <f aca="false">IF(C17&lt;&gt;"",IF(ABS(E17/G17)&gt;8,$I$1,$I$2),"")</f>
        <v/>
      </c>
      <c r="G17" s="7" t="str">
        <f aca="false">IF(C17&lt;&gt; "",ABS(G16+1),"")</f>
        <v/>
      </c>
      <c r="H17" s="8" t="str">
        <f aca="false">IF(C17&lt;&gt; "",C17*$I$12,"")</f>
        <v/>
      </c>
      <c r="I17" s="22" t="s">
        <v>11</v>
      </c>
      <c r="J17" s="14"/>
    </row>
    <row r="18" customFormat="false" ht="13.8" hidden="false" customHeight="false" outlineLevel="0" collapsed="false">
      <c r="A18" s="12" t="str">
        <f aca="false">IF(C18&lt;&gt;"",DATE(YEAR(A17),MONTH(A17),DAY(A17)+1),"")</f>
        <v/>
      </c>
      <c r="D18" s="4" t="str">
        <f aca="true">IF(C18&lt;&gt;"",IFERROR(IF(DATE(YEAR(A18),MONTH(A18),DAY(A18))&lt;TODAY(),IF(DATE(YEAR(A18),MONTH(A18),DAY(A18))=TODAY()-1,$I$13,$I$10),IF(DATE(YEAR(A18),MONTH(A18),DAY(A18))=TODAY(),$I$11,$I$2)),$I$3),"")</f>
        <v/>
      </c>
      <c r="E18" s="5" t="str">
        <f aca="false">IF(C18&lt;&gt;"",SUM(E17,C18),"")</f>
        <v/>
      </c>
      <c r="F18" s="6" t="str">
        <f aca="false">IF(C18&lt;&gt;"",IF(ABS(E18/G18)&gt;8,$I$1,$I$2),"")</f>
        <v/>
      </c>
      <c r="G18" s="7" t="str">
        <f aca="false">IF(C18&lt;&gt; "",ABS(G17+1),"")</f>
        <v/>
      </c>
      <c r="H18" s="8" t="str">
        <f aca="false">IF(C18&lt;&gt; "",C18*$I$12,"")</f>
        <v/>
      </c>
      <c r="I18" s="22"/>
      <c r="J18" s="14"/>
    </row>
    <row r="19" customFormat="false" ht="13.8" hidden="false" customHeight="false" outlineLevel="0" collapsed="false">
      <c r="A19" s="12" t="str">
        <f aca="false">IF(C19&lt;&gt;"",DATE(YEAR(A18),MONTH(A18),DAY(A18)+1),"")</f>
        <v/>
      </c>
      <c r="D19" s="4" t="str">
        <f aca="true">IF(C19&lt;&gt;"",IFERROR(IF(DATE(YEAR(A19),MONTH(A19),DAY(A19))&lt;TODAY(),IF(DATE(YEAR(A19),MONTH(A19),DAY(A19))=TODAY()-1,$I$13,$I$10),IF(DATE(YEAR(A19),MONTH(A19),DAY(A19))=TODAY(),$I$11,$I$2)),$I$3),"")</f>
        <v/>
      </c>
      <c r="E19" s="5" t="str">
        <f aca="false">IF(C19&lt;&gt;"",SUM(E18,C19),"")</f>
        <v/>
      </c>
      <c r="F19" s="6" t="str">
        <f aca="false">IF(C19&lt;&gt;"",IF(ABS(E19/G19)&gt;8,$I$1,$I$2),"")</f>
        <v/>
      </c>
      <c r="G19" s="7" t="str">
        <f aca="false">IF(C19&lt;&gt; "",ABS(G18+1),"")</f>
        <v/>
      </c>
      <c r="H19" s="8" t="str">
        <f aca="false">IF(C19&lt;&gt; "",C19*$I$12,"")</f>
        <v/>
      </c>
      <c r="I19" s="23"/>
      <c r="J19" s="14"/>
    </row>
    <row r="20" customFormat="false" ht="13.8" hidden="false" customHeight="false" outlineLevel="0" collapsed="false">
      <c r="A20" s="12" t="str">
        <f aca="false">IF(C20&lt;&gt;"",DATE(YEAR(A19),MONTH(A19),DAY(A19)+1),"")</f>
        <v/>
      </c>
      <c r="D20" s="4" t="str">
        <f aca="true">IF(C20&lt;&gt;"",IFERROR(IF(DATE(YEAR(A20),MONTH(A20),DAY(A20))&lt;TODAY(),IF(DATE(YEAR(A20),MONTH(A20),DAY(A20))=TODAY()-1,$I$13,$I$10),IF(DATE(YEAR(A20),MONTH(A20),DAY(A20))=TODAY(),$I$11,$I$2)),$I$3),"")</f>
        <v/>
      </c>
      <c r="E20" s="5" t="str">
        <f aca="false">IF(C20&lt;&gt;"",SUM(E19,C20),"")</f>
        <v/>
      </c>
      <c r="F20" s="6" t="str">
        <f aca="false">IF(C20&lt;&gt;"",IF(ABS(E20/G20)&gt;8,$I$1,$I$2),"")</f>
        <v/>
      </c>
      <c r="G20" s="7" t="str">
        <f aca="false">IF(C20&lt;&gt; "",ABS(G19+1),"")</f>
        <v/>
      </c>
      <c r="H20" s="8" t="str">
        <f aca="false">IF(C20&lt;&gt; "",C20*$I$12,"")</f>
        <v/>
      </c>
      <c r="I20" s="23"/>
      <c r="J20" s="14"/>
    </row>
    <row r="21" customFormat="false" ht="13.8" hidden="false" customHeight="false" outlineLevel="0" collapsed="false">
      <c r="A21" s="12" t="str">
        <f aca="false">IF(C21&lt;&gt;"",DATE(YEAR(A20),MONTH(A20),DAY(A20)+1),"")</f>
        <v/>
      </c>
      <c r="D21" s="4" t="str">
        <f aca="true">IF(C21&lt;&gt;"",IFERROR(IF(DATE(YEAR(A21),MONTH(A21),DAY(A21))&lt;TODAY(),IF(DATE(YEAR(A21),MONTH(A21),DAY(A21))=TODAY()-1,$I$13,$I$10),IF(DATE(YEAR(A21),MONTH(A21),DAY(A21))=TODAY(),$I$11,$I$2)),$I$3),"")</f>
        <v/>
      </c>
      <c r="E21" s="5" t="str">
        <f aca="false">IF(C21&lt;&gt;"",SUM(E20,C21),"")</f>
        <v/>
      </c>
      <c r="F21" s="6" t="str">
        <f aca="false">IF(C21&lt;&gt;"",IF(ABS(E21/G21)&gt;8,$I$1,$I$2),"")</f>
        <v/>
      </c>
      <c r="G21" s="7" t="str">
        <f aca="false">IF(C21&lt;&gt; "",ABS(G20+1),"")</f>
        <v/>
      </c>
      <c r="H21" s="8" t="str">
        <f aca="false">IF(C21&lt;&gt; "",C21*$I$12,"")</f>
        <v/>
      </c>
      <c r="I21" s="24"/>
      <c r="J21" s="14"/>
    </row>
    <row r="22" customFormat="false" ht="13.8" hidden="false" customHeight="false" outlineLevel="0" collapsed="false">
      <c r="A22" s="12" t="str">
        <f aca="false">IF(C22&lt;&gt;"",DATE(YEAR(A21),MONTH(A21),DAY(A21)+1),"")</f>
        <v/>
      </c>
      <c r="D22" s="4" t="str">
        <f aca="true">IF(C22&lt;&gt;"",IFERROR(IF(DATE(YEAR(A22),MONTH(A22),DAY(A22))&lt;TODAY(),IF(DATE(YEAR(A22),MONTH(A22),DAY(A22))=TODAY()-1,$I$13,$I$10),IF(DATE(YEAR(A22),MONTH(A22),DAY(A22))=TODAY(),$I$11,$I$2)),$I$3),"")</f>
        <v/>
      </c>
      <c r="E22" s="5" t="str">
        <f aca="false">IF(C22&lt;&gt;"",SUM(E21,C22),"")</f>
        <v/>
      </c>
      <c r="F22" s="6" t="str">
        <f aca="false">IF(C22&lt;&gt;"",IF(ABS(E22/G22)&gt;8,$I$1,$I$2),"")</f>
        <v/>
      </c>
      <c r="G22" s="7" t="str">
        <f aca="false">IF(C22&lt;&gt; "",ABS(G21+1),"")</f>
        <v/>
      </c>
      <c r="H22" s="8" t="str">
        <f aca="false">IF(C22&lt;&gt; "",C22*$I$12,"")</f>
        <v/>
      </c>
      <c r="I22" s="25"/>
      <c r="J22" s="14"/>
    </row>
    <row r="23" customFormat="false" ht="13.8" hidden="false" customHeight="false" outlineLevel="0" collapsed="false">
      <c r="A23" s="12" t="str">
        <f aca="false">IF(C23&lt;&gt;"",DATE(YEAR(A22),MONTH(A22),DAY(A22)+1),"")</f>
        <v/>
      </c>
      <c r="D23" s="4" t="str">
        <f aca="true">IF(C23&lt;&gt;"",IFERROR(IF(DATE(YEAR(A23),MONTH(A23),DAY(A23))&lt;TODAY(),IF(DATE(YEAR(A23),MONTH(A23),DAY(A23))=TODAY()-1,$I$13,$I$10),IF(DATE(YEAR(A23),MONTH(A23),DAY(A23))=TODAY(),$I$11,$I$2)),$I$3),"")</f>
        <v/>
      </c>
      <c r="E23" s="5" t="str">
        <f aca="false">IF(C23&lt;&gt;"",SUM(E22,C23),"")</f>
        <v/>
      </c>
      <c r="F23" s="6" t="str">
        <f aca="false">IF(C23&lt;&gt;"",IF(ABS(E23/G23)&gt;8,$I$1,$I$2),"")</f>
        <v/>
      </c>
      <c r="G23" s="7" t="str">
        <f aca="false">IF(C23&lt;&gt; "",ABS(G22+1),"")</f>
        <v/>
      </c>
      <c r="H23" s="8" t="str">
        <f aca="false">IF(C23&lt;&gt; "",C23*$I$12,"")</f>
        <v/>
      </c>
      <c r="I23" s="24"/>
      <c r="J23" s="14"/>
    </row>
    <row r="24" customFormat="false" ht="13.8" hidden="false" customHeight="false" outlineLevel="0" collapsed="false">
      <c r="A24" s="12" t="str">
        <f aca="false">IF(C24&lt;&gt;"",DATE(YEAR(A23),MONTH(A23),DAY(A23)+1),"")</f>
        <v/>
      </c>
      <c r="D24" s="4" t="str">
        <f aca="true">IF(C24&lt;&gt;"",IFERROR(IF(DATE(YEAR(A24),MONTH(A24),DAY(A24))&lt;TODAY(),IF(DATE(YEAR(A24),MONTH(A24),DAY(A24))=TODAY()-1,$I$13,$I$10),IF(DATE(YEAR(A24),MONTH(A24),DAY(A24))=TODAY(),$I$11,$I$2)),$I$3),"")</f>
        <v/>
      </c>
      <c r="E24" s="5" t="str">
        <f aca="false">IF(C24&lt;&gt;"",SUM(E23,C24),"")</f>
        <v/>
      </c>
      <c r="F24" s="6" t="str">
        <f aca="false">IF(C24&lt;&gt;"",IF(ABS(E24/G24)&gt;8,$I$1,$I$2),"")</f>
        <v/>
      </c>
      <c r="G24" s="7" t="str">
        <f aca="false">IF(C24&lt;&gt; "",ABS(G23+1),"")</f>
        <v/>
      </c>
      <c r="H24" s="8" t="str">
        <f aca="false">IF(C24&lt;&gt; "",C24*$I$12,"")</f>
        <v/>
      </c>
      <c r="I24" s="26"/>
      <c r="J24" s="14"/>
    </row>
    <row r="25" customFormat="false" ht="13.8" hidden="false" customHeight="false" outlineLevel="0" collapsed="false">
      <c r="A25" s="12" t="str">
        <f aca="false">IF(C25&lt;&gt;"",DATE(YEAR(A24),MONTH(A24),DAY(A24)+1),"")</f>
        <v/>
      </c>
      <c r="D25" s="4" t="str">
        <f aca="true">IF(C25&lt;&gt;"",IFERROR(IF(DATE(YEAR(A25),MONTH(A25),DAY(A25))&lt;TODAY(),IF(DATE(YEAR(A25),MONTH(A25),DAY(A25))=TODAY()-1,$I$13,$I$10),IF(DATE(YEAR(A25),MONTH(A25),DAY(A25))=TODAY(),$I$11,$I$2)),$I$3),"")</f>
        <v/>
      </c>
      <c r="E25" s="5" t="str">
        <f aca="false">IF(C25&lt;&gt;"",SUM(E24,C25),"")</f>
        <v/>
      </c>
      <c r="F25" s="6" t="str">
        <f aca="false">IF(C25&lt;&gt;"",IF(ABS(E25/G25)&gt;8,$I$1,$I$2),"")</f>
        <v/>
      </c>
      <c r="G25" s="7" t="str">
        <f aca="false">IF(C25&lt;&gt; "",ABS(G24+1),"")</f>
        <v/>
      </c>
      <c r="H25" s="8" t="str">
        <f aca="false">IF(C25&lt;&gt; "",C25*$I$12,"")</f>
        <v/>
      </c>
      <c r="I25" s="26"/>
      <c r="J25" s="14"/>
    </row>
    <row r="26" customFormat="false" ht="13.8" hidden="false" customHeight="false" outlineLevel="0" collapsed="false">
      <c r="A26" s="12" t="str">
        <f aca="false">IF(C26&lt;&gt;"",DATE(YEAR(A25),MONTH(A25),DAY(A25)+1),"")</f>
        <v/>
      </c>
      <c r="D26" s="4" t="str">
        <f aca="true">IF(C26&lt;&gt;"",IFERROR(IF(DATE(YEAR(A26),MONTH(A26),DAY(A26))&lt;TODAY(),IF(DATE(YEAR(A26),MONTH(A26),DAY(A26))=TODAY()-1,$I$13,$I$10),IF(DATE(YEAR(A26),MONTH(A26),DAY(A26))=TODAY(),$I$11,$I$2)),$I$3),"")</f>
        <v/>
      </c>
      <c r="E26" s="5" t="str">
        <f aca="false">IF(C26&lt;&gt;"",SUM(E25,C26),"")</f>
        <v/>
      </c>
      <c r="F26" s="6" t="str">
        <f aca="false">IF(C26&lt;&gt;"",IF(ABS(E26/G26)&gt;8,$I$1,$I$2),"")</f>
        <v/>
      </c>
      <c r="G26" s="7" t="str">
        <f aca="false">IF(C26&lt;&gt; "",ABS(G25+1),"")</f>
        <v/>
      </c>
      <c r="H26" s="8" t="str">
        <f aca="false">IF(C26&lt;&gt; "",C26*$I$12,"")</f>
        <v/>
      </c>
      <c r="I26" s="24"/>
      <c r="J26" s="14"/>
    </row>
    <row r="27" customFormat="false" ht="13.8" hidden="false" customHeight="false" outlineLevel="0" collapsed="false">
      <c r="A27" s="12" t="str">
        <f aca="false">IF(C27&lt;&gt;"",DATE(YEAR(A26),MONTH(A26),DAY(A26)+1),"")</f>
        <v/>
      </c>
      <c r="D27" s="4" t="str">
        <f aca="true">IF(C27&lt;&gt;"",IFERROR(IF(DATE(YEAR(A27),MONTH(A27),DAY(A27))&lt;TODAY(),IF(DATE(YEAR(A27),MONTH(A27),DAY(A27))=TODAY()-1,$I$13,$I$10),IF(DATE(YEAR(A27),MONTH(A27),DAY(A27))=TODAY(),$I$11,$I$2)),$I$3),"")</f>
        <v/>
      </c>
      <c r="E27" s="5" t="str">
        <f aca="false">IF(C27&lt;&gt;"",SUM(E26,C27),"")</f>
        <v/>
      </c>
      <c r="F27" s="6" t="str">
        <f aca="false">IF(C27&lt;&gt;"",IF(ABS(E27/G27)&gt;8,$I$1,$I$2),"")</f>
        <v/>
      </c>
      <c r="G27" s="7" t="str">
        <f aca="false">IF(C27&lt;&gt; "",ABS(G26+1),"")</f>
        <v/>
      </c>
      <c r="H27" s="8" t="str">
        <f aca="false">IF(C27&lt;&gt; "",C27*$I$12,"")</f>
        <v/>
      </c>
      <c r="I27" s="23"/>
      <c r="J27" s="14"/>
    </row>
    <row r="28" customFormat="false" ht="13.8" hidden="false" customHeight="false" outlineLevel="0" collapsed="false">
      <c r="A28" s="12" t="str">
        <f aca="false">IF(C28&lt;&gt;"",DATE(YEAR(A27),MONTH(A27),DAY(A27)+1),"")</f>
        <v/>
      </c>
      <c r="D28" s="4" t="str">
        <f aca="true">IF(C28&lt;&gt;"",IFERROR(IF(DATE(YEAR(A28),MONTH(A28),DAY(A28))&lt;TODAY(),IF(DATE(YEAR(A28),MONTH(A28),DAY(A28))=TODAY()-1,$I$13,$I$10),IF(DATE(YEAR(A28),MONTH(A28),DAY(A28))=TODAY(),$I$11,$I$2)),$I$3),"")</f>
        <v/>
      </c>
      <c r="E28" s="5" t="str">
        <f aca="false">IF(C28&lt;&gt;"",SUM(E27,C28),"")</f>
        <v/>
      </c>
      <c r="F28" s="6" t="str">
        <f aca="false">IF(C28&lt;&gt;"",IF(ABS(E28/G28)&gt;8,$I$1,$I$2),"")</f>
        <v/>
      </c>
      <c r="G28" s="7" t="str">
        <f aca="false">IF(C28&lt;&gt; "",ABS(G27+1),"")</f>
        <v/>
      </c>
      <c r="H28" s="8" t="str">
        <f aca="false">IF(C28&lt;&gt; "",C28*$I$12,"")</f>
        <v/>
      </c>
      <c r="I28" s="26"/>
      <c r="J28" s="14"/>
    </row>
    <row r="29" customFormat="false" ht="13.8" hidden="false" customHeight="false" outlineLevel="0" collapsed="false">
      <c r="A29" s="12" t="str">
        <f aca="false">IF(C29&lt;&gt;"",DATE(YEAR(A28),MONTH(A28),DAY(A28)+1),"")</f>
        <v/>
      </c>
      <c r="D29" s="4" t="str">
        <f aca="true">IF(C29&lt;&gt;"",IFERROR(IF(DATE(YEAR(A29),MONTH(A29),DAY(A29))&lt;TODAY(),IF(DATE(YEAR(A29),MONTH(A29),DAY(A29))=TODAY()-1,$I$13,$I$10),IF(DATE(YEAR(A29),MONTH(A29),DAY(A29))=TODAY(),$I$11,$I$2)),$I$3),"")</f>
        <v/>
      </c>
      <c r="E29" s="5" t="str">
        <f aca="false">IF(C29&lt;&gt;"",SUM(E28,C29),"")</f>
        <v/>
      </c>
      <c r="F29" s="6" t="str">
        <f aca="false">IF(C29&lt;&gt;"",IF(ABS(E29/G29)&gt;8,$I$1,$I$2),"")</f>
        <v/>
      </c>
      <c r="G29" s="7" t="str">
        <f aca="false">IF(C29&lt;&gt; "",ABS(G28+1),"")</f>
        <v/>
      </c>
      <c r="H29" s="8" t="str">
        <f aca="false">IF(C29&lt;&gt; "",C29*$I$12,"")</f>
        <v/>
      </c>
      <c r="I29" s="26"/>
      <c r="J29" s="14"/>
    </row>
    <row r="30" customFormat="false" ht="13.8" hidden="false" customHeight="false" outlineLevel="0" collapsed="false">
      <c r="A30" s="12" t="str">
        <f aca="false">IF(C30&lt;&gt;"",DATE(YEAR(A29),MONTH(A29),DAY(A29)+1),"")</f>
        <v/>
      </c>
      <c r="D30" s="4" t="str">
        <f aca="true">IF(C30&lt;&gt;"",IFERROR(IF(DATE(YEAR(A30),MONTH(A30),DAY(A30))&lt;TODAY(),IF(DATE(YEAR(A30),MONTH(A30),DAY(A30))=TODAY()-1,$I$13,$I$10),IF(DATE(YEAR(A30),MONTH(A30),DAY(A30))=TODAY(),$I$11,$I$2)),$I$3),"")</f>
        <v/>
      </c>
      <c r="E30" s="5" t="str">
        <f aca="false">IF(C30&lt;&gt;"",SUM(E29,C30),"")</f>
        <v/>
      </c>
      <c r="F30" s="6" t="str">
        <f aca="false">IF(C30&lt;&gt;"",IF(ABS(E30/G30)&gt;8,$I$1,$I$2),"")</f>
        <v/>
      </c>
      <c r="G30" s="7" t="str">
        <f aca="false">IF(C30&lt;&gt; "",ABS(G29+1),"")</f>
        <v/>
      </c>
      <c r="H30" s="8" t="str">
        <f aca="false">IF(C30&lt;&gt; "",C30*$I$12,"")</f>
        <v/>
      </c>
      <c r="I30" s="26"/>
      <c r="J30" s="14"/>
    </row>
    <row r="31" customFormat="false" ht="13.8" hidden="false" customHeight="false" outlineLevel="0" collapsed="false">
      <c r="A31" s="12" t="str">
        <f aca="false">IF(C31&lt;&gt;"",DATE(YEAR(A30),MONTH(A30),DAY(A30)+1),"")</f>
        <v/>
      </c>
      <c r="D31" s="4" t="str">
        <f aca="true">IF(C31&lt;&gt;"",IFERROR(IF(DATE(YEAR(A31),MONTH(A31),DAY(A31))&lt;TODAY(),IF(DATE(YEAR(A31),MONTH(A31),DAY(A31))=TODAY()-1,$I$13,$I$10),IF(DATE(YEAR(A31),MONTH(A31),DAY(A31))=TODAY(),$I$11,$I$2)),$I$3),"")</f>
        <v/>
      </c>
      <c r="E31" s="5" t="str">
        <f aca="false">IF(C31&lt;&gt;"",SUM(E30,C31),"")</f>
        <v/>
      </c>
      <c r="F31" s="6" t="str">
        <f aca="false">IF(C31&lt;&gt;"",IF(ABS(E31/G31)&gt;8,$I$1,$I$2),"")</f>
        <v/>
      </c>
      <c r="G31" s="7" t="str">
        <f aca="false">IF(C31&lt;&gt; "",ABS(G30+1),"")</f>
        <v/>
      </c>
      <c r="H31" s="8" t="str">
        <f aca="false">IF(C31&lt;&gt; "",C31*$I$12,"")</f>
        <v/>
      </c>
      <c r="I31" s="26"/>
      <c r="J31" s="14"/>
    </row>
    <row r="32" customFormat="false" ht="16.5" hidden="false" customHeight="true" outlineLevel="0" collapsed="false">
      <c r="A32" s="27" t="str">
        <f aca="false">$I$7</f>
        <v>1534:D</v>
      </c>
      <c r="B32" s="28" t="str">
        <f aca="false">$I$15&amp;COUNTIF(C1:C31,0)&amp;"D"</f>
        <v>Holiday=0D</v>
      </c>
      <c r="C32" s="29" t="str">
        <f aca="false">SUM(C1:C31)&amp;"H"</f>
        <v>8H</v>
      </c>
      <c r="D32" s="30" t="str">
        <f aca="false">$I$14&amp;COUNTIF(A1:A31,"")&amp;"D"</f>
        <v>NULL=30D</v>
      </c>
      <c r="E32" s="31" t="n">
        <f aca="false">IF(SUM(C1:C31)&lt;&gt;0,MAX(E1:E31)-240,$I$2)</f>
        <v>-232</v>
      </c>
      <c r="F32" s="32" t="str">
        <f aca="false">$I$16&amp;COUNTIF(F1:F31,$I$1)</f>
        <v>G is.0</v>
      </c>
      <c r="G32" s="33" t="n">
        <f aca="false">(H32*1000-240*I12)/1000</f>
        <v>-6.67</v>
      </c>
      <c r="H32" s="34" t="n">
        <f aca="false">SUM(H1:H31)/1000</f>
        <v>0.23</v>
      </c>
      <c r="I32" s="11"/>
      <c r="J32" s="11"/>
    </row>
    <row r="33" customFormat="false" ht="15" hidden="false" customHeight="true" outlineLevel="0" collapsed="false">
      <c r="A33" s="27"/>
      <c r="B33" s="28"/>
      <c r="C33" s="29"/>
      <c r="D33" s="30"/>
      <c r="E33" s="31"/>
      <c r="F33" s="32" t="str">
        <f aca="false">$I$17&amp;COUNTIF(F1:F31,$I$2)</f>
        <v>L is. 1</v>
      </c>
      <c r="G33" s="33"/>
      <c r="H33" s="34"/>
      <c r="I33" s="11"/>
      <c r="J33" s="11"/>
    </row>
    <row r="34" customFormat="false" ht="13.8" hidden="false" customHeight="false" outlineLevel="0" collapsed="false">
      <c r="A34" s="12" t="n">
        <v>43911</v>
      </c>
      <c r="D34" s="4" t="str">
        <f aca="true">IF(C34&lt;&gt;"",IFERROR(IF(DATE(YEAR(A34),MONTH(A34),DAY(A34))&lt;TODAY(),IF(DATE(YEAR(A34),MONTH(A34),DAY(A34))=TODAY()-1,$I$13,$I$10),IF(DATE(YEAR(A34),MONTH(A34),DAY(A34))=TODAY(),$I$11,$I$2)),$I$3),"")</f>
        <v/>
      </c>
      <c r="E34" s="5" t="n">
        <f aca="false">ABS(C34)</f>
        <v>0</v>
      </c>
      <c r="F34" s="6" t="str">
        <f aca="false">IF(C34&lt;&gt;"",IF(ABS(E34/G34)&gt;8,$I$1,$I$2),"")</f>
        <v/>
      </c>
      <c r="G34" s="7" t="n">
        <v>1</v>
      </c>
      <c r="H34" s="8" t="str">
        <f aca="false">IF(C34&lt;&gt; "",C34*$I$12,"")</f>
        <v/>
      </c>
      <c r="I34" s="11"/>
    </row>
    <row r="35" customFormat="false" ht="13.8" hidden="false" customHeight="false" outlineLevel="0" collapsed="false">
      <c r="A35" s="12" t="str">
        <f aca="false">IF(C35&lt;&gt;"",DATE(YEAR(A34),MONTH(A34),DAY(A34)+1),"")</f>
        <v/>
      </c>
      <c r="D35" s="4" t="str">
        <f aca="true">IF(C35&lt;&gt;"",IFERROR(IF(DATE(YEAR(A35),MONTH(A35),DAY(A35))&lt;TODAY(),IF(DATE(YEAR(A35),MONTH(A35),DAY(A35))=TODAY()-1,$I$13,$I$10),IF(DATE(YEAR(A35),MONTH(A35),DAY(A35))=TODAY(),$I$11,$I$2)),$I$3),"")</f>
        <v/>
      </c>
      <c r="E35" s="5" t="str">
        <f aca="false">IF(C35&lt;&gt;"",SUM(E34,C35),"")</f>
        <v/>
      </c>
      <c r="F35" s="6" t="str">
        <f aca="false">IF(C35&lt;&gt;"",IF(ABS(E35/G35)&gt;8,$I$1,$I$2),"")</f>
        <v/>
      </c>
      <c r="G35" s="7" t="str">
        <f aca="false">IF(C35&lt;&gt; "",ABS(G34+1),"")</f>
        <v/>
      </c>
      <c r="H35" s="8" t="str">
        <f aca="false">IF(C35&lt;&gt; "",C35*$I$12,"")</f>
        <v/>
      </c>
      <c r="I35" s="11"/>
    </row>
    <row r="36" customFormat="false" ht="13.8" hidden="false" customHeight="false" outlineLevel="0" collapsed="false">
      <c r="A36" s="12" t="str">
        <f aca="false">IF(C36&lt;&gt;"",DATE(YEAR(A35),MONTH(A35),DAY(A35)+1),"")</f>
        <v/>
      </c>
      <c r="D36" s="4" t="str">
        <f aca="true">IF(C36&lt;&gt;"",IFERROR(IF(DATE(YEAR(A36),MONTH(A36),DAY(A36))&lt;TODAY(),IF(DATE(YEAR(A36),MONTH(A36),DAY(A36))=TODAY()-1,$I$13,$I$10),IF(DATE(YEAR(A36),MONTH(A36),DAY(A36))=TODAY(),$I$11,$I$2)),$I$3),"")</f>
        <v/>
      </c>
      <c r="E36" s="5" t="str">
        <f aca="false">IF(C36&lt;&gt;"",SUM(E35,C36),"")</f>
        <v/>
      </c>
      <c r="F36" s="6" t="str">
        <f aca="false">IF(C36&lt;&gt;"",IF(ABS(E36/G36)&gt;8,$I$1,$I$2),"")</f>
        <v/>
      </c>
      <c r="G36" s="7" t="str">
        <f aca="false">IF(C36&lt;&gt; "",ABS(G35+1),"")</f>
        <v/>
      </c>
      <c r="H36" s="8" t="str">
        <f aca="false">IF(C36&lt;&gt; "",C36*$I$12,"")</f>
        <v/>
      </c>
      <c r="I36" s="11"/>
    </row>
    <row r="37" customFormat="false" ht="13.8" hidden="false" customHeight="false" outlineLevel="0" collapsed="false">
      <c r="A37" s="12" t="str">
        <f aca="false">IF(C37&lt;&gt;"",DATE(YEAR(A36),MONTH(A36),DAY(A36)+1),"")</f>
        <v/>
      </c>
      <c r="D37" s="4" t="str">
        <f aca="true">IF(C37&lt;&gt;"",IFERROR(IF(DATE(YEAR(A37),MONTH(A37),DAY(A37))&lt;TODAY(),IF(DATE(YEAR(A37),MONTH(A37),DAY(A37))=TODAY()-1,$I$13,$I$10),IF(DATE(YEAR(A37),MONTH(A37),DAY(A37))=TODAY(),$I$11,$I$2)),$I$3),"")</f>
        <v/>
      </c>
      <c r="E37" s="5" t="str">
        <f aca="false">IF(C37&lt;&gt;"",SUM(E36,C37),"")</f>
        <v/>
      </c>
      <c r="F37" s="6" t="str">
        <f aca="false">IF(C37&lt;&gt;"",IF(ABS(E37/G37)&gt;8,$I$1,$I$2),"")</f>
        <v/>
      </c>
      <c r="G37" s="7" t="str">
        <f aca="false">IF(C37&lt;&gt; "",ABS(G36+1),"")</f>
        <v/>
      </c>
      <c r="H37" s="8" t="str">
        <f aca="false">IF(C37&lt;&gt; "",C37*$I$12,"")</f>
        <v/>
      </c>
      <c r="I37" s="11"/>
    </row>
    <row r="38" customFormat="false" ht="13.8" hidden="false" customHeight="false" outlineLevel="0" collapsed="false">
      <c r="A38" s="12" t="str">
        <f aca="false">IF(C38&lt;&gt;"",DATE(YEAR(A37),MONTH(A37),DAY(A37)+1),"")</f>
        <v/>
      </c>
      <c r="D38" s="4" t="str">
        <f aca="true">IF(C38&lt;&gt;"",IFERROR(IF(DATE(YEAR(A38),MONTH(A38),DAY(A38))&lt;TODAY(),IF(DATE(YEAR(A38),MONTH(A38),DAY(A38))=TODAY()-1,$I$13,$I$10),IF(DATE(YEAR(A38),MONTH(A38),DAY(A38))=TODAY(),$I$11,$I$2)),$I$3),"")</f>
        <v/>
      </c>
      <c r="E38" s="5" t="str">
        <f aca="false">IF(C38&lt;&gt;"",SUM(E37,C38),"")</f>
        <v/>
      </c>
      <c r="F38" s="6" t="str">
        <f aca="false">IF(C38&lt;&gt;"",IF(ABS(E38/G38)&gt;8,$I$1,$I$2),"")</f>
        <v/>
      </c>
      <c r="G38" s="7" t="str">
        <f aca="false">IF(C38&lt;&gt; "",ABS(G37+1),"")</f>
        <v/>
      </c>
      <c r="H38" s="8" t="str">
        <f aca="false">IF(C38&lt;&gt; "",C38*$I$12,"")</f>
        <v/>
      </c>
      <c r="I38" s="11"/>
    </row>
    <row r="39" customFormat="false" ht="13.8" hidden="false" customHeight="false" outlineLevel="0" collapsed="false">
      <c r="A39" s="12" t="str">
        <f aca="false">IF(C39&lt;&gt;"",DATE(YEAR(A38),MONTH(A38),DAY(A38)+1),"")</f>
        <v/>
      </c>
      <c r="D39" s="4" t="str">
        <f aca="true">IF(C39&lt;&gt;"",IFERROR(IF(DATE(YEAR(A39),MONTH(A39),DAY(A39))&lt;TODAY(),IF(DATE(YEAR(A39),MONTH(A39),DAY(A39))=TODAY()-1,$I$13,$I$10),IF(DATE(YEAR(A39),MONTH(A39),DAY(A39))=TODAY(),$I$11,$I$2)),$I$3),"")</f>
        <v/>
      </c>
      <c r="E39" s="5" t="str">
        <f aca="false">IF(C39&lt;&gt;"",SUM(E38,C39),"")</f>
        <v/>
      </c>
      <c r="F39" s="6" t="str">
        <f aca="false">IF(C39&lt;&gt;"",IF(ABS(E39/G39)&gt;8,$I$1,$I$2),"")</f>
        <v/>
      </c>
      <c r="G39" s="7" t="str">
        <f aca="false">IF(C39&lt;&gt; "",ABS(G38+1),"")</f>
        <v/>
      </c>
      <c r="H39" s="8" t="str">
        <f aca="false">IF(C39&lt;&gt; "",C39*$I$12,"")</f>
        <v/>
      </c>
      <c r="I39" s="11"/>
    </row>
    <row r="40" customFormat="false" ht="13.8" hidden="false" customHeight="false" outlineLevel="0" collapsed="false">
      <c r="A40" s="12" t="str">
        <f aca="false">IF(C40&lt;&gt;"",DATE(YEAR(A39),MONTH(A39),DAY(A39)+1),"")</f>
        <v/>
      </c>
      <c r="D40" s="4" t="str">
        <f aca="true">IF(C40&lt;&gt;"",IFERROR(IF(DATE(YEAR(A40),MONTH(A40),DAY(A40))&lt;TODAY(),IF(DATE(YEAR(A40),MONTH(A40),DAY(A40))=TODAY()-1,$I$13,$I$10),IF(DATE(YEAR(A40),MONTH(A40),DAY(A40))=TODAY(),$I$11,$I$2)),$I$3),"")</f>
        <v/>
      </c>
      <c r="E40" s="5" t="str">
        <f aca="false">IF(C40&lt;&gt;"",SUM(E39,C40),"")</f>
        <v/>
      </c>
      <c r="F40" s="6" t="str">
        <f aca="false">IF(C40&lt;&gt;"",IF(ABS(E40/G40)&gt;8,$I$1,$I$2),"")</f>
        <v/>
      </c>
      <c r="G40" s="7" t="str">
        <f aca="false">IF(C40&lt;&gt; "",ABS(G39+1),"")</f>
        <v/>
      </c>
      <c r="H40" s="8" t="str">
        <f aca="false">IF(C40&lt;&gt; "",C40*$I$12,"")</f>
        <v/>
      </c>
      <c r="I40" s="11"/>
    </row>
    <row r="41" customFormat="false" ht="13.8" hidden="false" customHeight="false" outlineLevel="0" collapsed="false">
      <c r="A41" s="12" t="str">
        <f aca="false">IF(C41&lt;&gt;"",DATE(YEAR(A40),MONTH(A40),DAY(A40)+1),"")</f>
        <v/>
      </c>
      <c r="D41" s="4" t="str">
        <f aca="true">IF(C41&lt;&gt;"",IFERROR(IF(DATE(YEAR(A41),MONTH(A41),DAY(A41))&lt;TODAY(),IF(DATE(YEAR(A41),MONTH(A41),DAY(A41))=TODAY()-1,$I$13,$I$10),IF(DATE(YEAR(A41),MONTH(A41),DAY(A41))=TODAY(),$I$11,$I$2)),$I$3),"")</f>
        <v/>
      </c>
      <c r="E41" s="5" t="str">
        <f aca="false">IF(C41&lt;&gt;"",SUM(E40,C41),"")</f>
        <v/>
      </c>
      <c r="F41" s="6" t="str">
        <f aca="false">IF(C41&lt;&gt;"",IF(ABS(E41/G41)&gt;8,$I$1,$I$2),"")</f>
        <v/>
      </c>
      <c r="G41" s="7" t="str">
        <f aca="false">IF(C41&lt;&gt; "",ABS(G40+1),"")</f>
        <v/>
      </c>
      <c r="H41" s="8" t="str">
        <f aca="false">IF(C41&lt;&gt; "",C41*$I$12,"")</f>
        <v/>
      </c>
      <c r="I41" s="11"/>
    </row>
    <row r="42" customFormat="false" ht="13.8" hidden="false" customHeight="false" outlineLevel="0" collapsed="false">
      <c r="A42" s="12" t="str">
        <f aca="false">IF(C42&lt;&gt;"",DATE(YEAR(A41),MONTH(A41),DAY(A41)+1),"")</f>
        <v/>
      </c>
      <c r="D42" s="4" t="str">
        <f aca="true">IF(C42&lt;&gt;"",IFERROR(IF(DATE(YEAR(A42),MONTH(A42),DAY(A42))&lt;TODAY(),IF(DATE(YEAR(A42),MONTH(A42),DAY(A42))=TODAY()-1,$I$13,$I$10),IF(DATE(YEAR(A42),MONTH(A42),DAY(A42))=TODAY(),$I$11,$I$2)),$I$3),"")</f>
        <v/>
      </c>
      <c r="E42" s="5" t="str">
        <f aca="false">IF(C42&lt;&gt;"",SUM(E41,C42),"")</f>
        <v/>
      </c>
      <c r="F42" s="6" t="str">
        <f aca="false">IF(C42&lt;&gt;"",IF(ABS(E42/G42)&gt;8,$I$1,$I$2),"")</f>
        <v/>
      </c>
      <c r="G42" s="7" t="str">
        <f aca="false">IF(C42&lt;&gt; "",ABS(G41+1),"")</f>
        <v/>
      </c>
      <c r="H42" s="8" t="str">
        <f aca="false">IF(C42&lt;&gt; "",C42*$I$12,"")</f>
        <v/>
      </c>
      <c r="I42" s="11"/>
    </row>
    <row r="43" customFormat="false" ht="13.8" hidden="false" customHeight="false" outlineLevel="0" collapsed="false">
      <c r="A43" s="12" t="str">
        <f aca="false">IF(C43&lt;&gt;"",DATE(YEAR(A42),MONTH(A42),DAY(A42)+1),"")</f>
        <v/>
      </c>
      <c r="D43" s="4" t="str">
        <f aca="true">IF(C43&lt;&gt;"",IFERROR(IF(DATE(YEAR(A43),MONTH(A43),DAY(A43))&lt;TODAY(),IF(DATE(YEAR(A43),MONTH(A43),DAY(A43))=TODAY()-1,$I$13,$I$10),IF(DATE(YEAR(A43),MONTH(A43),DAY(A43))=TODAY(),$I$11,$I$2)),$I$3),"")</f>
        <v/>
      </c>
      <c r="E43" s="5" t="str">
        <f aca="false">IF(C43&lt;&gt;"",SUM(E42,C43),"")</f>
        <v/>
      </c>
      <c r="F43" s="6" t="str">
        <f aca="false">IF(C43&lt;&gt;"",IF(ABS(E43/G43)&gt;8,$I$1,$I$2),"")</f>
        <v/>
      </c>
      <c r="G43" s="7" t="str">
        <f aca="false">IF(C43&lt;&gt; "",ABS(G42+1),"")</f>
        <v/>
      </c>
      <c r="H43" s="8" t="str">
        <f aca="false">IF(C43&lt;&gt; "",C43*$I$12,"")</f>
        <v/>
      </c>
      <c r="I43" s="11"/>
    </row>
    <row r="44" customFormat="false" ht="13.8" hidden="false" customHeight="false" outlineLevel="0" collapsed="false">
      <c r="A44" s="12" t="str">
        <f aca="false">IF(C44&lt;&gt;"",DATE(YEAR(A43),MONTH(A43),DAY(A43)+1),"")</f>
        <v/>
      </c>
      <c r="D44" s="4" t="str">
        <f aca="true">IF(C44&lt;&gt;"",IFERROR(IF(DATE(YEAR(A44),MONTH(A44),DAY(A44))&lt;TODAY(),IF(DATE(YEAR(A44),MONTH(A44),DAY(A44))=TODAY()-1,$I$13,$I$10),IF(DATE(YEAR(A44),MONTH(A44),DAY(A44))=TODAY(),$I$11,$I$2)),$I$3),"")</f>
        <v/>
      </c>
      <c r="E44" s="5" t="str">
        <f aca="false">IF(C44&lt;&gt;"",SUM(E43,C44),"")</f>
        <v/>
      </c>
      <c r="F44" s="6" t="str">
        <f aca="false">IF(C44&lt;&gt;"",IF(ABS(E44/G44)&gt;8,$I$1,$I$2),"")</f>
        <v/>
      </c>
      <c r="G44" s="7" t="str">
        <f aca="false">IF(C44&lt;&gt; "",ABS(G43+1),"")</f>
        <v/>
      </c>
      <c r="H44" s="8" t="str">
        <f aca="false">IF(C44&lt;&gt; "",C44*$I$12,"")</f>
        <v/>
      </c>
      <c r="I44" s="11"/>
    </row>
    <row r="45" customFormat="false" ht="13.8" hidden="false" customHeight="false" outlineLevel="0" collapsed="false">
      <c r="A45" s="12" t="str">
        <f aca="false">IF(C45&lt;&gt;"",DATE(YEAR(A44),MONTH(A44),DAY(A44)+1),"")</f>
        <v/>
      </c>
      <c r="D45" s="4" t="str">
        <f aca="true">IF(C45&lt;&gt;"",IFERROR(IF(DATE(YEAR(A45),MONTH(A45),DAY(A45))&lt;TODAY(),IF(DATE(YEAR(A45),MONTH(A45),DAY(A45))=TODAY()-1,$I$13,$I$10),IF(DATE(YEAR(A45),MONTH(A45),DAY(A45))=TODAY(),$I$11,$I$2)),$I$3),"")</f>
        <v/>
      </c>
      <c r="E45" s="5" t="str">
        <f aca="false">IF(C45&lt;&gt;"",SUM(E44,C45),"")</f>
        <v/>
      </c>
      <c r="F45" s="6" t="str">
        <f aca="false">IF(C45&lt;&gt;"",IF(ABS(E45/G45)&gt;8,$I$1,$I$2),"")</f>
        <v/>
      </c>
      <c r="G45" s="7" t="str">
        <f aca="false">IF(C45&lt;&gt; "",ABS(G44+1),"")</f>
        <v/>
      </c>
      <c r="H45" s="8" t="str">
        <f aca="false">IF(C45&lt;&gt; "",C45*$I$12,"")</f>
        <v/>
      </c>
      <c r="I45" s="11"/>
    </row>
    <row r="46" customFormat="false" ht="13.8" hidden="false" customHeight="false" outlineLevel="0" collapsed="false">
      <c r="A46" s="12" t="str">
        <f aca="false">IF(C46&lt;&gt;"",DATE(YEAR(A45),MONTH(A45),DAY(A45)+1),"")</f>
        <v/>
      </c>
      <c r="D46" s="4" t="str">
        <f aca="true">IF(C46&lt;&gt;"",IFERROR(IF(DATE(YEAR(A46),MONTH(A46),DAY(A46))&lt;TODAY(),IF(DATE(YEAR(A46),MONTH(A46),DAY(A46))=TODAY()-1,$I$13,$I$10),IF(DATE(YEAR(A46),MONTH(A46),DAY(A46))=TODAY(),$I$11,$I$2)),$I$3),"")</f>
        <v/>
      </c>
      <c r="E46" s="5" t="str">
        <f aca="false">IF(C46&lt;&gt;"",SUM(E45,C46),"")</f>
        <v/>
      </c>
      <c r="F46" s="6" t="str">
        <f aca="false">IF(C46&lt;&gt;"",IF(ABS(E46/G46)&gt;8,$I$1,$I$2),"")</f>
        <v/>
      </c>
      <c r="G46" s="7" t="str">
        <f aca="false">IF(C46&lt;&gt; "",ABS(G45+1),"")</f>
        <v/>
      </c>
      <c r="H46" s="8" t="str">
        <f aca="false">IF(C46&lt;&gt; "",C46*$I$12,"")</f>
        <v/>
      </c>
      <c r="I46" s="11"/>
    </row>
    <row r="47" customFormat="false" ht="13.8" hidden="false" customHeight="false" outlineLevel="0" collapsed="false">
      <c r="A47" s="12" t="str">
        <f aca="false">IF(C47&lt;&gt;"",DATE(YEAR(A46),MONTH(A46),DAY(A46)+1),"")</f>
        <v/>
      </c>
      <c r="D47" s="4" t="str">
        <f aca="true">IF(C47&lt;&gt;"",IFERROR(IF(DATE(YEAR(A47),MONTH(A47),DAY(A47))&lt;TODAY(),IF(DATE(YEAR(A47),MONTH(A47),DAY(A47))=TODAY()-1,$I$13,$I$10),IF(DATE(YEAR(A47),MONTH(A47),DAY(A47))=TODAY(),$I$11,$I$2)),$I$3),"")</f>
        <v/>
      </c>
      <c r="E47" s="5" t="str">
        <f aca="false">IF(C47&lt;&gt;"",SUM(E46,C47),"")</f>
        <v/>
      </c>
      <c r="F47" s="6" t="str">
        <f aca="false">IF(C47&lt;&gt;"",IF(ABS(E47/G47)&gt;8,$I$1,$I$2),"")</f>
        <v/>
      </c>
      <c r="G47" s="7" t="str">
        <f aca="false">IF(C47&lt;&gt; "",ABS(G46+1),"")</f>
        <v/>
      </c>
      <c r="H47" s="8" t="str">
        <f aca="false">IF(C47&lt;&gt; "",C47*$I$12,"")</f>
        <v/>
      </c>
      <c r="I47" s="11"/>
    </row>
    <row r="48" customFormat="false" ht="13.8" hidden="false" customHeight="false" outlineLevel="0" collapsed="false">
      <c r="A48" s="12" t="str">
        <f aca="false">IF(C48&lt;&gt;"",DATE(YEAR(A47),MONTH(A47),DAY(A47)+1),"")</f>
        <v/>
      </c>
      <c r="D48" s="4" t="str">
        <f aca="true">IF(C48&lt;&gt;"",IFERROR(IF(DATE(YEAR(A48),MONTH(A48),DAY(A48))&lt;TODAY(),IF(DATE(YEAR(A48),MONTH(A48),DAY(A48))=TODAY()-1,$I$13,$I$10),IF(DATE(YEAR(A48),MONTH(A48),DAY(A48))=TODAY(),$I$11,$I$2)),$I$3),"")</f>
        <v/>
      </c>
      <c r="E48" s="5" t="str">
        <f aca="false">IF(C48&lt;&gt;"",SUM(E47,C48),"")</f>
        <v/>
      </c>
      <c r="F48" s="6" t="str">
        <f aca="false">IF(C48&lt;&gt;"",IF(ABS(E48/G48)&gt;8,$I$1,$I$2),"")</f>
        <v/>
      </c>
      <c r="G48" s="7" t="str">
        <f aca="false">IF(C48&lt;&gt; "",ABS(G47+1),"")</f>
        <v/>
      </c>
      <c r="H48" s="8" t="str">
        <f aca="false">IF(C48&lt;&gt; "",C48*$I$12,"")</f>
        <v/>
      </c>
      <c r="I48" s="11"/>
    </row>
    <row r="49" customFormat="false" ht="13.8" hidden="false" customHeight="false" outlineLevel="0" collapsed="false">
      <c r="A49" s="12" t="str">
        <f aca="false">IF(C49&lt;&gt;"",DATE(YEAR(A48),MONTH(A48),DAY(A48)+1),"")</f>
        <v/>
      </c>
      <c r="D49" s="4" t="str">
        <f aca="true">IF(C49&lt;&gt;"",IFERROR(IF(DATE(YEAR(A49),MONTH(A49),DAY(A49))&lt;TODAY(),IF(DATE(YEAR(A49),MONTH(A49),DAY(A49))=TODAY()-1,$I$13,$I$10),IF(DATE(YEAR(A49),MONTH(A49),DAY(A49))=TODAY(),$I$11,$I$2)),$I$3),"")</f>
        <v/>
      </c>
      <c r="E49" s="5" t="str">
        <f aca="false">IF(C49&lt;&gt;"",SUM(E48,C49),"")</f>
        <v/>
      </c>
      <c r="F49" s="6" t="str">
        <f aca="false">IF(C49&lt;&gt;"",IF(ABS(E49/G49)&gt;8,$I$1,$I$2),"")</f>
        <v/>
      </c>
      <c r="G49" s="7" t="str">
        <f aca="false">IF(C49&lt;&gt; "",ABS(G48+1),"")</f>
        <v/>
      </c>
      <c r="H49" s="8" t="str">
        <f aca="false">IF(C49&lt;&gt; "",C49*$I$12,"")</f>
        <v/>
      </c>
      <c r="I49" s="11"/>
    </row>
    <row r="50" customFormat="false" ht="13.8" hidden="false" customHeight="false" outlineLevel="0" collapsed="false">
      <c r="A50" s="12" t="str">
        <f aca="false">IF(C50&lt;&gt;"",DATE(YEAR(A49),MONTH(A49),DAY(A49)+1),"")</f>
        <v/>
      </c>
      <c r="D50" s="4" t="str">
        <f aca="true">IF(C50&lt;&gt;"",IFERROR(IF(DATE(YEAR(A50),MONTH(A50),DAY(A50))&lt;TODAY(),IF(DATE(YEAR(A50),MONTH(A50),DAY(A50))=TODAY()-1,$I$13,$I$10),IF(DATE(YEAR(A50),MONTH(A50),DAY(A50))=TODAY(),$I$11,$I$2)),$I$3),"")</f>
        <v/>
      </c>
      <c r="E50" s="5" t="str">
        <f aca="false">IF(C50&lt;&gt;"",SUM(E49,C50),"")</f>
        <v/>
      </c>
      <c r="F50" s="6" t="str">
        <f aca="false">IF(C50&lt;&gt;"",IF(ABS(E50/G50)&gt;8,$I$1,$I$2),"")</f>
        <v/>
      </c>
      <c r="G50" s="7" t="str">
        <f aca="false">IF(C50&lt;&gt; "",ABS(G49+1),"")</f>
        <v/>
      </c>
      <c r="H50" s="8" t="str">
        <f aca="false">IF(C50&lt;&gt; "",C50*$I$12,"")</f>
        <v/>
      </c>
      <c r="I50" s="11"/>
    </row>
    <row r="51" customFormat="false" ht="13.8" hidden="false" customHeight="false" outlineLevel="0" collapsed="false">
      <c r="A51" s="12" t="str">
        <f aca="false">IF(C51&lt;&gt;"",DATE(YEAR(A50),MONTH(A50),DAY(A50)+1),"")</f>
        <v/>
      </c>
      <c r="D51" s="4" t="str">
        <f aca="true">IF(C51&lt;&gt;"",IFERROR(IF(DATE(YEAR(A51),MONTH(A51),DAY(A51))&lt;TODAY(),IF(DATE(YEAR(A51),MONTH(A51),DAY(A51))=TODAY()-1,$I$13,$I$10),IF(DATE(YEAR(A51),MONTH(A51),DAY(A51))=TODAY(),$I$11,$I$2)),$I$3),"")</f>
        <v/>
      </c>
      <c r="E51" s="5" t="str">
        <f aca="false">IF(C51&lt;&gt;"",SUM(E50,C51),"")</f>
        <v/>
      </c>
      <c r="F51" s="6" t="str">
        <f aca="false">IF(C51&lt;&gt;"",IF(ABS(E51/G51)&gt;8,$I$1,$I$2),"")</f>
        <v/>
      </c>
      <c r="G51" s="7" t="str">
        <f aca="false">IF(C51&lt;&gt; "",ABS(G50+1),"")</f>
        <v/>
      </c>
      <c r="H51" s="8" t="str">
        <f aca="false">IF(C51&lt;&gt; "",C51*$I$12,"")</f>
        <v/>
      </c>
      <c r="I51" s="11"/>
    </row>
    <row r="52" customFormat="false" ht="13.8" hidden="false" customHeight="false" outlineLevel="0" collapsed="false">
      <c r="A52" s="12" t="str">
        <f aca="false">IF(C52&lt;&gt;"",DATE(YEAR(A51),MONTH(A51),DAY(A51)+1),"")</f>
        <v/>
      </c>
      <c r="D52" s="4" t="str">
        <f aca="true">IF(C52&lt;&gt;"",IFERROR(IF(DATE(YEAR(A52),MONTH(A52),DAY(A52))&lt;TODAY(),IF(DATE(YEAR(A52),MONTH(A52),DAY(A52))=TODAY()-1,$I$13,$I$10),IF(DATE(YEAR(A52),MONTH(A52),DAY(A52))=TODAY(),$I$11,$I$2)),$I$3),"")</f>
        <v/>
      </c>
      <c r="E52" s="5" t="str">
        <f aca="false">IF(C52&lt;&gt;"",SUM(E51,C52),"")</f>
        <v/>
      </c>
      <c r="F52" s="6" t="str">
        <f aca="false">IF(C52&lt;&gt;"",IF(ABS(E52/G52)&gt;8,$I$1,$I$2),"")</f>
        <v/>
      </c>
      <c r="G52" s="7" t="str">
        <f aca="false">IF(C52&lt;&gt; "",ABS(G51+1),"")</f>
        <v/>
      </c>
      <c r="H52" s="8" t="str">
        <f aca="false">IF(C52&lt;&gt; "",C52*$I$12,"")</f>
        <v/>
      </c>
      <c r="I52" s="11"/>
    </row>
    <row r="53" customFormat="false" ht="13.8" hidden="false" customHeight="false" outlineLevel="0" collapsed="false">
      <c r="A53" s="12" t="str">
        <f aca="false">IF(C53&lt;&gt;"",DATE(YEAR(A52),MONTH(A52),DAY(A52)+1),"")</f>
        <v/>
      </c>
      <c r="D53" s="4" t="str">
        <f aca="true">IF(C53&lt;&gt;"",IFERROR(IF(DATE(YEAR(A53),MONTH(A53),DAY(A53))&lt;TODAY(),IF(DATE(YEAR(A53),MONTH(A53),DAY(A53))=TODAY()-1,$I$13,$I$10),IF(DATE(YEAR(A53),MONTH(A53),DAY(A53))=TODAY(),$I$11,$I$2)),$I$3),"")</f>
        <v/>
      </c>
      <c r="E53" s="5" t="str">
        <f aca="false">IF(C53&lt;&gt;"",SUM(E52,C53),"")</f>
        <v/>
      </c>
      <c r="F53" s="6" t="str">
        <f aca="false">IF(C53&lt;&gt;"",IF(ABS(E53/G53)&gt;8,$I$1,$I$2),"")</f>
        <v/>
      </c>
      <c r="G53" s="7" t="str">
        <f aca="false">IF(C53&lt;&gt; "",ABS(G52+1),"")</f>
        <v/>
      </c>
      <c r="H53" s="8" t="str">
        <f aca="false">IF(C53&lt;&gt; "",C53*$I$12,"")</f>
        <v/>
      </c>
      <c r="I53" s="11"/>
    </row>
    <row r="54" customFormat="false" ht="13.8" hidden="false" customHeight="false" outlineLevel="0" collapsed="false">
      <c r="A54" s="12" t="str">
        <f aca="false">IF(C54&lt;&gt;"",DATE(YEAR(A53),MONTH(A53),DAY(A53)+1),"")</f>
        <v/>
      </c>
      <c r="D54" s="4" t="str">
        <f aca="true">IF(C54&lt;&gt;"",IFERROR(IF(DATE(YEAR(A54),MONTH(A54),DAY(A54))&lt;TODAY(),IF(DATE(YEAR(A54),MONTH(A54),DAY(A54))=TODAY()-1,$I$13,$I$10),IF(DATE(YEAR(A54),MONTH(A54),DAY(A54))=TODAY(),$I$11,$I$2)),$I$3),"")</f>
        <v/>
      </c>
      <c r="E54" s="5" t="str">
        <f aca="false">IF(C54&lt;&gt;"",SUM(E53,C54),"")</f>
        <v/>
      </c>
      <c r="F54" s="6" t="str">
        <f aca="false">IF(C54&lt;&gt;"",IF(ABS(E54/G54)&gt;8,$I$1,$I$2),"")</f>
        <v/>
      </c>
      <c r="G54" s="7" t="str">
        <f aca="false">IF(C54&lt;&gt; "",ABS(G53+1),"")</f>
        <v/>
      </c>
      <c r="H54" s="8" t="str">
        <f aca="false">IF(C54&lt;&gt; "",C54*$I$12,"")</f>
        <v/>
      </c>
      <c r="I54" s="11"/>
    </row>
    <row r="55" customFormat="false" ht="13.8" hidden="false" customHeight="false" outlineLevel="0" collapsed="false">
      <c r="A55" s="12" t="str">
        <f aca="false">IF(C55&lt;&gt;"",DATE(YEAR(A54),MONTH(A54),DAY(A54)+1),"")</f>
        <v/>
      </c>
      <c r="D55" s="4" t="str">
        <f aca="true">IF(C55&lt;&gt;"",IFERROR(IF(DATE(YEAR(A55),MONTH(A55),DAY(A55))&lt;TODAY(),IF(DATE(YEAR(A55),MONTH(A55),DAY(A55))=TODAY()-1,$I$13,$I$10),IF(DATE(YEAR(A55),MONTH(A55),DAY(A55))=TODAY(),$I$11,$I$2)),$I$3),"")</f>
        <v/>
      </c>
      <c r="E55" s="5" t="str">
        <f aca="false">IF(C55&lt;&gt;"",SUM(E54,C55),"")</f>
        <v/>
      </c>
      <c r="F55" s="6" t="str">
        <f aca="false">IF(C55&lt;&gt;"",IF(ABS(E55/G55)&gt;8,$I$1,$I$2),"")</f>
        <v/>
      </c>
      <c r="G55" s="7" t="str">
        <f aca="false">IF(C55&lt;&gt; "",ABS(G54+1),"")</f>
        <v/>
      </c>
      <c r="H55" s="8" t="str">
        <f aca="false">IF(C55&lt;&gt; "",C55*$I$12,"")</f>
        <v/>
      </c>
      <c r="I55" s="11"/>
    </row>
    <row r="56" customFormat="false" ht="13.8" hidden="false" customHeight="false" outlineLevel="0" collapsed="false">
      <c r="A56" s="12" t="str">
        <f aca="false">IF(C56&lt;&gt;"",DATE(YEAR(A55),MONTH(A55),DAY(A55)+1),"")</f>
        <v/>
      </c>
      <c r="D56" s="4" t="str">
        <f aca="true">IF(C56&lt;&gt;"",IFERROR(IF(DATE(YEAR(A56),MONTH(A56),DAY(A56))&lt;TODAY(),IF(DATE(YEAR(A56),MONTH(A56),DAY(A56))=TODAY()-1,$I$13,$I$10),IF(DATE(YEAR(A56),MONTH(A56),DAY(A56))=TODAY(),$I$11,$I$2)),$I$3),"")</f>
        <v/>
      </c>
      <c r="E56" s="5" t="str">
        <f aca="false">IF(C56&lt;&gt;"",SUM(E55,C56),"")</f>
        <v/>
      </c>
      <c r="F56" s="6" t="str">
        <f aca="false">IF(C56&lt;&gt;"",IF(ABS(E56/G56)&gt;8,$I$1,$I$2),"")</f>
        <v/>
      </c>
      <c r="G56" s="7" t="str">
        <f aca="false">IF(C56&lt;&gt; "",ABS(G55+1),"")</f>
        <v/>
      </c>
      <c r="H56" s="8" t="str">
        <f aca="false">IF(C56&lt;&gt; "",C56*$I$12,"")</f>
        <v/>
      </c>
      <c r="I56" s="11"/>
    </row>
    <row r="57" customFormat="false" ht="13.8" hidden="false" customHeight="false" outlineLevel="0" collapsed="false">
      <c r="A57" s="12" t="str">
        <f aca="false">IF(C57&lt;&gt;"",DATE(YEAR(A56),MONTH(A56),DAY(A56)+1),"")</f>
        <v/>
      </c>
      <c r="D57" s="4" t="str">
        <f aca="true">IF(C57&lt;&gt;"",IFERROR(IF(DATE(YEAR(A57),MONTH(A57),DAY(A57))&lt;TODAY(),IF(DATE(YEAR(A57),MONTH(A57),DAY(A57))=TODAY()-1,$I$13,$I$10),IF(DATE(YEAR(A57),MONTH(A57),DAY(A57))=TODAY(),$I$11,$I$2)),$I$3),"")</f>
        <v/>
      </c>
      <c r="E57" s="5" t="str">
        <f aca="false">IF(C57&lt;&gt;"",SUM(E56,C57),"")</f>
        <v/>
      </c>
      <c r="F57" s="6" t="str">
        <f aca="false">IF(C57&lt;&gt;"",IF(ABS(E57/G57)&gt;8,$I$1,$I$2),"")</f>
        <v/>
      </c>
      <c r="G57" s="7" t="str">
        <f aca="false">IF(C57&lt;&gt; "",ABS(G56+1),"")</f>
        <v/>
      </c>
      <c r="H57" s="8" t="str">
        <f aca="false">IF(C57&lt;&gt; "",C57*$I$12,"")</f>
        <v/>
      </c>
      <c r="I57" s="11"/>
    </row>
    <row r="58" customFormat="false" ht="13.8" hidden="false" customHeight="false" outlineLevel="0" collapsed="false">
      <c r="A58" s="12" t="str">
        <f aca="false">IF(C58&lt;&gt;"",DATE(YEAR(A57),MONTH(A57),DAY(A57)+1),"")</f>
        <v/>
      </c>
      <c r="D58" s="4" t="str">
        <f aca="true">IF(C58&lt;&gt;"",IFERROR(IF(DATE(YEAR(A58),MONTH(A58),DAY(A58))&lt;TODAY(),IF(DATE(YEAR(A58),MONTH(A58),DAY(A58))=TODAY()-1,$I$13,$I$10),IF(DATE(YEAR(A58),MONTH(A58),DAY(A58))=TODAY(),$I$11,$I$2)),$I$3),"")</f>
        <v/>
      </c>
      <c r="E58" s="5" t="str">
        <f aca="false">IF(C58&lt;&gt;"",SUM(E57,C58),"")</f>
        <v/>
      </c>
      <c r="F58" s="6" t="str">
        <f aca="false">IF(C58&lt;&gt;"",IF(ABS(E58/G58)&gt;8,$I$1,$I$2),"")</f>
        <v/>
      </c>
      <c r="G58" s="7" t="str">
        <f aca="false">IF(C58&lt;&gt; "",ABS(G57+1),"")</f>
        <v/>
      </c>
      <c r="H58" s="8" t="str">
        <f aca="false">IF(C58&lt;&gt; "",C58*$I$12,"")</f>
        <v/>
      </c>
      <c r="I58" s="11"/>
    </row>
    <row r="59" customFormat="false" ht="13.8" hidden="false" customHeight="false" outlineLevel="0" collapsed="false">
      <c r="A59" s="12" t="str">
        <f aca="false">IF(C59&lt;&gt;"",DATE(YEAR(A58),MONTH(A58),DAY(A58)+1),"")</f>
        <v/>
      </c>
      <c r="D59" s="4" t="str">
        <f aca="true">IF(C59&lt;&gt;"",IFERROR(IF(DATE(YEAR(A59),MONTH(A59),DAY(A59))&lt;TODAY(),IF(DATE(YEAR(A59),MONTH(A59),DAY(A59))=TODAY()-1,$I$13,$I$10),IF(DATE(YEAR(A59),MONTH(A59),DAY(A59))=TODAY(),$I$11,$I$2)),$I$3),"")</f>
        <v/>
      </c>
      <c r="E59" s="5" t="str">
        <f aca="false">IF(C59&lt;&gt;"",SUM(E58,C59),"")</f>
        <v/>
      </c>
      <c r="F59" s="6" t="str">
        <f aca="false">IF(C59&lt;&gt;"",IF(ABS(E59/G59)&gt;8,$I$1,$I$2),"")</f>
        <v/>
      </c>
      <c r="G59" s="7" t="str">
        <f aca="false">IF(C59&lt;&gt; "",ABS(G58+1),"")</f>
        <v/>
      </c>
      <c r="H59" s="8" t="str">
        <f aca="false">IF(C59&lt;&gt; "",C59*$I$12,"")</f>
        <v/>
      </c>
      <c r="I59" s="11"/>
    </row>
    <row r="60" customFormat="false" ht="13.8" hidden="false" customHeight="false" outlineLevel="0" collapsed="false">
      <c r="A60" s="12" t="str">
        <f aca="false">IF(C60&lt;&gt;"",DATE(YEAR(A59),MONTH(A59),DAY(A59)+1),"")</f>
        <v/>
      </c>
      <c r="D60" s="4" t="str">
        <f aca="true">IF(C60&lt;&gt;"",IFERROR(IF(DATE(YEAR(A60),MONTH(A60),DAY(A60))&lt;TODAY(),IF(DATE(YEAR(A60),MONTH(A60),DAY(A60))=TODAY()-1,$I$13,$I$10),IF(DATE(YEAR(A60),MONTH(A60),DAY(A60))=TODAY(),$I$11,$I$2)),$I$3),"")</f>
        <v/>
      </c>
      <c r="E60" s="5" t="str">
        <f aca="false">IF(C60&lt;&gt;"",SUM(E59,C60),"")</f>
        <v/>
      </c>
      <c r="F60" s="6" t="str">
        <f aca="false">IF(C60&lt;&gt;"",IF(ABS(E60/G60)&gt;8,$I$1,$I$2),"")</f>
        <v/>
      </c>
      <c r="G60" s="7" t="str">
        <f aca="false">IF(C60&lt;&gt; "",ABS(G59+1),"")</f>
        <v/>
      </c>
      <c r="H60" s="8" t="str">
        <f aca="false">IF(C60&lt;&gt; "",C60*$I$12,"")</f>
        <v/>
      </c>
      <c r="I60" s="11"/>
    </row>
    <row r="61" customFormat="false" ht="13.8" hidden="false" customHeight="false" outlineLevel="0" collapsed="false">
      <c r="A61" s="12" t="str">
        <f aca="false">IF(C61&lt;&gt;"",DATE(YEAR(A60),MONTH(A60),DAY(A60)+1),"")</f>
        <v/>
      </c>
      <c r="D61" s="4" t="str">
        <f aca="true">IF(C61&lt;&gt;"",IFERROR(IF(DATE(YEAR(A61),MONTH(A61),DAY(A61))&lt;TODAY(),IF(DATE(YEAR(A61),MONTH(A61),DAY(A61))=TODAY()-1,$I$13,$I$10),IF(DATE(YEAR(A61),MONTH(A61),DAY(A61))=TODAY(),$I$11,$I$2)),$I$3),"")</f>
        <v/>
      </c>
      <c r="E61" s="5" t="str">
        <f aca="false">IF(C61&lt;&gt;"",SUM(E60,C61),"")</f>
        <v/>
      </c>
      <c r="F61" s="6" t="str">
        <f aca="false">IF(C61&lt;&gt;"",IF(ABS(E61/G61)&gt;8,$I$1,$I$2),"")</f>
        <v/>
      </c>
      <c r="G61" s="7" t="str">
        <f aca="false">IF(C61&lt;&gt; "",ABS(G60+1),"")</f>
        <v/>
      </c>
      <c r="H61" s="8" t="str">
        <f aca="false">IF(C61&lt;&gt; "",C61*$I$12,"")</f>
        <v/>
      </c>
      <c r="I61" s="11"/>
    </row>
    <row r="62" customFormat="false" ht="13.8" hidden="false" customHeight="false" outlineLevel="0" collapsed="false">
      <c r="A62" s="12" t="str">
        <f aca="false">IF(C62&lt;&gt;"",DATE(YEAR(A61),MONTH(A61),DAY(A61)+1),"")</f>
        <v/>
      </c>
      <c r="D62" s="4" t="str">
        <f aca="true">IF(C62&lt;&gt;"",IFERROR(IF(DATE(YEAR(A62),MONTH(A62),DAY(A62))&lt;TODAY(),IF(DATE(YEAR(A62),MONTH(A62),DAY(A62))=TODAY()-1,$I$13,$I$10),IF(DATE(YEAR(A62),MONTH(A62),DAY(A62))=TODAY(),$I$11,$I$2)),$I$3),"")</f>
        <v/>
      </c>
      <c r="E62" s="5" t="str">
        <f aca="false">IF(C62&lt;&gt;"",SUM(E61,C62),"")</f>
        <v/>
      </c>
      <c r="F62" s="6" t="str">
        <f aca="false">IF(C62&lt;&gt;"",IF(ABS(E62/G62)&gt;8,$I$1,$I$2),"")</f>
        <v/>
      </c>
      <c r="G62" s="7" t="str">
        <f aca="false">IF(C62&lt;&gt; "",ABS(G61+1),"")</f>
        <v/>
      </c>
      <c r="H62" s="8" t="str">
        <f aca="false">IF(C62&lt;&gt; "",C62*$I$12,"")</f>
        <v/>
      </c>
      <c r="I62" s="11"/>
    </row>
    <row r="63" customFormat="false" ht="13.8" hidden="false" customHeight="false" outlineLevel="0" collapsed="false">
      <c r="A63" s="12" t="str">
        <f aca="false">IF(C63&lt;&gt;"",DATE(YEAR(A62),MONTH(A62),DAY(A62)+1),"")</f>
        <v/>
      </c>
      <c r="D63" s="4" t="str">
        <f aca="true">IF(C63&lt;&gt;"",IFERROR(IF(DATE(YEAR(A63),MONTH(A63),DAY(A63))&lt;TODAY(),IF(DATE(YEAR(A63),MONTH(A63),DAY(A63))=TODAY()-1,$I$13,$I$10),IF(DATE(YEAR(A63),MONTH(A63),DAY(A63))=TODAY(),$I$11,$I$2)),$I$3),"")</f>
        <v/>
      </c>
      <c r="E63" s="5" t="str">
        <f aca="false">IF(C63&lt;&gt;"",SUM(E62,C63),"")</f>
        <v/>
      </c>
      <c r="F63" s="6" t="str">
        <f aca="false">IF(C63&lt;&gt;"",IF(ABS(E63/G63)&gt;8,$I$1,$I$2),"")</f>
        <v/>
      </c>
      <c r="G63" s="7" t="str">
        <f aca="false">IF(C63&lt;&gt; "",ABS(G62+1),"")</f>
        <v/>
      </c>
      <c r="H63" s="8" t="str">
        <f aca="false">IF(C63&lt;&gt; "",C63*$I$12,"")</f>
        <v/>
      </c>
      <c r="I63" s="11"/>
    </row>
    <row r="64" customFormat="false" ht="13.8" hidden="false" customHeight="false" outlineLevel="0" collapsed="false">
      <c r="A64" s="12" t="str">
        <f aca="false">IF(C64&lt;&gt;"",DATE(YEAR(A63),MONTH(A63),DAY(A63)+1),"")</f>
        <v/>
      </c>
      <c r="D64" s="4" t="str">
        <f aca="true">IF(C64&lt;&gt;"",IFERROR(IF(DATE(YEAR(A64),MONTH(A64),DAY(A64))&lt;TODAY(),IF(DATE(YEAR(A64),MONTH(A64),DAY(A64))=TODAY()-1,$I$13,$I$10),IF(DATE(YEAR(A64),MONTH(A64),DAY(A64))=TODAY(),$I$11,$I$2)),$I$3),"")</f>
        <v/>
      </c>
      <c r="E64" s="5" t="str">
        <f aca="false">IF(C64&lt;&gt;"",SUM(E63,C64),"")</f>
        <v/>
      </c>
      <c r="F64" s="6" t="str">
        <f aca="false">IF(C64&lt;&gt;"",IF(ABS(E64/G64)&gt;8,$I$1,$I$2),"")</f>
        <v/>
      </c>
      <c r="G64" s="7" t="str">
        <f aca="false">IF(C64&lt;&gt; "",ABS(G63+1),"")</f>
        <v/>
      </c>
      <c r="H64" s="8" t="str">
        <f aca="false">IF(C64&lt;&gt; "",C64*$I$12,"")</f>
        <v/>
      </c>
      <c r="I64" s="11"/>
    </row>
    <row r="65" customFormat="false" ht="16.5" hidden="false" customHeight="true" outlineLevel="0" collapsed="false">
      <c r="A65" s="27" t="str">
        <f aca="false">$I$7</f>
        <v>1534:D</v>
      </c>
      <c r="B65" s="28" t="str">
        <f aca="false">$I$15&amp;COUNTIF(C34:C64,0)&amp;"D"</f>
        <v>Holiday=0D</v>
      </c>
      <c r="C65" s="29" t="n">
        <f aca="false">SUM(C34:C64)</f>
        <v>0</v>
      </c>
      <c r="D65" s="30" t="str">
        <f aca="false">$I$14&amp;COUNTIF(A34:A64,"")&amp;"D"</f>
        <v>NULL=30D</v>
      </c>
      <c r="E65" s="31" t="str">
        <f aca="false">IF(SUM(C34:C64)&lt;&gt;0,MAX(E34:E64)-240,$I$2)</f>
        <v>℡Less。</v>
      </c>
      <c r="F65" s="32" t="str">
        <f aca="false">$I$16&amp;COUNTIF(F34:F64,$I$1)</f>
        <v>G is.0</v>
      </c>
      <c r="G65" s="33" t="str">
        <f aca="false">IF(H65&gt;0,G32+H65,$I$2)</f>
        <v>℡Less。</v>
      </c>
      <c r="H65" s="34" t="n">
        <f aca="false">SUM(H34:H64)/1000</f>
        <v>0</v>
      </c>
      <c r="I65" s="11"/>
    </row>
    <row r="66" customFormat="false" ht="15" hidden="false" customHeight="true" outlineLevel="0" collapsed="false">
      <c r="A66" s="27"/>
      <c r="B66" s="28"/>
      <c r="C66" s="29"/>
      <c r="D66" s="30"/>
      <c r="E66" s="31"/>
      <c r="F66" s="32" t="str">
        <f aca="false">$I$17&amp;COUNTIF(F34:F64,$I$2)</f>
        <v>L is. 0</v>
      </c>
      <c r="G66" s="33"/>
      <c r="H66" s="34"/>
      <c r="I66" s="11"/>
    </row>
    <row r="67" customFormat="false" ht="14.9" hidden="false" customHeight="false" outlineLevel="0" collapsed="false">
      <c r="A67" s="12" t="n">
        <v>43942</v>
      </c>
      <c r="D67" s="4" t="str">
        <f aca="true">IF(C67&lt;&gt;"",IFERROR(IF(DATE(YEAR(A67),MONTH(A67),DAY(A67))&lt;TODAY(),IF(DATE(YEAR(A67),MONTH(A67),DAY(A67))=TODAY()-1,$I$13,$I$10),IF(DATE(YEAR(A67),MONTH(A67),DAY(A67))=TODAY(),$I$11,$I$2)),$I$3),"")</f>
        <v/>
      </c>
      <c r="E67" s="5" t="n">
        <f aca="false">ABS(C67)</f>
        <v>0</v>
      </c>
      <c r="F67" s="6" t="str">
        <f aca="false">IF(ABS(E67/G67)&gt;8,$I$1,$I$2)</f>
        <v>℡Less。</v>
      </c>
      <c r="G67" s="7" t="n">
        <v>1</v>
      </c>
      <c r="H67" s="8" t="str">
        <f aca="false">IF(C67&lt;&gt; "",C67*$I$12,"")</f>
        <v/>
      </c>
      <c r="I67" s="11"/>
    </row>
    <row r="68" customFormat="false" ht="13.8" hidden="false" customHeight="false" outlineLevel="0" collapsed="false">
      <c r="A68" s="12" t="str">
        <f aca="false">IF(C68&lt;&gt;"",DATE(YEAR(A67),MONTH(A67),DAY(A67)+1),"")</f>
        <v/>
      </c>
      <c r="D68" s="4" t="str">
        <f aca="true">IF(C68&lt;&gt;"",IFERROR(IF(DATE(YEAR(A68),MONTH(A68),DAY(A68))&lt;TODAY(),IF(DATE(YEAR(A68),MONTH(A68),DAY(A68))=TODAY()-1,$I$13,$I$10),IF(DATE(YEAR(A68),MONTH(A68),DAY(A68))=TODAY(),$I$11,$I$2)),$I$3),"")</f>
        <v/>
      </c>
      <c r="E68" s="5" t="str">
        <f aca="false">IF(C68&lt;&gt;"",SUM(E67,C68),"")</f>
        <v/>
      </c>
      <c r="F68" s="6" t="e">
        <f aca="false">IF(ABS(E68/G68)&gt;8,$I$1,$I$2)</f>
        <v>#VALUE!</v>
      </c>
      <c r="G68" s="7" t="str">
        <f aca="false">IF(C68&lt;&gt; "",ABS(G67+1),"")</f>
        <v/>
      </c>
      <c r="H68" s="8" t="str">
        <f aca="false">IF(C68&lt;&gt; "",C68*$I$12,"")</f>
        <v/>
      </c>
      <c r="I68" s="11"/>
    </row>
    <row r="69" customFormat="false" ht="13.8" hidden="false" customHeight="false" outlineLevel="0" collapsed="false">
      <c r="A69" s="12" t="str">
        <f aca="false">IF(C69&lt;&gt;"",DATE(YEAR(A68),MONTH(A68),DAY(A68)+1),"")</f>
        <v/>
      </c>
      <c r="D69" s="4" t="str">
        <f aca="true">IF(C69&lt;&gt;"",IFERROR(IF(DATE(YEAR(A69),MONTH(A69),DAY(A69))&lt;TODAY(),IF(DATE(YEAR(A69),MONTH(A69),DAY(A69))=TODAY()-1,$I$13,$I$10),IF(DATE(YEAR(A69),MONTH(A69),DAY(A69))=TODAY(),$I$11,$I$2)),$I$3),"")</f>
        <v/>
      </c>
      <c r="E69" s="5" t="str">
        <f aca="false">IF(C69&lt;&gt;"",SUM(E68,C69),"")</f>
        <v/>
      </c>
      <c r="F69" s="6" t="e">
        <f aca="false">IF(ABS(E69/G69)&gt;8,$I$1,$I$2)</f>
        <v>#VALUE!</v>
      </c>
      <c r="G69" s="7" t="str">
        <f aca="false">IF(C69&lt;&gt; "",ABS(G68+1),"")</f>
        <v/>
      </c>
      <c r="H69" s="8" t="str">
        <f aca="false">IF(C69&lt;&gt; "",C69*$I$12,"")</f>
        <v/>
      </c>
      <c r="I69" s="11"/>
    </row>
    <row r="70" customFormat="false" ht="13.8" hidden="false" customHeight="false" outlineLevel="0" collapsed="false">
      <c r="A70" s="12" t="str">
        <f aca="false">IF(C70&lt;&gt;"",DATE(YEAR(A69),MONTH(A69),DAY(A69)+1),"")</f>
        <v/>
      </c>
      <c r="D70" s="4" t="str">
        <f aca="true">IF(C70&lt;&gt;"",IFERROR(IF(DATE(YEAR(A70),MONTH(A70),DAY(A70))&lt;TODAY(),IF(DATE(YEAR(A70),MONTH(A70),DAY(A70))=TODAY()-1,$I$13,$I$10),IF(DATE(YEAR(A70),MONTH(A70),DAY(A70))=TODAY(),$I$11,$I$2)),$I$3),"")</f>
        <v/>
      </c>
      <c r="E70" s="5" t="str">
        <f aca="false">IF(C70&lt;&gt;"",SUM(E69,C70),"")</f>
        <v/>
      </c>
      <c r="F70" s="6" t="str">
        <f aca="false">IF(C70&lt;&gt;"",IF(ABS(E70/G70)&gt;8,$I$1,$I$2),"")</f>
        <v/>
      </c>
      <c r="G70" s="7" t="str">
        <f aca="false">IF(C70&lt;&gt; "",ABS(G69+1),"")</f>
        <v/>
      </c>
      <c r="H70" s="8" t="str">
        <f aca="false">IF(C70&lt;&gt; "",C70*$I$12,"")</f>
        <v/>
      </c>
      <c r="I70" s="11"/>
    </row>
    <row r="71" customFormat="false" ht="13.8" hidden="false" customHeight="false" outlineLevel="0" collapsed="false">
      <c r="A71" s="12" t="str">
        <f aca="false">IF(C71&lt;&gt;"",DATE(YEAR(A70),MONTH(A70),DAY(A70)+1),"")</f>
        <v/>
      </c>
      <c r="D71" s="4" t="str">
        <f aca="true">IF(C71&lt;&gt;"",IFERROR(IF(DATE(YEAR(A71),MONTH(A71),DAY(A71))&lt;TODAY(),IF(DATE(YEAR(A71),MONTH(A71),DAY(A71))=TODAY()-1,$I$13,$I$10),IF(DATE(YEAR(A71),MONTH(A71),DAY(A71))=TODAY(),$I$11,$I$2)),$I$3),"")</f>
        <v/>
      </c>
      <c r="E71" s="5" t="str">
        <f aca="false">IF(C71&lt;&gt;"",SUM(E70,C71),"")</f>
        <v/>
      </c>
      <c r="F71" s="6" t="str">
        <f aca="false">IF(C71&lt;&gt;"",IF(ABS(E71/G71)&gt;8,$I$1,$I$2),"")</f>
        <v/>
      </c>
      <c r="G71" s="7" t="str">
        <f aca="false">IF(C71&lt;&gt; "",ABS(G70+1),"")</f>
        <v/>
      </c>
      <c r="H71" s="8" t="str">
        <f aca="false">IF(C71&lt;&gt; "",C71*$I$12,"")</f>
        <v/>
      </c>
      <c r="I71" s="11"/>
    </row>
    <row r="72" customFormat="false" ht="13.8" hidden="false" customHeight="false" outlineLevel="0" collapsed="false">
      <c r="A72" s="12" t="str">
        <f aca="false">IF(C72&lt;&gt;"",DATE(YEAR(A71),MONTH(A71),DAY(A71)+1),"")</f>
        <v/>
      </c>
      <c r="D72" s="4" t="str">
        <f aca="true">IF(C72&lt;&gt;"",IFERROR(IF(DATE(YEAR(A72),MONTH(A72),DAY(A72))&lt;TODAY(),IF(DATE(YEAR(A72),MONTH(A72),DAY(A72))=TODAY()-1,$I$13,$I$10),IF(DATE(YEAR(A72),MONTH(A72),DAY(A72))=TODAY(),$I$11,$I$2)),$I$3),"")</f>
        <v/>
      </c>
      <c r="E72" s="5" t="str">
        <f aca="false">IF(C72&lt;&gt;"",SUM(E71,C72),"")</f>
        <v/>
      </c>
      <c r="F72" s="6" t="str">
        <f aca="false">IF(C72&lt;&gt;"",IF(ABS(E72/G72)&gt;8,$I$1,$I$2),"")</f>
        <v/>
      </c>
      <c r="G72" s="7" t="str">
        <f aca="false">IF(C72&lt;&gt; "",ABS(G71+1),"")</f>
        <v/>
      </c>
      <c r="H72" s="8" t="str">
        <f aca="false">IF(C72&lt;&gt; "",C72*$I$12,"")</f>
        <v/>
      </c>
      <c r="I72" s="11"/>
    </row>
    <row r="73" customFormat="false" ht="13.8" hidden="false" customHeight="false" outlineLevel="0" collapsed="false">
      <c r="A73" s="12" t="str">
        <f aca="false">IF(C73&lt;&gt;"",DATE(YEAR(A72),MONTH(A72),DAY(A72)+1),"")</f>
        <v/>
      </c>
      <c r="D73" s="4" t="str">
        <f aca="true">IF(C73&lt;&gt;"",IFERROR(IF(DATE(YEAR(A73),MONTH(A73),DAY(A73))&lt;TODAY(),IF(DATE(YEAR(A73),MONTH(A73),DAY(A73))=TODAY()-1,$I$13,$I$10),IF(DATE(YEAR(A73),MONTH(A73),DAY(A73))=TODAY(),$I$11,$I$2)),$I$3),"")</f>
        <v/>
      </c>
      <c r="E73" s="5" t="str">
        <f aca="false">IF(C73&lt;&gt;"",SUM(E72,C73),"")</f>
        <v/>
      </c>
      <c r="F73" s="6" t="str">
        <f aca="false">IF(C73&lt;&gt;"",IF(ABS(E73/G73)&gt;8,$I$1,$I$2),"")</f>
        <v/>
      </c>
      <c r="G73" s="7" t="str">
        <f aca="false">IF(C73&lt;&gt; "",ABS(G72+1),"")</f>
        <v/>
      </c>
      <c r="H73" s="8" t="str">
        <f aca="false">IF(C73&lt;&gt; "",C73*$I$12,"")</f>
        <v/>
      </c>
      <c r="I73" s="11"/>
    </row>
    <row r="74" customFormat="false" ht="13.8" hidden="false" customHeight="false" outlineLevel="0" collapsed="false">
      <c r="A74" s="12" t="str">
        <f aca="false">IF(C74&lt;&gt;"",DATE(YEAR(A73),MONTH(A73),DAY(A73)+1),"")</f>
        <v/>
      </c>
      <c r="D74" s="4" t="str">
        <f aca="true">IF(C74&lt;&gt;"",IFERROR(IF(DATE(YEAR(A74),MONTH(A74),DAY(A74))&lt;TODAY(),IF(DATE(YEAR(A74),MONTH(A74),DAY(A74))=TODAY()-1,$I$13,$I$10),IF(DATE(YEAR(A74),MONTH(A74),DAY(A74))=TODAY(),$I$11,$I$2)),$I$3),"")</f>
        <v/>
      </c>
      <c r="E74" s="5" t="str">
        <f aca="false">IF(C74&lt;&gt;"",SUM(E73,C74),"")</f>
        <v/>
      </c>
      <c r="F74" s="6" t="str">
        <f aca="false">IF(C74&lt;&gt;"",IF(ABS(E74/G74)&gt;8,$I$1,$I$2),"")</f>
        <v/>
      </c>
      <c r="G74" s="7" t="str">
        <f aca="false">IF(C74&lt;&gt; "",ABS(G73+1),"")</f>
        <v/>
      </c>
      <c r="H74" s="8" t="str">
        <f aca="false">IF(C74&lt;&gt; "",C74*$I$12,"")</f>
        <v/>
      </c>
      <c r="I74" s="11"/>
    </row>
    <row r="75" customFormat="false" ht="13.8" hidden="false" customHeight="false" outlineLevel="0" collapsed="false">
      <c r="A75" s="12" t="str">
        <f aca="false">IF(C75&lt;&gt;"",DATE(YEAR(A74),MONTH(A74),DAY(A74)+1),"")</f>
        <v/>
      </c>
      <c r="D75" s="4" t="str">
        <f aca="true">IF(C75&lt;&gt;"",IFERROR(IF(DATE(YEAR(A75),MONTH(A75),DAY(A75))&lt;TODAY(),IF(DATE(YEAR(A75),MONTH(A75),DAY(A75))=TODAY()-1,$I$13,$I$10),IF(DATE(YEAR(A75),MONTH(A75),DAY(A75))=TODAY(),$I$11,$I$2)),$I$3),"")</f>
        <v/>
      </c>
      <c r="E75" s="5" t="str">
        <f aca="false">IF(C75&lt;&gt;"",SUM(E74,C75),"")</f>
        <v/>
      </c>
      <c r="F75" s="6" t="str">
        <f aca="false">IF(C75&lt;&gt;"",IF(ABS(E75/G75)&gt;8,$I$1,$I$2),"")</f>
        <v/>
      </c>
      <c r="G75" s="7" t="str">
        <f aca="false">IF(C75&lt;&gt; "",ABS(G74+1),"")</f>
        <v/>
      </c>
      <c r="H75" s="8" t="str">
        <f aca="false">IF(C75&lt;&gt; "",C75*$I$12,"")</f>
        <v/>
      </c>
      <c r="I75" s="11"/>
    </row>
    <row r="76" customFormat="false" ht="13.8" hidden="false" customHeight="false" outlineLevel="0" collapsed="false">
      <c r="A76" s="12" t="str">
        <f aca="false">IF(C76&lt;&gt;"",DATE(YEAR(A75),MONTH(A75),DAY(A75)+1),"")</f>
        <v/>
      </c>
      <c r="D76" s="4" t="str">
        <f aca="true">IF(C76&lt;&gt;"",IFERROR(IF(DATE(YEAR(A76),MONTH(A76),DAY(A76))&lt;TODAY(),IF(DATE(YEAR(A76),MONTH(A76),DAY(A76))=TODAY()-1,$I$13,$I$10),IF(DATE(YEAR(A76),MONTH(A76),DAY(A76))=TODAY(),$I$11,$I$2)),$I$3),"")</f>
        <v/>
      </c>
      <c r="E76" s="5" t="str">
        <f aca="false">IF(C76&lt;&gt;"",SUM(E75,C76),"")</f>
        <v/>
      </c>
      <c r="F76" s="6" t="str">
        <f aca="false">IF(C76&lt;&gt;"",IF(ABS(E76/G76)&gt;8,$I$1,$I$2),"")</f>
        <v/>
      </c>
      <c r="G76" s="7" t="str">
        <f aca="false">IF(C76&lt;&gt; "",ABS(G75+1),"")</f>
        <v/>
      </c>
      <c r="H76" s="8" t="str">
        <f aca="false">IF(C76&lt;&gt; "",C76*$I$12,"")</f>
        <v/>
      </c>
      <c r="I76" s="11"/>
    </row>
    <row r="77" customFormat="false" ht="13.8" hidden="false" customHeight="false" outlineLevel="0" collapsed="false">
      <c r="A77" s="12" t="str">
        <f aca="false">IF(C77&lt;&gt;"",DATE(YEAR(A76),MONTH(A76),DAY(A76)+1),"")</f>
        <v/>
      </c>
      <c r="D77" s="4" t="str">
        <f aca="true">IF(C77&lt;&gt;"",IFERROR(IF(DATE(YEAR(A77),MONTH(A77),DAY(A77))&lt;TODAY(),IF(DATE(YEAR(A77),MONTH(A77),DAY(A77))=TODAY()-1,$I$13,$I$10),IF(DATE(YEAR(A77),MONTH(A77),DAY(A77))=TODAY(),$I$11,$I$2)),$I$3),"")</f>
        <v/>
      </c>
      <c r="E77" s="5" t="str">
        <f aca="false">IF(C77&lt;&gt;"",SUM(E76,C77),"")</f>
        <v/>
      </c>
      <c r="F77" s="6" t="str">
        <f aca="false">IF(C77&lt;&gt;"",IF(ABS(E77/G77)&gt;8,$I$1,$I$2),"")</f>
        <v/>
      </c>
      <c r="G77" s="7" t="str">
        <f aca="false">IF(C77&lt;&gt; "",ABS(G76+1),"")</f>
        <v/>
      </c>
      <c r="H77" s="8" t="str">
        <f aca="false">IF(C77&lt;&gt; "",C77*$I$12,"")</f>
        <v/>
      </c>
      <c r="I77" s="11"/>
    </row>
    <row r="78" customFormat="false" ht="13.8" hidden="false" customHeight="false" outlineLevel="0" collapsed="false">
      <c r="A78" s="12" t="str">
        <f aca="false">IF(C78&lt;&gt;"",DATE(YEAR(A77),MONTH(A77),DAY(A77)+1),"")</f>
        <v/>
      </c>
      <c r="D78" s="4" t="str">
        <f aca="true">IF(C78&lt;&gt;"",IFERROR(IF(DATE(YEAR(A78),MONTH(A78),DAY(A78))&lt;TODAY(),IF(DATE(YEAR(A78),MONTH(A78),DAY(A78))=TODAY()-1,$I$13,$I$10),IF(DATE(YEAR(A78),MONTH(A78),DAY(A78))=TODAY(),$I$11,$I$2)),$I$3),"")</f>
        <v/>
      </c>
      <c r="E78" s="5" t="str">
        <f aca="false">IF(C78&lt;&gt;"",SUM(E77,C78),"")</f>
        <v/>
      </c>
      <c r="F78" s="6" t="str">
        <f aca="false">IF(C78&lt;&gt;"",IF(ABS(E78/G78)&gt;8,$I$1,$I$2),"")</f>
        <v/>
      </c>
      <c r="G78" s="7" t="str">
        <f aca="false">IF(C78&lt;&gt; "",ABS(G77+1),"")</f>
        <v/>
      </c>
      <c r="H78" s="8" t="str">
        <f aca="false">IF(C78&lt;&gt; "",C78*$I$12,"")</f>
        <v/>
      </c>
      <c r="I78" s="11"/>
    </row>
    <row r="79" customFormat="false" ht="13.8" hidden="false" customHeight="false" outlineLevel="0" collapsed="false">
      <c r="A79" s="12" t="str">
        <f aca="false">IF(C79&lt;&gt;"",DATE(YEAR(A78),MONTH(A78),DAY(A78)+1),"")</f>
        <v/>
      </c>
      <c r="D79" s="4" t="str">
        <f aca="true">IF(C79&lt;&gt;"",IFERROR(IF(DATE(YEAR(A79),MONTH(A79),DAY(A79))&lt;TODAY(),IF(DATE(YEAR(A79),MONTH(A79),DAY(A79))=TODAY()-1,$I$13,$I$10),IF(DATE(YEAR(A79),MONTH(A79),DAY(A79))=TODAY(),$I$11,$I$2)),$I$3),"")</f>
        <v/>
      </c>
      <c r="E79" s="5" t="str">
        <f aca="false">IF(C79&lt;&gt;"",SUM(E78,C79),"")</f>
        <v/>
      </c>
      <c r="F79" s="6" t="str">
        <f aca="false">IF(C79&lt;&gt;"",IF(ABS(E79/G79)&gt;8,$I$1,$I$2),"")</f>
        <v/>
      </c>
      <c r="G79" s="7" t="str">
        <f aca="false">IF(C79&lt;&gt; "",ABS(G78+1),"")</f>
        <v/>
      </c>
      <c r="H79" s="8" t="str">
        <f aca="false">IF(C79&lt;&gt; "",C79*$I$12,"")</f>
        <v/>
      </c>
      <c r="I79" s="11"/>
    </row>
    <row r="80" customFormat="false" ht="13.8" hidden="false" customHeight="false" outlineLevel="0" collapsed="false">
      <c r="A80" s="12" t="str">
        <f aca="false">IF(C80&lt;&gt;"",DATE(YEAR(A79),MONTH(A79),DAY(A79)+1),"")</f>
        <v/>
      </c>
      <c r="D80" s="4" t="str">
        <f aca="true">IF(C80&lt;&gt;"",IFERROR(IF(DATE(YEAR(A80),MONTH(A80),DAY(A80))&lt;TODAY(),IF(DATE(YEAR(A80),MONTH(A80),DAY(A80))=TODAY()-1,$I$13,$I$10),IF(DATE(YEAR(A80),MONTH(A80),DAY(A80))=TODAY(),$I$11,$I$2)),$I$3),"")</f>
        <v/>
      </c>
      <c r="E80" s="5" t="str">
        <f aca="false">IF(C80&lt;&gt;"",SUM(E79,C80),"")</f>
        <v/>
      </c>
      <c r="F80" s="6" t="str">
        <f aca="false">IF(C80&lt;&gt;"",IF(ABS(E80/G80)&gt;8,$I$1,$I$2),"")</f>
        <v/>
      </c>
      <c r="G80" s="7" t="str">
        <f aca="false">IF(C80&lt;&gt; "",ABS(G79+1),"")</f>
        <v/>
      </c>
      <c r="H80" s="8" t="str">
        <f aca="false">IF(C80&lt;&gt; "",C80*$I$12,"")</f>
        <v/>
      </c>
      <c r="I80" s="11"/>
    </row>
    <row r="81" customFormat="false" ht="13.8" hidden="false" customHeight="false" outlineLevel="0" collapsed="false">
      <c r="A81" s="12" t="str">
        <f aca="false">IF(C81&lt;&gt;"",DATE(YEAR(A80),MONTH(A80),DAY(A80)+1),"")</f>
        <v/>
      </c>
      <c r="D81" s="4" t="str">
        <f aca="true">IF(C81&lt;&gt;"",IFERROR(IF(DATE(YEAR(A81),MONTH(A81),DAY(A81))&lt;TODAY(),IF(DATE(YEAR(A81),MONTH(A81),DAY(A81))=TODAY()-1,$I$13,$I$10),IF(DATE(YEAR(A81),MONTH(A81),DAY(A81))=TODAY(),$I$11,$I$2)),$I$3),"")</f>
        <v/>
      </c>
      <c r="E81" s="5" t="str">
        <f aca="false">IF(C81&lt;&gt;"",SUM(E80,C81),"")</f>
        <v/>
      </c>
      <c r="F81" s="6" t="str">
        <f aca="false">IF(C81&lt;&gt;"",IF(ABS(E81/G81)&gt;8,$I$1,$I$2),"")</f>
        <v/>
      </c>
      <c r="G81" s="7" t="str">
        <f aca="false">IF(C81&lt;&gt; "",ABS(G80+1),"")</f>
        <v/>
      </c>
      <c r="H81" s="8" t="str">
        <f aca="false">IF(C81&lt;&gt; "",C81*$I$12,"")</f>
        <v/>
      </c>
      <c r="I81" s="11"/>
    </row>
    <row r="82" customFormat="false" ht="13.8" hidden="false" customHeight="false" outlineLevel="0" collapsed="false">
      <c r="A82" s="12" t="str">
        <f aca="false">IF(C82&lt;&gt;"",DATE(YEAR(A81),MONTH(A81),DAY(A81)+1),"")</f>
        <v/>
      </c>
      <c r="D82" s="4" t="str">
        <f aca="true">IF(C82&lt;&gt;"",IFERROR(IF(DATE(YEAR(A82),MONTH(A82),DAY(A82))&lt;TODAY(),IF(DATE(YEAR(A82),MONTH(A82),DAY(A82))=TODAY()-1,$I$13,$I$10),IF(DATE(YEAR(A82),MONTH(A82),DAY(A82))=TODAY(),$I$11,$I$2)),$I$3),"")</f>
        <v/>
      </c>
      <c r="E82" s="5" t="str">
        <f aca="false">IF(C82&lt;&gt;"",SUM(E81,C82),"")</f>
        <v/>
      </c>
      <c r="F82" s="6" t="str">
        <f aca="false">IF(C82&lt;&gt;"",IF(ABS(E82/G82)&gt;8,$I$1,$I$2),"")</f>
        <v/>
      </c>
      <c r="G82" s="7" t="str">
        <f aca="false">IF(C82&lt;&gt; "",ABS(G81+1),"")</f>
        <v/>
      </c>
      <c r="H82" s="8" t="str">
        <f aca="false">IF(C82&lt;&gt; "",C82*$I$12,"")</f>
        <v/>
      </c>
      <c r="I82" s="11"/>
    </row>
    <row r="83" customFormat="false" ht="13.8" hidden="false" customHeight="false" outlineLevel="0" collapsed="false">
      <c r="A83" s="12" t="str">
        <f aca="false">IF(C83&lt;&gt;"",DATE(YEAR(A82),MONTH(A82),DAY(A82)+1),"")</f>
        <v/>
      </c>
      <c r="D83" s="4" t="str">
        <f aca="true">IF(C83&lt;&gt;"",IFERROR(IF(DATE(YEAR(A83),MONTH(A83),DAY(A83))&lt;TODAY(),IF(DATE(YEAR(A83),MONTH(A83),DAY(A83))=TODAY()-1,$I$13,$I$10),IF(DATE(YEAR(A83),MONTH(A83),DAY(A83))=TODAY(),$I$11,$I$2)),$I$3),"")</f>
        <v/>
      </c>
      <c r="E83" s="5" t="str">
        <f aca="false">IF(C83&lt;&gt;"",SUM(E82,C83),"")</f>
        <v/>
      </c>
      <c r="F83" s="6" t="str">
        <f aca="false">IF(C83&lt;&gt;"",IF(ABS(E83/G83)&gt;8,$I$1,$I$2),"")</f>
        <v/>
      </c>
      <c r="G83" s="7" t="str">
        <f aca="false">IF(C83&lt;&gt; "",ABS(G82+1),"")</f>
        <v/>
      </c>
      <c r="H83" s="8" t="str">
        <f aca="false">IF(C83&lt;&gt; "",C83*$I$12,"")</f>
        <v/>
      </c>
      <c r="I83" s="11"/>
    </row>
    <row r="84" customFormat="false" ht="13.8" hidden="false" customHeight="false" outlineLevel="0" collapsed="false">
      <c r="A84" s="12" t="str">
        <f aca="false">IF(C84&lt;&gt;"",DATE(YEAR(A83),MONTH(A83),DAY(A83)+1),"")</f>
        <v/>
      </c>
      <c r="D84" s="4" t="str">
        <f aca="true">IF(C84&lt;&gt;"",IFERROR(IF(DATE(YEAR(A84),MONTH(A84),DAY(A84))&lt;TODAY(),IF(DATE(YEAR(A84),MONTH(A84),DAY(A84))=TODAY()-1,$I$13,$I$10),IF(DATE(YEAR(A84),MONTH(A84),DAY(A84))=TODAY(),$I$11,$I$2)),$I$3),"")</f>
        <v/>
      </c>
      <c r="E84" s="5" t="str">
        <f aca="false">IF(C84&lt;&gt;"",SUM(E83,C84),"")</f>
        <v/>
      </c>
      <c r="F84" s="6" t="str">
        <f aca="false">IF(C84&lt;&gt;"",IF(ABS(E84/G84)&gt;8,$I$1,$I$2),"")</f>
        <v/>
      </c>
      <c r="G84" s="7" t="str">
        <f aca="false">IF(C84&lt;&gt; "",ABS(G83+1),"")</f>
        <v/>
      </c>
      <c r="H84" s="8" t="str">
        <f aca="false">IF(C84&lt;&gt; "",C84*$I$12,"")</f>
        <v/>
      </c>
      <c r="I84" s="11"/>
    </row>
    <row r="85" customFormat="false" ht="13.8" hidden="false" customHeight="false" outlineLevel="0" collapsed="false">
      <c r="A85" s="12" t="str">
        <f aca="false">IF(C85&lt;&gt;"",DATE(YEAR(A84),MONTH(A84),DAY(A84)+1),"")</f>
        <v/>
      </c>
      <c r="D85" s="4" t="str">
        <f aca="true">IF(C85&lt;&gt;"",IFERROR(IF(DATE(YEAR(A85),MONTH(A85),DAY(A85))&lt;TODAY(),IF(DATE(YEAR(A85),MONTH(A85),DAY(A85))=TODAY()-1,$I$13,$I$10),IF(DATE(YEAR(A85),MONTH(A85),DAY(A85))=TODAY(),$I$11,$I$2)),$I$3),"")</f>
        <v/>
      </c>
      <c r="E85" s="5" t="str">
        <f aca="false">IF(C85&lt;&gt;"",SUM(E84,C85),"")</f>
        <v/>
      </c>
      <c r="F85" s="6" t="str">
        <f aca="false">IF(C85&lt;&gt;"",IF(ABS(E85/G85)&gt;8,$I$1,$I$2),"")</f>
        <v/>
      </c>
      <c r="G85" s="7" t="str">
        <f aca="false">IF(C85&lt;&gt; "",ABS(G84+1),"")</f>
        <v/>
      </c>
      <c r="H85" s="8" t="str">
        <f aca="false">IF(C85&lt;&gt; "",C85*$I$12,"")</f>
        <v/>
      </c>
      <c r="I85" s="11"/>
    </row>
    <row r="86" customFormat="false" ht="13.8" hidden="false" customHeight="false" outlineLevel="0" collapsed="false">
      <c r="A86" s="12" t="str">
        <f aca="false">IF(C86&lt;&gt;"",DATE(YEAR(A85),MONTH(A85),DAY(A85)+1),"")</f>
        <v/>
      </c>
      <c r="D86" s="4" t="str">
        <f aca="true">IF(C86&lt;&gt;"",IFERROR(IF(DATE(YEAR(A86),MONTH(A86),DAY(A86))&lt;TODAY(),IF(DATE(YEAR(A86),MONTH(A86),DAY(A86))=TODAY()-1,$I$13,$I$10),IF(DATE(YEAR(A86),MONTH(A86),DAY(A86))=TODAY(),$I$11,$I$2)),$I$3),"")</f>
        <v/>
      </c>
      <c r="E86" s="5" t="str">
        <f aca="false">IF(C86&lt;&gt;"",SUM(E85,C86),"")</f>
        <v/>
      </c>
      <c r="F86" s="6" t="str">
        <f aca="false">IF(C86&lt;&gt;"",IF(ABS(E86/G86)&gt;8,$I$1,$I$2),"")</f>
        <v/>
      </c>
      <c r="G86" s="7" t="str">
        <f aca="false">IF(C86&lt;&gt; "",ABS(G85+1),"")</f>
        <v/>
      </c>
      <c r="H86" s="8" t="str">
        <f aca="false">IF(C86&lt;&gt; "",C86*$I$12,"")</f>
        <v/>
      </c>
      <c r="I86" s="11"/>
    </row>
    <row r="87" customFormat="false" ht="13.8" hidden="false" customHeight="false" outlineLevel="0" collapsed="false">
      <c r="A87" s="12" t="str">
        <f aca="false">IF(C87&lt;&gt;"",DATE(YEAR(A86),MONTH(A86),DAY(A86)+1),"")</f>
        <v/>
      </c>
      <c r="D87" s="4" t="str">
        <f aca="true">IF(C87&lt;&gt;"",IFERROR(IF(DATE(YEAR(A87),MONTH(A87),DAY(A87))&lt;TODAY(),IF(DATE(YEAR(A87),MONTH(A87),DAY(A87))=TODAY()-1,$I$13,$I$10),IF(DATE(YEAR(A87),MONTH(A87),DAY(A87))=TODAY(),$I$11,$I$2)),$I$3),"")</f>
        <v/>
      </c>
      <c r="E87" s="5" t="str">
        <f aca="false">IF(C87&lt;&gt;"",SUM(E86,C87),"")</f>
        <v/>
      </c>
      <c r="F87" s="6" t="str">
        <f aca="false">IF(C87&lt;&gt;"",IF(ABS(E87/G87)&gt;8,$I$1,$I$2),"")</f>
        <v/>
      </c>
      <c r="G87" s="7" t="str">
        <f aca="false">IF(C87&lt;&gt; "",ABS(G86+1),"")</f>
        <v/>
      </c>
      <c r="H87" s="8" t="str">
        <f aca="false">IF(C87&lt;&gt; "",C87*$I$12,"")</f>
        <v/>
      </c>
      <c r="I87" s="11"/>
    </row>
    <row r="88" customFormat="false" ht="13.8" hidden="false" customHeight="false" outlineLevel="0" collapsed="false">
      <c r="A88" s="12" t="str">
        <f aca="false">IF(C88&lt;&gt;"",DATE(YEAR(A87),MONTH(A87),DAY(A87)+1),"")</f>
        <v/>
      </c>
      <c r="D88" s="4" t="str">
        <f aca="true">IF(C88&lt;&gt;"",IFERROR(IF(DATE(YEAR(A88),MONTH(A88),DAY(A88))&lt;TODAY(),IF(DATE(YEAR(A88),MONTH(A88),DAY(A88))=TODAY()-1,$I$13,$I$10),IF(DATE(YEAR(A88),MONTH(A88),DAY(A88))=TODAY(),$I$11,$I$2)),$I$3),"")</f>
        <v/>
      </c>
      <c r="E88" s="5" t="str">
        <f aca="false">IF(C88&lt;&gt;"",SUM(E87,C88),"")</f>
        <v/>
      </c>
      <c r="F88" s="6" t="str">
        <f aca="false">IF(C88&lt;&gt;"",IF(ABS(E88/G88)&gt;8,$I$1,$I$2),"")</f>
        <v/>
      </c>
      <c r="G88" s="7" t="str">
        <f aca="false">IF(C88&lt;&gt; "",ABS(G87+1),"")</f>
        <v/>
      </c>
      <c r="H88" s="8" t="str">
        <f aca="false">IF(C88&lt;&gt; "",C88*$I$12,"")</f>
        <v/>
      </c>
      <c r="I88" s="11"/>
    </row>
    <row r="89" customFormat="false" ht="13.8" hidden="false" customHeight="false" outlineLevel="0" collapsed="false">
      <c r="A89" s="12" t="str">
        <f aca="false">IF(C89&lt;&gt;"",DATE(YEAR(A88),MONTH(A88),DAY(A88)+1),"")</f>
        <v/>
      </c>
      <c r="D89" s="4" t="str">
        <f aca="true">IF(C89&lt;&gt;"",IFERROR(IF(DATE(YEAR(A89),MONTH(A89),DAY(A89))&lt;TODAY(),IF(DATE(YEAR(A89),MONTH(A89),DAY(A89))=TODAY()-1,$I$13,$I$10),IF(DATE(YEAR(A89),MONTH(A89),DAY(A89))=TODAY(),$I$11,$I$2)),$I$3),"")</f>
        <v/>
      </c>
      <c r="E89" s="5" t="str">
        <f aca="false">IF(C89&lt;&gt;"",SUM(E88,C89),"")</f>
        <v/>
      </c>
      <c r="F89" s="6" t="str">
        <f aca="false">IF(C89&lt;&gt;"",IF(ABS(E89/G89)&gt;8,$I$1,$I$2),"")</f>
        <v/>
      </c>
      <c r="G89" s="7" t="str">
        <f aca="false">IF(C89&lt;&gt; "",ABS(G88+1),"")</f>
        <v/>
      </c>
      <c r="H89" s="8" t="str">
        <f aca="false">IF(C89&lt;&gt; "",C89*$I$12,"")</f>
        <v/>
      </c>
      <c r="I89" s="11"/>
    </row>
    <row r="90" customFormat="false" ht="13.8" hidden="false" customHeight="false" outlineLevel="0" collapsed="false">
      <c r="A90" s="12" t="str">
        <f aca="false">IF(C90&lt;&gt;"",DATE(YEAR(A89),MONTH(A89),DAY(A89)+1),"")</f>
        <v/>
      </c>
      <c r="D90" s="4" t="str">
        <f aca="true">IF(C90&lt;&gt;"",IFERROR(IF(DATE(YEAR(A90),MONTH(A90),DAY(A90))&lt;TODAY(),IF(DATE(YEAR(A90),MONTH(A90),DAY(A90))=TODAY()-1,$I$13,$I$10),IF(DATE(YEAR(A90),MONTH(A90),DAY(A90))=TODAY(),$I$11,$I$2)),$I$3),"")</f>
        <v/>
      </c>
      <c r="E90" s="5" t="str">
        <f aca="false">IF(C90&lt;&gt;"",SUM(E89,C90),"")</f>
        <v/>
      </c>
      <c r="F90" s="6" t="str">
        <f aca="false">IF(C90&lt;&gt;"",IF(ABS(E90/G90)&gt;8,$I$1,$I$2),"")</f>
        <v/>
      </c>
      <c r="G90" s="7" t="str">
        <f aca="false">IF(C90&lt;&gt; "",ABS(G89+1),"")</f>
        <v/>
      </c>
      <c r="H90" s="8" t="str">
        <f aca="false">IF(C90&lt;&gt; "",C90*$I$12,"")</f>
        <v/>
      </c>
      <c r="I90" s="11"/>
    </row>
    <row r="91" customFormat="false" ht="13.8" hidden="false" customHeight="false" outlineLevel="0" collapsed="false">
      <c r="A91" s="12" t="str">
        <f aca="false">IF(C91&lt;&gt;"",DATE(YEAR(A90),MONTH(A90),DAY(A90)+1),"")</f>
        <v/>
      </c>
      <c r="D91" s="4" t="str">
        <f aca="true">IF(C91&lt;&gt;"",IFERROR(IF(DATE(YEAR(A91),MONTH(A91),DAY(A91))&lt;TODAY(),IF(DATE(YEAR(A91),MONTH(A91),DAY(A91))=TODAY()-1,$I$13,$I$10),IF(DATE(YEAR(A91),MONTH(A91),DAY(A91))=TODAY(),$I$11,$I$2)),$I$3),"")</f>
        <v/>
      </c>
      <c r="E91" s="5" t="str">
        <f aca="false">IF(C91&lt;&gt;"",SUM(E90,C91),"")</f>
        <v/>
      </c>
      <c r="F91" s="6" t="str">
        <f aca="false">IF(C91&lt;&gt;"",IF(ABS(E91/G91)&gt;8,$I$1,$I$2),"")</f>
        <v/>
      </c>
      <c r="G91" s="7" t="str">
        <f aca="false">IF(C91&lt;&gt; "",ABS(G90+1),"")</f>
        <v/>
      </c>
      <c r="H91" s="8" t="str">
        <f aca="false">IF(C91&lt;&gt; "",C91*$I$12,"")</f>
        <v/>
      </c>
      <c r="I91" s="11"/>
    </row>
    <row r="92" customFormat="false" ht="13.8" hidden="false" customHeight="false" outlineLevel="0" collapsed="false">
      <c r="A92" s="12" t="str">
        <f aca="false">IF(C92&lt;&gt;"",DATE(YEAR(A91),MONTH(A91),DAY(A91)+1),"")</f>
        <v/>
      </c>
      <c r="D92" s="4" t="str">
        <f aca="true">IF(C92&lt;&gt;"",IFERROR(IF(DATE(YEAR(A92),MONTH(A92),DAY(A92))&lt;TODAY(),IF(DATE(YEAR(A92),MONTH(A92),DAY(A92))=TODAY()-1,$I$13,$I$10),IF(DATE(YEAR(A92),MONTH(A92),DAY(A92))=TODAY(),$I$11,$I$2)),$I$3),"")</f>
        <v/>
      </c>
      <c r="E92" s="5" t="str">
        <f aca="false">IF(C92&lt;&gt;"",SUM(E91,C92),"")</f>
        <v/>
      </c>
      <c r="F92" s="6" t="str">
        <f aca="false">IF(C92&lt;&gt;"",IF(ABS(E92/G92)&gt;8,$I$1,$I$2),"")</f>
        <v/>
      </c>
      <c r="G92" s="7" t="str">
        <f aca="false">IF(C92&lt;&gt; "",ABS(G91+1),"")</f>
        <v/>
      </c>
      <c r="H92" s="8" t="str">
        <f aca="false">IF(C92&lt;&gt; "",C92*$I$12,"")</f>
        <v/>
      </c>
      <c r="I92" s="11"/>
    </row>
    <row r="93" customFormat="false" ht="13.8" hidden="false" customHeight="false" outlineLevel="0" collapsed="false">
      <c r="A93" s="12" t="str">
        <f aca="false">IF(C93&lt;&gt;"",DATE(YEAR(A92),MONTH(A92),DAY(A92)+1),"")</f>
        <v/>
      </c>
      <c r="D93" s="4" t="str">
        <f aca="true">IF(C93&lt;&gt;"",IFERROR(IF(DATE(YEAR(A93),MONTH(A93),DAY(A93))&lt;TODAY(),IF(DATE(YEAR(A93),MONTH(A93),DAY(A93))=TODAY()-1,$I$13,$I$10),IF(DATE(YEAR(A93),MONTH(A93),DAY(A93))=TODAY(),$I$11,$I$2)),$I$3),"")</f>
        <v/>
      </c>
      <c r="E93" s="5" t="str">
        <f aca="false">IF(C93&lt;&gt;"",SUM(E92,C93),"")</f>
        <v/>
      </c>
      <c r="F93" s="6" t="str">
        <f aca="false">IF(C93&lt;&gt;"",IF(ABS(E93/G93)&gt;8,$I$1,$I$2),"")</f>
        <v/>
      </c>
      <c r="G93" s="7" t="str">
        <f aca="false">IF(C93&lt;&gt; "",ABS(G92+1),"")</f>
        <v/>
      </c>
      <c r="H93" s="8" t="str">
        <f aca="false">IF(C93&lt;&gt; "",C93*$I$12,"")</f>
        <v/>
      </c>
      <c r="I93" s="11"/>
    </row>
    <row r="94" customFormat="false" ht="13.8" hidden="false" customHeight="false" outlineLevel="0" collapsed="false">
      <c r="A94" s="12" t="str">
        <f aca="false">IF(C94&lt;&gt;"",DATE(YEAR(A93),MONTH(A93),DAY(A93)+1),"")</f>
        <v/>
      </c>
      <c r="D94" s="4" t="str">
        <f aca="true">IF(C94&lt;&gt;"",IFERROR(IF(DATE(YEAR(A94),MONTH(A94),DAY(A94))&lt;TODAY(),IF(DATE(YEAR(A94),MONTH(A94),DAY(A94))=TODAY()-1,$I$13,$I$10),IF(DATE(YEAR(A94),MONTH(A94),DAY(A94))=TODAY(),$I$11,$I$2)),$I$3),"")</f>
        <v/>
      </c>
      <c r="E94" s="5" t="str">
        <f aca="false">IF(C94&lt;&gt;"",SUM(E93,C94),"")</f>
        <v/>
      </c>
      <c r="F94" s="6" t="str">
        <f aca="false">IF(C94&lt;&gt;"",IF(ABS(E94/G94)&gt;8,$I$1,$I$2),"")</f>
        <v/>
      </c>
      <c r="G94" s="7" t="str">
        <f aca="false">IF(C94&lt;&gt; "",ABS(G93+1),"")</f>
        <v/>
      </c>
      <c r="H94" s="8" t="str">
        <f aca="false">IF(C94&lt;&gt; "",C94*$I$12,"")</f>
        <v/>
      </c>
      <c r="I94" s="11"/>
    </row>
    <row r="95" customFormat="false" ht="13.8" hidden="false" customHeight="false" outlineLevel="0" collapsed="false">
      <c r="A95" s="12" t="str">
        <f aca="false">IF(C95&lt;&gt;"",DATE(YEAR(A94),MONTH(A94),DAY(A94)+1),"")</f>
        <v/>
      </c>
      <c r="D95" s="4" t="str">
        <f aca="true">IF(C95&lt;&gt;"",IFERROR(IF(DATE(YEAR(A95),MONTH(A95),DAY(A95))&lt;TODAY(),IF(DATE(YEAR(A95),MONTH(A95),DAY(A95))=TODAY()-1,$I$13,$I$10),IF(DATE(YEAR(A95),MONTH(A95),DAY(A95))=TODAY(),$I$11,$I$2)),$I$3),"")</f>
        <v/>
      </c>
      <c r="E95" s="5" t="str">
        <f aca="false">IF(C95&lt;&gt;"",SUM(E94,C95),"")</f>
        <v/>
      </c>
      <c r="F95" s="6" t="str">
        <f aca="false">IF(C95&lt;&gt;"",IF(ABS(E95/G95)&gt;8,$I$1,$I$2),"")</f>
        <v/>
      </c>
      <c r="G95" s="7" t="str">
        <f aca="false">IF(C95&lt;&gt; "",ABS(G94+1),"")</f>
        <v/>
      </c>
      <c r="H95" s="8" t="str">
        <f aca="false">IF(C95&lt;&gt; "",C95*$I$12,"")</f>
        <v/>
      </c>
      <c r="I95" s="11"/>
    </row>
    <row r="96" customFormat="false" ht="13.8" hidden="false" customHeight="false" outlineLevel="0" collapsed="false">
      <c r="A96" s="12" t="str">
        <f aca="false">IF(C96&lt;&gt;"",DATE(YEAR(A95),MONTH(A95),DAY(A95)+1),"")</f>
        <v/>
      </c>
      <c r="D96" s="4" t="str">
        <f aca="true">IF(C96&lt;&gt;"",IFERROR(IF(DATE(YEAR(A96),MONTH(A96),DAY(A96))&lt;TODAY(),IF(DATE(YEAR(A96),MONTH(A96),DAY(A96))=TODAY()-1,$I$13,$I$10),IF(DATE(YEAR(A96),MONTH(A96),DAY(A96))=TODAY(),$I$11,$I$2)),$I$3),"")</f>
        <v/>
      </c>
      <c r="E96" s="5" t="str">
        <f aca="false">IF(C96&lt;&gt;"",SUM(E95,C96),"")</f>
        <v/>
      </c>
      <c r="F96" s="6" t="str">
        <f aca="false">IF(C96&lt;&gt;"",IF(ABS(E96/G96)&gt;8,$I$1,$I$2),"")</f>
        <v/>
      </c>
      <c r="G96" s="7" t="str">
        <f aca="false">IF(C96&lt;&gt; "",ABS(G95+1),"")</f>
        <v/>
      </c>
      <c r="H96" s="8" t="str">
        <f aca="false">IF(C96&lt;&gt; "",C96*$I$12,"")</f>
        <v/>
      </c>
      <c r="I96" s="11"/>
    </row>
    <row r="97" customFormat="false" ht="13.8" hidden="false" customHeight="false" outlineLevel="0" collapsed="false">
      <c r="A97" s="12" t="str">
        <f aca="false">IF(C97&lt;&gt;"",DATE(YEAR(A96),MONTH(A96),DAY(A96)+1),"")</f>
        <v/>
      </c>
      <c r="D97" s="4" t="str">
        <f aca="true">IF(C97&lt;&gt;"",IFERROR(IF(DATE(YEAR(A97),MONTH(A97),DAY(A97))&lt;TODAY(),IF(DATE(YEAR(A97),MONTH(A97),DAY(A97))=TODAY()-1,$I$13,$I$10),IF(DATE(YEAR(A97),MONTH(A97),DAY(A97))=TODAY(),$I$11,$I$2)),$I$3),"")</f>
        <v/>
      </c>
      <c r="E97" s="5" t="str">
        <f aca="false">IF(C97&lt;&gt;"",SUM(E96,C97),"")</f>
        <v/>
      </c>
      <c r="F97" s="6" t="str">
        <f aca="false">IF(C97&lt;&gt;"",IF(ABS(E97/G97)&gt;8,$I$1,$I$2),"")</f>
        <v/>
      </c>
      <c r="G97" s="7" t="str">
        <f aca="false">IF(C97&lt;&gt; "",ABS(G96+1),"")</f>
        <v/>
      </c>
      <c r="H97" s="8" t="str">
        <f aca="false">IF(C97&lt;&gt; "",C97*$I$12,"")</f>
        <v/>
      </c>
      <c r="I97" s="11"/>
    </row>
    <row r="98" customFormat="false" ht="17.25" hidden="false" customHeight="true" outlineLevel="0" collapsed="false">
      <c r="A98" s="27" t="str">
        <f aca="false">$I$7</f>
        <v>1534:D</v>
      </c>
      <c r="B98" s="28" t="str">
        <f aca="false">$I$15&amp;COUNTIF(C67:C97,0)&amp;"D"</f>
        <v>Holiday=0D</v>
      </c>
      <c r="C98" s="29" t="n">
        <f aca="false">SUM(C67:C97)</f>
        <v>0</v>
      </c>
      <c r="D98" s="30" t="str">
        <f aca="false">$I$14&amp;COUNTIF(A67:A97,"")&amp;"D"</f>
        <v>NULL=30D</v>
      </c>
      <c r="E98" s="31" t="str">
        <f aca="false">IF(SUM(C67:C97)&lt;&gt;0,MAX(E67:E97)-240,$I$2)</f>
        <v>℡Less。</v>
      </c>
      <c r="F98" s="32" t="str">
        <f aca="false">$I$16&amp;COUNTIF(F67:F97,$I$1)</f>
        <v>G is.0</v>
      </c>
      <c r="G98" s="33" t="str">
        <f aca="false">IF(H98&gt;0,G65+H98,$I$2)</f>
        <v>℡Less。</v>
      </c>
      <c r="H98" s="34" t="n">
        <f aca="false">SUM(H67:H97)/1000</f>
        <v>0</v>
      </c>
      <c r="I98" s="11"/>
    </row>
    <row r="99" customFormat="false" ht="15" hidden="false" customHeight="true" outlineLevel="0" collapsed="false">
      <c r="A99" s="27"/>
      <c r="B99" s="28"/>
      <c r="C99" s="29"/>
      <c r="D99" s="30"/>
      <c r="E99" s="31"/>
      <c r="F99" s="32" t="str">
        <f aca="false">$I$17&amp;COUNTIF(F67:F97,$I$2)</f>
        <v>L is. 1</v>
      </c>
      <c r="G99" s="33"/>
      <c r="H99" s="34"/>
      <c r="I99" s="11"/>
    </row>
    <row r="100" customFormat="false" ht="13.8" hidden="false" customHeight="false" outlineLevel="0" collapsed="false">
      <c r="A100" s="12" t="n">
        <v>43972</v>
      </c>
      <c r="D100" s="4" t="str">
        <f aca="true">IF(C100&lt;&gt;"",IFERROR(IF(DATE(YEAR(A100),MONTH(A100),DAY(A100))&lt;TODAY(),IF(DATE(YEAR(A100),MONTH(A100),DAY(A100))=TODAY()-1,$I$13,$I$10),IF(DATE(YEAR(A100),MONTH(A100),DAY(A100))=TODAY(),$I$11,$I$2)),$I$3),"")</f>
        <v/>
      </c>
      <c r="E100" s="5" t="n">
        <f aca="false">ABS(C100)</f>
        <v>0</v>
      </c>
      <c r="F100" s="6" t="str">
        <f aca="false">IF(C100&lt;&gt;"",IF(ABS(E100/G100)&gt;8,$I$1,$I$2),"")</f>
        <v/>
      </c>
      <c r="G100" s="7" t="n">
        <v>1</v>
      </c>
      <c r="H100" s="8" t="str">
        <f aca="false">IF(C100&lt;&gt; "",C100*$I$12,"")</f>
        <v/>
      </c>
      <c r="I100" s="11"/>
    </row>
    <row r="101" customFormat="false" ht="13.8" hidden="false" customHeight="false" outlineLevel="0" collapsed="false">
      <c r="A101" s="12" t="str">
        <f aca="false">IF(C101&lt;&gt;"",DATE(YEAR(A100),MONTH(A100),DAY(A100)+1),"")</f>
        <v/>
      </c>
      <c r="D101" s="4" t="str">
        <f aca="true">IF(C101&lt;&gt;"",IFERROR(IF(DATE(YEAR(A101),MONTH(A101),DAY(A101))&lt;TODAY(),IF(DATE(YEAR(A101),MONTH(A101),DAY(A101))=TODAY()-1,$I$13,$I$10),IF(DATE(YEAR(A101),MONTH(A101),DAY(A101))=TODAY(),$I$11,$I$2)),$I$3),"")</f>
        <v/>
      </c>
      <c r="E101" s="5" t="str">
        <f aca="false">IF(C101&lt;&gt;"",SUM(E100,C101),"")</f>
        <v/>
      </c>
      <c r="F101" s="6" t="str">
        <f aca="false">IF(C101&lt;&gt;"",IF(ABS(E101/G101)&gt;8,$I$1,$I$2),"")</f>
        <v/>
      </c>
      <c r="G101" s="7" t="str">
        <f aca="false">IF(C101&lt;&gt; "",ABS(G100+1),"")</f>
        <v/>
      </c>
      <c r="H101" s="8" t="str">
        <f aca="false">IF(C101&lt;&gt; "",C101*$I$12,"")</f>
        <v/>
      </c>
      <c r="I101" s="11"/>
    </row>
    <row r="102" customFormat="false" ht="13.8" hidden="false" customHeight="false" outlineLevel="0" collapsed="false">
      <c r="A102" s="12" t="str">
        <f aca="false">IF(C102&lt;&gt;"",DATE(YEAR(A101),MONTH(A101),DAY(A101)+1),"")</f>
        <v/>
      </c>
      <c r="D102" s="4" t="str">
        <f aca="true">IF(C102&lt;&gt;"",IFERROR(IF(DATE(YEAR(A102),MONTH(A102),DAY(A102))&lt;TODAY(),IF(DATE(YEAR(A102),MONTH(A102),DAY(A102))=TODAY()-1,$I$13,$I$10),IF(DATE(YEAR(A102),MONTH(A102),DAY(A102))=TODAY(),$I$11,$I$2)),$I$3),"")</f>
        <v/>
      </c>
      <c r="E102" s="5" t="str">
        <f aca="false">IF(C102&lt;&gt;"",SUM(E101,C102),"")</f>
        <v/>
      </c>
      <c r="F102" s="6" t="str">
        <f aca="false">IF(C102&lt;&gt;"",IF(ABS(E102/G102)&gt;8,$I$1,$I$2),"")</f>
        <v/>
      </c>
      <c r="G102" s="7" t="str">
        <f aca="false">IF(C102&lt;&gt; "",ABS(G101+1),"")</f>
        <v/>
      </c>
      <c r="H102" s="8" t="str">
        <f aca="false">IF(C102&lt;&gt; "",C102*$I$12,"")</f>
        <v/>
      </c>
      <c r="I102" s="11"/>
    </row>
    <row r="103" customFormat="false" ht="13.8" hidden="false" customHeight="false" outlineLevel="0" collapsed="false">
      <c r="A103" s="12" t="str">
        <f aca="false">IF(C103&lt;&gt;"",DATE(YEAR(A102),MONTH(A102),DAY(A102)+1),"")</f>
        <v/>
      </c>
      <c r="D103" s="4" t="str">
        <f aca="true">IF(C103&lt;&gt;"",IFERROR(IF(DATE(YEAR(A103),MONTH(A103),DAY(A103))&lt;TODAY(),IF(DATE(YEAR(A103),MONTH(A103),DAY(A103))=TODAY()-1,$I$13,$I$10),IF(DATE(YEAR(A103),MONTH(A103),DAY(A103))=TODAY(),$I$11,$I$2)),$I$3),"")</f>
        <v/>
      </c>
      <c r="E103" s="5" t="str">
        <f aca="false">IF(C103&lt;&gt;"",SUM(E102,C103),"")</f>
        <v/>
      </c>
      <c r="F103" s="6" t="str">
        <f aca="false">IF(C103&lt;&gt;"",IF(ABS(E103/G103)&gt;8,$I$1,$I$2),"")</f>
        <v/>
      </c>
      <c r="G103" s="7" t="str">
        <f aca="false">IF(C103&lt;&gt; "",ABS(G102+1),"")</f>
        <v/>
      </c>
      <c r="H103" s="8" t="str">
        <f aca="false">IF(C103&lt;&gt; "",C103*$I$12,"")</f>
        <v/>
      </c>
      <c r="I103" s="11"/>
    </row>
    <row r="104" customFormat="false" ht="13.8" hidden="false" customHeight="false" outlineLevel="0" collapsed="false">
      <c r="A104" s="12" t="str">
        <f aca="false">IF(C104&lt;&gt;"",DATE(YEAR(A103),MONTH(A103),DAY(A103)+1),"")</f>
        <v/>
      </c>
      <c r="D104" s="4" t="str">
        <f aca="true">IF(C104&lt;&gt;"",IFERROR(IF(DATE(YEAR(A104),MONTH(A104),DAY(A104))&lt;TODAY(),IF(DATE(YEAR(A104),MONTH(A104),DAY(A104))=TODAY()-1,$I$13,$I$10),IF(DATE(YEAR(A104),MONTH(A104),DAY(A104))=TODAY(),$I$11,$I$2)),$I$3),"")</f>
        <v/>
      </c>
      <c r="E104" s="5" t="str">
        <f aca="false">IF(C104&lt;&gt;"",SUM(E103,C104),"")</f>
        <v/>
      </c>
      <c r="F104" s="6" t="str">
        <f aca="false">IF(C104&lt;&gt;"",IF(ABS(E104/G104)&gt;8,$I$1,$I$2),"")</f>
        <v/>
      </c>
      <c r="G104" s="7" t="str">
        <f aca="false">IF(C104&lt;&gt; "",ABS(G103+1),"")</f>
        <v/>
      </c>
      <c r="H104" s="8" t="str">
        <f aca="false">IF(C104&lt;&gt; "",C104*$I$12,"")</f>
        <v/>
      </c>
      <c r="I104" s="11"/>
    </row>
    <row r="105" customFormat="false" ht="13.8" hidden="false" customHeight="false" outlineLevel="0" collapsed="false">
      <c r="A105" s="12" t="str">
        <f aca="false">IF(C105&lt;&gt;"",DATE(YEAR(A104),MONTH(A104),DAY(A104)+1),"")</f>
        <v/>
      </c>
      <c r="D105" s="4" t="str">
        <f aca="true">IF(C105&lt;&gt;"",IFERROR(IF(DATE(YEAR(A105),MONTH(A105),DAY(A105))&lt;TODAY(),IF(DATE(YEAR(A105),MONTH(A105),DAY(A105))=TODAY()-1,$I$13,$I$10),IF(DATE(YEAR(A105),MONTH(A105),DAY(A105))=TODAY(),$I$11,$I$2)),$I$3),"")</f>
        <v/>
      </c>
      <c r="E105" s="5" t="str">
        <f aca="false">IF(C105&lt;&gt;"",SUM(E104,C105),"")</f>
        <v/>
      </c>
      <c r="F105" s="6" t="str">
        <f aca="false">IF(C105&lt;&gt;"",IF(ABS(E105/G105)&gt;8,$I$1,$I$2),"")</f>
        <v/>
      </c>
      <c r="G105" s="7" t="str">
        <f aca="false">IF(C105&lt;&gt; "",ABS(G104+1),"")</f>
        <v/>
      </c>
      <c r="H105" s="8" t="str">
        <f aca="false">IF(C105&lt;&gt; "",C105*$I$12,"")</f>
        <v/>
      </c>
      <c r="I105" s="11"/>
    </row>
    <row r="106" customFormat="false" ht="13.8" hidden="false" customHeight="false" outlineLevel="0" collapsed="false">
      <c r="A106" s="12" t="str">
        <f aca="false">IF(C106&lt;&gt;"",DATE(YEAR(A105),MONTH(A105),DAY(A105)+1),"")</f>
        <v/>
      </c>
      <c r="D106" s="4" t="str">
        <f aca="true">IF(C106&lt;&gt;"",IFERROR(IF(DATE(YEAR(A106),MONTH(A106),DAY(A106))&lt;TODAY(),IF(DATE(YEAR(A106),MONTH(A106),DAY(A106))=TODAY()-1,$I$13,$I$10),IF(DATE(YEAR(A106),MONTH(A106),DAY(A106))=TODAY(),$I$11,$I$2)),$I$3),"")</f>
        <v/>
      </c>
      <c r="E106" s="5" t="str">
        <f aca="false">IF(C106&lt;&gt;"",SUM(E105,C106),"")</f>
        <v/>
      </c>
      <c r="F106" s="6" t="str">
        <f aca="false">IF(C106&lt;&gt;"",IF(ABS(E106/G106)&gt;8,$I$1,$I$2),"")</f>
        <v/>
      </c>
      <c r="G106" s="7" t="str">
        <f aca="false">IF(C106&lt;&gt; "",ABS(G105+1),"")</f>
        <v/>
      </c>
      <c r="H106" s="8" t="str">
        <f aca="false">IF(C106&lt;&gt; "",C106*$I$12,"")</f>
        <v/>
      </c>
      <c r="I106" s="11"/>
    </row>
    <row r="107" customFormat="false" ht="13.8" hidden="false" customHeight="false" outlineLevel="0" collapsed="false">
      <c r="A107" s="12" t="str">
        <f aca="false">IF(C107&lt;&gt;"",DATE(YEAR(A106),MONTH(A106),DAY(A106)+1),"")</f>
        <v/>
      </c>
      <c r="D107" s="4" t="str">
        <f aca="true">IF(C107&lt;&gt;"",IFERROR(IF(DATE(YEAR(A107),MONTH(A107),DAY(A107))&lt;TODAY(),IF(DATE(YEAR(A107),MONTH(A107),DAY(A107))=TODAY()-1,$I$13,$I$10),IF(DATE(YEAR(A107),MONTH(A107),DAY(A107))=TODAY(),$I$11,$I$2)),$I$3),"")</f>
        <v/>
      </c>
      <c r="E107" s="5" t="str">
        <f aca="false">IF(C107&lt;&gt;"",SUM(E106,C107),"")</f>
        <v/>
      </c>
      <c r="F107" s="6" t="str">
        <f aca="false">IF(C107&lt;&gt;"",IF(ABS(E107/G107)&gt;8,$I$1,$I$2),"")</f>
        <v/>
      </c>
      <c r="G107" s="7" t="str">
        <f aca="false">IF(C107&lt;&gt; "",ABS(G106+1),"")</f>
        <v/>
      </c>
      <c r="H107" s="8" t="str">
        <f aca="false">IF(C107&lt;&gt; "",C107*$I$12,"")</f>
        <v/>
      </c>
      <c r="I107" s="11"/>
    </row>
    <row r="108" customFormat="false" ht="13.8" hidden="false" customHeight="false" outlineLevel="0" collapsed="false">
      <c r="A108" s="12" t="str">
        <f aca="false">IF(C108&lt;&gt;"",DATE(YEAR(A107),MONTH(A107),DAY(A107)+1),"")</f>
        <v/>
      </c>
      <c r="D108" s="4" t="str">
        <f aca="true">IF(C108&lt;&gt;"",IFERROR(IF(DATE(YEAR(A108),MONTH(A108),DAY(A108))&lt;TODAY(),IF(DATE(YEAR(A108),MONTH(A108),DAY(A108))=TODAY()-1,$I$13,$I$10),IF(DATE(YEAR(A108),MONTH(A108),DAY(A108))=TODAY(),$I$11,$I$2)),$I$3),"")</f>
        <v/>
      </c>
      <c r="E108" s="5" t="str">
        <f aca="false">IF(C108&lt;&gt;"",SUM(E107,C108),"")</f>
        <v/>
      </c>
      <c r="F108" s="6" t="str">
        <f aca="false">IF(C108&lt;&gt;"",IF(ABS(E108/G108)&gt;8,$I$1,$I$2),"")</f>
        <v/>
      </c>
      <c r="G108" s="7" t="str">
        <f aca="false">IF(C108&lt;&gt; "",ABS(G107+1),"")</f>
        <v/>
      </c>
      <c r="H108" s="8" t="str">
        <f aca="false">IF(C108&lt;&gt; "",C108*$I$12,"")</f>
        <v/>
      </c>
      <c r="I108" s="11"/>
    </row>
    <row r="109" customFormat="false" ht="13.8" hidden="false" customHeight="false" outlineLevel="0" collapsed="false">
      <c r="A109" s="12" t="str">
        <f aca="false">IF(C109&lt;&gt;"",DATE(YEAR(A108),MONTH(A108),DAY(A108)+1),"")</f>
        <v/>
      </c>
      <c r="D109" s="4" t="str">
        <f aca="true">IF(C109&lt;&gt;"",IFERROR(IF(DATE(YEAR(A109),MONTH(A109),DAY(A109))&lt;TODAY(),IF(DATE(YEAR(A109),MONTH(A109),DAY(A109))=TODAY()-1,$I$13,$I$10),IF(DATE(YEAR(A109),MONTH(A109),DAY(A109))=TODAY(),$I$11,$I$2)),$I$3),"")</f>
        <v/>
      </c>
      <c r="E109" s="5" t="str">
        <f aca="false">IF(C109&lt;&gt;"",SUM(E108,C109),"")</f>
        <v/>
      </c>
      <c r="F109" s="6" t="str">
        <f aca="false">IF(C109&lt;&gt;"",IF(ABS(E109/G109)&gt;8,$I$1,$I$2),"")</f>
        <v/>
      </c>
      <c r="G109" s="7" t="str">
        <f aca="false">IF(C109&lt;&gt; "",ABS(G108+1),"")</f>
        <v/>
      </c>
      <c r="H109" s="8" t="str">
        <f aca="false">IF(C109&lt;&gt; "",C109*$I$12,"")</f>
        <v/>
      </c>
      <c r="I109" s="11"/>
    </row>
    <row r="110" customFormat="false" ht="13.8" hidden="false" customHeight="false" outlineLevel="0" collapsed="false">
      <c r="A110" s="12" t="str">
        <f aca="false">IF(C110&lt;&gt;"",DATE(YEAR(A109),MONTH(A109),DAY(A109)+1),"")</f>
        <v/>
      </c>
      <c r="D110" s="4" t="str">
        <f aca="true">IF(C110&lt;&gt;"",IFERROR(IF(DATE(YEAR(A110),MONTH(A110),DAY(A110))&lt;TODAY(),IF(DATE(YEAR(A110),MONTH(A110),DAY(A110))=TODAY()-1,$I$13,$I$10),IF(DATE(YEAR(A110),MONTH(A110),DAY(A110))=TODAY(),$I$11,$I$2)),$I$3),"")</f>
        <v/>
      </c>
      <c r="E110" s="5" t="str">
        <f aca="false">IF(C110&lt;&gt;"",SUM(E109,C110),"")</f>
        <v/>
      </c>
      <c r="F110" s="6" t="str">
        <f aca="false">IF(C110&lt;&gt;"",IF(ABS(E110/G110)&gt;8,$I$1,$I$2),"")</f>
        <v/>
      </c>
      <c r="G110" s="7" t="str">
        <f aca="false">IF(C110&lt;&gt; "",ABS(G109+1),"")</f>
        <v/>
      </c>
      <c r="H110" s="8" t="str">
        <f aca="false">IF(C110&lt;&gt; "",C110*$I$12,"")</f>
        <v/>
      </c>
      <c r="I110" s="11"/>
    </row>
    <row r="111" customFormat="false" ht="13.8" hidden="false" customHeight="false" outlineLevel="0" collapsed="false">
      <c r="A111" s="12" t="str">
        <f aca="false">IF(C111&lt;&gt;"",DATE(YEAR(A110),MONTH(A110),DAY(A110)+1),"")</f>
        <v/>
      </c>
      <c r="D111" s="4" t="str">
        <f aca="true">IF(C111&lt;&gt;"",IFERROR(IF(DATE(YEAR(A111),MONTH(A111),DAY(A111))&lt;TODAY(),IF(DATE(YEAR(A111),MONTH(A111),DAY(A111))=TODAY()-1,$I$13,$I$10),IF(DATE(YEAR(A111),MONTH(A111),DAY(A111))=TODAY(),$I$11,$I$2)),$I$3),"")</f>
        <v/>
      </c>
      <c r="E111" s="5" t="str">
        <f aca="false">IF(C111&lt;&gt;"",SUM(E110,C111),"")</f>
        <v/>
      </c>
      <c r="F111" s="6" t="str">
        <f aca="false">IF(C111&lt;&gt;"",IF(ABS(E111/G111)&gt;8,$I$1,$I$2),"")</f>
        <v/>
      </c>
      <c r="G111" s="7" t="str">
        <f aca="false">IF(C111&lt;&gt; "",ABS(G110+1),"")</f>
        <v/>
      </c>
      <c r="H111" s="8" t="str">
        <f aca="false">IF(C111&lt;&gt; "",C111*$I$12,"")</f>
        <v/>
      </c>
      <c r="I111" s="11"/>
    </row>
    <row r="112" customFormat="false" ht="13.8" hidden="false" customHeight="false" outlineLevel="0" collapsed="false">
      <c r="A112" s="12" t="str">
        <f aca="false">IF(C112&lt;&gt;"",DATE(YEAR(A111),MONTH(A111),DAY(A111)+1),"")</f>
        <v/>
      </c>
      <c r="D112" s="4" t="str">
        <f aca="true">IF(C112&lt;&gt;"",IFERROR(IF(DATE(YEAR(A112),MONTH(A112),DAY(A112))&lt;TODAY(),IF(DATE(YEAR(A112),MONTH(A112),DAY(A112))=TODAY()-1,$I$13,$I$10),IF(DATE(YEAR(A112),MONTH(A112),DAY(A112))=TODAY(),$I$11,$I$2)),$I$3),"")</f>
        <v/>
      </c>
      <c r="E112" s="5" t="str">
        <f aca="false">IF(C112&lt;&gt;"",SUM(E111,C112),"")</f>
        <v/>
      </c>
      <c r="F112" s="6" t="str">
        <f aca="false">IF(C112&lt;&gt;"",IF(ABS(E112/G112)&gt;8,$I$1,$I$2),"")</f>
        <v/>
      </c>
      <c r="G112" s="7" t="str">
        <f aca="false">IF(C112&lt;&gt; "",ABS(G111+1),"")</f>
        <v/>
      </c>
      <c r="H112" s="8" t="str">
        <f aca="false">IF(C112&lt;&gt; "",C112*$I$12,"")</f>
        <v/>
      </c>
      <c r="I112" s="11"/>
    </row>
    <row r="113" customFormat="false" ht="13.8" hidden="false" customHeight="false" outlineLevel="0" collapsed="false">
      <c r="A113" s="12" t="str">
        <f aca="false">IF(C113&lt;&gt;"",DATE(YEAR(A112),MONTH(A112),DAY(A112)+1),"")</f>
        <v/>
      </c>
      <c r="D113" s="4" t="str">
        <f aca="true">IF(C113&lt;&gt;"",IFERROR(IF(DATE(YEAR(A113),MONTH(A113),DAY(A113))&lt;TODAY(),IF(DATE(YEAR(A113),MONTH(A113),DAY(A113))=TODAY()-1,$I$13,$I$10),IF(DATE(YEAR(A113),MONTH(A113),DAY(A113))=TODAY(),$I$11,$I$2)),$I$3),"")</f>
        <v/>
      </c>
      <c r="E113" s="5" t="str">
        <f aca="false">IF(C113&lt;&gt;"",SUM(E112,C113),"")</f>
        <v/>
      </c>
      <c r="F113" s="6" t="str">
        <f aca="false">IF(C113&lt;&gt;"",IF(ABS(E113/G113)&gt;8,$I$1,$I$2),"")</f>
        <v/>
      </c>
      <c r="G113" s="7" t="str">
        <f aca="false">IF(C113&lt;&gt; "",ABS(G112+1),"")</f>
        <v/>
      </c>
      <c r="H113" s="8" t="str">
        <f aca="false">IF(C113&lt;&gt; "",C113*$I$12,"")</f>
        <v/>
      </c>
      <c r="I113" s="11"/>
    </row>
    <row r="114" customFormat="false" ht="13.8" hidden="false" customHeight="false" outlineLevel="0" collapsed="false">
      <c r="A114" s="12" t="str">
        <f aca="false">IF(C114&lt;&gt;"",DATE(YEAR(A113),MONTH(A113),DAY(A113)+1),"")</f>
        <v/>
      </c>
      <c r="D114" s="4" t="str">
        <f aca="true">IF(C114&lt;&gt;"",IFERROR(IF(DATE(YEAR(A114),MONTH(A114),DAY(A114))&lt;TODAY(),IF(DATE(YEAR(A114),MONTH(A114),DAY(A114))=TODAY()-1,$I$13,$I$10),IF(DATE(YEAR(A114),MONTH(A114),DAY(A114))=TODAY(),$I$11,$I$2)),$I$3),"")</f>
        <v/>
      </c>
      <c r="E114" s="5" t="str">
        <f aca="false">IF(C114&lt;&gt;"",SUM(E113,C114),"")</f>
        <v/>
      </c>
      <c r="F114" s="6" t="str">
        <f aca="false">IF(C114&lt;&gt;"",IF(ABS(E114/G114)&gt;8,$I$1,$I$2),"")</f>
        <v/>
      </c>
      <c r="G114" s="7" t="str">
        <f aca="false">IF(C114&lt;&gt; "",ABS(G113+1),"")</f>
        <v/>
      </c>
      <c r="H114" s="8" t="str">
        <f aca="false">IF(C114&lt;&gt; "",C114*$I$12,"")</f>
        <v/>
      </c>
      <c r="I114" s="11"/>
    </row>
    <row r="115" customFormat="false" ht="13.8" hidden="false" customHeight="false" outlineLevel="0" collapsed="false">
      <c r="A115" s="12" t="str">
        <f aca="false">IF(C115&lt;&gt;"",DATE(YEAR(A114),MONTH(A114),DAY(A114)+1),"")</f>
        <v/>
      </c>
      <c r="D115" s="4" t="str">
        <f aca="true">IF(C115&lt;&gt;"",IFERROR(IF(DATE(YEAR(A115),MONTH(A115),DAY(A115))&lt;TODAY(),IF(DATE(YEAR(A115),MONTH(A115),DAY(A115))=TODAY()-1,$I$13,$I$10),IF(DATE(YEAR(A115),MONTH(A115),DAY(A115))=TODAY(),$I$11,$I$2)),$I$3),"")</f>
        <v/>
      </c>
      <c r="E115" s="5" t="str">
        <f aca="false">IF(C115&lt;&gt;"",SUM(E114,C115),"")</f>
        <v/>
      </c>
      <c r="F115" s="6" t="str">
        <f aca="false">IF(C115&lt;&gt;"",IF(ABS(E115/G115)&gt;8,$I$1,$I$2),"")</f>
        <v/>
      </c>
      <c r="G115" s="7" t="str">
        <f aca="false">IF(C115&lt;&gt; "",ABS(G114+1),"")</f>
        <v/>
      </c>
      <c r="H115" s="8" t="str">
        <f aca="false">IF(C115&lt;&gt; "",C115*$I$12,"")</f>
        <v/>
      </c>
      <c r="I115" s="11"/>
    </row>
    <row r="116" customFormat="false" ht="13.8" hidden="false" customHeight="false" outlineLevel="0" collapsed="false">
      <c r="A116" s="12" t="str">
        <f aca="false">IF(C116&lt;&gt;"",DATE(YEAR(A115),MONTH(A115),DAY(A115)+1),"")</f>
        <v/>
      </c>
      <c r="D116" s="4" t="str">
        <f aca="true">IF(C116&lt;&gt;"",IFERROR(IF(DATE(YEAR(A116),MONTH(A116),DAY(A116))&lt;TODAY(),IF(DATE(YEAR(A116),MONTH(A116),DAY(A116))=TODAY()-1,$I$13,$I$10),IF(DATE(YEAR(A116),MONTH(A116),DAY(A116))=TODAY(),$I$11,$I$2)),$I$3),"")</f>
        <v/>
      </c>
      <c r="E116" s="5" t="str">
        <f aca="false">IF(C116&lt;&gt;"",SUM(E115,C116),"")</f>
        <v/>
      </c>
      <c r="F116" s="6" t="str">
        <f aca="false">IF(C116&lt;&gt;"",IF(ABS(E116/G116)&gt;8,$I$1,$I$2),"")</f>
        <v/>
      </c>
      <c r="G116" s="7" t="str">
        <f aca="false">IF(C116&lt;&gt; "",ABS(G115+1),"")</f>
        <v/>
      </c>
      <c r="H116" s="8" t="str">
        <f aca="false">IF(C116&lt;&gt; "",C116*$I$12,"")</f>
        <v/>
      </c>
      <c r="I116" s="11"/>
    </row>
    <row r="117" customFormat="false" ht="13.8" hidden="false" customHeight="false" outlineLevel="0" collapsed="false">
      <c r="A117" s="12" t="str">
        <f aca="false">IF(C117&lt;&gt;"",DATE(YEAR(A116),MONTH(A116),DAY(A116)+1),"")</f>
        <v/>
      </c>
      <c r="D117" s="4" t="str">
        <f aca="true">IF(C117&lt;&gt;"",IFERROR(IF(DATE(YEAR(A117),MONTH(A117),DAY(A117))&lt;TODAY(),IF(DATE(YEAR(A117),MONTH(A117),DAY(A117))=TODAY()-1,$I$13,$I$10),IF(DATE(YEAR(A117),MONTH(A117),DAY(A117))=TODAY(),$I$11,$I$2)),$I$3),"")</f>
        <v/>
      </c>
      <c r="E117" s="5" t="str">
        <f aca="false">IF(C117&lt;&gt;"",SUM(E116,C117),"")</f>
        <v/>
      </c>
      <c r="F117" s="6" t="str">
        <f aca="false">IF(C117&lt;&gt;"",IF(ABS(E117/G117)&gt;8,$I$1,$I$2),"")</f>
        <v/>
      </c>
      <c r="G117" s="7" t="str">
        <f aca="false">IF(C117&lt;&gt; "",ABS(G116+1),"")</f>
        <v/>
      </c>
      <c r="H117" s="8" t="str">
        <f aca="false">IF(C117&lt;&gt; "",C117*$I$12,"")</f>
        <v/>
      </c>
      <c r="I117" s="11"/>
    </row>
    <row r="118" customFormat="false" ht="13.8" hidden="false" customHeight="false" outlineLevel="0" collapsed="false">
      <c r="A118" s="12" t="str">
        <f aca="false">IF(C118&lt;&gt;"",DATE(YEAR(A117),MONTH(A117),DAY(A117)+1),"")</f>
        <v/>
      </c>
      <c r="D118" s="4" t="str">
        <f aca="true">IF(C118&lt;&gt;"",IFERROR(IF(DATE(YEAR(A118),MONTH(A118),DAY(A118))&lt;TODAY(),IF(DATE(YEAR(A118),MONTH(A118),DAY(A118))=TODAY()-1,$I$13,$I$10),IF(DATE(YEAR(A118),MONTH(A118),DAY(A118))=TODAY(),$I$11,$I$2)),$I$3),"")</f>
        <v/>
      </c>
      <c r="E118" s="5" t="str">
        <f aca="false">IF(C118&lt;&gt;"",SUM(E117,C118),"")</f>
        <v/>
      </c>
      <c r="F118" s="6" t="str">
        <f aca="false">IF(C118&lt;&gt;"",IF(ABS(E118/G118)&gt;8,$I$1,$I$2),"")</f>
        <v/>
      </c>
      <c r="G118" s="7" t="str">
        <f aca="false">IF(C118&lt;&gt; "",ABS(G117+1),"")</f>
        <v/>
      </c>
      <c r="H118" s="8" t="str">
        <f aca="false">IF(C118&lt;&gt; "",C118*$I$12,"")</f>
        <v/>
      </c>
      <c r="I118" s="11"/>
    </row>
    <row r="119" customFormat="false" ht="13.8" hidden="false" customHeight="false" outlineLevel="0" collapsed="false">
      <c r="A119" s="12" t="str">
        <f aca="false">IF(C119&lt;&gt;"",DATE(YEAR(A118),MONTH(A118),DAY(A118)+1),"")</f>
        <v/>
      </c>
      <c r="D119" s="4" t="str">
        <f aca="true">IF(C119&lt;&gt;"",IFERROR(IF(DATE(YEAR(A119),MONTH(A119),DAY(A119))&lt;TODAY(),IF(DATE(YEAR(A119),MONTH(A119),DAY(A119))=TODAY()-1,$I$13,$I$10),IF(DATE(YEAR(A119),MONTH(A119),DAY(A119))=TODAY(),$I$11,$I$2)),$I$3),"")</f>
        <v/>
      </c>
      <c r="E119" s="5" t="str">
        <f aca="false">IF(C119&lt;&gt;"",SUM(E118,C119),"")</f>
        <v/>
      </c>
      <c r="F119" s="6" t="str">
        <f aca="false">IF(C119&lt;&gt;"",IF(ABS(E119/G119)&gt;8,$I$1,$I$2),"")</f>
        <v/>
      </c>
      <c r="G119" s="7" t="str">
        <f aca="false">IF(C119&lt;&gt; "",ABS(G118+1),"")</f>
        <v/>
      </c>
      <c r="H119" s="8" t="str">
        <f aca="false">IF(C119&lt;&gt; "",C119*$I$12,"")</f>
        <v/>
      </c>
      <c r="I119" s="11"/>
    </row>
    <row r="120" customFormat="false" ht="13.8" hidden="false" customHeight="false" outlineLevel="0" collapsed="false">
      <c r="A120" s="12" t="str">
        <f aca="false">IF(C120&lt;&gt;"",DATE(YEAR(A119),MONTH(A119),DAY(A119)+1),"")</f>
        <v/>
      </c>
      <c r="D120" s="4" t="str">
        <f aca="true">IF(C120&lt;&gt;"",IFERROR(IF(DATE(YEAR(A120),MONTH(A120),DAY(A120))&lt;TODAY(),IF(DATE(YEAR(A120),MONTH(A120),DAY(A120))=TODAY()-1,$I$13,$I$10),IF(DATE(YEAR(A120),MONTH(A120),DAY(A120))=TODAY(),$I$11,$I$2)),$I$3),"")</f>
        <v/>
      </c>
      <c r="E120" s="5" t="str">
        <f aca="false">IF(C120&lt;&gt;"",SUM(E119,C120),"")</f>
        <v/>
      </c>
      <c r="F120" s="6" t="str">
        <f aca="false">IF(C120&lt;&gt;"",IF(ABS(E120/G120)&gt;8,$I$1,$I$2),"")</f>
        <v/>
      </c>
      <c r="G120" s="7" t="str">
        <f aca="false">IF(C120&lt;&gt; "",ABS(G119+1),"")</f>
        <v/>
      </c>
      <c r="H120" s="8" t="str">
        <f aca="false">IF(C120&lt;&gt; "",C120*$I$12,"")</f>
        <v/>
      </c>
      <c r="I120" s="11"/>
    </row>
    <row r="121" customFormat="false" ht="13.8" hidden="false" customHeight="false" outlineLevel="0" collapsed="false">
      <c r="A121" s="12" t="str">
        <f aca="false">IF(C121&lt;&gt;"",DATE(YEAR(A120),MONTH(A120),DAY(A120)+1),"")</f>
        <v/>
      </c>
      <c r="D121" s="4" t="str">
        <f aca="true">IF(C121&lt;&gt;"",IFERROR(IF(DATE(YEAR(A121),MONTH(A121),DAY(A121))&lt;TODAY(),IF(DATE(YEAR(A121),MONTH(A121),DAY(A121))=TODAY()-1,$I$13,$I$10),IF(DATE(YEAR(A121),MONTH(A121),DAY(A121))=TODAY(),$I$11,$I$2)),$I$3),"")</f>
        <v/>
      </c>
      <c r="E121" s="5" t="str">
        <f aca="false">IF(C121&lt;&gt;"",SUM(E120,C121),"")</f>
        <v/>
      </c>
      <c r="F121" s="6" t="str">
        <f aca="false">IF(C121&lt;&gt;"",IF(ABS(E121/G121)&gt;8,$I$1,$I$2),"")</f>
        <v/>
      </c>
      <c r="G121" s="7" t="str">
        <f aca="false">IF(C121&lt;&gt; "",ABS(G120+1),"")</f>
        <v/>
      </c>
      <c r="H121" s="8" t="str">
        <f aca="false">IF(C121&lt;&gt; "",C121*$I$12,"")</f>
        <v/>
      </c>
      <c r="I121" s="11"/>
    </row>
    <row r="122" customFormat="false" ht="13.8" hidden="false" customHeight="false" outlineLevel="0" collapsed="false">
      <c r="A122" s="12" t="str">
        <f aca="false">IF(C122&lt;&gt;"",DATE(YEAR(A121),MONTH(A121),DAY(A121)+1),"")</f>
        <v/>
      </c>
      <c r="D122" s="4" t="str">
        <f aca="true">IF(C122&lt;&gt;"",IFERROR(IF(DATE(YEAR(A122),MONTH(A122),DAY(A122))&lt;TODAY(),IF(DATE(YEAR(A122),MONTH(A122),DAY(A122))=TODAY()-1,$I$13,$I$10),IF(DATE(YEAR(A122),MONTH(A122),DAY(A122))=TODAY(),$I$11,$I$2)),$I$3),"")</f>
        <v/>
      </c>
      <c r="E122" s="5" t="str">
        <f aca="false">IF(C122&lt;&gt;"",SUM(E121,C122),"")</f>
        <v/>
      </c>
      <c r="F122" s="6" t="str">
        <f aca="false">IF(C122&lt;&gt;"",IF(ABS(E122/G122)&gt;8,$I$1,$I$2),"")</f>
        <v/>
      </c>
      <c r="G122" s="7" t="str">
        <f aca="false">IF(C122&lt;&gt; "",ABS(G121+1),"")</f>
        <v/>
      </c>
      <c r="H122" s="8" t="str">
        <f aca="false">IF(C122&lt;&gt; "",C122*$I$12,"")</f>
        <v/>
      </c>
      <c r="I122" s="11"/>
    </row>
    <row r="123" customFormat="false" ht="13.8" hidden="false" customHeight="false" outlineLevel="0" collapsed="false">
      <c r="A123" s="12" t="str">
        <f aca="false">IF(C123&lt;&gt;"",DATE(YEAR(A122),MONTH(A122),DAY(A122)+1),"")</f>
        <v/>
      </c>
      <c r="D123" s="4" t="str">
        <f aca="true">IF(C123&lt;&gt;"",IFERROR(IF(DATE(YEAR(A123),MONTH(A123),DAY(A123))&lt;TODAY(),IF(DATE(YEAR(A123),MONTH(A123),DAY(A123))=TODAY()-1,$I$13,$I$10),IF(DATE(YEAR(A123),MONTH(A123),DAY(A123))=TODAY(),$I$11,$I$2)),$I$3),"")</f>
        <v/>
      </c>
      <c r="E123" s="5" t="str">
        <f aca="false">IF(C123&lt;&gt;"",SUM(E122,C123),"")</f>
        <v/>
      </c>
      <c r="F123" s="6" t="str">
        <f aca="false">IF(C123&lt;&gt;"",IF(ABS(E123/G123)&gt;8,$I$1,$I$2),"")</f>
        <v/>
      </c>
      <c r="G123" s="7" t="str">
        <f aca="false">IF(C123&lt;&gt; "",ABS(G122+1),"")</f>
        <v/>
      </c>
      <c r="H123" s="8" t="str">
        <f aca="false">IF(C123&lt;&gt; "",C123*$I$12,"")</f>
        <v/>
      </c>
      <c r="I123" s="11"/>
    </row>
    <row r="124" customFormat="false" ht="13.8" hidden="false" customHeight="false" outlineLevel="0" collapsed="false">
      <c r="A124" s="12" t="str">
        <f aca="false">IF(C124&lt;&gt;"",DATE(YEAR(A123),MONTH(A123),DAY(A123)+1),"")</f>
        <v/>
      </c>
      <c r="D124" s="4" t="str">
        <f aca="true">IF(C124&lt;&gt;"",IFERROR(IF(DATE(YEAR(A124),MONTH(A124),DAY(A124))&lt;TODAY(),IF(DATE(YEAR(A124),MONTH(A124),DAY(A124))=TODAY()-1,$I$13,$I$10),IF(DATE(YEAR(A124),MONTH(A124),DAY(A124))=TODAY(),$I$11,$I$2)),$I$3),"")</f>
        <v/>
      </c>
      <c r="E124" s="5" t="str">
        <f aca="false">IF(C124&lt;&gt;"",SUM(E123,C124),"")</f>
        <v/>
      </c>
      <c r="F124" s="6" t="str">
        <f aca="false">IF(C124&lt;&gt;"",IF(ABS(E124/G124)&gt;8,$I$1,$I$2),"")</f>
        <v/>
      </c>
      <c r="G124" s="7" t="str">
        <f aca="false">IF(C124&lt;&gt; "",ABS(G123+1),"")</f>
        <v/>
      </c>
      <c r="H124" s="8" t="str">
        <f aca="false">IF(C124&lt;&gt; "",C124*$I$12,"")</f>
        <v/>
      </c>
      <c r="I124" s="11"/>
    </row>
    <row r="125" customFormat="false" ht="13.8" hidden="false" customHeight="false" outlineLevel="0" collapsed="false">
      <c r="A125" s="12" t="str">
        <f aca="false">IF(C125&lt;&gt;"",DATE(YEAR(A124),MONTH(A124),DAY(A124)+1),"")</f>
        <v/>
      </c>
      <c r="D125" s="4" t="str">
        <f aca="true">IF(C125&lt;&gt;"",IFERROR(IF(DATE(YEAR(A125),MONTH(A125),DAY(A125))&lt;TODAY(),IF(DATE(YEAR(A125),MONTH(A125),DAY(A125))=TODAY()-1,$I$13,$I$10),IF(DATE(YEAR(A125),MONTH(A125),DAY(A125))=TODAY(),$I$11,$I$2)),$I$3),"")</f>
        <v/>
      </c>
      <c r="E125" s="5" t="str">
        <f aca="false">IF(C125&lt;&gt;"",SUM(E124,C125),"")</f>
        <v/>
      </c>
      <c r="F125" s="6" t="str">
        <f aca="false">IF(C125&lt;&gt;"",IF(ABS(E125/G125)&gt;8,$I$1,$I$2),"")</f>
        <v/>
      </c>
      <c r="G125" s="7" t="str">
        <f aca="false">IF(C125&lt;&gt; "",ABS(G124+1),"")</f>
        <v/>
      </c>
      <c r="H125" s="8" t="str">
        <f aca="false">IF(C125&lt;&gt; "",C125*$I$12,"")</f>
        <v/>
      </c>
      <c r="I125" s="11"/>
    </row>
    <row r="126" customFormat="false" ht="13.8" hidden="false" customHeight="false" outlineLevel="0" collapsed="false">
      <c r="A126" s="12" t="str">
        <f aca="false">IF(C126&lt;&gt;"",DATE(YEAR(A125),MONTH(A125),DAY(A125)+1),"")</f>
        <v/>
      </c>
      <c r="D126" s="4" t="str">
        <f aca="true">IF(C126&lt;&gt;"",IFERROR(IF(DATE(YEAR(A126),MONTH(A126),DAY(A126))&lt;TODAY(),IF(DATE(YEAR(A126),MONTH(A126),DAY(A126))=TODAY()-1,$I$13,$I$10),IF(DATE(YEAR(A126),MONTH(A126),DAY(A126))=TODAY(),$I$11,$I$2)),$I$3),"")</f>
        <v/>
      </c>
      <c r="E126" s="5" t="str">
        <f aca="false">IF(C126&lt;&gt;"",SUM(E125,C126),"")</f>
        <v/>
      </c>
      <c r="F126" s="6" t="str">
        <f aca="false">IF(C126&lt;&gt;"",IF(ABS(E126/G126)&gt;8,$I$1,$I$2),"")</f>
        <v/>
      </c>
      <c r="G126" s="7" t="str">
        <f aca="false">IF(C126&lt;&gt; "",ABS(G125+1),"")</f>
        <v/>
      </c>
      <c r="H126" s="8" t="str">
        <f aca="false">IF(C126&lt;&gt; "",C126*$I$12,"")</f>
        <v/>
      </c>
      <c r="I126" s="11"/>
    </row>
    <row r="127" customFormat="false" ht="13.8" hidden="false" customHeight="false" outlineLevel="0" collapsed="false">
      <c r="A127" s="12" t="str">
        <f aca="false">IF(C127&lt;&gt;"",DATE(YEAR(A126),MONTH(A126),DAY(A126)+1),"")</f>
        <v/>
      </c>
      <c r="D127" s="4" t="str">
        <f aca="true">IF(C127&lt;&gt;"",IFERROR(IF(DATE(YEAR(A127),MONTH(A127),DAY(A127))&lt;TODAY(),IF(DATE(YEAR(A127),MONTH(A127),DAY(A127))=TODAY()-1,$I$13,$I$10),IF(DATE(YEAR(A127),MONTH(A127),DAY(A127))=TODAY(),$I$11,$I$2)),$I$3),"")</f>
        <v/>
      </c>
      <c r="E127" s="5" t="str">
        <f aca="false">IF(C127&lt;&gt;"",SUM(E126,C127),"")</f>
        <v/>
      </c>
      <c r="F127" s="6" t="str">
        <f aca="false">IF(C127&lt;&gt;"",IF(ABS(E127/G127)&gt;8,$I$1,$I$2),"")</f>
        <v/>
      </c>
      <c r="G127" s="7" t="str">
        <f aca="false">IF(C127&lt;&gt; "",ABS(G126+1),"")</f>
        <v/>
      </c>
      <c r="H127" s="8" t="str">
        <f aca="false">IF(C127&lt;&gt; "",C127*$I$12,"")</f>
        <v/>
      </c>
      <c r="I127" s="11"/>
    </row>
    <row r="128" customFormat="false" ht="13.8" hidden="false" customHeight="false" outlineLevel="0" collapsed="false">
      <c r="A128" s="12" t="str">
        <f aca="false">IF(C128&lt;&gt;"",DATE(YEAR(A127),MONTH(A127),DAY(A127)+1),"")</f>
        <v/>
      </c>
      <c r="D128" s="4" t="str">
        <f aca="true">IF(C128&lt;&gt;"",IFERROR(IF(DATE(YEAR(A128),MONTH(A128),DAY(A128))&lt;TODAY(),IF(DATE(YEAR(A128),MONTH(A128),DAY(A128))=TODAY()-1,$I$13,$I$10),IF(DATE(YEAR(A128),MONTH(A128),DAY(A128))=TODAY(),$I$11,$I$2)),$I$3),"")</f>
        <v/>
      </c>
      <c r="E128" s="5" t="str">
        <f aca="false">IF(C128&lt;&gt;"",SUM(E127,C128),"")</f>
        <v/>
      </c>
      <c r="F128" s="6" t="str">
        <f aca="false">IF(C128&lt;&gt;"",IF(ABS(E128/G128)&gt;8,$I$1,$I$2),"")</f>
        <v/>
      </c>
      <c r="G128" s="7" t="str">
        <f aca="false">IF(C128&lt;&gt; "",ABS(G127+1),"")</f>
        <v/>
      </c>
      <c r="H128" s="8" t="str">
        <f aca="false">IF(C128&lt;&gt; "",C128*$I$12,"")</f>
        <v/>
      </c>
      <c r="I128" s="11"/>
    </row>
    <row r="129" customFormat="false" ht="13.8" hidden="false" customHeight="false" outlineLevel="0" collapsed="false">
      <c r="A129" s="12" t="str">
        <f aca="false">IF(C129&lt;&gt;"",DATE(YEAR(A128),MONTH(A128),DAY(A128)+1),"")</f>
        <v/>
      </c>
      <c r="D129" s="4" t="str">
        <f aca="true">IF(C129&lt;&gt;"",IFERROR(IF(DATE(YEAR(A129),MONTH(A129),DAY(A129))&lt;TODAY(),IF(DATE(YEAR(A129),MONTH(A129),DAY(A129))=TODAY()-1,$I$13,$I$10),IF(DATE(YEAR(A129),MONTH(A129),DAY(A129))=TODAY(),$I$11,$I$2)),$I$3),"")</f>
        <v/>
      </c>
      <c r="E129" s="5" t="str">
        <f aca="false">IF(C129&lt;&gt;"",SUM(E128,C129),"")</f>
        <v/>
      </c>
      <c r="F129" s="6" t="str">
        <f aca="false">IF(C129&lt;&gt;"",IF(ABS(E129/G129)&gt;8,$I$1,$I$2),"")</f>
        <v/>
      </c>
      <c r="G129" s="7" t="str">
        <f aca="false">IF(C129&lt;&gt; "",ABS(G128+1),"")</f>
        <v/>
      </c>
      <c r="H129" s="8" t="str">
        <f aca="false">IF(C129&lt;&gt; "",C129*$I$12,"")</f>
        <v/>
      </c>
      <c r="I129" s="11"/>
    </row>
    <row r="130" customFormat="false" ht="13.8" hidden="false" customHeight="false" outlineLevel="0" collapsed="false">
      <c r="A130" s="12" t="str">
        <f aca="false">IF(C130&lt;&gt;"",DATE(YEAR(A129),MONTH(A129),DAY(A129)+1),"")</f>
        <v/>
      </c>
      <c r="D130" s="4" t="str">
        <f aca="true">IF(C130&lt;&gt;"",IFERROR(IF(DATE(YEAR(A130),MONTH(A130),DAY(A130))&lt;TODAY(),IF(DATE(YEAR(A130),MONTH(A130),DAY(A130))=TODAY()-1,$I$13,$I$10),IF(DATE(YEAR(A130),MONTH(A130),DAY(A130))=TODAY(),$I$11,$I$2)),$I$3),"")</f>
        <v/>
      </c>
      <c r="E130" s="5" t="str">
        <f aca="false">IF(C130&lt;&gt;"",SUM(E129,C130),"")</f>
        <v/>
      </c>
      <c r="F130" s="6" t="str">
        <f aca="false">IF(C130&lt;&gt;"",IF(ABS(E130/G130)&gt;8,$I$1,$I$2),"")</f>
        <v/>
      </c>
      <c r="G130" s="7" t="str">
        <f aca="false">IF(C130&lt;&gt; "",ABS(G129+1),"")</f>
        <v/>
      </c>
      <c r="H130" s="8" t="str">
        <f aca="false">IF(C130&lt;&gt; "",C130*$I$12,"")</f>
        <v/>
      </c>
      <c r="I130" s="11"/>
    </row>
    <row r="131" customFormat="false" ht="16.5" hidden="false" customHeight="true" outlineLevel="0" collapsed="false">
      <c r="A131" s="27" t="str">
        <f aca="false">$I$7</f>
        <v>1534:D</v>
      </c>
      <c r="B131" s="28" t="str">
        <f aca="false">$I$15&amp;COUNTIF(C100:C130,0)&amp;"D"</f>
        <v>Holiday=0D</v>
      </c>
      <c r="C131" s="29" t="n">
        <f aca="false">SUM(C100:C130)</f>
        <v>0</v>
      </c>
      <c r="D131" s="30" t="str">
        <f aca="false">$I$14&amp;COUNTIF(A100:A130,"")&amp;"D"</f>
        <v>NULL=30D</v>
      </c>
      <c r="E131" s="31" t="str">
        <f aca="false">IF(SUM(C100:C130)&lt;&gt;0,MAX(E100:E130)-240,$I$2)</f>
        <v>℡Less。</v>
      </c>
      <c r="F131" s="32" t="str">
        <f aca="false">$I$16&amp;COUNTIF(F100:F130,$I$1)</f>
        <v>G is.0</v>
      </c>
      <c r="G131" s="33" t="str">
        <f aca="false">IF(H131&gt;0,G98+H131,$I$2)</f>
        <v>℡Less。</v>
      </c>
      <c r="H131" s="34" t="n">
        <f aca="false">SUM(H100:H130)/1000</f>
        <v>0</v>
      </c>
      <c r="I131" s="11"/>
    </row>
    <row r="132" customFormat="false" ht="15" hidden="false" customHeight="true" outlineLevel="0" collapsed="false">
      <c r="A132" s="27"/>
      <c r="B132" s="28"/>
      <c r="C132" s="29"/>
      <c r="D132" s="30"/>
      <c r="E132" s="31"/>
      <c r="F132" s="32" t="str">
        <f aca="false">$I$17&amp;COUNTIF(F100:F130,$I$2)</f>
        <v>L is. 0</v>
      </c>
      <c r="G132" s="33"/>
      <c r="H132" s="34"/>
      <c r="I132" s="11"/>
    </row>
    <row r="133" customFormat="false" ht="13.8" hidden="false" customHeight="false" outlineLevel="0" collapsed="false">
      <c r="A133" s="12" t="n">
        <v>44003</v>
      </c>
      <c r="D133" s="4" t="str">
        <f aca="true">IF(C133&lt;&gt;"",IFERROR(IF(DATE(YEAR(A133),MONTH(A133),DAY(A133))&lt;TODAY(),IF(DATE(YEAR(A133),MONTH(A133),DAY(A133))=TODAY()-1,$I$13,$I$10),IF(DATE(YEAR(A133),MONTH(A133),DAY(A133))=TODAY(),$I$11,$I$2)),$I$3),"")</f>
        <v/>
      </c>
      <c r="E133" s="5" t="n">
        <f aca="false">ABS(C133)</f>
        <v>0</v>
      </c>
      <c r="F133" s="6" t="str">
        <f aca="false">IF(C133&lt;&gt;"",IF(ABS(E133/G133)&gt;8,$I$1,$I$2),"")</f>
        <v/>
      </c>
      <c r="G133" s="7" t="n">
        <v>1</v>
      </c>
      <c r="H133" s="8" t="str">
        <f aca="false">IF(C133&lt;&gt; "",C133*$I$12,"")</f>
        <v/>
      </c>
      <c r="I133" s="11"/>
    </row>
    <row r="134" customFormat="false" ht="13.8" hidden="false" customHeight="false" outlineLevel="0" collapsed="false">
      <c r="A134" s="12" t="str">
        <f aca="false">IF(C134&lt;&gt;"",DATE(YEAR(A133),MONTH(A133),DAY(A133)+1),"")</f>
        <v/>
      </c>
      <c r="D134" s="4" t="str">
        <f aca="true">IF(C134&lt;&gt;"",IFERROR(IF(DATE(YEAR(A134),MONTH(A134),DAY(A134))&lt;TODAY(),IF(DATE(YEAR(A134),MONTH(A134),DAY(A134))=TODAY()-1,$I$13,$I$10),IF(DATE(YEAR(A134),MONTH(A134),DAY(A134))=TODAY(),$I$11,$I$2)),$I$3),"")</f>
        <v/>
      </c>
      <c r="E134" s="5" t="str">
        <f aca="false">IF(C134&lt;&gt;"",SUM(E133,C134),"")</f>
        <v/>
      </c>
      <c r="F134" s="6" t="str">
        <f aca="false">IF(C134&lt;&gt;"",IF(ABS(E134/G134)&gt;8,$I$1,$I$2),"")</f>
        <v/>
      </c>
      <c r="G134" s="7" t="str">
        <f aca="false">IF(C134&lt;&gt; "",ABS(G133+1),"")</f>
        <v/>
      </c>
      <c r="H134" s="8" t="str">
        <f aca="false">IF(C134&lt;&gt; "",C134*$I$12,"")</f>
        <v/>
      </c>
      <c r="I134" s="11"/>
    </row>
    <row r="135" customFormat="false" ht="13.8" hidden="false" customHeight="false" outlineLevel="0" collapsed="false">
      <c r="A135" s="12" t="str">
        <f aca="false">IF(C135&lt;&gt;"",DATE(YEAR(A134),MONTH(A134),DAY(A134)+1),"")</f>
        <v/>
      </c>
      <c r="D135" s="4" t="str">
        <f aca="true">IF(C135&lt;&gt;"",IFERROR(IF(DATE(YEAR(A135),MONTH(A135),DAY(A135))&lt;TODAY(),IF(DATE(YEAR(A135),MONTH(A135),DAY(A135))=TODAY()-1,$I$13,$I$10),IF(DATE(YEAR(A135),MONTH(A135),DAY(A135))=TODAY(),$I$11,$I$2)),$I$3),"")</f>
        <v/>
      </c>
      <c r="E135" s="5" t="str">
        <f aca="false">IF(C135&lt;&gt;"",SUM(E134,C135),"")</f>
        <v/>
      </c>
      <c r="F135" s="6" t="str">
        <f aca="false">IF(C135&lt;&gt;"",IF(ABS(E135/G135)&gt;8,$I$1,$I$2),"")</f>
        <v/>
      </c>
      <c r="G135" s="7" t="str">
        <f aca="false">IF(C135&lt;&gt; "",ABS(G134+1),"")</f>
        <v/>
      </c>
      <c r="H135" s="8" t="str">
        <f aca="false">IF(C135&lt;&gt; "",C135*$I$12,"")</f>
        <v/>
      </c>
      <c r="I135" s="11"/>
    </row>
    <row r="136" customFormat="false" ht="13.8" hidden="false" customHeight="false" outlineLevel="0" collapsed="false">
      <c r="A136" s="12" t="str">
        <f aca="false">IF(C136&lt;&gt;"",DATE(YEAR(A135),MONTH(A135),DAY(A135)+1),"")</f>
        <v/>
      </c>
      <c r="D136" s="4" t="str">
        <f aca="true">IF(C136&lt;&gt;"",IFERROR(IF(DATE(YEAR(A136),MONTH(A136),DAY(A136))&lt;TODAY(),IF(DATE(YEAR(A136),MONTH(A136),DAY(A136))=TODAY()-1,$I$13,$I$10),IF(DATE(YEAR(A136),MONTH(A136),DAY(A136))=TODAY(),$I$11,$I$2)),$I$3),"")</f>
        <v/>
      </c>
      <c r="E136" s="5" t="str">
        <f aca="false">IF(C136&lt;&gt;"",SUM(E135,C136),"")</f>
        <v/>
      </c>
      <c r="F136" s="6" t="str">
        <f aca="false">IF(C136&lt;&gt;"",IF(ABS(E136/G136)&gt;8,$I$1,$I$2),"")</f>
        <v/>
      </c>
      <c r="G136" s="7" t="str">
        <f aca="false">IF(C136&lt;&gt; "",ABS(G135+1),"")</f>
        <v/>
      </c>
      <c r="H136" s="8" t="str">
        <f aca="false">IF(C136&lt;&gt; "",C136*$I$12,"")</f>
        <v/>
      </c>
      <c r="I136" s="11"/>
    </row>
    <row r="137" customFormat="false" ht="13.8" hidden="false" customHeight="false" outlineLevel="0" collapsed="false">
      <c r="A137" s="12" t="str">
        <f aca="false">IF(C137&lt;&gt;"",DATE(YEAR(A136),MONTH(A136),DAY(A136)+1),"")</f>
        <v/>
      </c>
      <c r="D137" s="4" t="str">
        <f aca="true">IF(C137&lt;&gt;"",IFERROR(IF(DATE(YEAR(A137),MONTH(A137),DAY(A137))&lt;TODAY(),IF(DATE(YEAR(A137),MONTH(A137),DAY(A137))=TODAY()-1,$I$13,$I$10),IF(DATE(YEAR(A137),MONTH(A137),DAY(A137))=TODAY(),$I$11,$I$2)),$I$3),"")</f>
        <v/>
      </c>
      <c r="E137" s="5" t="str">
        <f aca="false">IF(C137&lt;&gt;"",SUM(E136,C137),"")</f>
        <v/>
      </c>
      <c r="F137" s="6" t="str">
        <f aca="false">IF(C137&lt;&gt;"",IF(ABS(E137/G137)&gt;8,$I$1,$I$2),"")</f>
        <v/>
      </c>
      <c r="G137" s="7" t="str">
        <f aca="false">IF(C137&lt;&gt; "",ABS(G136+1),"")</f>
        <v/>
      </c>
      <c r="H137" s="8" t="str">
        <f aca="false">IF(C137&lt;&gt; "",C137*$I$12,"")</f>
        <v/>
      </c>
      <c r="I137" s="11"/>
    </row>
    <row r="138" customFormat="false" ht="13.8" hidden="false" customHeight="false" outlineLevel="0" collapsed="false">
      <c r="A138" s="12" t="str">
        <f aca="false">IF(C138&lt;&gt;"",DATE(YEAR(A137),MONTH(A137),DAY(A137)+1),"")</f>
        <v/>
      </c>
      <c r="D138" s="4" t="str">
        <f aca="true">IF(C138&lt;&gt;"",IFERROR(IF(DATE(YEAR(A138),MONTH(A138),DAY(A138))&lt;TODAY(),IF(DATE(YEAR(A138),MONTH(A138),DAY(A138))=TODAY()-1,$I$13,$I$10),IF(DATE(YEAR(A138),MONTH(A138),DAY(A138))=TODAY(),$I$11,$I$2)),$I$3),"")</f>
        <v/>
      </c>
      <c r="E138" s="5" t="str">
        <f aca="false">IF(C138&lt;&gt;"",SUM(E137,C138),"")</f>
        <v/>
      </c>
      <c r="F138" s="6" t="str">
        <f aca="false">IF(C138&lt;&gt;"",IF(ABS(E138/G138)&gt;8,$I$1,$I$2),"")</f>
        <v/>
      </c>
      <c r="G138" s="7" t="str">
        <f aca="false">IF(C138&lt;&gt; "",ABS(G137+1),"")</f>
        <v/>
      </c>
      <c r="H138" s="8" t="str">
        <f aca="false">IF(C138&lt;&gt; "",C138*$I$12,"")</f>
        <v/>
      </c>
      <c r="I138" s="11"/>
    </row>
    <row r="139" customFormat="false" ht="13.8" hidden="false" customHeight="false" outlineLevel="0" collapsed="false">
      <c r="A139" s="12" t="str">
        <f aca="false">IF(C139&lt;&gt;"",DATE(YEAR(A138),MONTH(A138),DAY(A138)+1),"")</f>
        <v/>
      </c>
      <c r="D139" s="4" t="str">
        <f aca="true">IF(C139&lt;&gt;"",IFERROR(IF(DATE(YEAR(A139),MONTH(A139),DAY(A139))&lt;TODAY(),IF(DATE(YEAR(A139),MONTH(A139),DAY(A139))=TODAY()-1,$I$13,$I$10),IF(DATE(YEAR(A139),MONTH(A139),DAY(A139))=TODAY(),$I$11,$I$2)),$I$3),"")</f>
        <v/>
      </c>
      <c r="E139" s="5" t="str">
        <f aca="false">IF(C139&lt;&gt;"",SUM(E138,C139),"")</f>
        <v/>
      </c>
      <c r="F139" s="6" t="str">
        <f aca="false">IF(C139&lt;&gt;"",IF(ABS(E139/G139)&gt;8,$I$1,$I$2),"")</f>
        <v/>
      </c>
      <c r="G139" s="7" t="str">
        <f aca="false">IF(C139&lt;&gt; "",ABS(G138+1),"")</f>
        <v/>
      </c>
      <c r="H139" s="8" t="str">
        <f aca="false">IF(C139&lt;&gt; "",C139*$I$12,"")</f>
        <v/>
      </c>
      <c r="I139" s="11"/>
    </row>
    <row r="140" customFormat="false" ht="13.8" hidden="false" customHeight="false" outlineLevel="0" collapsed="false">
      <c r="A140" s="12" t="str">
        <f aca="false">IF(C140&lt;&gt;"",DATE(YEAR(A139),MONTH(A139),DAY(A139)+1),"")</f>
        <v/>
      </c>
      <c r="D140" s="4" t="str">
        <f aca="true">IF(C140&lt;&gt;"",IFERROR(IF(DATE(YEAR(A140),MONTH(A140),DAY(A140))&lt;TODAY(),IF(DATE(YEAR(A140),MONTH(A140),DAY(A140))=TODAY()-1,$I$13,$I$10),IF(DATE(YEAR(A140),MONTH(A140),DAY(A140))=TODAY(),$I$11,$I$2)),$I$3),"")</f>
        <v/>
      </c>
      <c r="E140" s="5" t="str">
        <f aca="false">IF(C140&lt;&gt;"",SUM(E139,C140),"")</f>
        <v/>
      </c>
      <c r="F140" s="6" t="str">
        <f aca="false">IF(C140&lt;&gt;"",IF(ABS(E140/G140)&gt;8,$I$1,$I$2),"")</f>
        <v/>
      </c>
      <c r="G140" s="7" t="str">
        <f aca="false">IF(C140&lt;&gt; "",ABS(G139+1),"")</f>
        <v/>
      </c>
      <c r="H140" s="8" t="str">
        <f aca="false">IF(C140&lt;&gt; "",C140*$I$12,"")</f>
        <v/>
      </c>
      <c r="I140" s="11"/>
    </row>
    <row r="141" customFormat="false" ht="13.8" hidden="false" customHeight="false" outlineLevel="0" collapsed="false">
      <c r="A141" s="12" t="str">
        <f aca="false">IF(C141&lt;&gt;"",DATE(YEAR(A140),MONTH(A140),DAY(A140)+1),"")</f>
        <v/>
      </c>
      <c r="D141" s="4" t="str">
        <f aca="true">IF(C141&lt;&gt;"",IFERROR(IF(DATE(YEAR(A141),MONTH(A141),DAY(A141))&lt;TODAY(),IF(DATE(YEAR(A141),MONTH(A141),DAY(A141))=TODAY()-1,$I$13,$I$10),IF(DATE(YEAR(A141),MONTH(A141),DAY(A141))=TODAY(),$I$11,$I$2)),$I$3),"")</f>
        <v/>
      </c>
      <c r="E141" s="5" t="str">
        <f aca="false">IF(C141&lt;&gt;"",SUM(E140,C141),"")</f>
        <v/>
      </c>
      <c r="F141" s="6" t="str">
        <f aca="false">IF(C141&lt;&gt;"",IF(ABS(E141/G141)&gt;8,$I$1,$I$2),"")</f>
        <v/>
      </c>
      <c r="G141" s="7" t="str">
        <f aca="false">IF(C141&lt;&gt; "",ABS(G140+1),"")</f>
        <v/>
      </c>
      <c r="H141" s="8" t="str">
        <f aca="false">IF(C141&lt;&gt; "",C141*$I$12,"")</f>
        <v/>
      </c>
      <c r="I141" s="11"/>
    </row>
    <row r="142" customFormat="false" ht="13.8" hidden="false" customHeight="false" outlineLevel="0" collapsed="false">
      <c r="A142" s="12" t="str">
        <f aca="false">IF(C142&lt;&gt;"",DATE(YEAR(A141),MONTH(A141),DAY(A141)+1),"")</f>
        <v/>
      </c>
      <c r="D142" s="4" t="str">
        <f aca="true">IF(C142&lt;&gt;"",IFERROR(IF(DATE(YEAR(A142),MONTH(A142),DAY(A142))&lt;TODAY(),IF(DATE(YEAR(A142),MONTH(A142),DAY(A142))=TODAY()-1,$I$13,$I$10),IF(DATE(YEAR(A142),MONTH(A142),DAY(A142))=TODAY(),$I$11,$I$2)),$I$3),"")</f>
        <v/>
      </c>
      <c r="E142" s="5" t="str">
        <f aca="false">IF(C142&lt;&gt;"",SUM(E141,C142),"")</f>
        <v/>
      </c>
      <c r="F142" s="6" t="str">
        <f aca="false">IF(C142&lt;&gt;"",IF(ABS(E142/G142)&gt;8,$I$1,$I$2),"")</f>
        <v/>
      </c>
      <c r="G142" s="7" t="str">
        <f aca="false">IF(C142&lt;&gt; "",ABS(G141+1),"")</f>
        <v/>
      </c>
      <c r="H142" s="8" t="str">
        <f aca="false">IF(C142&lt;&gt; "",C142*$I$12,"")</f>
        <v/>
      </c>
      <c r="I142" s="11"/>
    </row>
    <row r="143" customFormat="false" ht="13.8" hidden="false" customHeight="false" outlineLevel="0" collapsed="false">
      <c r="A143" s="12" t="str">
        <f aca="false">IF(C143&lt;&gt;"",DATE(YEAR(A142),MONTH(A142),DAY(A142)+1),"")</f>
        <v/>
      </c>
      <c r="D143" s="4" t="str">
        <f aca="true">IF(C143&lt;&gt;"",IFERROR(IF(DATE(YEAR(A143),MONTH(A143),DAY(A143))&lt;TODAY(),IF(DATE(YEAR(A143),MONTH(A143),DAY(A143))=TODAY()-1,$I$13,$I$10),IF(DATE(YEAR(A143),MONTH(A143),DAY(A143))=TODAY(),$I$11,$I$2)),$I$3),"")</f>
        <v/>
      </c>
      <c r="E143" s="5" t="str">
        <f aca="false">IF(C143&lt;&gt;"",SUM(E142,C143),"")</f>
        <v/>
      </c>
      <c r="F143" s="6" t="str">
        <f aca="false">IF(C143&lt;&gt;"",IF(ABS(E143/G143)&gt;8,$I$1,$I$2),"")</f>
        <v/>
      </c>
      <c r="G143" s="7" t="str">
        <f aca="false">IF(C143&lt;&gt; "",ABS(G142+1),"")</f>
        <v/>
      </c>
      <c r="H143" s="8" t="str">
        <f aca="false">IF(C143&lt;&gt; "",C143*$I$12,"")</f>
        <v/>
      </c>
      <c r="I143" s="11"/>
    </row>
    <row r="144" customFormat="false" ht="13.8" hidden="false" customHeight="false" outlineLevel="0" collapsed="false">
      <c r="A144" s="12" t="str">
        <f aca="false">IF(C144&lt;&gt;"",DATE(YEAR(A143),MONTH(A143),DAY(A143)+1),"")</f>
        <v/>
      </c>
      <c r="D144" s="4" t="str">
        <f aca="true">IF(C144&lt;&gt;"",IFERROR(IF(DATE(YEAR(A144),MONTH(A144),DAY(A144))&lt;TODAY(),IF(DATE(YEAR(A144),MONTH(A144),DAY(A144))=TODAY()-1,$I$13,$I$10),IF(DATE(YEAR(A144),MONTH(A144),DAY(A144))=TODAY(),$I$11,$I$2)),$I$3),"")</f>
        <v/>
      </c>
      <c r="E144" s="5" t="str">
        <f aca="false">IF(C144&lt;&gt;"",SUM(E143,C144),"")</f>
        <v/>
      </c>
      <c r="F144" s="6" t="str">
        <f aca="false">IF(C144&lt;&gt;"",IF(ABS(E144/G144)&gt;8,$I$1,$I$2),"")</f>
        <v/>
      </c>
      <c r="G144" s="7" t="str">
        <f aca="false">IF(C144&lt;&gt; "",ABS(G143+1),"")</f>
        <v/>
      </c>
      <c r="H144" s="8" t="str">
        <f aca="false">IF(C144&lt;&gt; "",C144*$I$12,"")</f>
        <v/>
      </c>
      <c r="I144" s="11"/>
    </row>
    <row r="145" customFormat="false" ht="13.8" hidden="false" customHeight="false" outlineLevel="0" collapsed="false">
      <c r="A145" s="12" t="str">
        <f aca="false">IF(C145&lt;&gt;"",DATE(YEAR(A144),MONTH(A144),DAY(A144)+1),"")</f>
        <v/>
      </c>
      <c r="D145" s="4" t="str">
        <f aca="true">IF(C145&lt;&gt;"",IFERROR(IF(DATE(YEAR(A145),MONTH(A145),DAY(A145))&lt;TODAY(),IF(DATE(YEAR(A145),MONTH(A145),DAY(A145))=TODAY()-1,$I$13,$I$10),IF(DATE(YEAR(A145),MONTH(A145),DAY(A145))=TODAY(),$I$11,$I$2)),$I$3),"")</f>
        <v/>
      </c>
      <c r="E145" s="5" t="str">
        <f aca="false">IF(C145&lt;&gt;"",SUM(E144,C145),"")</f>
        <v/>
      </c>
      <c r="F145" s="6" t="str">
        <f aca="false">IF(C145&lt;&gt;"",IF(ABS(E145/G145)&gt;8,$I$1,$I$2),"")</f>
        <v/>
      </c>
      <c r="G145" s="7" t="str">
        <f aca="false">IF(C145&lt;&gt; "",ABS(G144+1),"")</f>
        <v/>
      </c>
      <c r="H145" s="8" t="str">
        <f aca="false">IF(C145&lt;&gt; "",C145*$I$12,"")</f>
        <v/>
      </c>
      <c r="I145" s="11"/>
    </row>
    <row r="146" customFormat="false" ht="13.8" hidden="false" customHeight="false" outlineLevel="0" collapsed="false">
      <c r="A146" s="12" t="str">
        <f aca="false">IF(C146&lt;&gt;"",DATE(YEAR(A145),MONTH(A145),DAY(A145)+1),"")</f>
        <v/>
      </c>
      <c r="D146" s="4" t="str">
        <f aca="true">IF(C146&lt;&gt;"",IFERROR(IF(DATE(YEAR(A146),MONTH(A146),DAY(A146))&lt;TODAY(),IF(DATE(YEAR(A146),MONTH(A146),DAY(A146))=TODAY()-1,$I$13,$I$10),IF(DATE(YEAR(A146),MONTH(A146),DAY(A146))=TODAY(),$I$11,$I$2)),$I$3),"")</f>
        <v/>
      </c>
      <c r="E146" s="5" t="str">
        <f aca="false">IF(C146&lt;&gt;"",SUM(E145,C146),"")</f>
        <v/>
      </c>
      <c r="F146" s="6" t="str">
        <f aca="false">IF(C146&lt;&gt;"",IF(ABS(E146/G146)&gt;8,$I$1,$I$2),"")</f>
        <v/>
      </c>
      <c r="G146" s="7" t="str">
        <f aca="false">IF(C146&lt;&gt; "",ABS(G145+1),"")</f>
        <v/>
      </c>
      <c r="H146" s="8" t="str">
        <f aca="false">IF(C146&lt;&gt; "",C146*$I$12,"")</f>
        <v/>
      </c>
      <c r="I146" s="11"/>
    </row>
    <row r="147" customFormat="false" ht="13.8" hidden="false" customHeight="false" outlineLevel="0" collapsed="false">
      <c r="A147" s="12" t="str">
        <f aca="false">IF(C147&lt;&gt;"",DATE(YEAR(A146),MONTH(A146),DAY(A146)+1),"")</f>
        <v/>
      </c>
      <c r="D147" s="4" t="str">
        <f aca="true">IF(C147&lt;&gt;"",IFERROR(IF(DATE(YEAR(A147),MONTH(A147),DAY(A147))&lt;TODAY(),IF(DATE(YEAR(A147),MONTH(A147),DAY(A147))=TODAY()-1,$I$13,$I$10),IF(DATE(YEAR(A147),MONTH(A147),DAY(A147))=TODAY(),$I$11,$I$2)),$I$3),"")</f>
        <v/>
      </c>
      <c r="E147" s="5" t="str">
        <f aca="false">IF(C147&lt;&gt;"",SUM(E146,C147),"")</f>
        <v/>
      </c>
      <c r="F147" s="6" t="str">
        <f aca="false">IF(C147&lt;&gt;"",IF(ABS(E147/G147)&gt;8,$I$1,$I$2),"")</f>
        <v/>
      </c>
      <c r="G147" s="7" t="str">
        <f aca="false">IF(C147&lt;&gt; "",ABS(G146+1),"")</f>
        <v/>
      </c>
      <c r="H147" s="8" t="str">
        <f aca="false">IF(C147&lt;&gt; "",C147*$I$12,"")</f>
        <v/>
      </c>
      <c r="I147" s="11"/>
    </row>
    <row r="148" customFormat="false" ht="13.8" hidden="false" customHeight="false" outlineLevel="0" collapsed="false">
      <c r="A148" s="12" t="str">
        <f aca="false">IF(C148&lt;&gt;"",DATE(YEAR(A147),MONTH(A147),DAY(A147)+1),"")</f>
        <v/>
      </c>
      <c r="D148" s="4" t="str">
        <f aca="true">IF(C148&lt;&gt;"",IFERROR(IF(DATE(YEAR(A148),MONTH(A148),DAY(A148))&lt;TODAY(),IF(DATE(YEAR(A148),MONTH(A148),DAY(A148))=TODAY()-1,$I$13,$I$10),IF(DATE(YEAR(A148),MONTH(A148),DAY(A148))=TODAY(),$I$11,$I$2)),$I$3),"")</f>
        <v/>
      </c>
      <c r="E148" s="5" t="str">
        <f aca="false">IF(C148&lt;&gt;"",SUM(E147,C148),"")</f>
        <v/>
      </c>
      <c r="F148" s="6" t="str">
        <f aca="false">IF(C148&lt;&gt;"",IF(ABS(E148/G148)&gt;8,$I$1,$I$2),"")</f>
        <v/>
      </c>
      <c r="G148" s="7" t="str">
        <f aca="false">IF(C148&lt;&gt; "",ABS(G147+1),"")</f>
        <v/>
      </c>
      <c r="H148" s="8" t="str">
        <f aca="false">IF(C148&lt;&gt; "",C148*$I$12,"")</f>
        <v/>
      </c>
      <c r="I148" s="11"/>
    </row>
    <row r="149" customFormat="false" ht="13.8" hidden="false" customHeight="false" outlineLevel="0" collapsed="false">
      <c r="A149" s="12" t="str">
        <f aca="false">IF(C149&lt;&gt;"",DATE(YEAR(A148),MONTH(A148),DAY(A148)+1),"")</f>
        <v/>
      </c>
      <c r="D149" s="4" t="str">
        <f aca="true">IF(C149&lt;&gt;"",IFERROR(IF(DATE(YEAR(A149),MONTH(A149),DAY(A149))&lt;TODAY(),IF(DATE(YEAR(A149),MONTH(A149),DAY(A149))=TODAY()-1,$I$13,$I$10),IF(DATE(YEAR(A149),MONTH(A149),DAY(A149))=TODAY(),$I$11,$I$2)),$I$3),"")</f>
        <v/>
      </c>
      <c r="E149" s="5" t="str">
        <f aca="false">IF(C149&lt;&gt;"",SUM(E148,C149),"")</f>
        <v/>
      </c>
      <c r="F149" s="6" t="str">
        <f aca="false">IF(C149&lt;&gt;"",IF(ABS(E149/G149)&gt;8,$I$1,$I$2),"")</f>
        <v/>
      </c>
      <c r="G149" s="7" t="str">
        <f aca="false">IF(C149&lt;&gt; "",ABS(G148+1),"")</f>
        <v/>
      </c>
      <c r="H149" s="8" t="str">
        <f aca="false">IF(C149&lt;&gt; "",C149*$I$12,"")</f>
        <v/>
      </c>
      <c r="I149" s="11"/>
    </row>
    <row r="150" customFormat="false" ht="13.8" hidden="false" customHeight="false" outlineLevel="0" collapsed="false">
      <c r="A150" s="12" t="str">
        <f aca="false">IF(C150&lt;&gt;"",DATE(YEAR(A149),MONTH(A149),DAY(A149)+1),"")</f>
        <v/>
      </c>
      <c r="D150" s="4" t="str">
        <f aca="true">IF(C150&lt;&gt;"",IFERROR(IF(DATE(YEAR(A150),MONTH(A150),DAY(A150))&lt;TODAY(),IF(DATE(YEAR(A150),MONTH(A150),DAY(A150))=TODAY()-1,$I$13,$I$10),IF(DATE(YEAR(A150),MONTH(A150),DAY(A150))=TODAY(),$I$11,$I$2)),$I$3),"")</f>
        <v/>
      </c>
      <c r="E150" s="5" t="str">
        <f aca="false">IF(C150&lt;&gt;"",SUM(E149,C150),"")</f>
        <v/>
      </c>
      <c r="F150" s="6" t="str">
        <f aca="false">IF(C150&lt;&gt;"",IF(ABS(E150/G150)&gt;8,$I$1,$I$2),"")</f>
        <v/>
      </c>
      <c r="G150" s="7" t="str">
        <f aca="false">IF(C150&lt;&gt; "",ABS(G149+1),"")</f>
        <v/>
      </c>
      <c r="H150" s="8" t="str">
        <f aca="false">IF(C150&lt;&gt; "",C150*$I$12,"")</f>
        <v/>
      </c>
      <c r="I150" s="11"/>
    </row>
    <row r="151" customFormat="false" ht="13.8" hidden="false" customHeight="false" outlineLevel="0" collapsed="false">
      <c r="A151" s="12" t="str">
        <f aca="false">IF(C151&lt;&gt;"",DATE(YEAR(A150),MONTH(A150),DAY(A150)+1),"")</f>
        <v/>
      </c>
      <c r="D151" s="4" t="str">
        <f aca="true">IF(C151&lt;&gt;"",IFERROR(IF(DATE(YEAR(A151),MONTH(A151),DAY(A151))&lt;TODAY(),IF(DATE(YEAR(A151),MONTH(A151),DAY(A151))=TODAY()-1,$I$13,$I$10),IF(DATE(YEAR(A151),MONTH(A151),DAY(A151))=TODAY(),$I$11,$I$2)),$I$3),"")</f>
        <v/>
      </c>
      <c r="E151" s="5" t="str">
        <f aca="false">IF(C151&lt;&gt;"",SUM(E150,C151),"")</f>
        <v/>
      </c>
      <c r="F151" s="6" t="str">
        <f aca="false">IF(C151&lt;&gt;"",IF(ABS(E151/G151)&gt;8,$I$1,$I$2),"")</f>
        <v/>
      </c>
      <c r="G151" s="7" t="str">
        <f aca="false">IF(C151&lt;&gt; "",ABS(G150+1),"")</f>
        <v/>
      </c>
      <c r="H151" s="8" t="str">
        <f aca="false">IF(C151&lt;&gt; "",C151*$I$12,"")</f>
        <v/>
      </c>
      <c r="I151" s="11"/>
    </row>
    <row r="152" customFormat="false" ht="13.8" hidden="false" customHeight="false" outlineLevel="0" collapsed="false">
      <c r="A152" s="12" t="str">
        <f aca="false">IF(C152&lt;&gt;"",DATE(YEAR(A151),MONTH(A151),DAY(A151)+1),"")</f>
        <v/>
      </c>
      <c r="D152" s="4" t="str">
        <f aca="true">IF(C152&lt;&gt;"",IFERROR(IF(DATE(YEAR(A152),MONTH(A152),DAY(A152))&lt;TODAY(),IF(DATE(YEAR(A152),MONTH(A152),DAY(A152))=TODAY()-1,$I$13,$I$10),IF(DATE(YEAR(A152),MONTH(A152),DAY(A152))=TODAY(),$I$11,$I$2)),$I$3),"")</f>
        <v/>
      </c>
      <c r="E152" s="5" t="str">
        <f aca="false">IF(C152&lt;&gt;"",SUM(E151,C152),"")</f>
        <v/>
      </c>
      <c r="F152" s="6" t="str">
        <f aca="false">IF(C152&lt;&gt;"",IF(ABS(E152/G152)&gt;8,$I$1,$I$2),"")</f>
        <v/>
      </c>
      <c r="G152" s="7" t="str">
        <f aca="false">IF(C152&lt;&gt; "",ABS(G151+1),"")</f>
        <v/>
      </c>
      <c r="H152" s="8" t="str">
        <f aca="false">IF(C152&lt;&gt; "",C152*$I$12,"")</f>
        <v/>
      </c>
      <c r="I152" s="11"/>
    </row>
    <row r="153" customFormat="false" ht="13.8" hidden="false" customHeight="false" outlineLevel="0" collapsed="false">
      <c r="A153" s="12" t="str">
        <f aca="false">IF(C153&lt;&gt;"",DATE(YEAR(A152),MONTH(A152),DAY(A152)+1),"")</f>
        <v/>
      </c>
      <c r="D153" s="4" t="str">
        <f aca="true">IF(C153&lt;&gt;"",IFERROR(IF(DATE(YEAR(A153),MONTH(A153),DAY(A153))&lt;TODAY(),IF(DATE(YEAR(A153),MONTH(A153),DAY(A153))=TODAY()-1,$I$13,$I$10),IF(DATE(YEAR(A153),MONTH(A153),DAY(A153))=TODAY(),$I$11,$I$2)),$I$3),"")</f>
        <v/>
      </c>
      <c r="E153" s="5" t="str">
        <f aca="false">IF(C153&lt;&gt;"",SUM(E152,C153),"")</f>
        <v/>
      </c>
      <c r="F153" s="6" t="str">
        <f aca="false">IF(C153&lt;&gt;"",IF(ABS(E153/G153)&gt;8,$I$1,$I$2),"")</f>
        <v/>
      </c>
      <c r="G153" s="7" t="str">
        <f aca="false">IF(C153&lt;&gt; "",ABS(G152+1),"")</f>
        <v/>
      </c>
      <c r="H153" s="8" t="str">
        <f aca="false">IF(C153&lt;&gt; "",C153*$I$12,"")</f>
        <v/>
      </c>
      <c r="I153" s="11"/>
    </row>
    <row r="154" customFormat="false" ht="13.8" hidden="false" customHeight="false" outlineLevel="0" collapsed="false">
      <c r="A154" s="12" t="str">
        <f aca="false">IF(C154&lt;&gt;"",DATE(YEAR(A153),MONTH(A153),DAY(A153)+1),"")</f>
        <v/>
      </c>
      <c r="D154" s="4" t="str">
        <f aca="true">IF(C154&lt;&gt;"",IFERROR(IF(DATE(YEAR(A154),MONTH(A154),DAY(A154))&lt;TODAY(),IF(DATE(YEAR(A154),MONTH(A154),DAY(A154))=TODAY()-1,$I$13,$I$10),IF(DATE(YEAR(A154),MONTH(A154),DAY(A154))=TODAY(),$I$11,$I$2)),$I$3),"")</f>
        <v/>
      </c>
      <c r="E154" s="5" t="str">
        <f aca="false">IF(C154&lt;&gt;"",SUM(E153,C154),"")</f>
        <v/>
      </c>
      <c r="F154" s="6" t="str">
        <f aca="false">IF(C154&lt;&gt;"",IF(ABS(E154/G154)&gt;8,$I$1,$I$2),"")</f>
        <v/>
      </c>
      <c r="G154" s="7" t="str">
        <f aca="false">IF(C154&lt;&gt; "",ABS(G153+1),"")</f>
        <v/>
      </c>
      <c r="H154" s="8" t="str">
        <f aca="false">IF(C154&lt;&gt; "",C154*$I$12,"")</f>
        <v/>
      </c>
      <c r="I154" s="11"/>
    </row>
    <row r="155" customFormat="false" ht="13.8" hidden="false" customHeight="false" outlineLevel="0" collapsed="false">
      <c r="A155" s="12" t="str">
        <f aca="false">IF(C155&lt;&gt;"",DATE(YEAR(A154),MONTH(A154),DAY(A154)+1),"")</f>
        <v/>
      </c>
      <c r="D155" s="4" t="str">
        <f aca="true">IF(C155&lt;&gt;"",IFERROR(IF(DATE(YEAR(A155),MONTH(A155),DAY(A155))&lt;TODAY(),IF(DATE(YEAR(A155),MONTH(A155),DAY(A155))=TODAY()-1,$I$13,$I$10),IF(DATE(YEAR(A155),MONTH(A155),DAY(A155))=TODAY(),$I$11,$I$2)),$I$3),"")</f>
        <v/>
      </c>
      <c r="E155" s="5" t="str">
        <f aca="false">IF(C155&lt;&gt;"",SUM(E154,C155),"")</f>
        <v/>
      </c>
      <c r="F155" s="6" t="str">
        <f aca="false">IF(C155&lt;&gt;"",IF(ABS(E155/G155)&gt;8,$I$1,$I$2),"")</f>
        <v/>
      </c>
      <c r="G155" s="7" t="str">
        <f aca="false">IF(C155&lt;&gt; "",ABS(G154+1),"")</f>
        <v/>
      </c>
      <c r="H155" s="8" t="str">
        <f aca="false">IF(C155&lt;&gt; "",C155*$I$12,"")</f>
        <v/>
      </c>
      <c r="I155" s="11"/>
    </row>
    <row r="156" customFormat="false" ht="13.8" hidden="false" customHeight="false" outlineLevel="0" collapsed="false">
      <c r="A156" s="12" t="str">
        <f aca="false">IF(C156&lt;&gt;"",DATE(YEAR(A155),MONTH(A155),DAY(A155)+1),"")</f>
        <v/>
      </c>
      <c r="D156" s="4" t="str">
        <f aca="true">IF(C156&lt;&gt;"",IFERROR(IF(DATE(YEAR(A156),MONTH(A156),DAY(A156))&lt;TODAY(),IF(DATE(YEAR(A156),MONTH(A156),DAY(A156))=TODAY()-1,$I$13,$I$10),IF(DATE(YEAR(A156),MONTH(A156),DAY(A156))=TODAY(),$I$11,$I$2)),$I$3),"")</f>
        <v/>
      </c>
      <c r="E156" s="5" t="str">
        <f aca="false">IF(C156&lt;&gt;"",SUM(E155,C156),"")</f>
        <v/>
      </c>
      <c r="F156" s="6" t="str">
        <f aca="false">IF(C156&lt;&gt;"",IF(ABS(E156/G156)&gt;8,$I$1,$I$2),"")</f>
        <v/>
      </c>
      <c r="G156" s="7" t="str">
        <f aca="false">IF(C156&lt;&gt; "",ABS(G155+1),"")</f>
        <v/>
      </c>
      <c r="H156" s="8" t="str">
        <f aca="false">IF(C156&lt;&gt; "",C156*$I$12,"")</f>
        <v/>
      </c>
      <c r="I156" s="11"/>
    </row>
    <row r="157" customFormat="false" ht="13.8" hidden="false" customHeight="false" outlineLevel="0" collapsed="false">
      <c r="A157" s="12" t="str">
        <f aca="false">IF(C157&lt;&gt;"",DATE(YEAR(A156),MONTH(A156),DAY(A156)+1),"")</f>
        <v/>
      </c>
      <c r="D157" s="4" t="str">
        <f aca="true">IF(C157&lt;&gt;"",IFERROR(IF(DATE(YEAR(A157),MONTH(A157),DAY(A157))&lt;TODAY(),IF(DATE(YEAR(A157),MONTH(A157),DAY(A157))=TODAY()-1,$I$13,$I$10),IF(DATE(YEAR(A157),MONTH(A157),DAY(A157))=TODAY(),$I$11,$I$2)),$I$3),"")</f>
        <v/>
      </c>
      <c r="E157" s="5" t="str">
        <f aca="false">IF(C157&lt;&gt;"",SUM(E156,C157),"")</f>
        <v/>
      </c>
      <c r="F157" s="6" t="str">
        <f aca="false">IF(C157&lt;&gt;"",IF(ABS(E157/G157)&gt;8,$I$1,$I$2),"")</f>
        <v/>
      </c>
      <c r="G157" s="7" t="str">
        <f aca="false">IF(C157&lt;&gt; "",ABS(G156+1),"")</f>
        <v/>
      </c>
      <c r="H157" s="8" t="str">
        <f aca="false">IF(C157&lt;&gt; "",C157*$I$12,"")</f>
        <v/>
      </c>
      <c r="I157" s="11"/>
    </row>
    <row r="158" customFormat="false" ht="13.8" hidden="false" customHeight="false" outlineLevel="0" collapsed="false">
      <c r="A158" s="12" t="str">
        <f aca="false">IF(C158&lt;&gt;"",DATE(YEAR(A157),MONTH(A157),DAY(A157)+1),"")</f>
        <v/>
      </c>
      <c r="D158" s="4" t="str">
        <f aca="true">IF(C158&lt;&gt;"",IFERROR(IF(DATE(YEAR(A158),MONTH(A158),DAY(A158))&lt;TODAY(),IF(DATE(YEAR(A158),MONTH(A158),DAY(A158))=TODAY()-1,$I$13,$I$10),IF(DATE(YEAR(A158),MONTH(A158),DAY(A158))=TODAY(),$I$11,$I$2)),$I$3),"")</f>
        <v/>
      </c>
      <c r="E158" s="5" t="str">
        <f aca="false">IF(C158&lt;&gt;"",SUM(E157,C158),"")</f>
        <v/>
      </c>
      <c r="F158" s="6" t="str">
        <f aca="false">IF(C158&lt;&gt;"",IF(ABS(E158/G158)&gt;8,$I$1,$I$2),"")</f>
        <v/>
      </c>
      <c r="G158" s="7" t="str">
        <f aca="false">IF(C158&lt;&gt; "",ABS(G157+1),"")</f>
        <v/>
      </c>
      <c r="H158" s="8" t="str">
        <f aca="false">IF(C158&lt;&gt; "",C158*$I$12,"")</f>
        <v/>
      </c>
      <c r="I158" s="11"/>
    </row>
    <row r="159" customFormat="false" ht="13.8" hidden="false" customHeight="false" outlineLevel="0" collapsed="false">
      <c r="A159" s="12" t="str">
        <f aca="false">IF(C159&lt;&gt;"",DATE(YEAR(A158),MONTH(A158),DAY(A158)+1),"")</f>
        <v/>
      </c>
      <c r="D159" s="4" t="str">
        <f aca="true">IF(C159&lt;&gt;"",IFERROR(IF(DATE(YEAR(A159),MONTH(A159),DAY(A159))&lt;TODAY(),IF(DATE(YEAR(A159),MONTH(A159),DAY(A159))=TODAY()-1,$I$13,$I$10),IF(DATE(YEAR(A159),MONTH(A159),DAY(A159))=TODAY(),$I$11,$I$2)),$I$3),"")</f>
        <v/>
      </c>
      <c r="E159" s="5" t="str">
        <f aca="false">IF(C159&lt;&gt;"",SUM(E158,C159),"")</f>
        <v/>
      </c>
      <c r="F159" s="6" t="str">
        <f aca="false">IF(C159&lt;&gt;"",IF(ABS(E159/G159)&gt;8,$I$1,$I$2),"")</f>
        <v/>
      </c>
      <c r="G159" s="7" t="str">
        <f aca="false">IF(C159&lt;&gt; "",ABS(G158+1),"")</f>
        <v/>
      </c>
      <c r="H159" s="8" t="str">
        <f aca="false">IF(C159&lt;&gt; "",C159*$I$12,"")</f>
        <v/>
      </c>
      <c r="I159" s="11"/>
    </row>
    <row r="160" customFormat="false" ht="13.8" hidden="false" customHeight="false" outlineLevel="0" collapsed="false">
      <c r="A160" s="12" t="str">
        <f aca="false">IF(C160&lt;&gt;"",DATE(YEAR(A159),MONTH(A159),DAY(A159)+1),"")</f>
        <v/>
      </c>
      <c r="D160" s="4" t="str">
        <f aca="true">IF(C160&lt;&gt;"",IFERROR(IF(DATE(YEAR(A160),MONTH(A160),DAY(A160))&lt;TODAY(),IF(DATE(YEAR(A160),MONTH(A160),DAY(A160))=TODAY()-1,$I$13,$I$10),IF(DATE(YEAR(A160),MONTH(A160),DAY(A160))=TODAY(),$I$11,$I$2)),$I$3),"")</f>
        <v/>
      </c>
      <c r="E160" s="5" t="str">
        <f aca="false">IF(C160&lt;&gt;"",SUM(E159,C160),"")</f>
        <v/>
      </c>
      <c r="F160" s="6" t="str">
        <f aca="false">IF(C160&lt;&gt;"",IF(ABS(E160/G160)&gt;8,$I$1,$I$2),"")</f>
        <v/>
      </c>
      <c r="G160" s="7" t="str">
        <f aca="false">IF(C160&lt;&gt; "",ABS(G159+1),"")</f>
        <v/>
      </c>
      <c r="H160" s="8" t="str">
        <f aca="false">IF(C160&lt;&gt; "",C160*$I$12,"")</f>
        <v/>
      </c>
      <c r="I160" s="11"/>
    </row>
    <row r="161" customFormat="false" ht="13.8" hidden="false" customHeight="false" outlineLevel="0" collapsed="false">
      <c r="A161" s="12" t="str">
        <f aca="false">IF(C161&lt;&gt;"",DATE(YEAR(A160),MONTH(A160),DAY(A160)+1),"")</f>
        <v/>
      </c>
      <c r="D161" s="4" t="str">
        <f aca="true">IF(C161&lt;&gt;"",IFERROR(IF(DATE(YEAR(A161),MONTH(A161),DAY(A161))&lt;TODAY(),IF(DATE(YEAR(A161),MONTH(A161),DAY(A161))=TODAY()-1,$I$13,$I$10),IF(DATE(YEAR(A161),MONTH(A161),DAY(A161))=TODAY(),$I$11,$I$2)),$I$3),"")</f>
        <v/>
      </c>
      <c r="E161" s="5" t="str">
        <f aca="false">IF(C161&lt;&gt;"",SUM(E160,C161),"")</f>
        <v/>
      </c>
      <c r="F161" s="6" t="str">
        <f aca="false">IF(C161&lt;&gt;"",IF(ABS(E161/G161)&gt;8,$I$1,$I$2),"")</f>
        <v/>
      </c>
      <c r="G161" s="7" t="str">
        <f aca="false">IF(C161&lt;&gt; "",ABS(G160+1),"")</f>
        <v/>
      </c>
      <c r="H161" s="8" t="str">
        <f aca="false">IF(C161&lt;&gt; "",C161*$I$12,"")</f>
        <v/>
      </c>
      <c r="I161" s="11"/>
    </row>
    <row r="162" customFormat="false" ht="13.8" hidden="false" customHeight="false" outlineLevel="0" collapsed="false">
      <c r="A162" s="12" t="str">
        <f aca="false">IF(C162&lt;&gt;"",DATE(YEAR(A161),MONTH(A161),DAY(A161)+1),"")</f>
        <v/>
      </c>
      <c r="D162" s="4" t="str">
        <f aca="true">IF(C162&lt;&gt;"",IFERROR(IF(DATE(YEAR(A162),MONTH(A162),DAY(A162))&lt;TODAY(),IF(DATE(YEAR(A162),MONTH(A162),DAY(A162))=TODAY()-1,$I$13,$I$10),IF(DATE(YEAR(A162),MONTH(A162),DAY(A162))=TODAY(),$I$11,$I$2)),$I$3),"")</f>
        <v/>
      </c>
      <c r="E162" s="5" t="str">
        <f aca="false">IF(C162&lt;&gt;"",SUM(E161,C162),"")</f>
        <v/>
      </c>
      <c r="F162" s="6" t="str">
        <f aca="false">IF(C162&lt;&gt;"",IF(ABS(E162/G162)&gt;8,$I$1,$I$2),"")</f>
        <v/>
      </c>
      <c r="G162" s="7" t="str">
        <f aca="false">IF(C162&lt;&gt; "",ABS(G161+1),"")</f>
        <v/>
      </c>
      <c r="H162" s="8" t="str">
        <f aca="false">IF(C162&lt;&gt; "",C162*$I$12,"")</f>
        <v/>
      </c>
      <c r="I162" s="11"/>
    </row>
    <row r="163" customFormat="false" ht="13.8" hidden="false" customHeight="false" outlineLevel="0" collapsed="false">
      <c r="A163" s="12" t="str">
        <f aca="false">IF(C163&lt;&gt;"",DATE(YEAR(A162),MONTH(A162),DAY(A162)+1),"")</f>
        <v/>
      </c>
      <c r="D163" s="4" t="str">
        <f aca="true">IF(C163&lt;&gt;"",IFERROR(IF(DATE(YEAR(A163),MONTH(A163),DAY(A163))&lt;TODAY(),IF(DATE(YEAR(A163),MONTH(A163),DAY(A163))=TODAY()-1,$I$13,$I$10),IF(DATE(YEAR(A163),MONTH(A163),DAY(A163))=TODAY(),$I$11,$I$2)),$I$3),"")</f>
        <v/>
      </c>
      <c r="E163" s="5" t="str">
        <f aca="false">IF(C163&lt;&gt;"",SUM(E162,C163),"")</f>
        <v/>
      </c>
      <c r="F163" s="6" t="str">
        <f aca="false">IF(C163&lt;&gt;"",IF(ABS(E163/G163)&gt;8,$I$1,$I$2),"")</f>
        <v/>
      </c>
      <c r="G163" s="7" t="str">
        <f aca="false">IF(C163&lt;&gt; "",ABS(G162+1),"")</f>
        <v/>
      </c>
      <c r="H163" s="8" t="str">
        <f aca="false">IF(C163&lt;&gt; "",C163*$I$12,"")</f>
        <v/>
      </c>
      <c r="I163" s="11"/>
    </row>
    <row r="164" customFormat="false" ht="15" hidden="false" customHeight="true" outlineLevel="0" collapsed="false">
      <c r="A164" s="27" t="str">
        <f aca="false">$I$7</f>
        <v>1534:D</v>
      </c>
      <c r="B164" s="28" t="str">
        <f aca="false">$I$15&amp;COUNTIF(C133:C163,0)&amp;"D"</f>
        <v>Holiday=0D</v>
      </c>
      <c r="C164" s="29" t="n">
        <f aca="false">SUM(C133:C163)</f>
        <v>0</v>
      </c>
      <c r="D164" s="30" t="str">
        <f aca="false">$I$14&amp;COUNTIF(A133:A163,"")&amp;"D"</f>
        <v>NULL=30D</v>
      </c>
      <c r="E164" s="31" t="str">
        <f aca="false">IF(SUM(C133:C163)&lt;&gt;0,MAX(E133:E163)-240,$I$2)</f>
        <v>℡Less。</v>
      </c>
      <c r="F164" s="32" t="str">
        <f aca="false">$I$16&amp;COUNTIF(F133:F163,$I$1)</f>
        <v>G is.0</v>
      </c>
      <c r="G164" s="33" t="str">
        <f aca="false">IF(H164&gt;0,G131+H164,$I$2)</f>
        <v>℡Less。</v>
      </c>
      <c r="H164" s="34" t="n">
        <f aca="false">SUM(H133:H163)/1000</f>
        <v>0</v>
      </c>
      <c r="I164" s="11"/>
    </row>
    <row r="165" customFormat="false" ht="15" hidden="false" customHeight="true" outlineLevel="0" collapsed="false">
      <c r="A165" s="27"/>
      <c r="B165" s="28"/>
      <c r="C165" s="29"/>
      <c r="D165" s="30"/>
      <c r="E165" s="31"/>
      <c r="F165" s="32" t="str">
        <f aca="false">$I$17&amp;COUNTIF(F133:F163,$I$2)</f>
        <v>L is. 0</v>
      </c>
      <c r="G165" s="33"/>
      <c r="H165" s="34"/>
      <c r="I165" s="11"/>
    </row>
    <row r="166" customFormat="false" ht="13.8" hidden="false" customHeight="false" outlineLevel="0" collapsed="false">
      <c r="A166" s="12" t="n">
        <v>44033</v>
      </c>
      <c r="D166" s="4" t="str">
        <f aca="true">IF(C166&lt;&gt;"",IFERROR(IF(DATE(YEAR(A166),MONTH(A166),DAY(A166))&lt;TODAY(),IF(DATE(YEAR(A166),MONTH(A166),DAY(A166))=TODAY()-1,$I$13,$I$10),IF(DATE(YEAR(A166),MONTH(A166),DAY(A166))=TODAY(),$I$11,$I$2)),$I$3),"")</f>
        <v/>
      </c>
      <c r="E166" s="5" t="n">
        <f aca="false">ABS(C166)</f>
        <v>0</v>
      </c>
      <c r="F166" s="6" t="str">
        <f aca="false">IF(C166&lt;&gt;"",IF(ABS(E166/G166)&gt;8,$I$1,$I$2),"")</f>
        <v/>
      </c>
      <c r="G166" s="7" t="n">
        <v>1</v>
      </c>
      <c r="H166" s="8" t="str">
        <f aca="false">IF(C166&lt;&gt; "",C166*$I$12,"")</f>
        <v/>
      </c>
      <c r="I166" s="11"/>
    </row>
    <row r="167" customFormat="false" ht="13.8" hidden="false" customHeight="false" outlineLevel="0" collapsed="false">
      <c r="A167" s="12" t="str">
        <f aca="false">IF(C167&lt;&gt;"",DATE(YEAR(A166),MONTH(A166),DAY(A166)+1),"")</f>
        <v/>
      </c>
      <c r="D167" s="4" t="str">
        <f aca="true">IF(C167&lt;&gt;"",IFERROR(IF(DATE(YEAR(A167),MONTH(A167),DAY(A167))&lt;TODAY(),IF(DATE(YEAR(A167),MONTH(A167),DAY(A167))=TODAY()-1,$I$13,$I$10),IF(DATE(YEAR(A167),MONTH(A167),DAY(A167))=TODAY(),$I$11,$I$2)),$I$3),"")</f>
        <v/>
      </c>
      <c r="E167" s="5" t="str">
        <f aca="false">IF(C167&lt;&gt;"",SUM(E166,C167),"")</f>
        <v/>
      </c>
      <c r="F167" s="6" t="str">
        <f aca="false">IF(C167&lt;&gt;"",IF(ABS(E167/G167)&gt;8,$I$1,$I$2),"")</f>
        <v/>
      </c>
      <c r="G167" s="7" t="str">
        <f aca="false">IF(C167&lt;&gt; "",ABS(G166+1),"")</f>
        <v/>
      </c>
      <c r="H167" s="8" t="str">
        <f aca="false">IF(C167&lt;&gt; "",C167*$I$12,"")</f>
        <v/>
      </c>
      <c r="I167" s="11"/>
    </row>
    <row r="168" customFormat="false" ht="13.8" hidden="false" customHeight="false" outlineLevel="0" collapsed="false">
      <c r="A168" s="12" t="str">
        <f aca="false">IF(C168&lt;&gt;"",DATE(YEAR(A167),MONTH(A167),DAY(A167)+1),"")</f>
        <v/>
      </c>
      <c r="D168" s="4" t="str">
        <f aca="true">IF(C168&lt;&gt;"",IFERROR(IF(DATE(YEAR(A168),MONTH(A168),DAY(A168))&lt;TODAY(),IF(DATE(YEAR(A168),MONTH(A168),DAY(A168))=TODAY()-1,$I$13,$I$10),IF(DATE(YEAR(A168),MONTH(A168),DAY(A168))=TODAY(),$I$11,$I$2)),$I$3),"")</f>
        <v/>
      </c>
      <c r="E168" s="5" t="str">
        <f aca="false">IF(C168&lt;&gt;"",SUM(E167,C168),"")</f>
        <v/>
      </c>
      <c r="F168" s="6" t="str">
        <f aca="false">IF(C168&lt;&gt;"",IF(ABS(E168/G168)&gt;8,$I$1,$I$2),"")</f>
        <v/>
      </c>
      <c r="G168" s="7" t="str">
        <f aca="false">IF(C168&lt;&gt; "",ABS(G167+1),"")</f>
        <v/>
      </c>
      <c r="H168" s="8" t="str">
        <f aca="false">IF(C168&lt;&gt; "",C168*$I$12,"")</f>
        <v/>
      </c>
      <c r="I168" s="11"/>
    </row>
    <row r="169" customFormat="false" ht="13.8" hidden="false" customHeight="false" outlineLevel="0" collapsed="false">
      <c r="A169" s="12" t="str">
        <f aca="false">IF(C169&lt;&gt;"",DATE(YEAR(A168),MONTH(A168),DAY(A168)+1),"")</f>
        <v/>
      </c>
      <c r="D169" s="4" t="str">
        <f aca="true">IF(C169&lt;&gt;"",IFERROR(IF(DATE(YEAR(A169),MONTH(A169),DAY(A169))&lt;TODAY(),IF(DATE(YEAR(A169),MONTH(A169),DAY(A169))=TODAY()-1,$I$13,$I$10),IF(DATE(YEAR(A169),MONTH(A169),DAY(A169))=TODAY(),$I$11,$I$2)),$I$3),"")</f>
        <v/>
      </c>
      <c r="E169" s="5" t="str">
        <f aca="false">IF(C169&lt;&gt;"",SUM(E168,C169),"")</f>
        <v/>
      </c>
      <c r="F169" s="6" t="str">
        <f aca="false">IF(C169&lt;&gt;"",IF(ABS(E169/G169)&gt;8,$I$1,$I$2),"")</f>
        <v/>
      </c>
      <c r="G169" s="7" t="str">
        <f aca="false">IF(C169&lt;&gt; "",ABS(G168+1),"")</f>
        <v/>
      </c>
      <c r="H169" s="8" t="str">
        <f aca="false">IF(C169&lt;&gt; "",C169*$I$12,"")</f>
        <v/>
      </c>
      <c r="I169" s="11"/>
    </row>
    <row r="170" customFormat="false" ht="13.8" hidden="false" customHeight="false" outlineLevel="0" collapsed="false">
      <c r="A170" s="12" t="str">
        <f aca="false">IF(C170&lt;&gt;"",DATE(YEAR(A169),MONTH(A169),DAY(A169)+1),"")</f>
        <v/>
      </c>
      <c r="D170" s="4" t="str">
        <f aca="true">IF(C170&lt;&gt;"",IFERROR(IF(DATE(YEAR(A170),MONTH(A170),DAY(A170))&lt;TODAY(),IF(DATE(YEAR(A170),MONTH(A170),DAY(A170))=TODAY()-1,$I$13,$I$10),IF(DATE(YEAR(A170),MONTH(A170),DAY(A170))=TODAY(),$I$11,$I$2)),$I$3),"")</f>
        <v/>
      </c>
      <c r="E170" s="5" t="str">
        <f aca="false">IF(C170&lt;&gt;"",SUM(E169,C170),"")</f>
        <v/>
      </c>
      <c r="F170" s="6" t="str">
        <f aca="false">IF(C170&lt;&gt;"",IF(ABS(E170/G170)&gt;8,$I$1,$I$2),"")</f>
        <v/>
      </c>
      <c r="G170" s="7" t="str">
        <f aca="false">IF(C170&lt;&gt; "",ABS(G169+1),"")</f>
        <v/>
      </c>
      <c r="H170" s="8" t="str">
        <f aca="false">IF(C170&lt;&gt; "",C170*$I$12,"")</f>
        <v/>
      </c>
      <c r="I170" s="11"/>
    </row>
    <row r="171" customFormat="false" ht="13.8" hidden="false" customHeight="false" outlineLevel="0" collapsed="false">
      <c r="A171" s="12" t="str">
        <f aca="false">IF(C171&lt;&gt;"",DATE(YEAR(A170),MONTH(A170),DAY(A170)+1),"")</f>
        <v/>
      </c>
      <c r="D171" s="4" t="str">
        <f aca="true">IF(C171&lt;&gt;"",IFERROR(IF(DATE(YEAR(A171),MONTH(A171),DAY(A171))&lt;TODAY(),IF(DATE(YEAR(A171),MONTH(A171),DAY(A171))=TODAY()-1,$I$13,$I$10),IF(DATE(YEAR(A171),MONTH(A171),DAY(A171))=TODAY(),$I$11,$I$2)),$I$3),"")</f>
        <v/>
      </c>
      <c r="E171" s="5" t="str">
        <f aca="false">IF(C171&lt;&gt;"",SUM(E170,C171),"")</f>
        <v/>
      </c>
      <c r="F171" s="6" t="str">
        <f aca="false">IF(C171&lt;&gt;"",IF(ABS(E171/G171)&gt;8,$I$1,$I$2),"")</f>
        <v/>
      </c>
      <c r="G171" s="7" t="str">
        <f aca="false">IF(C171&lt;&gt; "",ABS(G170+1),"")</f>
        <v/>
      </c>
      <c r="H171" s="8" t="str">
        <f aca="false">IF(C171&lt;&gt; "",C171*$I$12,"")</f>
        <v/>
      </c>
      <c r="I171" s="11"/>
    </row>
    <row r="172" customFormat="false" ht="13.8" hidden="false" customHeight="false" outlineLevel="0" collapsed="false">
      <c r="A172" s="12" t="str">
        <f aca="false">IF(C172&lt;&gt;"",DATE(YEAR(A171),MONTH(A171),DAY(A171)+1),"")</f>
        <v/>
      </c>
      <c r="D172" s="4" t="str">
        <f aca="true">IF(C172&lt;&gt;"",IFERROR(IF(DATE(YEAR(A172),MONTH(A172),DAY(A172))&lt;TODAY(),IF(DATE(YEAR(A172),MONTH(A172),DAY(A172))=TODAY()-1,$I$13,$I$10),IF(DATE(YEAR(A172),MONTH(A172),DAY(A172))=TODAY(),$I$11,$I$2)),$I$3),"")</f>
        <v/>
      </c>
      <c r="E172" s="5" t="str">
        <f aca="false">IF(C172&lt;&gt;"",SUM(E171,C172),"")</f>
        <v/>
      </c>
      <c r="F172" s="6" t="str">
        <f aca="false">IF(C172&lt;&gt;"",IF(ABS(E172/G172)&gt;8,$I$1,$I$2),"")</f>
        <v/>
      </c>
      <c r="G172" s="7" t="str">
        <f aca="false">IF(C172&lt;&gt; "",ABS(G171+1),"")</f>
        <v/>
      </c>
      <c r="H172" s="8" t="str">
        <f aca="false">IF(C172&lt;&gt; "",C172*$I$12,"")</f>
        <v/>
      </c>
      <c r="I172" s="11"/>
    </row>
    <row r="173" customFormat="false" ht="13.8" hidden="false" customHeight="false" outlineLevel="0" collapsed="false">
      <c r="A173" s="12" t="str">
        <f aca="false">IF(C173&lt;&gt;"",DATE(YEAR(A172),MONTH(A172),DAY(A172)+1),"")</f>
        <v/>
      </c>
      <c r="D173" s="4" t="str">
        <f aca="true">IF(C173&lt;&gt;"",IFERROR(IF(DATE(YEAR(A173),MONTH(A173),DAY(A173))&lt;TODAY(),IF(DATE(YEAR(A173),MONTH(A173),DAY(A173))=TODAY()-1,$I$13,$I$10),IF(DATE(YEAR(A173),MONTH(A173),DAY(A173))=TODAY(),$I$11,$I$2)),$I$3),"")</f>
        <v/>
      </c>
      <c r="E173" s="5" t="str">
        <f aca="false">IF(C173&lt;&gt;"",SUM(E172,C173),"")</f>
        <v/>
      </c>
      <c r="F173" s="6" t="str">
        <f aca="false">IF(C173&lt;&gt;"",IF(ABS(E173/G173)&gt;8,$I$1,$I$2),"")</f>
        <v/>
      </c>
      <c r="G173" s="7" t="str">
        <f aca="false">IF(C173&lt;&gt; "",ABS(G172+1),"")</f>
        <v/>
      </c>
      <c r="H173" s="8" t="str">
        <f aca="false">IF(C173&lt;&gt; "",C173*$I$12,"")</f>
        <v/>
      </c>
      <c r="I173" s="11"/>
    </row>
    <row r="174" customFormat="false" ht="13.8" hidden="false" customHeight="false" outlineLevel="0" collapsed="false">
      <c r="A174" s="12" t="str">
        <f aca="false">IF(C174&lt;&gt;"",DATE(YEAR(A173),MONTH(A173),DAY(A173)+1),"")</f>
        <v/>
      </c>
      <c r="D174" s="4" t="str">
        <f aca="true">IF(C174&lt;&gt;"",IFERROR(IF(DATE(YEAR(A174),MONTH(A174),DAY(A174))&lt;TODAY(),IF(DATE(YEAR(A174),MONTH(A174),DAY(A174))=TODAY()-1,$I$13,$I$10),IF(DATE(YEAR(A174),MONTH(A174),DAY(A174))=TODAY(),$I$11,$I$2)),$I$3),"")</f>
        <v/>
      </c>
      <c r="E174" s="5" t="str">
        <f aca="false">IF(C174&lt;&gt;"",SUM(E173,C174),"")</f>
        <v/>
      </c>
      <c r="F174" s="6" t="str">
        <f aca="false">IF(C174&lt;&gt;"",IF(ABS(E174/G174)&gt;8,$I$1,$I$2),"")</f>
        <v/>
      </c>
      <c r="G174" s="7" t="str">
        <f aca="false">IF(C174&lt;&gt; "",ABS(G173+1),"")</f>
        <v/>
      </c>
      <c r="H174" s="8" t="str">
        <f aca="false">IF(C174&lt;&gt; "",C174*$I$12,"")</f>
        <v/>
      </c>
      <c r="I174" s="11"/>
    </row>
    <row r="175" customFormat="false" ht="13.8" hidden="false" customHeight="false" outlineLevel="0" collapsed="false">
      <c r="A175" s="12" t="str">
        <f aca="false">IF(C175&lt;&gt;"",DATE(YEAR(A174),MONTH(A174),DAY(A174)+1),"")</f>
        <v/>
      </c>
      <c r="D175" s="4" t="str">
        <f aca="true">IF(C175&lt;&gt;"",IFERROR(IF(DATE(YEAR(A175),MONTH(A175),DAY(A175))&lt;TODAY(),IF(DATE(YEAR(A175),MONTH(A175),DAY(A175))=TODAY()-1,$I$13,$I$10),IF(DATE(YEAR(A175),MONTH(A175),DAY(A175))=TODAY(),$I$11,$I$2)),$I$3),"")</f>
        <v/>
      </c>
      <c r="E175" s="5" t="str">
        <f aca="false">IF(C175&lt;&gt;"",SUM(E174,C175),"")</f>
        <v/>
      </c>
      <c r="F175" s="6" t="str">
        <f aca="false">IF(C175&lt;&gt;"",IF(ABS(E175/G175)&gt;8,$I$1,$I$2),"")</f>
        <v/>
      </c>
      <c r="G175" s="7" t="str">
        <f aca="false">IF(C175&lt;&gt; "",ABS(G174+1),"")</f>
        <v/>
      </c>
      <c r="H175" s="8" t="str">
        <f aca="false">IF(C175&lt;&gt; "",C175*$I$12,"")</f>
        <v/>
      </c>
      <c r="I175" s="11"/>
    </row>
    <row r="176" customFormat="false" ht="13.8" hidden="false" customHeight="false" outlineLevel="0" collapsed="false">
      <c r="A176" s="12" t="str">
        <f aca="false">IF(C176&lt;&gt;"",DATE(YEAR(A175),MONTH(A175),DAY(A175)+1),"")</f>
        <v/>
      </c>
      <c r="D176" s="4" t="str">
        <f aca="true">IF(C176&lt;&gt;"",IFERROR(IF(DATE(YEAR(A176),MONTH(A176),DAY(A176))&lt;TODAY(),IF(DATE(YEAR(A176),MONTH(A176),DAY(A176))=TODAY()-1,$I$13,$I$10),IF(DATE(YEAR(A176),MONTH(A176),DAY(A176))=TODAY(),$I$11,$I$2)),$I$3),"")</f>
        <v/>
      </c>
      <c r="E176" s="5" t="str">
        <f aca="false">IF(C176&lt;&gt;"",SUM(E175,C176),"")</f>
        <v/>
      </c>
      <c r="F176" s="6" t="str">
        <f aca="false">IF(C176&lt;&gt;"",IF(ABS(E176/G176)&gt;8,$I$1,$I$2),"")</f>
        <v/>
      </c>
      <c r="G176" s="7" t="str">
        <f aca="false">IF(C176&lt;&gt; "",ABS(G175+1),"")</f>
        <v/>
      </c>
      <c r="H176" s="8" t="str">
        <f aca="false">IF(C176&lt;&gt; "",C176*$I$12,"")</f>
        <v/>
      </c>
      <c r="I176" s="11"/>
    </row>
    <row r="177" customFormat="false" ht="13.8" hidden="false" customHeight="false" outlineLevel="0" collapsed="false">
      <c r="A177" s="12" t="str">
        <f aca="false">IF(C177&lt;&gt;"",DATE(YEAR(A176),MONTH(A176),DAY(A176)+1),"")</f>
        <v/>
      </c>
      <c r="D177" s="4" t="str">
        <f aca="true">IF(C177&lt;&gt;"",IFERROR(IF(DATE(YEAR(A177),MONTH(A177),DAY(A177))&lt;TODAY(),IF(DATE(YEAR(A177),MONTH(A177),DAY(A177))=TODAY()-1,$I$13,$I$10),IF(DATE(YEAR(A177),MONTH(A177),DAY(A177))=TODAY(),$I$11,$I$2)),$I$3),"")</f>
        <v/>
      </c>
      <c r="E177" s="5" t="str">
        <f aca="false">IF(C177&lt;&gt;"",SUM(E176,C177),"")</f>
        <v/>
      </c>
      <c r="F177" s="6" t="str">
        <f aca="false">IF(C177&lt;&gt;"",IF(ABS(E177/G177)&gt;8,$I$1,$I$2),"")</f>
        <v/>
      </c>
      <c r="G177" s="7" t="str">
        <f aca="false">IF(C177&lt;&gt; "",ABS(G176+1),"")</f>
        <v/>
      </c>
      <c r="H177" s="8" t="str">
        <f aca="false">IF(C177&lt;&gt; "",C177*$I$12,"")</f>
        <v/>
      </c>
      <c r="I177" s="11"/>
    </row>
    <row r="178" customFormat="false" ht="13.8" hidden="false" customHeight="false" outlineLevel="0" collapsed="false">
      <c r="A178" s="12" t="str">
        <f aca="false">IF(C178&lt;&gt;"",DATE(YEAR(A177),MONTH(A177),DAY(A177)+1),"")</f>
        <v/>
      </c>
      <c r="D178" s="4" t="str">
        <f aca="true">IF(C178&lt;&gt;"",IFERROR(IF(DATE(YEAR(A178),MONTH(A178),DAY(A178))&lt;TODAY(),IF(DATE(YEAR(A178),MONTH(A178),DAY(A178))=TODAY()-1,$I$13,$I$10),IF(DATE(YEAR(A178),MONTH(A178),DAY(A178))=TODAY(),$I$11,$I$2)),$I$3),"")</f>
        <v/>
      </c>
      <c r="E178" s="5" t="str">
        <f aca="false">IF(C178&lt;&gt;"",SUM(E177,C178),"")</f>
        <v/>
      </c>
      <c r="F178" s="6" t="str">
        <f aca="false">IF(C178&lt;&gt;"",IF(ABS(E178/G178)&gt;8,$I$1,$I$2),"")</f>
        <v/>
      </c>
      <c r="G178" s="7" t="str">
        <f aca="false">IF(C178&lt;&gt; "",ABS(G177+1),"")</f>
        <v/>
      </c>
      <c r="H178" s="8" t="str">
        <f aca="false">IF(C178&lt;&gt; "",C178*$I$12,"")</f>
        <v/>
      </c>
      <c r="I178" s="11"/>
    </row>
    <row r="179" customFormat="false" ht="13.8" hidden="false" customHeight="false" outlineLevel="0" collapsed="false">
      <c r="A179" s="12" t="str">
        <f aca="false">IF(C179&lt;&gt;"",DATE(YEAR(A178),MONTH(A178),DAY(A178)+1),"")</f>
        <v/>
      </c>
      <c r="D179" s="4" t="str">
        <f aca="true">IF(C179&lt;&gt;"",IFERROR(IF(DATE(YEAR(A179),MONTH(A179),DAY(A179))&lt;TODAY(),IF(DATE(YEAR(A179),MONTH(A179),DAY(A179))=TODAY()-1,$I$13,$I$10),IF(DATE(YEAR(A179),MONTH(A179),DAY(A179))=TODAY(),$I$11,$I$2)),$I$3),"")</f>
        <v/>
      </c>
      <c r="E179" s="5" t="str">
        <f aca="false">IF(C179&lt;&gt;"",SUM(E178,C179),"")</f>
        <v/>
      </c>
      <c r="F179" s="6" t="str">
        <f aca="false">IF(C179&lt;&gt;"",IF(ABS(E179/G179)&gt;8,$I$1,$I$2),"")</f>
        <v/>
      </c>
      <c r="G179" s="7" t="str">
        <f aca="false">IF(C179&lt;&gt; "",ABS(G178+1),"")</f>
        <v/>
      </c>
      <c r="H179" s="8" t="str">
        <f aca="false">IF(C179&lt;&gt; "",C179*$I$12,"")</f>
        <v/>
      </c>
      <c r="I179" s="11"/>
    </row>
    <row r="180" customFormat="false" ht="13.8" hidden="false" customHeight="false" outlineLevel="0" collapsed="false">
      <c r="A180" s="12" t="str">
        <f aca="false">IF(C180&lt;&gt;"",DATE(YEAR(A179),MONTH(A179),DAY(A179)+1),"")</f>
        <v/>
      </c>
      <c r="D180" s="4" t="str">
        <f aca="true">IF(C180&lt;&gt;"",IFERROR(IF(DATE(YEAR(A180),MONTH(A180),DAY(A180))&lt;TODAY(),IF(DATE(YEAR(A180),MONTH(A180),DAY(A180))=TODAY()-1,$I$13,$I$10),IF(DATE(YEAR(A180),MONTH(A180),DAY(A180))=TODAY(),$I$11,$I$2)),$I$3),"")</f>
        <v/>
      </c>
      <c r="E180" s="5" t="str">
        <f aca="false">IF(C180&lt;&gt;"",SUM(E179,C180),"")</f>
        <v/>
      </c>
      <c r="F180" s="6" t="str">
        <f aca="false">IF(C180&lt;&gt;"",IF(ABS(E180/G180)&gt;8,$I$1,$I$2),"")</f>
        <v/>
      </c>
      <c r="G180" s="7" t="str">
        <f aca="false">IF(C180&lt;&gt; "",ABS(G179+1),"")</f>
        <v/>
      </c>
      <c r="H180" s="8" t="str">
        <f aca="false">IF(C180&lt;&gt; "",C180*$I$12,"")</f>
        <v/>
      </c>
      <c r="I180" s="11"/>
    </row>
    <row r="181" customFormat="false" ht="13.8" hidden="false" customHeight="false" outlineLevel="0" collapsed="false">
      <c r="A181" s="12" t="str">
        <f aca="false">IF(C181&lt;&gt;"",DATE(YEAR(A180),MONTH(A180),DAY(A180)+1),"")</f>
        <v/>
      </c>
      <c r="D181" s="4" t="str">
        <f aca="true">IF(C181&lt;&gt;"",IFERROR(IF(DATE(YEAR(A181),MONTH(A181),DAY(A181))&lt;TODAY(),IF(DATE(YEAR(A181),MONTH(A181),DAY(A181))=TODAY()-1,$I$13,$I$10),IF(DATE(YEAR(A181),MONTH(A181),DAY(A181))=TODAY(),$I$11,$I$2)),$I$3),"")</f>
        <v/>
      </c>
      <c r="E181" s="5" t="str">
        <f aca="false">IF(C181&lt;&gt;"",SUM(E180,C181),"")</f>
        <v/>
      </c>
      <c r="F181" s="6" t="str">
        <f aca="false">IF(C181&lt;&gt;"",IF(ABS(E181/G181)&gt;8,$I$1,$I$2),"")</f>
        <v/>
      </c>
      <c r="G181" s="7" t="str">
        <f aca="false">IF(C181&lt;&gt; "",ABS(G180+1),"")</f>
        <v/>
      </c>
      <c r="H181" s="8" t="str">
        <f aca="false">IF(C181&lt;&gt; "",C181*$I$12,"")</f>
        <v/>
      </c>
      <c r="I181" s="11"/>
    </row>
    <row r="182" customFormat="false" ht="13.8" hidden="false" customHeight="false" outlineLevel="0" collapsed="false">
      <c r="A182" s="12" t="str">
        <f aca="false">IF(C182&lt;&gt;"",DATE(YEAR(A181),MONTH(A181),DAY(A181)+1),"")</f>
        <v/>
      </c>
      <c r="D182" s="4" t="str">
        <f aca="true">IF(C182&lt;&gt;"",IFERROR(IF(DATE(YEAR(A182),MONTH(A182),DAY(A182))&lt;TODAY(),IF(DATE(YEAR(A182),MONTH(A182),DAY(A182))=TODAY()-1,$I$13,$I$10),IF(DATE(YEAR(A182),MONTH(A182),DAY(A182))=TODAY(),$I$11,$I$2)),$I$3),"")</f>
        <v/>
      </c>
      <c r="E182" s="5" t="str">
        <f aca="false">IF(C182&lt;&gt;"",SUM(E181,C182),"")</f>
        <v/>
      </c>
      <c r="F182" s="6" t="str">
        <f aca="false">IF(C182&lt;&gt;"",IF(ABS(E182/G182)&gt;8,$I$1,$I$2),"")</f>
        <v/>
      </c>
      <c r="G182" s="7" t="str">
        <f aca="false">IF(C182&lt;&gt; "",ABS(G181+1),"")</f>
        <v/>
      </c>
      <c r="H182" s="8" t="str">
        <f aca="false">IF(C182&lt;&gt; "",C182*$I$12,"")</f>
        <v/>
      </c>
      <c r="I182" s="11"/>
    </row>
    <row r="183" customFormat="false" ht="13.8" hidden="false" customHeight="false" outlineLevel="0" collapsed="false">
      <c r="A183" s="12" t="str">
        <f aca="false">IF(C183&lt;&gt;"",DATE(YEAR(A182),MONTH(A182),DAY(A182)+1),"")</f>
        <v/>
      </c>
      <c r="D183" s="4" t="str">
        <f aca="true">IF(C183&lt;&gt;"",IFERROR(IF(DATE(YEAR(A183),MONTH(A183),DAY(A183))&lt;TODAY(),IF(DATE(YEAR(A183),MONTH(A183),DAY(A183))=TODAY()-1,$I$13,$I$10),IF(DATE(YEAR(A183),MONTH(A183),DAY(A183))=TODAY(),$I$11,$I$2)),$I$3),"")</f>
        <v/>
      </c>
      <c r="E183" s="5" t="str">
        <f aca="false">IF(C183&lt;&gt;"",SUM(E182,C183),"")</f>
        <v/>
      </c>
      <c r="F183" s="6" t="str">
        <f aca="false">IF(C183&lt;&gt;"",IF(ABS(E183/G183)&gt;8,$I$1,$I$2),"")</f>
        <v/>
      </c>
      <c r="G183" s="7" t="str">
        <f aca="false">IF(C183&lt;&gt; "",ABS(G182+1),"")</f>
        <v/>
      </c>
      <c r="H183" s="8" t="str">
        <f aca="false">IF(C183&lt;&gt; "",C183*$I$12,"")</f>
        <v/>
      </c>
      <c r="I183" s="11"/>
    </row>
    <row r="184" customFormat="false" ht="13.8" hidden="false" customHeight="false" outlineLevel="0" collapsed="false">
      <c r="A184" s="12" t="str">
        <f aca="false">IF(C184&lt;&gt;"",DATE(YEAR(A183),MONTH(A183),DAY(A183)+1),"")</f>
        <v/>
      </c>
      <c r="D184" s="4" t="str">
        <f aca="true">IF(C184&lt;&gt;"",IFERROR(IF(DATE(YEAR(A184),MONTH(A184),DAY(A184))&lt;TODAY(),IF(DATE(YEAR(A184),MONTH(A184),DAY(A184))=TODAY()-1,$I$13,$I$10),IF(DATE(YEAR(A184),MONTH(A184),DAY(A184))=TODAY(),$I$11,$I$2)),$I$3),"")</f>
        <v/>
      </c>
      <c r="E184" s="5" t="str">
        <f aca="false">IF(C184&lt;&gt;"",SUM(E183,C184),"")</f>
        <v/>
      </c>
      <c r="F184" s="6" t="str">
        <f aca="false">IF(C184&lt;&gt;"",IF(ABS(E184/G184)&gt;8,$I$1,$I$2),"")</f>
        <v/>
      </c>
      <c r="G184" s="7" t="str">
        <f aca="false">IF(C184&lt;&gt; "",ABS(G183+1),"")</f>
        <v/>
      </c>
      <c r="H184" s="8" t="str">
        <f aca="false">IF(C184&lt;&gt; "",C184*$I$12,"")</f>
        <v/>
      </c>
      <c r="I184" s="11"/>
    </row>
    <row r="185" customFormat="false" ht="13.8" hidden="false" customHeight="false" outlineLevel="0" collapsed="false">
      <c r="A185" s="12" t="str">
        <f aca="false">IF(C185&lt;&gt;"",DATE(YEAR(A184),MONTH(A184),DAY(A184)+1),"")</f>
        <v/>
      </c>
      <c r="D185" s="4" t="str">
        <f aca="true">IF(C185&lt;&gt;"",IFERROR(IF(DATE(YEAR(A185),MONTH(A185),DAY(A185))&lt;TODAY(),IF(DATE(YEAR(A185),MONTH(A185),DAY(A185))=TODAY()-1,$I$13,$I$10),IF(DATE(YEAR(A185),MONTH(A185),DAY(A185))=TODAY(),$I$11,$I$2)),$I$3),"")</f>
        <v/>
      </c>
      <c r="E185" s="5" t="str">
        <f aca="false">IF(C185&lt;&gt;"",SUM(E184,C185),"")</f>
        <v/>
      </c>
      <c r="F185" s="6" t="str">
        <f aca="false">IF(C185&lt;&gt;"",IF(ABS(E185/G185)&gt;8,$I$1,$I$2),"")</f>
        <v/>
      </c>
      <c r="G185" s="7" t="str">
        <f aca="false">IF(C185&lt;&gt; "",ABS(G184+1),"")</f>
        <v/>
      </c>
      <c r="H185" s="8" t="str">
        <f aca="false">IF(C185&lt;&gt; "",C185*$I$12,"")</f>
        <v/>
      </c>
      <c r="I185" s="11"/>
    </row>
    <row r="186" customFormat="false" ht="13.8" hidden="false" customHeight="false" outlineLevel="0" collapsed="false">
      <c r="A186" s="12" t="str">
        <f aca="false">IF(C186&lt;&gt;"",DATE(YEAR(A185),MONTH(A185),DAY(A185)+1),"")</f>
        <v/>
      </c>
      <c r="D186" s="4" t="str">
        <f aca="true">IF(C186&lt;&gt;"",IFERROR(IF(DATE(YEAR(A186),MONTH(A186),DAY(A186))&lt;TODAY(),IF(DATE(YEAR(A186),MONTH(A186),DAY(A186))=TODAY()-1,$I$13,$I$10),IF(DATE(YEAR(A186),MONTH(A186),DAY(A186))=TODAY(),$I$11,$I$2)),$I$3),"")</f>
        <v/>
      </c>
      <c r="E186" s="5" t="str">
        <f aca="false">IF(C186&lt;&gt;"",SUM(E185,C186),"")</f>
        <v/>
      </c>
      <c r="F186" s="6" t="str">
        <f aca="false">IF(C186&lt;&gt;"",IF(ABS(E186/G186)&gt;8,$I$1,$I$2),"")</f>
        <v/>
      </c>
      <c r="G186" s="7" t="str">
        <f aca="false">IF(C186&lt;&gt; "",ABS(G185+1),"")</f>
        <v/>
      </c>
      <c r="H186" s="8" t="str">
        <f aca="false">IF(C186&lt;&gt; "",C186*$I$12,"")</f>
        <v/>
      </c>
      <c r="I186" s="11"/>
    </row>
    <row r="187" customFormat="false" ht="13.8" hidden="false" customHeight="false" outlineLevel="0" collapsed="false">
      <c r="A187" s="12" t="str">
        <f aca="false">IF(C187&lt;&gt;"",DATE(YEAR(A186),MONTH(A186),DAY(A186)+1),"")</f>
        <v/>
      </c>
      <c r="D187" s="4" t="str">
        <f aca="true">IF(C187&lt;&gt;"",IFERROR(IF(DATE(YEAR(A187),MONTH(A187),DAY(A187))&lt;TODAY(),IF(DATE(YEAR(A187),MONTH(A187),DAY(A187))=TODAY()-1,$I$13,$I$10),IF(DATE(YEAR(A187),MONTH(A187),DAY(A187))=TODAY(),$I$11,$I$2)),$I$3),"")</f>
        <v/>
      </c>
      <c r="E187" s="5" t="str">
        <f aca="false">IF(C187&lt;&gt;"",SUM(E186,C187),"")</f>
        <v/>
      </c>
      <c r="F187" s="6" t="str">
        <f aca="false">IF(C187&lt;&gt;"",IF(ABS(E187/G187)&gt;8,$I$1,$I$2),"")</f>
        <v/>
      </c>
      <c r="G187" s="7" t="str">
        <f aca="false">IF(C187&lt;&gt; "",ABS(G186+1),"")</f>
        <v/>
      </c>
      <c r="H187" s="8" t="str">
        <f aca="false">IF(C187&lt;&gt; "",C187*$I$12,"")</f>
        <v/>
      </c>
      <c r="I187" s="11"/>
    </row>
    <row r="188" customFormat="false" ht="13.8" hidden="false" customHeight="false" outlineLevel="0" collapsed="false">
      <c r="A188" s="12" t="str">
        <f aca="false">IF(C188&lt;&gt;"",DATE(YEAR(A187),MONTH(A187),DAY(A187)+1),"")</f>
        <v/>
      </c>
      <c r="D188" s="4" t="str">
        <f aca="true">IF(C188&lt;&gt;"",IFERROR(IF(DATE(YEAR(A188),MONTH(A188),DAY(A188))&lt;TODAY(),IF(DATE(YEAR(A188),MONTH(A188),DAY(A188))=TODAY()-1,$I$13,$I$10),IF(DATE(YEAR(A188),MONTH(A188),DAY(A188))=TODAY(),$I$11,$I$2)),$I$3),"")</f>
        <v/>
      </c>
      <c r="E188" s="5" t="str">
        <f aca="false">IF(C188&lt;&gt;"",SUM(E187,C188),"")</f>
        <v/>
      </c>
      <c r="F188" s="6" t="str">
        <f aca="false">IF(C188&lt;&gt;"",IF(ABS(E188/G188)&gt;8,$I$1,$I$2),"")</f>
        <v/>
      </c>
      <c r="G188" s="7" t="str">
        <f aca="false">IF(C188&lt;&gt; "",ABS(G187+1),"")</f>
        <v/>
      </c>
      <c r="H188" s="8" t="str">
        <f aca="false">IF(C188&lt;&gt; "",C188*$I$12,"")</f>
        <v/>
      </c>
      <c r="I188" s="11"/>
    </row>
    <row r="189" customFormat="false" ht="13.8" hidden="false" customHeight="false" outlineLevel="0" collapsed="false">
      <c r="A189" s="12" t="str">
        <f aca="false">IF(C189&lt;&gt;"",DATE(YEAR(A188),MONTH(A188),DAY(A188)+1),"")</f>
        <v/>
      </c>
      <c r="D189" s="4" t="str">
        <f aca="true">IF(C189&lt;&gt;"",IFERROR(IF(DATE(YEAR(A189),MONTH(A189),DAY(A189))&lt;TODAY(),IF(DATE(YEAR(A189),MONTH(A189),DAY(A189))=TODAY()-1,$I$13,$I$10),IF(DATE(YEAR(A189),MONTH(A189),DAY(A189))=TODAY(),$I$11,$I$2)),$I$3),"")</f>
        <v/>
      </c>
      <c r="E189" s="5" t="str">
        <f aca="false">IF(C189&lt;&gt;"",SUM(E188,C189),"")</f>
        <v/>
      </c>
      <c r="F189" s="6" t="str">
        <f aca="false">IF(C189&lt;&gt;"",IF(ABS(E189/G189)&gt;8,$I$1,$I$2),"")</f>
        <v/>
      </c>
      <c r="G189" s="7" t="str">
        <f aca="false">IF(C189&lt;&gt; "",ABS(G188+1),"")</f>
        <v/>
      </c>
      <c r="H189" s="8" t="str">
        <f aca="false">IF(C189&lt;&gt; "",C189*$I$12,"")</f>
        <v/>
      </c>
      <c r="I189" s="11"/>
    </row>
    <row r="190" customFormat="false" ht="13.8" hidden="false" customHeight="false" outlineLevel="0" collapsed="false">
      <c r="A190" s="12" t="str">
        <f aca="false">IF(C190&lt;&gt;"",DATE(YEAR(A189),MONTH(A189),DAY(A189)+1),"")</f>
        <v/>
      </c>
      <c r="D190" s="4" t="str">
        <f aca="true">IF(C190&lt;&gt;"",IFERROR(IF(DATE(YEAR(A190),MONTH(A190),DAY(A190))&lt;TODAY(),IF(DATE(YEAR(A190),MONTH(A190),DAY(A190))=TODAY()-1,$I$13,$I$10),IF(DATE(YEAR(A190),MONTH(A190),DAY(A190))=TODAY(),$I$11,$I$2)),$I$3),"")</f>
        <v/>
      </c>
      <c r="E190" s="5" t="str">
        <f aca="false">IF(C190&lt;&gt;"",SUM(E189,C190),"")</f>
        <v/>
      </c>
      <c r="F190" s="6" t="str">
        <f aca="false">IF(C190&lt;&gt;"",IF(ABS(E190/G190)&gt;8,$I$1,$I$2),"")</f>
        <v/>
      </c>
      <c r="G190" s="7" t="str">
        <f aca="false">IF(C190&lt;&gt; "",ABS(G189+1),"")</f>
        <v/>
      </c>
      <c r="H190" s="8" t="str">
        <f aca="false">IF(C190&lt;&gt; "",C190*$I$12,"")</f>
        <v/>
      </c>
    </row>
    <row r="191" customFormat="false" ht="13.8" hidden="false" customHeight="false" outlineLevel="0" collapsed="false">
      <c r="A191" s="12" t="str">
        <f aca="false">IF(C191&lt;&gt;"",DATE(YEAR(A190),MONTH(A190),DAY(A190)+1),"")</f>
        <v/>
      </c>
      <c r="D191" s="4" t="str">
        <f aca="true">IF(C191&lt;&gt;"",IFERROR(IF(DATE(YEAR(A191),MONTH(A191),DAY(A191))&lt;TODAY(),IF(DATE(YEAR(A191),MONTH(A191),DAY(A191))=TODAY()-1,$I$13,$I$10),IF(DATE(YEAR(A191),MONTH(A191),DAY(A191))=TODAY(),$I$11,$I$2)),$I$3),"")</f>
        <v/>
      </c>
      <c r="E191" s="5" t="str">
        <f aca="false">IF(C191&lt;&gt;"",SUM(E190,C191),"")</f>
        <v/>
      </c>
      <c r="F191" s="6" t="str">
        <f aca="false">IF(C191&lt;&gt;"",IF(ABS(E191/G191)&gt;8,$I$1,$I$2),"")</f>
        <v/>
      </c>
      <c r="G191" s="7" t="str">
        <f aca="false">IF(C191&lt;&gt; "",ABS(G190+1),"")</f>
        <v/>
      </c>
      <c r="H191" s="8" t="str">
        <f aca="false">IF(C191&lt;&gt; "",C191*$I$12,"")</f>
        <v/>
      </c>
    </row>
    <row r="192" customFormat="false" ht="13.8" hidden="false" customHeight="false" outlineLevel="0" collapsed="false">
      <c r="A192" s="12" t="str">
        <f aca="false">IF(C192&lt;&gt;"",DATE(YEAR(A191),MONTH(A191),DAY(A191)+1),"")</f>
        <v/>
      </c>
      <c r="D192" s="4" t="str">
        <f aca="true">IF(C192&lt;&gt;"",IFERROR(IF(DATE(YEAR(A192),MONTH(A192),DAY(A192))&lt;TODAY(),IF(DATE(YEAR(A192),MONTH(A192),DAY(A192))=TODAY()-1,$I$13,$I$10),IF(DATE(YEAR(A192),MONTH(A192),DAY(A192))=TODAY(),$I$11,$I$2)),$I$3),"")</f>
        <v/>
      </c>
      <c r="E192" s="5" t="str">
        <f aca="false">IF(C192&lt;&gt;"",SUM(E191,C192),"")</f>
        <v/>
      </c>
      <c r="F192" s="6" t="str">
        <f aca="false">IF(C192&lt;&gt;"",IF(ABS(E192/G192)&gt;8,$I$1,$I$2),"")</f>
        <v/>
      </c>
      <c r="G192" s="7" t="str">
        <f aca="false">IF(C192&lt;&gt; "",ABS(G191+1),"")</f>
        <v/>
      </c>
      <c r="H192" s="8" t="str">
        <f aca="false">IF(C192&lt;&gt; "",C192*$I$12,"")</f>
        <v/>
      </c>
    </row>
    <row r="193" customFormat="false" ht="13.8" hidden="false" customHeight="false" outlineLevel="0" collapsed="false">
      <c r="A193" s="12" t="str">
        <f aca="false">IF(C193&lt;&gt;"",DATE(YEAR(A192),MONTH(A192),DAY(A192)+1),"")</f>
        <v/>
      </c>
      <c r="D193" s="4" t="str">
        <f aca="true">IF(C193&lt;&gt;"",IFERROR(IF(DATE(YEAR(A193),MONTH(A193),DAY(A193))&lt;TODAY(),IF(DATE(YEAR(A193),MONTH(A193),DAY(A193))=TODAY()-1,$I$13,$I$10),IF(DATE(YEAR(A193),MONTH(A193),DAY(A193))=TODAY(),$I$11,$I$2)),$I$3),"")</f>
        <v/>
      </c>
      <c r="E193" s="5" t="str">
        <f aca="false">IF(C193&lt;&gt;"",SUM(E192,C193),"")</f>
        <v/>
      </c>
      <c r="F193" s="6" t="str">
        <f aca="false">IF(C193&lt;&gt;"",IF(ABS(E193/G193)&gt;8,$I$1,$I$2),"")</f>
        <v/>
      </c>
      <c r="G193" s="7" t="str">
        <f aca="false">IF(C193&lt;&gt; "",ABS(G192+1),"")</f>
        <v/>
      </c>
      <c r="H193" s="8" t="str">
        <f aca="false">IF(C193&lt;&gt; "",C193*$I$12,"")</f>
        <v/>
      </c>
    </row>
    <row r="194" customFormat="false" ht="13.8" hidden="false" customHeight="false" outlineLevel="0" collapsed="false">
      <c r="A194" s="12" t="str">
        <f aca="false">IF(C194&lt;&gt;"",DATE(YEAR(A193),MONTH(A193),DAY(A193)+1),"")</f>
        <v/>
      </c>
      <c r="D194" s="4" t="str">
        <f aca="true">IF(C194&lt;&gt;"",IFERROR(IF(DATE(YEAR(A194),MONTH(A194),DAY(A194))&lt;TODAY(),IF(DATE(YEAR(A194),MONTH(A194),DAY(A194))=TODAY()-1,$I$13,$I$10),IF(DATE(YEAR(A194),MONTH(A194),DAY(A194))=TODAY(),$I$11,$I$2)),$I$3),"")</f>
        <v/>
      </c>
      <c r="E194" s="5" t="str">
        <f aca="false">IF(C194&lt;&gt;"",SUM(E193,C194),"")</f>
        <v/>
      </c>
      <c r="F194" s="6" t="str">
        <f aca="false">IF(C194&lt;&gt;"",IF(ABS(E194/G194)&gt;8,$I$1,$I$2),"")</f>
        <v/>
      </c>
      <c r="G194" s="7" t="str">
        <f aca="false">IF(C194&lt;&gt; "",ABS(G193+1),"")</f>
        <v/>
      </c>
      <c r="H194" s="8" t="str">
        <f aca="false">IF(C194&lt;&gt; "",C194*$I$12,"")</f>
        <v/>
      </c>
    </row>
    <row r="195" customFormat="false" ht="13.8" hidden="false" customHeight="false" outlineLevel="0" collapsed="false">
      <c r="A195" s="12" t="str">
        <f aca="false">IF(C195&lt;&gt;"",DATE(YEAR(A194),MONTH(A194),DAY(A194)+1),"")</f>
        <v/>
      </c>
      <c r="D195" s="4" t="str">
        <f aca="true">IF(C195&lt;&gt;"",IFERROR(IF(DATE(YEAR(A195),MONTH(A195),DAY(A195))&lt;TODAY(),IF(DATE(YEAR(A195),MONTH(A195),DAY(A195))=TODAY()-1,$I$13,$I$10),IF(DATE(YEAR(A195),MONTH(A195),DAY(A195))=TODAY(),$I$11,$I$2)),$I$3),"")</f>
        <v/>
      </c>
      <c r="E195" s="5" t="str">
        <f aca="false">IF(C195&lt;&gt;"",SUM(E194,C195),"")</f>
        <v/>
      </c>
      <c r="F195" s="6" t="str">
        <f aca="false">IF(C195&lt;&gt;"",IF(ABS(E195/G195)&gt;8,$I$1,$I$2),"")</f>
        <v/>
      </c>
      <c r="G195" s="7" t="str">
        <f aca="false">IF(C195&lt;&gt; "",ABS(G194+1),"")</f>
        <v/>
      </c>
      <c r="H195" s="8" t="str">
        <f aca="false">IF(C195&lt;&gt; "",C195*$I$12,"")</f>
        <v/>
      </c>
    </row>
    <row r="196" customFormat="false" ht="13.8" hidden="false" customHeight="false" outlineLevel="0" collapsed="false">
      <c r="A196" s="12" t="str">
        <f aca="false">IF(C196&lt;&gt;"",DATE(YEAR(A195),MONTH(A195),DAY(A195)+1),"")</f>
        <v/>
      </c>
      <c r="D196" s="4" t="str">
        <f aca="true">IF(C196&lt;&gt;"",IFERROR(IF(DATE(YEAR(A196),MONTH(A196),DAY(A196))&lt;TODAY(),IF(DATE(YEAR(A196),MONTH(A196),DAY(A196))=TODAY()-1,$I$13,$I$10),IF(DATE(YEAR(A196),MONTH(A196),DAY(A196))=TODAY(),$I$11,$I$2)),$I$3),"")</f>
        <v/>
      </c>
      <c r="E196" s="5" t="str">
        <f aca="false">IF(C196&lt;&gt;"",SUM(E195,C196),"")</f>
        <v/>
      </c>
      <c r="F196" s="6" t="str">
        <f aca="false">IF(C196&lt;&gt;"",IF(ABS(E196/G196)&gt;8,$I$1,$I$2),"")</f>
        <v/>
      </c>
      <c r="G196" s="7" t="str">
        <f aca="false">IF(C196&lt;&gt; "",ABS(G195+1),"")</f>
        <v/>
      </c>
      <c r="H196" s="8" t="str">
        <f aca="false">IF(C196&lt;&gt; "",C196*$I$12,"")</f>
        <v/>
      </c>
    </row>
    <row r="197" customFormat="false" ht="15" hidden="false" customHeight="true" outlineLevel="0" collapsed="false">
      <c r="A197" s="27" t="str">
        <f aca="false">$I$7</f>
        <v>1534:D</v>
      </c>
      <c r="B197" s="28" t="str">
        <f aca="false">$I$15&amp;COUNTIF(C166:C196,0)&amp;"D"</f>
        <v>Holiday=0D</v>
      </c>
      <c r="C197" s="29" t="n">
        <f aca="false">SUM(C166:C196)</f>
        <v>0</v>
      </c>
      <c r="D197" s="30" t="str">
        <f aca="false">$I$14&amp;COUNTIF(A166:A196,"")&amp;"D"</f>
        <v>NULL=30D</v>
      </c>
      <c r="E197" s="31" t="str">
        <f aca="false">IF(SUM(C166:C196)&lt;&gt;0,MAX(E166:E196)-240,$I$2)</f>
        <v>℡Less。</v>
      </c>
      <c r="F197" s="32" t="str">
        <f aca="false">$I$16&amp;COUNTIF(F166:F196,$I$1)</f>
        <v>G is.0</v>
      </c>
      <c r="G197" s="33" t="str">
        <f aca="false">IF(H197&gt;0,G164+H197,$I$2)</f>
        <v>℡Less。</v>
      </c>
      <c r="H197" s="34" t="n">
        <f aca="false">SUM(H166:H196)/1000</f>
        <v>0</v>
      </c>
    </row>
    <row r="198" customFormat="false" ht="15" hidden="false" customHeight="true" outlineLevel="0" collapsed="false">
      <c r="A198" s="27"/>
      <c r="B198" s="28"/>
      <c r="C198" s="29"/>
      <c r="D198" s="30"/>
      <c r="E198" s="31"/>
      <c r="F198" s="32" t="str">
        <f aca="false">$I$17&amp;COUNTIF(F166:F196,$I$2)</f>
        <v>L is. 0</v>
      </c>
      <c r="G198" s="33"/>
      <c r="H198" s="34"/>
    </row>
    <row r="199" customFormat="false" ht="13.8" hidden="false" customHeight="false" outlineLevel="0" collapsed="false">
      <c r="A199" s="12" t="n">
        <v>44064</v>
      </c>
      <c r="D199" s="4" t="str">
        <f aca="true">IF(C199&lt;&gt;"",IFERROR(IF(DATE(YEAR(A199),MONTH(A199),DAY(A199))&lt;TODAY(),IF(DATE(YEAR(A199),MONTH(A199),DAY(A199))=TODAY()-1,$I$13,$I$10),IF(DATE(YEAR(A199),MONTH(A199),DAY(A199))=TODAY(),$I$11,$I$2)),$I$3),"")</f>
        <v/>
      </c>
      <c r="E199" s="5" t="n">
        <f aca="false">ABS(C199)</f>
        <v>0</v>
      </c>
      <c r="F199" s="6" t="str">
        <f aca="false">IF(C199&lt;&gt;"",IF(ABS(E199/G199)&gt;8,$I$1,$I$2),"")</f>
        <v/>
      </c>
      <c r="G199" s="7" t="n">
        <v>1</v>
      </c>
      <c r="H199" s="8" t="str">
        <f aca="false">IF(C199&lt;&gt; "",C199*$I$12,"")</f>
        <v/>
      </c>
    </row>
    <row r="200" customFormat="false" ht="13.8" hidden="false" customHeight="false" outlineLevel="0" collapsed="false">
      <c r="A200" s="12" t="str">
        <f aca="false">IF(C200&lt;&gt;"",DATE(YEAR(A199),MONTH(A199),DAY(A199)+1),"")</f>
        <v/>
      </c>
      <c r="D200" s="4" t="str">
        <f aca="true">IF(C200&lt;&gt;"",IFERROR(IF(DATE(YEAR(A200),MONTH(A200),DAY(A200))&lt;TODAY(),IF(DATE(YEAR(A200),MONTH(A200),DAY(A200))=TODAY()-1,$I$13,$I$10),IF(DATE(YEAR(A200),MONTH(A200),DAY(A200))=TODAY(),$I$11,$I$2)),$I$3),"")</f>
        <v/>
      </c>
      <c r="E200" s="5" t="str">
        <f aca="false">IF(C200&lt;&gt;"",SUM(E199,C200),"")</f>
        <v/>
      </c>
      <c r="F200" s="6" t="str">
        <f aca="false">IF(C200&lt;&gt;"",IF(ABS(E200/G200)&gt;8,$I$1,$I$2),"")</f>
        <v/>
      </c>
      <c r="G200" s="7" t="str">
        <f aca="false">IF(C200&lt;&gt; "",ABS(G199+1),"")</f>
        <v/>
      </c>
      <c r="H200" s="8" t="str">
        <f aca="false">IF(C200&lt;&gt; "",C200*$I$12,"")</f>
        <v/>
      </c>
    </row>
    <row r="201" customFormat="false" ht="13.8" hidden="false" customHeight="false" outlineLevel="0" collapsed="false">
      <c r="A201" s="12" t="str">
        <f aca="false">IF(C201&lt;&gt;"",DATE(YEAR(A200),MONTH(A200),DAY(A200)+1),"")</f>
        <v/>
      </c>
      <c r="D201" s="4" t="str">
        <f aca="true">IF(C201&lt;&gt;"",IFERROR(IF(DATE(YEAR(A201),MONTH(A201),DAY(A201))&lt;TODAY(),IF(DATE(YEAR(A201),MONTH(A201),DAY(A201))=TODAY()-1,$I$13,$I$10),IF(DATE(YEAR(A201),MONTH(A201),DAY(A201))=TODAY(),$I$11,$I$2)),$I$3),"")</f>
        <v/>
      </c>
      <c r="E201" s="5" t="str">
        <f aca="false">IF(C201&lt;&gt;"",SUM(E200,C201),"")</f>
        <v/>
      </c>
      <c r="F201" s="6" t="str">
        <f aca="false">IF(C201&lt;&gt;"",IF(ABS(E201/G201)&gt;8,$I$1,$I$2),"")</f>
        <v/>
      </c>
      <c r="G201" s="7" t="str">
        <f aca="false">IF(C201&lt;&gt; "",ABS(G200+1),"")</f>
        <v/>
      </c>
      <c r="H201" s="8" t="str">
        <f aca="false">IF(C201&lt;&gt; "",C201*$I$12,"")</f>
        <v/>
      </c>
    </row>
    <row r="202" customFormat="false" ht="13.8" hidden="false" customHeight="false" outlineLevel="0" collapsed="false">
      <c r="A202" s="12" t="str">
        <f aca="false">IF(C202&lt;&gt;"",DATE(YEAR(A201),MONTH(A201),DAY(A201)+1),"")</f>
        <v/>
      </c>
      <c r="D202" s="4" t="str">
        <f aca="true">IF(C202&lt;&gt;"",IFERROR(IF(DATE(YEAR(A202),MONTH(A202),DAY(A202))&lt;TODAY(),IF(DATE(YEAR(A202),MONTH(A202),DAY(A202))=TODAY()-1,$I$13,$I$10),IF(DATE(YEAR(A202),MONTH(A202),DAY(A202))=TODAY(),$I$11,$I$2)),$I$3),"")</f>
        <v/>
      </c>
      <c r="E202" s="5" t="str">
        <f aca="false">IF(C202&lt;&gt;"",SUM(E201,C202),"")</f>
        <v/>
      </c>
      <c r="F202" s="6" t="str">
        <f aca="false">IF(C202&lt;&gt;"",IF(ABS(E202/G202)&gt;8,$I$1,$I$2),"")</f>
        <v/>
      </c>
      <c r="G202" s="7" t="str">
        <f aca="false">IF(C202&lt;&gt; "",ABS(G201+1),"")</f>
        <v/>
      </c>
      <c r="H202" s="8" t="str">
        <f aca="false">IF(C202&lt;&gt; "",C202*$I$12,"")</f>
        <v/>
      </c>
    </row>
    <row r="203" customFormat="false" ht="13.8" hidden="false" customHeight="false" outlineLevel="0" collapsed="false">
      <c r="A203" s="12" t="str">
        <f aca="false">IF(C203&lt;&gt;"",DATE(YEAR(A202),MONTH(A202),DAY(A202)+1),"")</f>
        <v/>
      </c>
      <c r="D203" s="4" t="str">
        <f aca="true">IF(C203&lt;&gt;"",IFERROR(IF(DATE(YEAR(A203),MONTH(A203),DAY(A203))&lt;TODAY(),IF(DATE(YEAR(A203),MONTH(A203),DAY(A203))=TODAY()-1,$I$13,$I$10),IF(DATE(YEAR(A203),MONTH(A203),DAY(A203))=TODAY(),$I$11,$I$2)),$I$3),"")</f>
        <v/>
      </c>
      <c r="E203" s="5" t="str">
        <f aca="false">IF(C203&lt;&gt;"",SUM(E202,C203),"")</f>
        <v/>
      </c>
      <c r="F203" s="6" t="str">
        <f aca="false">IF(C203&lt;&gt;"",IF(ABS(E203/G203)&gt;8,$I$1,$I$2),"")</f>
        <v/>
      </c>
      <c r="G203" s="7" t="str">
        <f aca="false">IF(C203&lt;&gt; "",ABS(G202+1),"")</f>
        <v/>
      </c>
      <c r="H203" s="8" t="str">
        <f aca="false">IF(C203&lt;&gt; "",C203*$I$12,"")</f>
        <v/>
      </c>
    </row>
    <row r="204" customFormat="false" ht="13.8" hidden="false" customHeight="false" outlineLevel="0" collapsed="false">
      <c r="A204" s="12" t="str">
        <f aca="false">IF(C204&lt;&gt;"",DATE(YEAR(A203),MONTH(A203),DAY(A203)+1),"")</f>
        <v/>
      </c>
      <c r="D204" s="4" t="str">
        <f aca="true">IF(C204&lt;&gt;"",IFERROR(IF(DATE(YEAR(A204),MONTH(A204),DAY(A204))&lt;TODAY(),IF(DATE(YEAR(A204),MONTH(A204),DAY(A204))=TODAY()-1,$I$13,$I$10),IF(DATE(YEAR(A204),MONTH(A204),DAY(A204))=TODAY(),$I$11,$I$2)),$I$3),"")</f>
        <v/>
      </c>
      <c r="E204" s="5" t="str">
        <f aca="false">IF(C204&lt;&gt;"",SUM(E203,C204),"")</f>
        <v/>
      </c>
      <c r="F204" s="6" t="str">
        <f aca="false">IF(C204&lt;&gt;"",IF(ABS(E204/G204)&gt;8,$I$1,$I$2),"")</f>
        <v/>
      </c>
      <c r="G204" s="7" t="str">
        <f aca="false">IF(C204&lt;&gt; "",ABS(G203+1),"")</f>
        <v/>
      </c>
      <c r="H204" s="8" t="str">
        <f aca="false">IF(C204&lt;&gt; "",C204*$I$12,"")</f>
        <v/>
      </c>
    </row>
    <row r="205" customFormat="false" ht="13.8" hidden="false" customHeight="false" outlineLevel="0" collapsed="false">
      <c r="A205" s="12" t="str">
        <f aca="false">IF(C205&lt;&gt;"",DATE(YEAR(A204),MONTH(A204),DAY(A204)+1),"")</f>
        <v/>
      </c>
      <c r="D205" s="4" t="str">
        <f aca="true">IF(C205&lt;&gt;"",IFERROR(IF(DATE(YEAR(A205),MONTH(A205),DAY(A205))&lt;TODAY(),IF(DATE(YEAR(A205),MONTH(A205),DAY(A205))=TODAY()-1,$I$13,$I$10),IF(DATE(YEAR(A205),MONTH(A205),DAY(A205))=TODAY(),$I$11,$I$2)),$I$3),"")</f>
        <v/>
      </c>
      <c r="E205" s="5" t="str">
        <f aca="false">IF(C205&lt;&gt;"",SUM(E204,C205),"")</f>
        <v/>
      </c>
      <c r="F205" s="6" t="str">
        <f aca="false">IF(C205&lt;&gt;"",IF(ABS(E205/G205)&gt;8,$I$1,$I$2),"")</f>
        <v/>
      </c>
      <c r="G205" s="7" t="str">
        <f aca="false">IF(C205&lt;&gt; "",ABS(G204+1),"")</f>
        <v/>
      </c>
      <c r="H205" s="8" t="str">
        <f aca="false">IF(C205&lt;&gt; "",C205*$I$12,"")</f>
        <v/>
      </c>
    </row>
    <row r="206" customFormat="false" ht="13.8" hidden="false" customHeight="false" outlineLevel="0" collapsed="false">
      <c r="A206" s="12" t="str">
        <f aca="false">IF(C206&lt;&gt;"",DATE(YEAR(A205),MONTH(A205),DAY(A205)+1),"")</f>
        <v/>
      </c>
      <c r="D206" s="4" t="str">
        <f aca="true">IF(C206&lt;&gt;"",IFERROR(IF(DATE(YEAR(A206),MONTH(A206),DAY(A206))&lt;TODAY(),IF(DATE(YEAR(A206),MONTH(A206),DAY(A206))=TODAY()-1,$I$13,$I$10),IF(DATE(YEAR(A206),MONTH(A206),DAY(A206))=TODAY(),$I$11,$I$2)),$I$3),"")</f>
        <v/>
      </c>
      <c r="E206" s="5" t="str">
        <f aca="false">IF(C206&lt;&gt;"",SUM(E205,C206),"")</f>
        <v/>
      </c>
      <c r="F206" s="6" t="str">
        <f aca="false">IF(C206&lt;&gt;"",IF(ABS(E206/G206)&gt;8,$I$1,$I$2),"")</f>
        <v/>
      </c>
      <c r="G206" s="7" t="str">
        <f aca="false">IF(C206&lt;&gt; "",ABS(G205+1),"")</f>
        <v/>
      </c>
      <c r="H206" s="8" t="str">
        <f aca="false">IF(C206&lt;&gt; "",C206*$I$12,"")</f>
        <v/>
      </c>
    </row>
    <row r="207" customFormat="false" ht="13.8" hidden="false" customHeight="false" outlineLevel="0" collapsed="false">
      <c r="A207" s="12" t="str">
        <f aca="false">IF(C207&lt;&gt;"",DATE(YEAR(A206),MONTH(A206),DAY(A206)+1),"")</f>
        <v/>
      </c>
      <c r="D207" s="4" t="str">
        <f aca="true">IF(C207&lt;&gt;"",IFERROR(IF(DATE(YEAR(A207),MONTH(A207),DAY(A207))&lt;TODAY(),IF(DATE(YEAR(A207),MONTH(A207),DAY(A207))=TODAY()-1,$I$13,$I$10),IF(DATE(YEAR(A207),MONTH(A207),DAY(A207))=TODAY(),$I$11,$I$2)),$I$3),"")</f>
        <v/>
      </c>
      <c r="E207" s="5" t="str">
        <f aca="false">IF(C207&lt;&gt;"",SUM(E206,C207),"")</f>
        <v/>
      </c>
      <c r="F207" s="6" t="str">
        <f aca="false">IF(C207&lt;&gt;"",IF(ABS(E207/G207)&gt;8,$I$1,$I$2),"")</f>
        <v/>
      </c>
      <c r="G207" s="7" t="str">
        <f aca="false">IF(C207&lt;&gt; "",ABS(G206+1),"")</f>
        <v/>
      </c>
      <c r="H207" s="8" t="str">
        <f aca="false">IF(C207&lt;&gt; "",C207*$I$12,"")</f>
        <v/>
      </c>
    </row>
    <row r="208" customFormat="false" ht="13.8" hidden="false" customHeight="false" outlineLevel="0" collapsed="false">
      <c r="A208" s="12" t="str">
        <f aca="false">IF(C208&lt;&gt;"",DATE(YEAR(A207),MONTH(A207),DAY(A207)+1),"")</f>
        <v/>
      </c>
      <c r="D208" s="4" t="str">
        <f aca="true">IF(C208&lt;&gt;"",IFERROR(IF(DATE(YEAR(A208),MONTH(A208),DAY(A208))&lt;TODAY(),IF(DATE(YEAR(A208),MONTH(A208),DAY(A208))=TODAY()-1,$I$13,$I$10),IF(DATE(YEAR(A208),MONTH(A208),DAY(A208))=TODAY(),$I$11,$I$2)),$I$3),"")</f>
        <v/>
      </c>
      <c r="E208" s="5" t="str">
        <f aca="false">IF(C208&lt;&gt;"",SUM(E207,C208),"")</f>
        <v/>
      </c>
      <c r="F208" s="6" t="str">
        <f aca="false">IF(C208&lt;&gt;"",IF(ABS(E208/G208)&gt;8,$I$1,$I$2),"")</f>
        <v/>
      </c>
      <c r="G208" s="7" t="str">
        <f aca="false">IF(C208&lt;&gt; "",ABS(G207+1),"")</f>
        <v/>
      </c>
      <c r="H208" s="8" t="str">
        <f aca="false">IF(C208&lt;&gt; "",C208*$I$12,"")</f>
        <v/>
      </c>
    </row>
    <row r="209" customFormat="false" ht="13.8" hidden="false" customHeight="false" outlineLevel="0" collapsed="false">
      <c r="A209" s="12" t="str">
        <f aca="false">IF(C209&lt;&gt;"",DATE(YEAR(A208),MONTH(A208),DAY(A208)+1),"")</f>
        <v/>
      </c>
      <c r="D209" s="4" t="str">
        <f aca="true">IF(C209&lt;&gt;"",IFERROR(IF(DATE(YEAR(A209),MONTH(A209),DAY(A209))&lt;TODAY(),IF(DATE(YEAR(A209),MONTH(A209),DAY(A209))=TODAY()-1,$I$13,$I$10),IF(DATE(YEAR(A209),MONTH(A209),DAY(A209))=TODAY(),$I$11,$I$2)),$I$3),"")</f>
        <v/>
      </c>
      <c r="E209" s="5" t="str">
        <f aca="false">IF(C209&lt;&gt;"",SUM(E208,C209),"")</f>
        <v/>
      </c>
      <c r="F209" s="6" t="str">
        <f aca="false">IF(C209&lt;&gt;"",IF(ABS(E209/G209)&gt;8,$I$1,$I$2),"")</f>
        <v/>
      </c>
      <c r="G209" s="7" t="str">
        <f aca="false">IF(C209&lt;&gt; "",ABS(G208+1),"")</f>
        <v/>
      </c>
      <c r="H209" s="8" t="str">
        <f aca="false">IF(C209&lt;&gt; "",C209*$I$12,"")</f>
        <v/>
      </c>
    </row>
    <row r="210" customFormat="false" ht="13.8" hidden="false" customHeight="false" outlineLevel="0" collapsed="false">
      <c r="A210" s="12" t="str">
        <f aca="false">IF(C210&lt;&gt;"",DATE(YEAR(A209),MONTH(A209),DAY(A209)+1),"")</f>
        <v/>
      </c>
      <c r="D210" s="4" t="str">
        <f aca="true">IF(C210&lt;&gt;"",IFERROR(IF(DATE(YEAR(A210),MONTH(A210),DAY(A210))&lt;TODAY(),IF(DATE(YEAR(A210),MONTH(A210),DAY(A210))=TODAY()-1,$I$13,$I$10),IF(DATE(YEAR(A210),MONTH(A210),DAY(A210))=TODAY(),$I$11,$I$2)),$I$3),"")</f>
        <v/>
      </c>
      <c r="E210" s="5" t="str">
        <f aca="false">IF(C210&lt;&gt;"",SUM(E209,C210),"")</f>
        <v/>
      </c>
      <c r="F210" s="6" t="str">
        <f aca="false">IF(C210&lt;&gt;"",IF(ABS(E210/G210)&gt;8,$I$1,$I$2),"")</f>
        <v/>
      </c>
      <c r="G210" s="7" t="str">
        <f aca="false">IF(C210&lt;&gt; "",ABS(G209+1),"")</f>
        <v/>
      </c>
      <c r="H210" s="8" t="str">
        <f aca="false">IF(C210&lt;&gt; "",C210*$I$12,"")</f>
        <v/>
      </c>
    </row>
    <row r="211" customFormat="false" ht="13.8" hidden="false" customHeight="false" outlineLevel="0" collapsed="false">
      <c r="A211" s="12" t="str">
        <f aca="false">IF(C211&lt;&gt;"",DATE(YEAR(A210),MONTH(A210),DAY(A210)+1),"")</f>
        <v/>
      </c>
      <c r="D211" s="4" t="str">
        <f aca="true">IF(C211&lt;&gt;"",IFERROR(IF(DATE(YEAR(A211),MONTH(A211),DAY(A211))&lt;TODAY(),IF(DATE(YEAR(A211),MONTH(A211),DAY(A211))=TODAY()-1,$I$13,$I$10),IF(DATE(YEAR(A211),MONTH(A211),DAY(A211))=TODAY(),$I$11,$I$2)),$I$3),"")</f>
        <v/>
      </c>
      <c r="E211" s="5" t="str">
        <f aca="false">IF(C211&lt;&gt;"",SUM(E210,C211),"")</f>
        <v/>
      </c>
      <c r="F211" s="6" t="str">
        <f aca="false">IF(C211&lt;&gt;"",IF(ABS(E211/G211)&gt;8,$I$1,$I$2),"")</f>
        <v/>
      </c>
      <c r="G211" s="7" t="str">
        <f aca="false">IF(C211&lt;&gt; "",ABS(G210+1),"")</f>
        <v/>
      </c>
      <c r="H211" s="8" t="str">
        <f aca="false">IF(C211&lt;&gt; "",C211*$I$12,"")</f>
        <v/>
      </c>
    </row>
    <row r="212" customFormat="false" ht="13.8" hidden="false" customHeight="false" outlineLevel="0" collapsed="false">
      <c r="A212" s="12" t="str">
        <f aca="false">IF(C212&lt;&gt;"",DATE(YEAR(A211),MONTH(A211),DAY(A211)+1),"")</f>
        <v/>
      </c>
      <c r="D212" s="4" t="str">
        <f aca="true">IF(C212&lt;&gt;"",IFERROR(IF(DATE(YEAR(A212),MONTH(A212),DAY(A212))&lt;TODAY(),IF(DATE(YEAR(A212),MONTH(A212),DAY(A212))=TODAY()-1,$I$13,$I$10),IF(DATE(YEAR(A212),MONTH(A212),DAY(A212))=TODAY(),$I$11,$I$2)),$I$3),"")</f>
        <v/>
      </c>
      <c r="E212" s="5" t="str">
        <f aca="false">IF(C212&lt;&gt;"",SUM(E211,C212),"")</f>
        <v/>
      </c>
      <c r="F212" s="6" t="str">
        <f aca="false">IF(C212&lt;&gt;"",IF(ABS(E212/G212)&gt;8,$I$1,$I$2),"")</f>
        <v/>
      </c>
      <c r="G212" s="7" t="str">
        <f aca="false">IF(C212&lt;&gt; "",ABS(G211+1),"")</f>
        <v/>
      </c>
      <c r="H212" s="8" t="str">
        <f aca="false">IF(C212&lt;&gt; "",C212*$I$12,"")</f>
        <v/>
      </c>
    </row>
    <row r="213" customFormat="false" ht="13.8" hidden="false" customHeight="false" outlineLevel="0" collapsed="false">
      <c r="A213" s="12" t="str">
        <f aca="false">IF(C213&lt;&gt;"",DATE(YEAR(A212),MONTH(A212),DAY(A212)+1),"")</f>
        <v/>
      </c>
      <c r="D213" s="4" t="str">
        <f aca="true">IF(C213&lt;&gt;"",IFERROR(IF(DATE(YEAR(A213),MONTH(A213),DAY(A213))&lt;TODAY(),IF(DATE(YEAR(A213),MONTH(A213),DAY(A213))=TODAY()-1,$I$13,$I$10),IF(DATE(YEAR(A213),MONTH(A213),DAY(A213))=TODAY(),$I$11,$I$2)),$I$3),"")</f>
        <v/>
      </c>
      <c r="E213" s="5" t="str">
        <f aca="false">IF(C213&lt;&gt;"",SUM(E212,C213),"")</f>
        <v/>
      </c>
      <c r="F213" s="6" t="str">
        <f aca="false">IF(C213&lt;&gt;"",IF(ABS(E213/G213)&gt;8,$I$1,$I$2),"")</f>
        <v/>
      </c>
      <c r="G213" s="7" t="str">
        <f aca="false">IF(C213&lt;&gt; "",ABS(G212+1),"")</f>
        <v/>
      </c>
      <c r="H213" s="8" t="str">
        <f aca="false">IF(C213&lt;&gt; "",C213*$I$12,"")</f>
        <v/>
      </c>
    </row>
    <row r="214" customFormat="false" ht="13.8" hidden="false" customHeight="false" outlineLevel="0" collapsed="false">
      <c r="A214" s="12" t="str">
        <f aca="false">IF(C214&lt;&gt;"",DATE(YEAR(A213),MONTH(A213),DAY(A213)+1),"")</f>
        <v/>
      </c>
      <c r="D214" s="4" t="str">
        <f aca="true">IF(C214&lt;&gt;"",IFERROR(IF(DATE(YEAR(A214),MONTH(A214),DAY(A214))&lt;TODAY(),IF(DATE(YEAR(A214),MONTH(A214),DAY(A214))=TODAY()-1,$I$13,$I$10),IF(DATE(YEAR(A214),MONTH(A214),DAY(A214))=TODAY(),$I$11,$I$2)),$I$3),"")</f>
        <v/>
      </c>
      <c r="E214" s="5" t="str">
        <f aca="false">IF(C214&lt;&gt;"",SUM(E213,C214),"")</f>
        <v/>
      </c>
      <c r="F214" s="6" t="str">
        <f aca="false">IF(C214&lt;&gt;"",IF(ABS(E214/G214)&gt;8,$I$1,$I$2),"")</f>
        <v/>
      </c>
      <c r="G214" s="7" t="str">
        <f aca="false">IF(C214&lt;&gt; "",ABS(G213+1),"")</f>
        <v/>
      </c>
      <c r="H214" s="8" t="str">
        <f aca="false">IF(C214&lt;&gt; "",C214*$I$12,"")</f>
        <v/>
      </c>
    </row>
    <row r="215" customFormat="false" ht="13.8" hidden="false" customHeight="false" outlineLevel="0" collapsed="false">
      <c r="A215" s="12" t="str">
        <f aca="false">IF(C215&lt;&gt;"",DATE(YEAR(A214),MONTH(A214),DAY(A214)+1),"")</f>
        <v/>
      </c>
      <c r="D215" s="4" t="str">
        <f aca="true">IF(C215&lt;&gt;"",IFERROR(IF(DATE(YEAR(A215),MONTH(A215),DAY(A215))&lt;TODAY(),IF(DATE(YEAR(A215),MONTH(A215),DAY(A215))=TODAY()-1,$I$13,$I$10),IF(DATE(YEAR(A215),MONTH(A215),DAY(A215))=TODAY(),$I$11,$I$2)),$I$3),"")</f>
        <v/>
      </c>
      <c r="E215" s="5" t="str">
        <f aca="false">IF(C215&lt;&gt;"",SUM(E214,C215),"")</f>
        <v/>
      </c>
      <c r="F215" s="6" t="str">
        <f aca="false">IF(C215&lt;&gt;"",IF(ABS(E215/G215)&gt;8,$I$1,$I$2),"")</f>
        <v/>
      </c>
      <c r="G215" s="7" t="str">
        <f aca="false">IF(C215&lt;&gt; "",ABS(G214+1),"")</f>
        <v/>
      </c>
      <c r="H215" s="8" t="str">
        <f aca="false">IF(C215&lt;&gt; "",C215*$I$12,"")</f>
        <v/>
      </c>
    </row>
    <row r="216" customFormat="false" ht="13.8" hidden="false" customHeight="false" outlineLevel="0" collapsed="false">
      <c r="A216" s="12" t="str">
        <f aca="false">IF(C216&lt;&gt;"",DATE(YEAR(A215),MONTH(A215),DAY(A215)+1),"")</f>
        <v/>
      </c>
      <c r="D216" s="4" t="str">
        <f aca="true">IF(C216&lt;&gt;"",IFERROR(IF(DATE(YEAR(A216),MONTH(A216),DAY(A216))&lt;TODAY(),IF(DATE(YEAR(A216),MONTH(A216),DAY(A216))=TODAY()-1,$I$13,$I$10),IF(DATE(YEAR(A216),MONTH(A216),DAY(A216))=TODAY(),$I$11,$I$2)),$I$3),"")</f>
        <v/>
      </c>
      <c r="E216" s="5" t="str">
        <f aca="false">IF(C216&lt;&gt;"",SUM(E215,C216),"")</f>
        <v/>
      </c>
      <c r="F216" s="6" t="str">
        <f aca="false">IF(C216&lt;&gt;"",IF(ABS(E216/G216)&gt;8,$I$1,$I$2),"")</f>
        <v/>
      </c>
      <c r="G216" s="7" t="str">
        <f aca="false">IF(C216&lt;&gt; "",ABS(G215+1),"")</f>
        <v/>
      </c>
      <c r="H216" s="8" t="str">
        <f aca="false">IF(C216&lt;&gt; "",C216*$I$12,"")</f>
        <v/>
      </c>
    </row>
    <row r="217" customFormat="false" ht="13.8" hidden="false" customHeight="false" outlineLevel="0" collapsed="false">
      <c r="A217" s="12" t="str">
        <f aca="false">IF(C217&lt;&gt;"",DATE(YEAR(A216),MONTH(A216),DAY(A216)+1),"")</f>
        <v/>
      </c>
      <c r="D217" s="4" t="str">
        <f aca="true">IF(C217&lt;&gt;"",IFERROR(IF(DATE(YEAR(A217),MONTH(A217),DAY(A217))&lt;TODAY(),IF(DATE(YEAR(A217),MONTH(A217),DAY(A217))=TODAY()-1,$I$13,$I$10),IF(DATE(YEAR(A217),MONTH(A217),DAY(A217))=TODAY(),$I$11,$I$2)),$I$3),"")</f>
        <v/>
      </c>
      <c r="E217" s="5" t="str">
        <f aca="false">IF(C217&lt;&gt;"",SUM(E216,C217),"")</f>
        <v/>
      </c>
      <c r="F217" s="6" t="str">
        <f aca="false">IF(C217&lt;&gt;"",IF(ABS(E217/G217)&gt;8,$I$1,$I$2),"")</f>
        <v/>
      </c>
      <c r="G217" s="7" t="str">
        <f aca="false">IF(C217&lt;&gt; "",ABS(G216+1),"")</f>
        <v/>
      </c>
      <c r="H217" s="8" t="str">
        <f aca="false">IF(C217&lt;&gt; "",C217*$I$12,"")</f>
        <v/>
      </c>
    </row>
    <row r="218" customFormat="false" ht="13.8" hidden="false" customHeight="false" outlineLevel="0" collapsed="false">
      <c r="A218" s="12" t="str">
        <f aca="false">IF(C218&lt;&gt;"",DATE(YEAR(A217),MONTH(A217),DAY(A217)+1),"")</f>
        <v/>
      </c>
      <c r="D218" s="4" t="str">
        <f aca="true">IF(C218&lt;&gt;"",IFERROR(IF(DATE(YEAR(A218),MONTH(A218),DAY(A218))&lt;TODAY(),IF(DATE(YEAR(A218),MONTH(A218),DAY(A218))=TODAY()-1,$I$13,$I$10),IF(DATE(YEAR(A218),MONTH(A218),DAY(A218))=TODAY(),$I$11,$I$2)),$I$3),"")</f>
        <v/>
      </c>
      <c r="E218" s="5" t="str">
        <f aca="false">IF(C218&lt;&gt;"",SUM(E217,C218),"")</f>
        <v/>
      </c>
      <c r="F218" s="6" t="str">
        <f aca="false">IF(C218&lt;&gt;"",IF(ABS(E218/G218)&gt;8,$I$1,$I$2),"")</f>
        <v/>
      </c>
      <c r="G218" s="7" t="str">
        <f aca="false">IF(C218&lt;&gt; "",ABS(G217+1),"")</f>
        <v/>
      </c>
      <c r="H218" s="8" t="str">
        <f aca="false">IF(C218&lt;&gt; "",C218*$I$12,"")</f>
        <v/>
      </c>
    </row>
    <row r="219" customFormat="false" ht="13.8" hidden="false" customHeight="false" outlineLevel="0" collapsed="false">
      <c r="A219" s="12" t="str">
        <f aca="false">IF(C219&lt;&gt;"",DATE(YEAR(A218),MONTH(A218),DAY(A218)+1),"")</f>
        <v/>
      </c>
      <c r="D219" s="4" t="str">
        <f aca="true">IF(C219&lt;&gt;"",IFERROR(IF(DATE(YEAR(A219),MONTH(A219),DAY(A219))&lt;TODAY(),IF(DATE(YEAR(A219),MONTH(A219),DAY(A219))=TODAY()-1,$I$13,$I$10),IF(DATE(YEAR(A219),MONTH(A219),DAY(A219))=TODAY(),$I$11,$I$2)),$I$3),"")</f>
        <v/>
      </c>
      <c r="E219" s="5" t="str">
        <f aca="false">IF(C219&lt;&gt;"",SUM(E218,C219),"")</f>
        <v/>
      </c>
      <c r="F219" s="6" t="str">
        <f aca="false">IF(C219&lt;&gt;"",IF(ABS(E219/G219)&gt;8,$I$1,$I$2),"")</f>
        <v/>
      </c>
      <c r="G219" s="7" t="str">
        <f aca="false">IF(C219&lt;&gt; "",ABS(G218+1),"")</f>
        <v/>
      </c>
      <c r="H219" s="8" t="str">
        <f aca="false">IF(C219&lt;&gt; "",C219*$I$12,"")</f>
        <v/>
      </c>
    </row>
    <row r="220" customFormat="false" ht="13.8" hidden="false" customHeight="false" outlineLevel="0" collapsed="false">
      <c r="A220" s="12" t="str">
        <f aca="false">IF(C220&lt;&gt;"",DATE(YEAR(A219),MONTH(A219),DAY(A219)+1),"")</f>
        <v/>
      </c>
      <c r="D220" s="4" t="str">
        <f aca="true">IF(C220&lt;&gt;"",IFERROR(IF(DATE(YEAR(A220),MONTH(A220),DAY(A220))&lt;TODAY(),IF(DATE(YEAR(A220),MONTH(A220),DAY(A220))=TODAY()-1,$I$13,$I$10),IF(DATE(YEAR(A220),MONTH(A220),DAY(A220))=TODAY(),$I$11,$I$2)),$I$3),"")</f>
        <v/>
      </c>
      <c r="E220" s="5" t="str">
        <f aca="false">IF(C220&lt;&gt;"",SUM(E219,C220),"")</f>
        <v/>
      </c>
      <c r="F220" s="6" t="str">
        <f aca="false">IF(C220&lt;&gt;"",IF(ABS(E220/G220)&gt;8,$I$1,$I$2),"")</f>
        <v/>
      </c>
      <c r="G220" s="7" t="str">
        <f aca="false">IF(C220&lt;&gt; "",ABS(G219+1),"")</f>
        <v/>
      </c>
      <c r="H220" s="8" t="str">
        <f aca="false">IF(C220&lt;&gt; "",C220*$I$12,"")</f>
        <v/>
      </c>
    </row>
    <row r="221" customFormat="false" ht="13.8" hidden="false" customHeight="false" outlineLevel="0" collapsed="false">
      <c r="A221" s="12" t="str">
        <f aca="false">IF(C221&lt;&gt;"",DATE(YEAR(A220),MONTH(A220),DAY(A220)+1),"")</f>
        <v/>
      </c>
      <c r="D221" s="4" t="str">
        <f aca="true">IF(C221&lt;&gt;"",IFERROR(IF(DATE(YEAR(A221),MONTH(A221),DAY(A221))&lt;TODAY(),IF(DATE(YEAR(A221),MONTH(A221),DAY(A221))=TODAY()-1,$I$13,$I$10),IF(DATE(YEAR(A221),MONTH(A221),DAY(A221))=TODAY(),$I$11,$I$2)),$I$3),"")</f>
        <v/>
      </c>
      <c r="E221" s="5" t="str">
        <f aca="false">IF(C221&lt;&gt;"",SUM(E220,C221),"")</f>
        <v/>
      </c>
      <c r="F221" s="6" t="str">
        <f aca="false">IF(C221&lt;&gt;"",IF(ABS(E221/G221)&gt;8,$I$1,$I$2),"")</f>
        <v/>
      </c>
      <c r="G221" s="7" t="str">
        <f aca="false">IF(C221&lt;&gt; "",ABS(G220+1),"")</f>
        <v/>
      </c>
      <c r="H221" s="8" t="str">
        <f aca="false">IF(C221&lt;&gt; "",C221*$I$12,"")</f>
        <v/>
      </c>
    </row>
    <row r="222" customFormat="false" ht="13.8" hidden="false" customHeight="false" outlineLevel="0" collapsed="false">
      <c r="A222" s="12" t="str">
        <f aca="false">IF(C222&lt;&gt;"",DATE(YEAR(A221),MONTH(A221),DAY(A221)+1),"")</f>
        <v/>
      </c>
      <c r="D222" s="4" t="str">
        <f aca="true">IF(C222&lt;&gt;"",IFERROR(IF(DATE(YEAR(A222),MONTH(A222),DAY(A222))&lt;TODAY(),IF(DATE(YEAR(A222),MONTH(A222),DAY(A222))=TODAY()-1,$I$13,$I$10),IF(DATE(YEAR(A222),MONTH(A222),DAY(A222))=TODAY(),$I$11,$I$2)),$I$3),"")</f>
        <v/>
      </c>
      <c r="E222" s="5" t="str">
        <f aca="false">IF(C222&lt;&gt;"",SUM(E221,C222),"")</f>
        <v/>
      </c>
      <c r="F222" s="6" t="str">
        <f aca="false">IF(C222&lt;&gt;"",IF(ABS(E222/G222)&gt;8,$I$1,$I$2),"")</f>
        <v/>
      </c>
      <c r="G222" s="7" t="str">
        <f aca="false">IF(C222&lt;&gt; "",ABS(G221+1),"")</f>
        <v/>
      </c>
      <c r="H222" s="8" t="str">
        <f aca="false">IF(C222&lt;&gt; "",C222*$I$12,"")</f>
        <v/>
      </c>
    </row>
    <row r="223" customFormat="false" ht="13.8" hidden="false" customHeight="false" outlineLevel="0" collapsed="false">
      <c r="A223" s="12" t="str">
        <f aca="false">IF(C223&lt;&gt;"",DATE(YEAR(A222),MONTH(A222),DAY(A222)+1),"")</f>
        <v/>
      </c>
      <c r="D223" s="4" t="str">
        <f aca="true">IF(C223&lt;&gt;"",IFERROR(IF(DATE(YEAR(A223),MONTH(A223),DAY(A223))&lt;TODAY(),IF(DATE(YEAR(A223),MONTH(A223),DAY(A223))=TODAY()-1,$I$13,$I$10),IF(DATE(YEAR(A223),MONTH(A223),DAY(A223))=TODAY(),$I$11,$I$2)),$I$3),"")</f>
        <v/>
      </c>
      <c r="E223" s="5" t="str">
        <f aca="false">IF(C223&lt;&gt;"",SUM(E222,C223),"")</f>
        <v/>
      </c>
      <c r="F223" s="6" t="str">
        <f aca="false">IF(C223&lt;&gt;"",IF(ABS(E223/G223)&gt;8,$I$1,$I$2),"")</f>
        <v/>
      </c>
      <c r="G223" s="7" t="str">
        <f aca="false">IF(C223&lt;&gt; "",ABS(G222+1),"")</f>
        <v/>
      </c>
      <c r="H223" s="8" t="str">
        <f aca="false">IF(C223&lt;&gt; "",C223*$I$12,"")</f>
        <v/>
      </c>
    </row>
    <row r="224" customFormat="false" ht="13.8" hidden="false" customHeight="false" outlineLevel="0" collapsed="false">
      <c r="A224" s="12" t="str">
        <f aca="false">IF(C224&lt;&gt;"",DATE(YEAR(A223),MONTH(A223),DAY(A223)+1),"")</f>
        <v/>
      </c>
      <c r="D224" s="4" t="str">
        <f aca="true">IF(C224&lt;&gt;"",IFERROR(IF(DATE(YEAR(A224),MONTH(A224),DAY(A224))&lt;TODAY(),IF(DATE(YEAR(A224),MONTH(A224),DAY(A224))=TODAY()-1,$I$13,$I$10),IF(DATE(YEAR(A224),MONTH(A224),DAY(A224))=TODAY(),$I$11,$I$2)),$I$3),"")</f>
        <v/>
      </c>
      <c r="E224" s="5" t="str">
        <f aca="false">IF(C224&lt;&gt;"",SUM(E223,C224),"")</f>
        <v/>
      </c>
      <c r="F224" s="6" t="str">
        <f aca="false">IF(C224&lt;&gt;"",IF(ABS(E224/G224)&gt;8,$I$1,$I$2),"")</f>
        <v/>
      </c>
      <c r="G224" s="7" t="str">
        <f aca="false">IF(C224&lt;&gt; "",ABS(G223+1),"")</f>
        <v/>
      </c>
      <c r="H224" s="8" t="str">
        <f aca="false">IF(C224&lt;&gt; "",C224*$I$12,"")</f>
        <v/>
      </c>
    </row>
    <row r="225" customFormat="false" ht="13.8" hidden="false" customHeight="false" outlineLevel="0" collapsed="false">
      <c r="A225" s="12" t="str">
        <f aca="false">IF(C225&lt;&gt;"",DATE(YEAR(A224),MONTH(A224),DAY(A224)+1),"")</f>
        <v/>
      </c>
      <c r="D225" s="4" t="str">
        <f aca="true">IF(C225&lt;&gt;"",IFERROR(IF(DATE(YEAR(A225),MONTH(A225),DAY(A225))&lt;TODAY(),IF(DATE(YEAR(A225),MONTH(A225),DAY(A225))=TODAY()-1,$I$13,$I$10),IF(DATE(YEAR(A225),MONTH(A225),DAY(A225))=TODAY(),$I$11,$I$2)),$I$3),"")</f>
        <v/>
      </c>
      <c r="E225" s="5" t="str">
        <f aca="false">IF(C225&lt;&gt;"",SUM(E224,C225),"")</f>
        <v/>
      </c>
      <c r="F225" s="6" t="str">
        <f aca="false">IF(C225&lt;&gt;"",IF(ABS(E225/G225)&gt;8,$I$1,$I$2),"")</f>
        <v/>
      </c>
      <c r="G225" s="7" t="str">
        <f aca="false">IF(C225&lt;&gt; "",ABS(G224+1),"")</f>
        <v/>
      </c>
      <c r="H225" s="8" t="str">
        <f aca="false">IF(C225&lt;&gt; "",C225*$I$12,"")</f>
        <v/>
      </c>
    </row>
    <row r="226" customFormat="false" ht="13.8" hidden="false" customHeight="false" outlineLevel="0" collapsed="false">
      <c r="A226" s="12" t="str">
        <f aca="false">IF(C226&lt;&gt;"",DATE(YEAR(A225),MONTH(A225),DAY(A225)+1),"")</f>
        <v/>
      </c>
      <c r="D226" s="4" t="str">
        <f aca="true">IF(C226&lt;&gt;"",IFERROR(IF(DATE(YEAR(A226),MONTH(A226),DAY(A226))&lt;TODAY(),IF(DATE(YEAR(A226),MONTH(A226),DAY(A226))=TODAY()-1,$I$13,$I$10),IF(DATE(YEAR(A226),MONTH(A226),DAY(A226))=TODAY(),$I$11,$I$2)),$I$3),"")</f>
        <v/>
      </c>
      <c r="E226" s="5" t="str">
        <f aca="false">IF(C226&lt;&gt;"",SUM(E225,C226),"")</f>
        <v/>
      </c>
      <c r="F226" s="6" t="str">
        <f aca="false">IF(C226&lt;&gt;"",IF(ABS(E226/G226)&gt;8,$I$1,$I$2),"")</f>
        <v/>
      </c>
      <c r="G226" s="7" t="str">
        <f aca="false">IF(C226&lt;&gt; "",ABS(G225+1),"")</f>
        <v/>
      </c>
      <c r="H226" s="8" t="str">
        <f aca="false">IF(C226&lt;&gt; "",C226*$I$12,"")</f>
        <v/>
      </c>
    </row>
    <row r="227" customFormat="false" ht="13.8" hidden="false" customHeight="false" outlineLevel="0" collapsed="false">
      <c r="A227" s="12" t="str">
        <f aca="false">IF(C227&lt;&gt;"",DATE(YEAR(A226),MONTH(A226),DAY(A226)+1),"")</f>
        <v/>
      </c>
      <c r="D227" s="4" t="str">
        <f aca="true">IF(C227&lt;&gt;"",IFERROR(IF(DATE(YEAR(A227),MONTH(A227),DAY(A227))&lt;TODAY(),IF(DATE(YEAR(A227),MONTH(A227),DAY(A227))=TODAY()-1,$I$13,$I$10),IF(DATE(YEAR(A227),MONTH(A227),DAY(A227))=TODAY(),$I$11,$I$2)),$I$3),"")</f>
        <v/>
      </c>
      <c r="E227" s="5" t="str">
        <f aca="false">IF(C227&lt;&gt;"",SUM(E226,C227),"")</f>
        <v/>
      </c>
      <c r="F227" s="6" t="str">
        <f aca="false">IF(C227&lt;&gt;"",IF(ABS(E227/G227)&gt;8,$I$1,$I$2),"")</f>
        <v/>
      </c>
      <c r="G227" s="7" t="str">
        <f aca="false">IF(C227&lt;&gt; "",ABS(G226+1),"")</f>
        <v/>
      </c>
      <c r="H227" s="8" t="str">
        <f aca="false">IF(C227&lt;&gt; "",C227*$I$12,"")</f>
        <v/>
      </c>
    </row>
    <row r="228" customFormat="false" ht="13.8" hidden="false" customHeight="false" outlineLevel="0" collapsed="false">
      <c r="A228" s="12" t="str">
        <f aca="false">IF(C228&lt;&gt;"",DATE(YEAR(A227),MONTH(A227),DAY(A227)+1),"")</f>
        <v/>
      </c>
      <c r="D228" s="4" t="str">
        <f aca="true">IF(C228&lt;&gt;"",IFERROR(IF(DATE(YEAR(A228),MONTH(A228),DAY(A228))&lt;TODAY(),IF(DATE(YEAR(A228),MONTH(A228),DAY(A228))=TODAY()-1,$I$13,$I$10),IF(DATE(YEAR(A228),MONTH(A228),DAY(A228))=TODAY(),$I$11,$I$2)),$I$3),"")</f>
        <v/>
      </c>
      <c r="E228" s="5" t="str">
        <f aca="false">IF(C228&lt;&gt;"",SUM(E227,C228),"")</f>
        <v/>
      </c>
      <c r="F228" s="6" t="str">
        <f aca="false">IF(C228&lt;&gt;"",IF(ABS(E228/G228)&gt;8,$I$1,$I$2),"")</f>
        <v/>
      </c>
      <c r="G228" s="7" t="str">
        <f aca="false">IF(C228&lt;&gt; "",ABS(G227+1),"")</f>
        <v/>
      </c>
      <c r="H228" s="8" t="str">
        <f aca="false">IF(C228&lt;&gt; "",C228*$I$12,"")</f>
        <v/>
      </c>
    </row>
    <row r="229" customFormat="false" ht="13.8" hidden="false" customHeight="false" outlineLevel="0" collapsed="false">
      <c r="A229" s="12" t="str">
        <f aca="false">IF(C229&lt;&gt;"",DATE(YEAR(A228),MONTH(A228),DAY(A228)+1),"")</f>
        <v/>
      </c>
      <c r="D229" s="4" t="str">
        <f aca="true">IF(C229&lt;&gt;"",IFERROR(IF(DATE(YEAR(A229),MONTH(A229),DAY(A229))&lt;TODAY(),IF(DATE(YEAR(A229),MONTH(A229),DAY(A229))=TODAY()-1,$I$13,$I$10),IF(DATE(YEAR(A229),MONTH(A229),DAY(A229))=TODAY(),$I$11,$I$2)),$I$3),"")</f>
        <v/>
      </c>
      <c r="E229" s="5" t="str">
        <f aca="false">IF(C229&lt;&gt;"",SUM(E228,C229),"")</f>
        <v/>
      </c>
      <c r="F229" s="6" t="str">
        <f aca="false">IF(C229&lt;&gt;"",IF(ABS(E229/G229)&gt;8,$I$1,$I$2),"")</f>
        <v/>
      </c>
      <c r="G229" s="7" t="str">
        <f aca="false">IF(C229&lt;&gt; "",ABS(G228+1),"")</f>
        <v/>
      </c>
      <c r="H229" s="8" t="str">
        <f aca="false">IF(C229&lt;&gt; "",C229*$I$12,"")</f>
        <v/>
      </c>
    </row>
    <row r="230" customFormat="false" ht="15" hidden="false" customHeight="true" outlineLevel="0" collapsed="false">
      <c r="A230" s="27" t="str">
        <f aca="false">$I$7</f>
        <v>1534:D</v>
      </c>
      <c r="B230" s="28" t="str">
        <f aca="false">$I$15&amp;COUNTIF(C199:C229,0)&amp;"D"</f>
        <v>Holiday=0D</v>
      </c>
      <c r="C230" s="29" t="n">
        <f aca="false">SUM(C199:C229)</f>
        <v>0</v>
      </c>
      <c r="D230" s="30" t="str">
        <f aca="false">$I$14&amp;COUNTIF(A199:A229,"")&amp;"D"</f>
        <v>NULL=30D</v>
      </c>
      <c r="E230" s="31" t="str">
        <f aca="false">IF(SUM(C199:C229)&lt;&gt;0,MAX(E199:E229)-240,$I$2)</f>
        <v>℡Less。</v>
      </c>
      <c r="F230" s="32" t="str">
        <f aca="false">$I$16&amp;COUNTIF(F199:F229,$I$1)</f>
        <v>G is.0</v>
      </c>
      <c r="G230" s="33" t="str">
        <f aca="false">IF(H230&gt;0,G197+H230,$I$2)</f>
        <v>℡Less。</v>
      </c>
      <c r="H230" s="34" t="n">
        <f aca="false">SUM(H199:H229)/1000</f>
        <v>0</v>
      </c>
    </row>
    <row r="231" customFormat="false" ht="15" hidden="false" customHeight="true" outlineLevel="0" collapsed="false">
      <c r="A231" s="27"/>
      <c r="B231" s="28"/>
      <c r="C231" s="29"/>
      <c r="D231" s="30"/>
      <c r="E231" s="31"/>
      <c r="F231" s="32" t="str">
        <f aca="false">$I$17&amp;COUNTIF(F199:F229,$I$2)</f>
        <v>L is. 0</v>
      </c>
      <c r="G231" s="33"/>
      <c r="H231" s="34"/>
    </row>
    <row r="232" customFormat="false" ht="13.8" hidden="false" customHeight="false" outlineLevel="0" collapsed="false">
      <c r="A232" s="12" t="n">
        <v>43831</v>
      </c>
      <c r="D232" s="4" t="str">
        <f aca="true">IF(C232&lt;&gt;"",IFERROR(IF(DATE(YEAR(A232),MONTH(A232),DAY(A232))&lt;TODAY(),IF(DATE(YEAR(A232),MONTH(A232),DAY(A232))=TODAY()-1,$I$13,$I$10),IF(DATE(YEAR(A232),MONTH(A232),DAY(A232))=TODAY(),$I$11,$I$2)),$I$3),"")</f>
        <v/>
      </c>
      <c r="E232" s="5" t="n">
        <f aca="false">ABS(C232)</f>
        <v>0</v>
      </c>
      <c r="F232" s="6" t="str">
        <f aca="false">IF(C232&lt;&gt;"",IF(ABS(E232/G232)&gt;8,$I$1,$I$2),"")</f>
        <v/>
      </c>
      <c r="G232" s="7" t="n">
        <v>1</v>
      </c>
      <c r="H232" s="8" t="str">
        <f aca="false">IF(C232&lt;&gt; "",C232*$I$12,"")</f>
        <v/>
      </c>
    </row>
    <row r="233" customFormat="false" ht="13.8" hidden="false" customHeight="false" outlineLevel="0" collapsed="false">
      <c r="A233" s="12" t="str">
        <f aca="false">IF(C233&lt;&gt;"",DATE(YEAR(A232),MONTH(A232),DAY(A232)+1),"")</f>
        <v/>
      </c>
      <c r="D233" s="4" t="str">
        <f aca="true">IF(C233&lt;&gt;"",IFERROR(IF(DATE(YEAR(A233),MONTH(A233),DAY(A233))&lt;TODAY(),IF(DATE(YEAR(A233),MONTH(A233),DAY(A233))=TODAY()-1,$I$13,$I$10),IF(DATE(YEAR(A233),MONTH(A233),DAY(A233))=TODAY(),$I$11,$I$2)),$I$3),"")</f>
        <v/>
      </c>
      <c r="E233" s="5" t="str">
        <f aca="false">IF(C233&lt;&gt;"",SUM(E232,C233),"")</f>
        <v/>
      </c>
      <c r="F233" s="6" t="str">
        <f aca="false">IF(C233&lt;&gt;"",IF(ABS(E233/G233)&gt;8,$I$1,$I$2),"")</f>
        <v/>
      </c>
      <c r="G233" s="7" t="str">
        <f aca="false">IF(C233&lt;&gt; "",ABS(G232+1),"")</f>
        <v/>
      </c>
      <c r="H233" s="8" t="str">
        <f aca="false">IF(C233&lt;&gt; "",C233*$I$12,"")</f>
        <v/>
      </c>
    </row>
    <row r="234" customFormat="false" ht="13.8" hidden="false" customHeight="false" outlineLevel="0" collapsed="false">
      <c r="A234" s="12" t="str">
        <f aca="false">IF(C234&lt;&gt;"",DATE(YEAR(A233),MONTH(A233),DAY(A233)+1),"")</f>
        <v/>
      </c>
      <c r="D234" s="4" t="str">
        <f aca="true">IF(C234&lt;&gt;"",IFERROR(IF(DATE(YEAR(A234),MONTH(A234),DAY(A234))&lt;TODAY(),IF(DATE(YEAR(A234),MONTH(A234),DAY(A234))=TODAY()-1,$I$13,$I$10),IF(DATE(YEAR(A234),MONTH(A234),DAY(A234))=TODAY(),$I$11,$I$2)),$I$3),"")</f>
        <v/>
      </c>
      <c r="E234" s="5" t="str">
        <f aca="false">IF(C234&lt;&gt;"",SUM(E233,C234),"")</f>
        <v/>
      </c>
      <c r="F234" s="6" t="str">
        <f aca="false">IF(C234&lt;&gt;"",IF(ABS(E234/G234)&gt;8,$I$1,$I$2),"")</f>
        <v/>
      </c>
      <c r="G234" s="7" t="str">
        <f aca="false">IF(C234&lt;&gt; "",ABS(G233+1),"")</f>
        <v/>
      </c>
      <c r="H234" s="8" t="str">
        <f aca="false">IF(C234&lt;&gt; "",C234*$I$12,"")</f>
        <v/>
      </c>
    </row>
    <row r="235" customFormat="false" ht="13.8" hidden="false" customHeight="false" outlineLevel="0" collapsed="false">
      <c r="A235" s="12" t="str">
        <f aca="false">IF(C235&lt;&gt;"",DATE(YEAR(A234),MONTH(A234),DAY(A234)+1),"")</f>
        <v/>
      </c>
      <c r="D235" s="4" t="str">
        <f aca="true">IF(C235&lt;&gt;"",IFERROR(IF(DATE(YEAR(A235),MONTH(A235),DAY(A235))&lt;TODAY(),IF(DATE(YEAR(A235),MONTH(A235),DAY(A235))=TODAY()-1,$I$13,$I$10),IF(DATE(YEAR(A235),MONTH(A235),DAY(A235))=TODAY(),$I$11,$I$2)),$I$3),"")</f>
        <v/>
      </c>
      <c r="E235" s="5" t="str">
        <f aca="false">IF(C235&lt;&gt;"",SUM(E234,C235),"")</f>
        <v/>
      </c>
      <c r="F235" s="6" t="str">
        <f aca="false">IF(C235&lt;&gt;"",IF(ABS(E235/G235)&gt;8,$I$1,$I$2),"")</f>
        <v/>
      </c>
      <c r="G235" s="7" t="str">
        <f aca="false">IF(C235&lt;&gt; "",ABS(G234+1),"")</f>
        <v/>
      </c>
      <c r="H235" s="8" t="str">
        <f aca="false">IF(C235&lt;&gt; "",C235*$I$12,"")</f>
        <v/>
      </c>
    </row>
    <row r="236" customFormat="false" ht="13.8" hidden="false" customHeight="false" outlineLevel="0" collapsed="false">
      <c r="A236" s="12" t="str">
        <f aca="false">IF(C236&lt;&gt;"",DATE(YEAR(A235),MONTH(A235),DAY(A235)+1),"")</f>
        <v/>
      </c>
      <c r="D236" s="4" t="str">
        <f aca="true">IF(C236&lt;&gt;"",IFERROR(IF(DATE(YEAR(A236),MONTH(A236),DAY(A236))&lt;TODAY(),IF(DATE(YEAR(A236),MONTH(A236),DAY(A236))=TODAY()-1,$I$13,$I$10),IF(DATE(YEAR(A236),MONTH(A236),DAY(A236))=TODAY(),$I$11,$I$2)),$I$3),"")</f>
        <v/>
      </c>
      <c r="E236" s="5" t="str">
        <f aca="false">IF(C236&lt;&gt;"",SUM(E235,C236),"")</f>
        <v/>
      </c>
      <c r="F236" s="6" t="str">
        <f aca="false">IF(C236&lt;&gt;"",IF(ABS(E236/G236)&gt;8,$I$1,$I$2),"")</f>
        <v/>
      </c>
      <c r="G236" s="7" t="str">
        <f aca="false">IF(C236&lt;&gt; "",ABS(G235+1),"")</f>
        <v/>
      </c>
      <c r="H236" s="8" t="str">
        <f aca="false">IF(C236&lt;&gt; "",C236*$I$12,"")</f>
        <v/>
      </c>
    </row>
    <row r="237" customFormat="false" ht="13.8" hidden="false" customHeight="false" outlineLevel="0" collapsed="false">
      <c r="A237" s="12" t="str">
        <f aca="false">IF(C237&lt;&gt;"",DATE(YEAR(A236),MONTH(A236),DAY(A236)+1),"")</f>
        <v/>
      </c>
      <c r="D237" s="4" t="str">
        <f aca="true">IF(C237&lt;&gt;"",IFERROR(IF(DATE(YEAR(A237),MONTH(A237),DAY(A237))&lt;TODAY(),IF(DATE(YEAR(A237),MONTH(A237),DAY(A237))=TODAY()-1,$I$13,$I$10),IF(DATE(YEAR(A237),MONTH(A237),DAY(A237))=TODAY(),$I$11,$I$2)),$I$3),"")</f>
        <v/>
      </c>
      <c r="E237" s="5" t="str">
        <f aca="false">IF(C237&lt;&gt;"",SUM(E236,C237),"")</f>
        <v/>
      </c>
      <c r="F237" s="6" t="str">
        <f aca="false">IF(C237&lt;&gt;"",IF(ABS(E237/G237)&gt;8,$I$1,$I$2),"")</f>
        <v/>
      </c>
      <c r="G237" s="7" t="str">
        <f aca="false">IF(C237&lt;&gt; "",ABS(G236+1),"")</f>
        <v/>
      </c>
      <c r="H237" s="8" t="str">
        <f aca="false">IF(C237&lt;&gt; "",C237*$I$12,"")</f>
        <v/>
      </c>
    </row>
    <row r="238" customFormat="false" ht="13.8" hidden="false" customHeight="false" outlineLevel="0" collapsed="false">
      <c r="A238" s="12" t="str">
        <f aca="false">IF(C238&lt;&gt;"",DATE(YEAR(A237),MONTH(A237),DAY(A237)+1),"")</f>
        <v/>
      </c>
      <c r="D238" s="4" t="str">
        <f aca="true">IF(C238&lt;&gt;"",IFERROR(IF(DATE(YEAR(A238),MONTH(A238),DAY(A238))&lt;TODAY(),IF(DATE(YEAR(A238),MONTH(A238),DAY(A238))=TODAY()-1,$I$13,$I$10),IF(DATE(YEAR(A238),MONTH(A238),DAY(A238))=TODAY(),$I$11,$I$2)),$I$3),"")</f>
        <v/>
      </c>
      <c r="E238" s="5" t="str">
        <f aca="false">IF(C238&lt;&gt;"",SUM(E237,C238),"")</f>
        <v/>
      </c>
      <c r="F238" s="6" t="str">
        <f aca="false">IF(C238&lt;&gt;"",IF(ABS(E238/G238)&gt;8,$I$1,$I$2),"")</f>
        <v/>
      </c>
      <c r="G238" s="7" t="str">
        <f aca="false">IF(C238&lt;&gt; "",ABS(G237+1),"")</f>
        <v/>
      </c>
      <c r="H238" s="8" t="str">
        <f aca="false">IF(C238&lt;&gt; "",C238*$I$12,"")</f>
        <v/>
      </c>
    </row>
    <row r="239" customFormat="false" ht="13.8" hidden="false" customHeight="false" outlineLevel="0" collapsed="false">
      <c r="A239" s="12" t="str">
        <f aca="false">IF(C239&lt;&gt;"",DATE(YEAR(A238),MONTH(A238),DAY(A238)+1),"")</f>
        <v/>
      </c>
      <c r="D239" s="4" t="str">
        <f aca="true">IF(C239&lt;&gt;"",IFERROR(IF(DATE(YEAR(A239),MONTH(A239),DAY(A239))&lt;TODAY(),IF(DATE(YEAR(A239),MONTH(A239),DAY(A239))=TODAY()-1,$I$13,$I$10),IF(DATE(YEAR(A239),MONTH(A239),DAY(A239))=TODAY(),$I$11,$I$2)),$I$3),"")</f>
        <v/>
      </c>
      <c r="E239" s="5" t="str">
        <f aca="false">IF(C239&lt;&gt;"",SUM(E238,C239),"")</f>
        <v/>
      </c>
      <c r="F239" s="6" t="str">
        <f aca="false">IF(C239&lt;&gt;"",IF(ABS(E239/G239)&gt;8,$I$1,$I$2),"")</f>
        <v/>
      </c>
      <c r="G239" s="7" t="str">
        <f aca="false">IF(C239&lt;&gt; "",ABS(G238+1),"")</f>
        <v/>
      </c>
      <c r="H239" s="8" t="str">
        <f aca="false">IF(C239&lt;&gt; "",C239*$I$12,"")</f>
        <v/>
      </c>
    </row>
    <row r="240" customFormat="false" ht="13.8" hidden="false" customHeight="false" outlineLevel="0" collapsed="false">
      <c r="A240" s="12" t="str">
        <f aca="false">IF(C240&lt;&gt;"",DATE(YEAR(A239),MONTH(A239),DAY(A239)+1),"")</f>
        <v/>
      </c>
      <c r="D240" s="4" t="str">
        <f aca="true">IF(C240&lt;&gt;"",IFERROR(IF(DATE(YEAR(A240),MONTH(A240),DAY(A240))&lt;TODAY(),IF(DATE(YEAR(A240),MONTH(A240),DAY(A240))=TODAY()-1,$I$13,$I$10),IF(DATE(YEAR(A240),MONTH(A240),DAY(A240))=TODAY(),$I$11,$I$2)),$I$3),"")</f>
        <v/>
      </c>
      <c r="E240" s="5" t="str">
        <f aca="false">IF(C240&lt;&gt;"",SUM(E239,C240),"")</f>
        <v/>
      </c>
      <c r="F240" s="6" t="str">
        <f aca="false">IF(C240&lt;&gt;"",IF(ABS(E240/G240)&gt;8,$I$1,$I$2),"")</f>
        <v/>
      </c>
      <c r="G240" s="7" t="str">
        <f aca="false">IF(C240&lt;&gt; "",ABS(G239+1),"")</f>
        <v/>
      </c>
      <c r="H240" s="8" t="str">
        <f aca="false">IF(C240&lt;&gt; "",C240*$I$12,"")</f>
        <v/>
      </c>
    </row>
    <row r="241" customFormat="false" ht="13.8" hidden="false" customHeight="false" outlineLevel="0" collapsed="false">
      <c r="A241" s="12" t="str">
        <f aca="false">IF(C241&lt;&gt;"",DATE(YEAR(A240),MONTH(A240),DAY(A240)+1),"")</f>
        <v/>
      </c>
      <c r="D241" s="4" t="str">
        <f aca="true">IF(C241&lt;&gt;"",IFERROR(IF(DATE(YEAR(A241),MONTH(A241),DAY(A241))&lt;TODAY(),IF(DATE(YEAR(A241),MONTH(A241),DAY(A241))=TODAY()-1,$I$13,$I$10),IF(DATE(YEAR(A241),MONTH(A241),DAY(A241))=TODAY(),$I$11,$I$2)),$I$3),"")</f>
        <v/>
      </c>
      <c r="E241" s="5" t="str">
        <f aca="false">IF(C241&lt;&gt;"",SUM(E240,C241),"")</f>
        <v/>
      </c>
      <c r="F241" s="6" t="str">
        <f aca="false">IF(C241&lt;&gt;"",IF(ABS(E241/G241)&gt;8,$I$1,$I$2),"")</f>
        <v/>
      </c>
      <c r="G241" s="7" t="str">
        <f aca="false">IF(C241&lt;&gt; "",ABS(G240+1),"")</f>
        <v/>
      </c>
      <c r="H241" s="8" t="str">
        <f aca="false">IF(C241&lt;&gt; "",C241*$I$12,"")</f>
        <v/>
      </c>
    </row>
    <row r="242" customFormat="false" ht="13.8" hidden="false" customHeight="false" outlineLevel="0" collapsed="false">
      <c r="A242" s="12" t="str">
        <f aca="false">IF(C242&lt;&gt;"",DATE(YEAR(A241),MONTH(A241),DAY(A241)+1),"")</f>
        <v/>
      </c>
      <c r="D242" s="4" t="str">
        <f aca="true">IF(C242&lt;&gt;"",IFERROR(IF(DATE(YEAR(A242),MONTH(A242),DAY(A242))&lt;TODAY(),IF(DATE(YEAR(A242),MONTH(A242),DAY(A242))=TODAY()-1,$I$13,$I$10),IF(DATE(YEAR(A242),MONTH(A242),DAY(A242))=TODAY(),$I$11,$I$2)),$I$3),"")</f>
        <v/>
      </c>
      <c r="E242" s="5" t="str">
        <f aca="false">IF(C242&lt;&gt;"",SUM(E241,C242),"")</f>
        <v/>
      </c>
      <c r="F242" s="6" t="str">
        <f aca="false">IF(C242&lt;&gt;"",IF(ABS(E242/G242)&gt;8,$I$1,$I$2),"")</f>
        <v/>
      </c>
      <c r="G242" s="7" t="str">
        <f aca="false">IF(C242&lt;&gt; "",ABS(G241+1),"")</f>
        <v/>
      </c>
      <c r="H242" s="8" t="str">
        <f aca="false">IF(C242&lt;&gt; "",C242*$I$12,"")</f>
        <v/>
      </c>
    </row>
    <row r="243" customFormat="false" ht="13.8" hidden="false" customHeight="false" outlineLevel="0" collapsed="false">
      <c r="A243" s="12" t="str">
        <f aca="false">IF(C243&lt;&gt;"",DATE(YEAR(A242),MONTH(A242),DAY(A242)+1),"")</f>
        <v/>
      </c>
      <c r="D243" s="4" t="str">
        <f aca="true">IF(C243&lt;&gt;"",IFERROR(IF(DATE(YEAR(A243),MONTH(A243),DAY(A243))&lt;TODAY(),IF(DATE(YEAR(A243),MONTH(A243),DAY(A243))=TODAY()-1,$I$13,$I$10),IF(DATE(YEAR(A243),MONTH(A243),DAY(A243))=TODAY(),$I$11,$I$2)),$I$3),"")</f>
        <v/>
      </c>
      <c r="E243" s="5" t="str">
        <f aca="false">IF(C243&lt;&gt;"",SUM(E242,C243),"")</f>
        <v/>
      </c>
      <c r="F243" s="6" t="str">
        <f aca="false">IF(C243&lt;&gt;"",IF(ABS(E243/G243)&gt;8,$I$1,$I$2),"")</f>
        <v/>
      </c>
      <c r="G243" s="7" t="str">
        <f aca="false">IF(C243&lt;&gt; "",ABS(G242+1),"")</f>
        <v/>
      </c>
      <c r="H243" s="8" t="str">
        <f aca="false">IF(C243&lt;&gt; "",C243*$I$12,"")</f>
        <v/>
      </c>
    </row>
    <row r="244" customFormat="false" ht="13.8" hidden="false" customHeight="false" outlineLevel="0" collapsed="false">
      <c r="A244" s="12" t="str">
        <f aca="false">IF(C244&lt;&gt;"",DATE(YEAR(A243),MONTH(A243),DAY(A243)+1),"")</f>
        <v/>
      </c>
      <c r="D244" s="4" t="str">
        <f aca="true">IF(C244&lt;&gt;"",IFERROR(IF(DATE(YEAR(A244),MONTH(A244),DAY(A244))&lt;TODAY(),IF(DATE(YEAR(A244),MONTH(A244),DAY(A244))=TODAY()-1,$I$13,$I$10),IF(DATE(YEAR(A244),MONTH(A244),DAY(A244))=TODAY(),$I$11,$I$2)),$I$3),"")</f>
        <v/>
      </c>
      <c r="E244" s="5" t="str">
        <f aca="false">IF(C244&lt;&gt;"",SUM(E243,C244),"")</f>
        <v/>
      </c>
      <c r="F244" s="6" t="str">
        <f aca="false">IF(C244&lt;&gt;"",IF(ABS(E244/G244)&gt;8,$I$1,$I$2),"")</f>
        <v/>
      </c>
      <c r="G244" s="7" t="str">
        <f aca="false">IF(C244&lt;&gt; "",ABS(G243+1),"")</f>
        <v/>
      </c>
      <c r="H244" s="8" t="str">
        <f aca="false">IF(C244&lt;&gt; "",C244*$I$12,"")</f>
        <v/>
      </c>
    </row>
    <row r="245" customFormat="false" ht="13.8" hidden="false" customHeight="false" outlineLevel="0" collapsed="false">
      <c r="A245" s="12" t="str">
        <f aca="false">IF(C245&lt;&gt;"",DATE(YEAR(A244),MONTH(A244),DAY(A244)+1),"")</f>
        <v/>
      </c>
      <c r="D245" s="4" t="str">
        <f aca="true">IF(C245&lt;&gt;"",IFERROR(IF(DATE(YEAR(A245),MONTH(A245),DAY(A245))&lt;TODAY(),IF(DATE(YEAR(A245),MONTH(A245),DAY(A245))=TODAY()-1,$I$13,$I$10),IF(DATE(YEAR(A245),MONTH(A245),DAY(A245))=TODAY(),$I$11,$I$2)),$I$3),"")</f>
        <v/>
      </c>
      <c r="E245" s="5" t="str">
        <f aca="false">IF(C245&lt;&gt;"",SUM(E244,C245),"")</f>
        <v/>
      </c>
      <c r="F245" s="6" t="str">
        <f aca="false">IF(C245&lt;&gt;"",IF(ABS(E245/G245)&gt;8,$I$1,$I$2),"")</f>
        <v/>
      </c>
      <c r="G245" s="7" t="str">
        <f aca="false">IF(C245&lt;&gt; "",ABS(G244+1),"")</f>
        <v/>
      </c>
      <c r="H245" s="8" t="str">
        <f aca="false">IF(C245&lt;&gt; "",C245*$I$12,"")</f>
        <v/>
      </c>
    </row>
    <row r="246" customFormat="false" ht="13.8" hidden="false" customHeight="false" outlineLevel="0" collapsed="false">
      <c r="A246" s="12" t="str">
        <f aca="false">IF(C246&lt;&gt;"",DATE(YEAR(A245),MONTH(A245),DAY(A245)+1),"")</f>
        <v/>
      </c>
      <c r="D246" s="4" t="str">
        <f aca="true">IF(C246&lt;&gt;"",IFERROR(IF(DATE(YEAR(A246),MONTH(A246),DAY(A246))&lt;TODAY(),IF(DATE(YEAR(A246),MONTH(A246),DAY(A246))=TODAY()-1,$I$13,$I$10),IF(DATE(YEAR(A246),MONTH(A246),DAY(A246))=TODAY(),$I$11,$I$2)),$I$3),"")</f>
        <v/>
      </c>
      <c r="E246" s="5" t="str">
        <f aca="false">IF(C246&lt;&gt;"",SUM(E245,C246),"")</f>
        <v/>
      </c>
      <c r="F246" s="6" t="str">
        <f aca="false">IF(C246&lt;&gt;"",IF(ABS(E246/G246)&gt;8,$I$1,$I$2),"")</f>
        <v/>
      </c>
      <c r="G246" s="7" t="str">
        <f aca="false">IF(C246&lt;&gt; "",ABS(G245+1),"")</f>
        <v/>
      </c>
      <c r="H246" s="8" t="str">
        <f aca="false">IF(C246&lt;&gt; "",C246*$I$12,"")</f>
        <v/>
      </c>
    </row>
    <row r="247" customFormat="false" ht="13.8" hidden="false" customHeight="false" outlineLevel="0" collapsed="false">
      <c r="A247" s="12" t="str">
        <f aca="false">IF(C247&lt;&gt;"",DATE(YEAR(A246),MONTH(A246),DAY(A246)+1),"")</f>
        <v/>
      </c>
      <c r="D247" s="4" t="str">
        <f aca="true">IF(C247&lt;&gt;"",IFERROR(IF(DATE(YEAR(A247),MONTH(A247),DAY(A247))&lt;TODAY(),IF(DATE(YEAR(A247),MONTH(A247),DAY(A247))=TODAY()-1,$I$13,$I$10),IF(DATE(YEAR(A247),MONTH(A247),DAY(A247))=TODAY(),$I$11,$I$2)),$I$3),"")</f>
        <v/>
      </c>
      <c r="E247" s="5" t="str">
        <f aca="false">IF(C247&lt;&gt;"",SUM(E246,C247),"")</f>
        <v/>
      </c>
      <c r="F247" s="6" t="str">
        <f aca="false">IF(C247&lt;&gt;"",IF(ABS(E247/G247)&gt;8,$I$1,$I$2),"")</f>
        <v/>
      </c>
      <c r="G247" s="7" t="str">
        <f aca="false">IF(C247&lt;&gt; "",ABS(G246+1),"")</f>
        <v/>
      </c>
      <c r="H247" s="8" t="str">
        <f aca="false">IF(C247&lt;&gt; "",C247*$I$12,"")</f>
        <v/>
      </c>
    </row>
    <row r="248" customFormat="false" ht="13.8" hidden="false" customHeight="false" outlineLevel="0" collapsed="false">
      <c r="A248" s="12" t="str">
        <f aca="false">IF(C248&lt;&gt;"",DATE(YEAR(A247),MONTH(A247),DAY(A247)+1),"")</f>
        <v/>
      </c>
      <c r="D248" s="4" t="str">
        <f aca="true">IF(C248&lt;&gt;"",IFERROR(IF(DATE(YEAR(A248),MONTH(A248),DAY(A248))&lt;TODAY(),IF(DATE(YEAR(A248),MONTH(A248),DAY(A248))=TODAY()-1,$I$13,$I$10),IF(DATE(YEAR(A248),MONTH(A248),DAY(A248))=TODAY(),$I$11,$I$2)),$I$3),"")</f>
        <v/>
      </c>
      <c r="E248" s="5" t="str">
        <f aca="false">IF(C248&lt;&gt;"",SUM(E247,C248),"")</f>
        <v/>
      </c>
      <c r="F248" s="6" t="str">
        <f aca="false">IF(C248&lt;&gt;"",IF(ABS(E248/G248)&gt;8,$I$1,$I$2),"")</f>
        <v/>
      </c>
      <c r="G248" s="7" t="str">
        <f aca="false">IF(C248&lt;&gt; "",ABS(G247+1),"")</f>
        <v/>
      </c>
      <c r="H248" s="8" t="str">
        <f aca="false">IF(C248&lt;&gt; "",C248*$I$12,"")</f>
        <v/>
      </c>
    </row>
    <row r="249" customFormat="false" ht="13.8" hidden="false" customHeight="false" outlineLevel="0" collapsed="false">
      <c r="A249" s="12" t="str">
        <f aca="false">IF(C249&lt;&gt;"",DATE(YEAR(A248),MONTH(A248),DAY(A248)+1),"")</f>
        <v/>
      </c>
      <c r="D249" s="4" t="str">
        <f aca="true">IF(C249&lt;&gt;"",IFERROR(IF(DATE(YEAR(A249),MONTH(A249),DAY(A249))&lt;TODAY(),IF(DATE(YEAR(A249),MONTH(A249),DAY(A249))=TODAY()-1,$I$13,$I$10),IF(DATE(YEAR(A249),MONTH(A249),DAY(A249))=TODAY(),$I$11,$I$2)),$I$3),"")</f>
        <v/>
      </c>
      <c r="E249" s="5" t="str">
        <f aca="false">IF(C249&lt;&gt;"",SUM(E248,C249),"")</f>
        <v/>
      </c>
      <c r="F249" s="6" t="str">
        <f aca="false">IF(C249&lt;&gt;"",IF(ABS(E249/G249)&gt;8,$I$1,$I$2),"")</f>
        <v/>
      </c>
      <c r="G249" s="7" t="str">
        <f aca="false">IF(C249&lt;&gt; "",ABS(G248+1),"")</f>
        <v/>
      </c>
      <c r="H249" s="8" t="str">
        <f aca="false">IF(C249&lt;&gt; "",C249*$I$12,"")</f>
        <v/>
      </c>
    </row>
    <row r="250" customFormat="false" ht="13.8" hidden="false" customHeight="false" outlineLevel="0" collapsed="false">
      <c r="A250" s="12" t="str">
        <f aca="false">IF(C250&lt;&gt;"",DATE(YEAR(A249),MONTH(A249),DAY(A249)+1),"")</f>
        <v/>
      </c>
      <c r="D250" s="4" t="str">
        <f aca="true">IF(C250&lt;&gt;"",IFERROR(IF(DATE(YEAR(A250),MONTH(A250),DAY(A250))&lt;TODAY(),IF(DATE(YEAR(A250),MONTH(A250),DAY(A250))=TODAY()-1,$I$13,$I$10),IF(DATE(YEAR(A250),MONTH(A250),DAY(A250))=TODAY(),$I$11,$I$2)),$I$3),"")</f>
        <v/>
      </c>
      <c r="E250" s="5" t="str">
        <f aca="false">IF(C250&lt;&gt;"",SUM(E249,C250),"")</f>
        <v/>
      </c>
      <c r="F250" s="6" t="str">
        <f aca="false">IF(C250&lt;&gt;"",IF(ABS(E250/G250)&gt;8,$I$1,$I$2),"")</f>
        <v/>
      </c>
      <c r="G250" s="7" t="str">
        <f aca="false">IF(C250&lt;&gt; "",ABS(G249+1),"")</f>
        <v/>
      </c>
      <c r="H250" s="8" t="str">
        <f aca="false">IF(C250&lt;&gt; "",C250*$I$12,"")</f>
        <v/>
      </c>
    </row>
    <row r="251" customFormat="false" ht="13.8" hidden="false" customHeight="false" outlineLevel="0" collapsed="false">
      <c r="A251" s="12" t="str">
        <f aca="false">IF(C251&lt;&gt;"",DATE(YEAR(A250),MONTH(A250),DAY(A250)+1),"")</f>
        <v/>
      </c>
      <c r="D251" s="4" t="str">
        <f aca="true">IF(C251&lt;&gt;"",IFERROR(IF(DATE(YEAR(A251),MONTH(A251),DAY(A251))&lt;TODAY(),IF(DATE(YEAR(A251),MONTH(A251),DAY(A251))=TODAY()-1,$I$13,$I$10),IF(DATE(YEAR(A251),MONTH(A251),DAY(A251))=TODAY(),$I$11,$I$2)),$I$3),"")</f>
        <v/>
      </c>
      <c r="E251" s="5" t="str">
        <f aca="false">IF(C251&lt;&gt;"",SUM(E250,C251),"")</f>
        <v/>
      </c>
      <c r="F251" s="6" t="str">
        <f aca="false">IF(C251&lt;&gt;"",IF(ABS(E251/G251)&gt;8,$I$1,$I$2),"")</f>
        <v/>
      </c>
      <c r="G251" s="7" t="str">
        <f aca="false">IF(C251&lt;&gt; "",ABS(G250+1),"")</f>
        <v/>
      </c>
      <c r="H251" s="8" t="str">
        <f aca="false">IF(C251&lt;&gt; "",C251*$I$12,"")</f>
        <v/>
      </c>
    </row>
    <row r="252" customFormat="false" ht="13.8" hidden="false" customHeight="false" outlineLevel="0" collapsed="false">
      <c r="A252" s="12" t="str">
        <f aca="false">IF(C252&lt;&gt;"",DATE(YEAR(A251),MONTH(A251),DAY(A251)+1),"")</f>
        <v/>
      </c>
      <c r="D252" s="4" t="str">
        <f aca="true">IF(C252&lt;&gt;"",IFERROR(IF(DATE(YEAR(A252),MONTH(A252),DAY(A252))&lt;TODAY(),IF(DATE(YEAR(A252),MONTH(A252),DAY(A252))=TODAY()-1,$I$13,$I$10),IF(DATE(YEAR(A252),MONTH(A252),DAY(A252))=TODAY(),$I$11,$I$2)),$I$3),"")</f>
        <v/>
      </c>
      <c r="E252" s="5" t="str">
        <f aca="false">IF(C252&lt;&gt;"",SUM(E251,C252),"")</f>
        <v/>
      </c>
      <c r="F252" s="6" t="str">
        <f aca="false">IF(C252&lt;&gt;"",IF(ABS(E252/G252)&gt;8,$I$1,$I$2),"")</f>
        <v/>
      </c>
      <c r="G252" s="7" t="str">
        <f aca="false">IF(C252&lt;&gt; "",ABS(G251+1),"")</f>
        <v/>
      </c>
      <c r="H252" s="8" t="str">
        <f aca="false">IF(C252&lt;&gt; "",C252*$I$12,"")</f>
        <v/>
      </c>
    </row>
    <row r="253" customFormat="false" ht="13.8" hidden="false" customHeight="false" outlineLevel="0" collapsed="false">
      <c r="A253" s="12" t="str">
        <f aca="false">IF(C253&lt;&gt;"",DATE(YEAR(A252),MONTH(A252),DAY(A252)+1),"")</f>
        <v/>
      </c>
      <c r="D253" s="4" t="str">
        <f aca="true">IF(C253&lt;&gt;"",IFERROR(IF(DATE(YEAR(A253),MONTH(A253),DAY(A253))&lt;TODAY(),IF(DATE(YEAR(A253),MONTH(A253),DAY(A253))=TODAY()-1,$I$13,$I$10),IF(DATE(YEAR(A253),MONTH(A253),DAY(A253))=TODAY(),$I$11,$I$2)),$I$3),"")</f>
        <v/>
      </c>
      <c r="E253" s="5" t="str">
        <f aca="false">IF(C253&lt;&gt;"",SUM(E252,C253),"")</f>
        <v/>
      </c>
      <c r="F253" s="6" t="str">
        <f aca="false">IF(C253&lt;&gt;"",IF(ABS(E253/G253)&gt;8,$I$1,$I$2),"")</f>
        <v/>
      </c>
      <c r="G253" s="7" t="str">
        <f aca="false">IF(C253&lt;&gt; "",ABS(G252+1),"")</f>
        <v/>
      </c>
      <c r="H253" s="8" t="str">
        <f aca="false">IF(C253&lt;&gt; "",C253*$I$12,"")</f>
        <v/>
      </c>
    </row>
    <row r="254" customFormat="false" ht="13.8" hidden="false" customHeight="false" outlineLevel="0" collapsed="false">
      <c r="A254" s="12" t="str">
        <f aca="false">IF(C254&lt;&gt;"",DATE(YEAR(A253),MONTH(A253),DAY(A253)+1),"")</f>
        <v/>
      </c>
      <c r="D254" s="4" t="str">
        <f aca="true">IF(C254&lt;&gt;"",IFERROR(IF(DATE(YEAR(A254),MONTH(A254),DAY(A254))&lt;TODAY(),IF(DATE(YEAR(A254),MONTH(A254),DAY(A254))=TODAY()-1,$I$13,$I$10),IF(DATE(YEAR(A254),MONTH(A254),DAY(A254))=TODAY(),$I$11,$I$2)),$I$3),"")</f>
        <v/>
      </c>
      <c r="E254" s="5" t="str">
        <f aca="false">IF(C254&lt;&gt;"",SUM(E253,C254),"")</f>
        <v/>
      </c>
      <c r="F254" s="6" t="str">
        <f aca="false">IF(C254&lt;&gt;"",IF(ABS(E254/G254)&gt;8,$I$1,$I$2),"")</f>
        <v/>
      </c>
      <c r="G254" s="7" t="str">
        <f aca="false">IF(C254&lt;&gt; "",ABS(G253+1),"")</f>
        <v/>
      </c>
      <c r="H254" s="8" t="str">
        <f aca="false">IF(C254&lt;&gt; "",C254*$I$12,"")</f>
        <v/>
      </c>
    </row>
    <row r="255" customFormat="false" ht="13.8" hidden="false" customHeight="false" outlineLevel="0" collapsed="false">
      <c r="A255" s="12" t="str">
        <f aca="false">IF(C255&lt;&gt;"",DATE(YEAR(A254),MONTH(A254),DAY(A254)+1),"")</f>
        <v/>
      </c>
      <c r="D255" s="4" t="str">
        <f aca="true">IF(C255&lt;&gt;"",IFERROR(IF(DATE(YEAR(A255),MONTH(A255),DAY(A255))&lt;TODAY(),IF(DATE(YEAR(A255),MONTH(A255),DAY(A255))=TODAY()-1,$I$13,$I$10),IF(DATE(YEAR(A255),MONTH(A255),DAY(A255))=TODAY(),$I$11,$I$2)),$I$3),"")</f>
        <v/>
      </c>
      <c r="E255" s="5" t="str">
        <f aca="false">IF(C255&lt;&gt;"",SUM(E254,C255),"")</f>
        <v/>
      </c>
      <c r="F255" s="6" t="str">
        <f aca="false">IF(C255&lt;&gt;"",IF(ABS(E255/G255)&gt;8,$I$1,$I$2),"")</f>
        <v/>
      </c>
      <c r="G255" s="7" t="str">
        <f aca="false">IF(C255&lt;&gt; "",ABS(G254+1),"")</f>
        <v/>
      </c>
      <c r="H255" s="8" t="str">
        <f aca="false">IF(C255&lt;&gt; "",C255*$I$12,"")</f>
        <v/>
      </c>
    </row>
    <row r="256" customFormat="false" ht="13.8" hidden="false" customHeight="false" outlineLevel="0" collapsed="false">
      <c r="A256" s="12" t="str">
        <f aca="false">IF(C256&lt;&gt;"",DATE(YEAR(A255),MONTH(A255),DAY(A255)+1),"")</f>
        <v/>
      </c>
      <c r="D256" s="4" t="str">
        <f aca="true">IF(C256&lt;&gt;"",IFERROR(IF(DATE(YEAR(A256),MONTH(A256),DAY(A256))&lt;TODAY(),IF(DATE(YEAR(A256),MONTH(A256),DAY(A256))=TODAY()-1,$I$13,$I$10),IF(DATE(YEAR(A256),MONTH(A256),DAY(A256))=TODAY(),$I$11,$I$2)),$I$3),"")</f>
        <v/>
      </c>
      <c r="E256" s="5" t="str">
        <f aca="false">IF(C256&lt;&gt;"",SUM(E255,C256),"")</f>
        <v/>
      </c>
      <c r="F256" s="6" t="str">
        <f aca="false">IF(C256&lt;&gt;"",IF(ABS(E256/G256)&gt;8,$I$1,$I$2),"")</f>
        <v/>
      </c>
      <c r="G256" s="7" t="str">
        <f aca="false">IF(C256&lt;&gt; "",ABS(G255+1),"")</f>
        <v/>
      </c>
      <c r="H256" s="8" t="str">
        <f aca="false">IF(C256&lt;&gt; "",C256*$I$12,"")</f>
        <v/>
      </c>
    </row>
    <row r="257" customFormat="false" ht="13.8" hidden="false" customHeight="false" outlineLevel="0" collapsed="false">
      <c r="A257" s="12" t="str">
        <f aca="false">IF(C257&lt;&gt;"",DATE(YEAR(A256),MONTH(A256),DAY(A256)+1),"")</f>
        <v/>
      </c>
      <c r="D257" s="4" t="str">
        <f aca="true">IF(C257&lt;&gt;"",IFERROR(IF(DATE(YEAR(A257),MONTH(A257),DAY(A257))&lt;TODAY(),IF(DATE(YEAR(A257),MONTH(A257),DAY(A257))=TODAY()-1,$I$13,$I$10),IF(DATE(YEAR(A257),MONTH(A257),DAY(A257))=TODAY(),$I$11,$I$2)),$I$3),"")</f>
        <v/>
      </c>
      <c r="E257" s="5" t="str">
        <f aca="false">IF(C257&lt;&gt;"",SUM(E256,C257),"")</f>
        <v/>
      </c>
      <c r="F257" s="6" t="str">
        <f aca="false">IF(C257&lt;&gt;"",IF(ABS(E257/G257)&gt;8,$I$1,$I$2),"")</f>
        <v/>
      </c>
      <c r="G257" s="7" t="str">
        <f aca="false">IF(C257&lt;&gt; "",ABS(G256+1),"")</f>
        <v/>
      </c>
      <c r="H257" s="8" t="str">
        <f aca="false">IF(C257&lt;&gt; "",C257*$I$12,"")</f>
        <v/>
      </c>
    </row>
    <row r="258" customFormat="false" ht="13.8" hidden="false" customHeight="false" outlineLevel="0" collapsed="false">
      <c r="A258" s="12" t="str">
        <f aca="false">IF(C258&lt;&gt;"",DATE(YEAR(A257),MONTH(A257),DAY(A257)+1),"")</f>
        <v/>
      </c>
      <c r="D258" s="4" t="str">
        <f aca="true">IF(C258&lt;&gt;"",IFERROR(IF(DATE(YEAR(A258),MONTH(A258),DAY(A258))&lt;TODAY(),IF(DATE(YEAR(A258),MONTH(A258),DAY(A258))=TODAY()-1,$I$13,$I$10),IF(DATE(YEAR(A258),MONTH(A258),DAY(A258))=TODAY(),$I$11,$I$2)),$I$3),"")</f>
        <v/>
      </c>
      <c r="E258" s="5" t="str">
        <f aca="false">IF(C258&lt;&gt;"",SUM(E257,C258),"")</f>
        <v/>
      </c>
      <c r="F258" s="6" t="str">
        <f aca="false">IF(C258&lt;&gt;"",IF(ABS(E258/G258)&gt;8,$I$1,$I$2),"")</f>
        <v/>
      </c>
      <c r="G258" s="7" t="str">
        <f aca="false">IF(C258&lt;&gt; "",ABS(G257+1),"")</f>
        <v/>
      </c>
      <c r="H258" s="8" t="str">
        <f aca="false">IF(C258&lt;&gt; "",C258*$I$12,"")</f>
        <v/>
      </c>
    </row>
    <row r="259" customFormat="false" ht="13.8" hidden="false" customHeight="false" outlineLevel="0" collapsed="false">
      <c r="A259" s="12" t="str">
        <f aca="false">IF(C259&lt;&gt;"",DATE(YEAR(A258),MONTH(A258),DAY(A258)+1),"")</f>
        <v/>
      </c>
      <c r="D259" s="4" t="str">
        <f aca="true">IF(C259&lt;&gt;"",IFERROR(IF(DATE(YEAR(A259),MONTH(A259),DAY(A259))&lt;TODAY(),IF(DATE(YEAR(A259),MONTH(A259),DAY(A259))=TODAY()-1,$I$13,$I$10),IF(DATE(YEAR(A259),MONTH(A259),DAY(A259))=TODAY(),$I$11,$I$2)),$I$3),"")</f>
        <v/>
      </c>
      <c r="E259" s="5" t="str">
        <f aca="false">IF(C259&lt;&gt;"",SUM(E258,C259),"")</f>
        <v/>
      </c>
      <c r="F259" s="6" t="str">
        <f aca="false">IF(C259&lt;&gt;"",IF(ABS(E259/G259)&gt;8,$I$1,$I$2),"")</f>
        <v/>
      </c>
      <c r="G259" s="7" t="str">
        <f aca="false">IF(C259&lt;&gt; "",ABS(G258+1),"")</f>
        <v/>
      </c>
      <c r="H259" s="8" t="str">
        <f aca="false">IF(C259&lt;&gt; "",C259*$I$12,"")</f>
        <v/>
      </c>
    </row>
    <row r="260" customFormat="false" ht="13.8" hidden="false" customHeight="false" outlineLevel="0" collapsed="false">
      <c r="A260" s="12" t="str">
        <f aca="false">IF(C260&lt;&gt;"",DATE(YEAR(A259),MONTH(A259),DAY(A259)+1),"")</f>
        <v/>
      </c>
      <c r="D260" s="4" t="str">
        <f aca="true">IF(C260&lt;&gt;"",IFERROR(IF(DATE(YEAR(A260),MONTH(A260),DAY(A260))&lt;TODAY(),IF(DATE(YEAR(A260),MONTH(A260),DAY(A260))=TODAY()-1,$I$13,$I$10),IF(DATE(YEAR(A260),MONTH(A260),DAY(A260))=TODAY(),$I$11,$I$2)),$I$3),"")</f>
        <v/>
      </c>
      <c r="E260" s="5" t="str">
        <f aca="false">IF(C260&lt;&gt;"",SUM(E259,C260),"")</f>
        <v/>
      </c>
      <c r="F260" s="6" t="str">
        <f aca="false">IF(C260&lt;&gt;"",IF(ABS(E260/G260)&gt;8,$I$1,$I$2),"")</f>
        <v/>
      </c>
      <c r="G260" s="7" t="str">
        <f aca="false">IF(C260&lt;&gt; "",ABS(G259+1),"")</f>
        <v/>
      </c>
      <c r="H260" s="8" t="str">
        <f aca="false">IF(C260&lt;&gt; "",C260*$I$12,"")</f>
        <v/>
      </c>
    </row>
    <row r="261" customFormat="false" ht="13.8" hidden="false" customHeight="false" outlineLevel="0" collapsed="false">
      <c r="A261" s="12" t="str">
        <f aca="false">IF(C261&lt;&gt;"",DATE(YEAR(A260),MONTH(A260),DAY(A260)+1),"")</f>
        <v/>
      </c>
      <c r="D261" s="4" t="str">
        <f aca="true">IF(C261&lt;&gt;"",IFERROR(IF(DATE(YEAR(A261),MONTH(A261),DAY(A261))&lt;TODAY(),IF(DATE(YEAR(A261),MONTH(A261),DAY(A261))=TODAY()-1,$I$13,$I$10),IF(DATE(YEAR(A261),MONTH(A261),DAY(A261))=TODAY(),$I$11,$I$2)),$I$3),"")</f>
        <v/>
      </c>
      <c r="E261" s="5" t="str">
        <f aca="false">IF(C261&lt;&gt;"",SUM(E260,C261),"")</f>
        <v/>
      </c>
      <c r="F261" s="6" t="str">
        <f aca="false">IF(C261&lt;&gt;"",IF(ABS(E261/G261)&gt;8,$I$1,$I$2),"")</f>
        <v/>
      </c>
      <c r="G261" s="7" t="str">
        <f aca="false">IF(C261&lt;&gt; "",ABS(G260+1),"")</f>
        <v/>
      </c>
      <c r="H261" s="8" t="str">
        <f aca="false">IF(C261&lt;&gt; "",C261*$I$12,"")</f>
        <v/>
      </c>
    </row>
    <row r="262" customFormat="false" ht="13.8" hidden="false" customHeight="false" outlineLevel="0" collapsed="false">
      <c r="A262" s="12" t="str">
        <f aca="false">IF(C262&lt;&gt;"",DATE(YEAR(A261),MONTH(A261),DAY(A261)+1),"")</f>
        <v/>
      </c>
      <c r="D262" s="4" t="str">
        <f aca="true">IF(C262&lt;&gt;"",IFERROR(IF(DATE(YEAR(A262),MONTH(A262),DAY(A262))&lt;TODAY(),IF(DATE(YEAR(A262),MONTH(A262),DAY(A262))=TODAY()-1,$I$13,$I$10),IF(DATE(YEAR(A262),MONTH(A262),DAY(A262))=TODAY(),$I$11,$I$2)),$I$3),"")</f>
        <v/>
      </c>
      <c r="E262" s="5" t="str">
        <f aca="false">IF(C262&lt;&gt;"",SUM(E261,C262),"")</f>
        <v/>
      </c>
      <c r="F262" s="6" t="str">
        <f aca="false">IF(C262&lt;&gt;"",IF(ABS(E262/G262)&gt;8,$I$1,$I$2),"")</f>
        <v/>
      </c>
      <c r="G262" s="7" t="str">
        <f aca="false">IF(C262&lt;&gt; "",ABS(G261+1),"")</f>
        <v/>
      </c>
      <c r="H262" s="8" t="str">
        <f aca="false">IF(C262&lt;&gt; "",C262*$I$12,"")</f>
        <v/>
      </c>
    </row>
    <row r="263" customFormat="false" ht="15" hidden="false" customHeight="true" outlineLevel="0" collapsed="false">
      <c r="A263" s="27" t="str">
        <f aca="false">$I$7</f>
        <v>1534:D</v>
      </c>
      <c r="B263" s="28" t="str">
        <f aca="false">$I$15&amp;COUNTIF(C232:C262,0)&amp;"D"</f>
        <v>Holiday=0D</v>
      </c>
      <c r="C263" s="29" t="n">
        <f aca="false">SUM(C232:C262)</f>
        <v>0</v>
      </c>
      <c r="D263" s="30" t="str">
        <f aca="false">$I$14&amp;COUNTIF(A232:A262,"")&amp;"D"</f>
        <v>NULL=30D</v>
      </c>
      <c r="E263" s="31" t="str">
        <f aca="false">IF(SUM(C232:C262)&lt;&gt;0,MAX(E232:E262)-240,$I$2)</f>
        <v>℡Less。</v>
      </c>
      <c r="F263" s="32" t="str">
        <f aca="false">$I$16&amp;COUNTIF(F232:F262,$I$1)</f>
        <v>G is.0</v>
      </c>
      <c r="G263" s="33" t="str">
        <f aca="false">IF(H263&gt;0,G230+H263,$I$2)</f>
        <v>℡Less。</v>
      </c>
      <c r="H263" s="34" t="n">
        <f aca="false">SUM(H232:H262)/1000</f>
        <v>0</v>
      </c>
    </row>
    <row r="264" customFormat="false" ht="15" hidden="false" customHeight="true" outlineLevel="0" collapsed="false">
      <c r="A264" s="27"/>
      <c r="B264" s="28"/>
      <c r="C264" s="29"/>
      <c r="D264" s="30"/>
      <c r="E264" s="31"/>
      <c r="F264" s="32" t="str">
        <f aca="false">$I$17&amp;COUNTIF(F232:F262,$I$2)</f>
        <v>L is. 0</v>
      </c>
      <c r="G264" s="33"/>
      <c r="H264" s="34"/>
    </row>
    <row r="265" customFormat="false" ht="13.8" hidden="false" customHeight="false" outlineLevel="0" collapsed="false">
      <c r="A265" s="12" t="n">
        <v>43831</v>
      </c>
      <c r="D265" s="4" t="str">
        <f aca="true">IF(C265&lt;&gt;"",IFERROR(IF(DATE(YEAR(A265),MONTH(A265),DAY(A265))&lt;TODAY(),IF(DATE(YEAR(A265),MONTH(A265),DAY(A265))=TODAY()-1,$I$13,$I$10),IF(DATE(YEAR(A265),MONTH(A265),DAY(A265))=TODAY(),$I$11,$I$2)),$I$3),"")</f>
        <v/>
      </c>
      <c r="E265" s="5" t="n">
        <f aca="false">ABS(C265)</f>
        <v>0</v>
      </c>
      <c r="F265" s="6" t="str">
        <f aca="false">IF(C265&lt;&gt;"",IF(ABS(E265/G265)&gt;8,$I$1,$I$2),"")</f>
        <v/>
      </c>
      <c r="G265" s="7" t="n">
        <v>1</v>
      </c>
      <c r="H265" s="8" t="str">
        <f aca="false">IF(C265&lt;&gt; "",C265*$I$12,"")</f>
        <v/>
      </c>
    </row>
    <row r="266" customFormat="false" ht="13.8" hidden="false" customHeight="false" outlineLevel="0" collapsed="false">
      <c r="A266" s="12" t="str">
        <f aca="false">IF(C266&lt;&gt;"",DATE(YEAR(A265),MONTH(A265),DAY(A265)+1),"")</f>
        <v/>
      </c>
      <c r="D266" s="4" t="str">
        <f aca="true">IF(C266&lt;&gt;"",IFERROR(IF(DATE(YEAR(A266),MONTH(A266),DAY(A266))&lt;TODAY(),IF(DATE(YEAR(A266),MONTH(A266),DAY(A266))=TODAY()-1,$I$13,$I$10),IF(DATE(YEAR(A266),MONTH(A266),DAY(A266))=TODAY(),$I$11,$I$2)),$I$3),"")</f>
        <v/>
      </c>
      <c r="E266" s="5" t="str">
        <f aca="false">IF(C266&lt;&gt;"",SUM(E265,C266),"")</f>
        <v/>
      </c>
      <c r="F266" s="6" t="str">
        <f aca="false">IF(C266&lt;&gt;"",IF(ABS(E266/G266)&gt;8,$I$1,$I$2),"")</f>
        <v/>
      </c>
      <c r="G266" s="7" t="str">
        <f aca="false">IF(C266&lt;&gt; "",ABS(G265+1),"")</f>
        <v/>
      </c>
      <c r="H266" s="8" t="str">
        <f aca="false">IF(C266&lt;&gt; "",C266*$I$12,"")</f>
        <v/>
      </c>
    </row>
    <row r="267" customFormat="false" ht="13.8" hidden="false" customHeight="false" outlineLevel="0" collapsed="false">
      <c r="A267" s="12" t="str">
        <f aca="false">IF(C267&lt;&gt;"",DATE(YEAR(A266),MONTH(A266),DAY(A266)+1),"")</f>
        <v/>
      </c>
      <c r="D267" s="4" t="str">
        <f aca="true">IF(C267&lt;&gt;"",IFERROR(IF(DATE(YEAR(A267),MONTH(A267),DAY(A267))&lt;TODAY(),IF(DATE(YEAR(A267),MONTH(A267),DAY(A267))=TODAY()-1,$I$13,$I$10),IF(DATE(YEAR(A267),MONTH(A267),DAY(A267))=TODAY(),$I$11,$I$2)),$I$3),"")</f>
        <v/>
      </c>
      <c r="E267" s="5" t="str">
        <f aca="false">IF(C267&lt;&gt;"",SUM(E266,C267),"")</f>
        <v/>
      </c>
      <c r="F267" s="6" t="str">
        <f aca="false">IF(C267&lt;&gt;"",IF(ABS(E267/G267)&gt;8,$I$1,$I$2),"")</f>
        <v/>
      </c>
      <c r="G267" s="7" t="str">
        <f aca="false">IF(C267&lt;&gt; "",ABS(G266+1),"")</f>
        <v/>
      </c>
      <c r="H267" s="8" t="str">
        <f aca="false">IF(C267&lt;&gt; "",C267*$I$12,"")</f>
        <v/>
      </c>
    </row>
    <row r="268" customFormat="false" ht="13.8" hidden="false" customHeight="false" outlineLevel="0" collapsed="false">
      <c r="A268" s="12" t="str">
        <f aca="false">IF(C268&lt;&gt;"",DATE(YEAR(A267),MONTH(A267),DAY(A267)+1),"")</f>
        <v/>
      </c>
      <c r="D268" s="4" t="str">
        <f aca="true">IF(C268&lt;&gt;"",IFERROR(IF(DATE(YEAR(A268),MONTH(A268),DAY(A268))&lt;TODAY(),IF(DATE(YEAR(A268),MONTH(A268),DAY(A268))=TODAY()-1,$I$13,$I$10),IF(DATE(YEAR(A268),MONTH(A268),DAY(A268))=TODAY(),$I$11,$I$2)),$I$3),"")</f>
        <v/>
      </c>
      <c r="E268" s="5" t="str">
        <f aca="false">IF(C268&lt;&gt;"",SUM(E267,C268),"")</f>
        <v/>
      </c>
      <c r="F268" s="6" t="str">
        <f aca="false">IF(C268&lt;&gt;"",IF(ABS(E268/G268)&gt;8,$I$1,$I$2),"")</f>
        <v/>
      </c>
      <c r="G268" s="7" t="str">
        <f aca="false">IF(C268&lt;&gt; "",ABS(G267+1),"")</f>
        <v/>
      </c>
      <c r="H268" s="8" t="str">
        <f aca="false">IF(C268&lt;&gt; "",C268*$I$12,"")</f>
        <v/>
      </c>
    </row>
    <row r="269" customFormat="false" ht="13.8" hidden="false" customHeight="false" outlineLevel="0" collapsed="false">
      <c r="A269" s="12" t="str">
        <f aca="false">IF(C269&lt;&gt;"",DATE(YEAR(A268),MONTH(A268),DAY(A268)+1),"")</f>
        <v/>
      </c>
      <c r="D269" s="4" t="str">
        <f aca="true">IF(C269&lt;&gt;"",IFERROR(IF(DATE(YEAR(A269),MONTH(A269),DAY(A269))&lt;TODAY(),IF(DATE(YEAR(A269),MONTH(A269),DAY(A269))=TODAY()-1,$I$13,$I$10),IF(DATE(YEAR(A269),MONTH(A269),DAY(A269))=TODAY(),$I$11,$I$2)),$I$3),"")</f>
        <v/>
      </c>
      <c r="E269" s="5" t="str">
        <f aca="false">IF(C269&lt;&gt;"",SUM(E268,C269),"")</f>
        <v/>
      </c>
      <c r="F269" s="6" t="str">
        <f aca="false">IF(C269&lt;&gt;"",IF(ABS(E269/G269)&gt;8,$I$1,$I$2),"")</f>
        <v/>
      </c>
      <c r="G269" s="7" t="str">
        <f aca="false">IF(C269&lt;&gt; "",ABS(G268+1),"")</f>
        <v/>
      </c>
      <c r="H269" s="8" t="str">
        <f aca="false">IF(C269&lt;&gt; "",C269*$I$12,"")</f>
        <v/>
      </c>
    </row>
    <row r="270" customFormat="false" ht="13.8" hidden="false" customHeight="false" outlineLevel="0" collapsed="false">
      <c r="A270" s="12" t="str">
        <f aca="false">IF(C270&lt;&gt;"",DATE(YEAR(A269),MONTH(A269),DAY(A269)+1),"")</f>
        <v/>
      </c>
      <c r="D270" s="4" t="str">
        <f aca="true">IF(C270&lt;&gt;"",IFERROR(IF(DATE(YEAR(A270),MONTH(A270),DAY(A270))&lt;TODAY(),IF(DATE(YEAR(A270),MONTH(A270),DAY(A270))=TODAY()-1,$I$13,$I$10),IF(DATE(YEAR(A270),MONTH(A270),DAY(A270))=TODAY(),$I$11,$I$2)),$I$3),"")</f>
        <v/>
      </c>
      <c r="E270" s="5" t="str">
        <f aca="false">IF(C270&lt;&gt;"",SUM(E269,C270),"")</f>
        <v/>
      </c>
      <c r="F270" s="6" t="str">
        <f aca="false">IF(C270&lt;&gt;"",IF(ABS(E270/G270)&gt;8,$I$1,$I$2),"")</f>
        <v/>
      </c>
      <c r="G270" s="7" t="str">
        <f aca="false">IF(C270&lt;&gt; "",ABS(G269+1),"")</f>
        <v/>
      </c>
      <c r="H270" s="8" t="str">
        <f aca="false">IF(C270&lt;&gt; "",C270*$I$12,"")</f>
        <v/>
      </c>
    </row>
    <row r="271" customFormat="false" ht="13.8" hidden="false" customHeight="false" outlineLevel="0" collapsed="false">
      <c r="A271" s="12" t="str">
        <f aca="false">IF(C271&lt;&gt;"",DATE(YEAR(A270),MONTH(A270),DAY(A270)+1),"")</f>
        <v/>
      </c>
      <c r="D271" s="4" t="str">
        <f aca="true">IF(C271&lt;&gt;"",IFERROR(IF(DATE(YEAR(A271),MONTH(A271),DAY(A271))&lt;TODAY(),IF(DATE(YEAR(A271),MONTH(A271),DAY(A271))=TODAY()-1,$I$13,$I$10),IF(DATE(YEAR(A271),MONTH(A271),DAY(A271))=TODAY(),$I$11,$I$2)),$I$3),"")</f>
        <v/>
      </c>
      <c r="E271" s="5" t="str">
        <f aca="false">IF(C271&lt;&gt;"",SUM(E270,C271),"")</f>
        <v/>
      </c>
      <c r="F271" s="6" t="str">
        <f aca="false">IF(C271&lt;&gt;"",IF(ABS(E271/G271)&gt;8,$I$1,$I$2),"")</f>
        <v/>
      </c>
      <c r="G271" s="7" t="str">
        <f aca="false">IF(C271&lt;&gt; "",ABS(G270+1),"")</f>
        <v/>
      </c>
      <c r="H271" s="8" t="str">
        <f aca="false">IF(C271&lt;&gt; "",C271*$I$12,"")</f>
        <v/>
      </c>
    </row>
    <row r="272" customFormat="false" ht="13.8" hidden="false" customHeight="false" outlineLevel="0" collapsed="false">
      <c r="A272" s="12" t="str">
        <f aca="false">IF(C272&lt;&gt;"",DATE(YEAR(A271),MONTH(A271),DAY(A271)+1),"")</f>
        <v/>
      </c>
      <c r="D272" s="4" t="str">
        <f aca="true">IF(C272&lt;&gt;"",IFERROR(IF(DATE(YEAR(A272),MONTH(A272),DAY(A272))&lt;TODAY(),IF(DATE(YEAR(A272),MONTH(A272),DAY(A272))=TODAY()-1,$I$13,$I$10),IF(DATE(YEAR(A272),MONTH(A272),DAY(A272))=TODAY(),$I$11,$I$2)),$I$3),"")</f>
        <v/>
      </c>
      <c r="E272" s="5" t="str">
        <f aca="false">IF(C272&lt;&gt;"",SUM(E271,C272),"")</f>
        <v/>
      </c>
      <c r="F272" s="6" t="str">
        <f aca="false">IF(C272&lt;&gt;"",IF(ABS(E272/G272)&gt;8,$I$1,$I$2),"")</f>
        <v/>
      </c>
      <c r="G272" s="7" t="str">
        <f aca="false">IF(C272&lt;&gt; "",ABS(G271+1),"")</f>
        <v/>
      </c>
      <c r="H272" s="8" t="str">
        <f aca="false">IF(C272&lt;&gt; "",C272*$I$12,"")</f>
        <v/>
      </c>
    </row>
    <row r="273" customFormat="false" ht="13.8" hidden="false" customHeight="false" outlineLevel="0" collapsed="false">
      <c r="A273" s="12" t="str">
        <f aca="false">IF(C273&lt;&gt;"",DATE(YEAR(A272),MONTH(A272),DAY(A272)+1),"")</f>
        <v/>
      </c>
      <c r="D273" s="4" t="str">
        <f aca="true">IF(C273&lt;&gt;"",IFERROR(IF(DATE(YEAR(A273),MONTH(A273),DAY(A273))&lt;TODAY(),IF(DATE(YEAR(A273),MONTH(A273),DAY(A273))=TODAY()-1,$I$13,$I$10),IF(DATE(YEAR(A273),MONTH(A273),DAY(A273))=TODAY(),$I$11,$I$2)),$I$3),"")</f>
        <v/>
      </c>
      <c r="E273" s="5" t="str">
        <f aca="false">IF(C273&lt;&gt;"",SUM(E272,C273),"")</f>
        <v/>
      </c>
      <c r="F273" s="6" t="str">
        <f aca="false">IF(C273&lt;&gt;"",IF(ABS(E273/G273)&gt;8,$I$1,$I$2),"")</f>
        <v/>
      </c>
      <c r="G273" s="7" t="str">
        <f aca="false">IF(C273&lt;&gt; "",ABS(G272+1),"")</f>
        <v/>
      </c>
      <c r="H273" s="8" t="str">
        <f aca="false">IF(C273&lt;&gt; "",C273*$I$12,"")</f>
        <v/>
      </c>
    </row>
    <row r="274" customFormat="false" ht="13.8" hidden="false" customHeight="false" outlineLevel="0" collapsed="false">
      <c r="A274" s="12" t="str">
        <f aca="false">IF(C274&lt;&gt;"",DATE(YEAR(A273),MONTH(A273),DAY(A273)+1),"")</f>
        <v/>
      </c>
      <c r="D274" s="4" t="str">
        <f aca="true">IF(C274&lt;&gt;"",IFERROR(IF(DATE(YEAR(A274),MONTH(A274),DAY(A274))&lt;TODAY(),IF(DATE(YEAR(A274),MONTH(A274),DAY(A274))=TODAY()-1,$I$13,$I$10),IF(DATE(YEAR(A274),MONTH(A274),DAY(A274))=TODAY(),$I$11,$I$2)),$I$3),"")</f>
        <v/>
      </c>
      <c r="E274" s="5" t="str">
        <f aca="false">IF(C274&lt;&gt;"",SUM(E273,C274),"")</f>
        <v/>
      </c>
      <c r="F274" s="6" t="str">
        <f aca="false">IF(C274&lt;&gt;"",IF(ABS(E274/G274)&gt;8,$I$1,$I$2),"")</f>
        <v/>
      </c>
      <c r="G274" s="7" t="str">
        <f aca="false">IF(C274&lt;&gt; "",ABS(G273+1),"")</f>
        <v/>
      </c>
      <c r="H274" s="8" t="str">
        <f aca="false">IF(C274&lt;&gt; "",C274*$I$12,"")</f>
        <v/>
      </c>
    </row>
    <row r="275" customFormat="false" ht="13.8" hidden="false" customHeight="false" outlineLevel="0" collapsed="false">
      <c r="A275" s="12" t="str">
        <f aca="false">IF(C275&lt;&gt;"",DATE(YEAR(A274),MONTH(A274),DAY(A274)+1),"")</f>
        <v/>
      </c>
      <c r="D275" s="4" t="str">
        <f aca="true">IF(C275&lt;&gt;"",IFERROR(IF(DATE(YEAR(A275),MONTH(A275),DAY(A275))&lt;TODAY(),IF(DATE(YEAR(A275),MONTH(A275),DAY(A275))=TODAY()-1,$I$13,$I$10),IF(DATE(YEAR(A275),MONTH(A275),DAY(A275))=TODAY(),$I$11,$I$2)),$I$3),"")</f>
        <v/>
      </c>
      <c r="E275" s="5" t="str">
        <f aca="false">IF(C275&lt;&gt;"",SUM(E274,C275),"")</f>
        <v/>
      </c>
      <c r="F275" s="6" t="str">
        <f aca="false">IF(C275&lt;&gt;"",IF(ABS(E275/G275)&gt;8,$I$1,$I$2),"")</f>
        <v/>
      </c>
      <c r="G275" s="7" t="str">
        <f aca="false">IF(C275&lt;&gt; "",ABS(G274+1),"")</f>
        <v/>
      </c>
      <c r="H275" s="8" t="str">
        <f aca="false">IF(C275&lt;&gt; "",C275*$I$12,"")</f>
        <v/>
      </c>
    </row>
    <row r="276" customFormat="false" ht="13.8" hidden="false" customHeight="false" outlineLevel="0" collapsed="false">
      <c r="A276" s="12" t="str">
        <f aca="false">IF(C276&lt;&gt;"",DATE(YEAR(A275),MONTH(A275),DAY(A275)+1),"")</f>
        <v/>
      </c>
      <c r="D276" s="4" t="str">
        <f aca="true">IF(C276&lt;&gt;"",IFERROR(IF(DATE(YEAR(A276),MONTH(A276),DAY(A276))&lt;TODAY(),IF(DATE(YEAR(A276),MONTH(A276),DAY(A276))=TODAY()-1,$I$13,$I$10),IF(DATE(YEAR(A276),MONTH(A276),DAY(A276))=TODAY(),$I$11,$I$2)),$I$3),"")</f>
        <v/>
      </c>
      <c r="E276" s="5" t="str">
        <f aca="false">IF(C276&lt;&gt;"",SUM(E275,C276),"")</f>
        <v/>
      </c>
      <c r="F276" s="6" t="str">
        <f aca="false">IF(C276&lt;&gt;"",IF(ABS(E276/G276)&gt;8,$I$1,$I$2),"")</f>
        <v/>
      </c>
      <c r="G276" s="7" t="str">
        <f aca="false">IF(C276&lt;&gt; "",ABS(G275+1),"")</f>
        <v/>
      </c>
      <c r="H276" s="8" t="str">
        <f aca="false">IF(C276&lt;&gt; "",C276*$I$12,"")</f>
        <v/>
      </c>
    </row>
    <row r="277" customFormat="false" ht="13.8" hidden="false" customHeight="false" outlineLevel="0" collapsed="false">
      <c r="A277" s="12" t="str">
        <f aca="false">IF(C277&lt;&gt;"",DATE(YEAR(A276),MONTH(A276),DAY(A276)+1),"")</f>
        <v/>
      </c>
      <c r="D277" s="4" t="str">
        <f aca="true">IF(C277&lt;&gt;"",IFERROR(IF(DATE(YEAR(A277),MONTH(A277),DAY(A277))&lt;TODAY(),IF(DATE(YEAR(A277),MONTH(A277),DAY(A277))=TODAY()-1,$I$13,$I$10),IF(DATE(YEAR(A277),MONTH(A277),DAY(A277))=TODAY(),$I$11,$I$2)),$I$3),"")</f>
        <v/>
      </c>
      <c r="E277" s="5" t="str">
        <f aca="false">IF(C277&lt;&gt;"",SUM(E276,C277),"")</f>
        <v/>
      </c>
      <c r="F277" s="6" t="str">
        <f aca="false">IF(C277&lt;&gt;"",IF(ABS(E277/G277)&gt;8,$I$1,$I$2),"")</f>
        <v/>
      </c>
      <c r="G277" s="7" t="str">
        <f aca="false">IF(C277&lt;&gt; "",ABS(G276+1),"")</f>
        <v/>
      </c>
      <c r="H277" s="8" t="str">
        <f aca="false">IF(C277&lt;&gt; "",C277*$I$12,"")</f>
        <v/>
      </c>
    </row>
    <row r="278" customFormat="false" ht="13.8" hidden="false" customHeight="false" outlineLevel="0" collapsed="false">
      <c r="A278" s="12" t="str">
        <f aca="false">IF(C278&lt;&gt;"",DATE(YEAR(A277),MONTH(A277),DAY(A277)+1),"")</f>
        <v/>
      </c>
      <c r="D278" s="4" t="str">
        <f aca="true">IF(C278&lt;&gt;"",IFERROR(IF(DATE(YEAR(A278),MONTH(A278),DAY(A278))&lt;TODAY(),IF(DATE(YEAR(A278),MONTH(A278),DAY(A278))=TODAY()-1,$I$13,$I$10),IF(DATE(YEAR(A278),MONTH(A278),DAY(A278))=TODAY(),$I$11,$I$2)),$I$3),"")</f>
        <v/>
      </c>
      <c r="E278" s="5" t="str">
        <f aca="false">IF(C278&lt;&gt;"",SUM(E277,C278),"")</f>
        <v/>
      </c>
      <c r="F278" s="6" t="str">
        <f aca="false">IF(C278&lt;&gt;"",IF(ABS(E278/G278)&gt;8,$I$1,$I$2),"")</f>
        <v/>
      </c>
      <c r="G278" s="7" t="str">
        <f aca="false">IF(C278&lt;&gt; "",ABS(G277+1),"")</f>
        <v/>
      </c>
      <c r="H278" s="8" t="str">
        <f aca="false">IF(C278&lt;&gt; "",C278*$I$12,"")</f>
        <v/>
      </c>
    </row>
    <row r="279" customFormat="false" ht="13.8" hidden="false" customHeight="false" outlineLevel="0" collapsed="false">
      <c r="A279" s="12" t="str">
        <f aca="false">IF(C279&lt;&gt;"",DATE(YEAR(A278),MONTH(A278),DAY(A278)+1),"")</f>
        <v/>
      </c>
      <c r="D279" s="4" t="str">
        <f aca="true">IF(C279&lt;&gt;"",IFERROR(IF(DATE(YEAR(A279),MONTH(A279),DAY(A279))&lt;TODAY(),IF(DATE(YEAR(A279),MONTH(A279),DAY(A279))=TODAY()-1,$I$13,$I$10),IF(DATE(YEAR(A279),MONTH(A279),DAY(A279))=TODAY(),$I$11,$I$2)),$I$3),"")</f>
        <v/>
      </c>
      <c r="E279" s="5" t="str">
        <f aca="false">IF(C279&lt;&gt;"",SUM(E278,C279),"")</f>
        <v/>
      </c>
      <c r="F279" s="6" t="str">
        <f aca="false">IF(C279&lt;&gt;"",IF(ABS(E279/G279)&gt;8,$I$1,$I$2),"")</f>
        <v/>
      </c>
      <c r="G279" s="7" t="str">
        <f aca="false">IF(C279&lt;&gt; "",ABS(G278+1),"")</f>
        <v/>
      </c>
      <c r="H279" s="8" t="str">
        <f aca="false">IF(C279&lt;&gt; "",C279*$I$12,"")</f>
        <v/>
      </c>
    </row>
    <row r="280" customFormat="false" ht="13.8" hidden="false" customHeight="false" outlineLevel="0" collapsed="false">
      <c r="A280" s="12" t="str">
        <f aca="false">IF(C280&lt;&gt;"",DATE(YEAR(A279),MONTH(A279),DAY(A279)+1),"")</f>
        <v/>
      </c>
      <c r="D280" s="4" t="str">
        <f aca="true">IF(C280&lt;&gt;"",IFERROR(IF(DATE(YEAR(A280),MONTH(A280),DAY(A280))&lt;TODAY(),IF(DATE(YEAR(A280),MONTH(A280),DAY(A280))=TODAY()-1,$I$13,$I$10),IF(DATE(YEAR(A280),MONTH(A280),DAY(A280))=TODAY(),$I$11,$I$2)),$I$3),"")</f>
        <v/>
      </c>
      <c r="E280" s="5" t="str">
        <f aca="false">IF(C280&lt;&gt;"",SUM(E279,C280),"")</f>
        <v/>
      </c>
      <c r="F280" s="6" t="str">
        <f aca="false">IF(C280&lt;&gt;"",IF(ABS(E280/G280)&gt;8,$I$1,$I$2),"")</f>
        <v/>
      </c>
      <c r="G280" s="7" t="str">
        <f aca="false">IF(C280&lt;&gt; "",ABS(G279+1),"")</f>
        <v/>
      </c>
      <c r="H280" s="8" t="str">
        <f aca="false">IF(C280&lt;&gt; "",C280*$I$12,"")</f>
        <v/>
      </c>
    </row>
    <row r="281" customFormat="false" ht="13.8" hidden="false" customHeight="false" outlineLevel="0" collapsed="false">
      <c r="A281" s="12" t="str">
        <f aca="false">IF(C281&lt;&gt;"",DATE(YEAR(A280),MONTH(A280),DAY(A280)+1),"")</f>
        <v/>
      </c>
      <c r="D281" s="4" t="str">
        <f aca="true">IF(C281&lt;&gt;"",IFERROR(IF(DATE(YEAR(A281),MONTH(A281),DAY(A281))&lt;TODAY(),IF(DATE(YEAR(A281),MONTH(A281),DAY(A281))=TODAY()-1,$I$13,$I$10),IF(DATE(YEAR(A281),MONTH(A281),DAY(A281))=TODAY(),$I$11,$I$2)),$I$3),"")</f>
        <v/>
      </c>
      <c r="E281" s="5" t="str">
        <f aca="false">IF(C281&lt;&gt;"",SUM(E280,C281),"")</f>
        <v/>
      </c>
      <c r="F281" s="6" t="str">
        <f aca="false">IF(C281&lt;&gt;"",IF(ABS(E281/G281)&gt;8,$I$1,$I$2),"")</f>
        <v/>
      </c>
      <c r="G281" s="7" t="str">
        <f aca="false">IF(C281&lt;&gt; "",ABS(G280+1),"")</f>
        <v/>
      </c>
      <c r="H281" s="8" t="str">
        <f aca="false">IF(C281&lt;&gt; "",C281*$I$12,"")</f>
        <v/>
      </c>
    </row>
    <row r="282" customFormat="false" ht="13.8" hidden="false" customHeight="false" outlineLevel="0" collapsed="false">
      <c r="A282" s="12" t="str">
        <f aca="false">IF(C282&lt;&gt;"",DATE(YEAR(A281),MONTH(A281),DAY(A281)+1),"")</f>
        <v/>
      </c>
      <c r="D282" s="4" t="str">
        <f aca="true">IF(C282&lt;&gt;"",IFERROR(IF(DATE(YEAR(A282),MONTH(A282),DAY(A282))&lt;TODAY(),IF(DATE(YEAR(A282),MONTH(A282),DAY(A282))=TODAY()-1,$I$13,$I$10),IF(DATE(YEAR(A282),MONTH(A282),DAY(A282))=TODAY(),$I$11,$I$2)),$I$3),"")</f>
        <v/>
      </c>
      <c r="E282" s="5" t="str">
        <f aca="false">IF(C282&lt;&gt;"",SUM(E281,C282),"")</f>
        <v/>
      </c>
      <c r="F282" s="6" t="str">
        <f aca="false">IF(C282&lt;&gt;"",IF(ABS(E282/G282)&gt;8,$I$1,$I$2),"")</f>
        <v/>
      </c>
      <c r="G282" s="7" t="str">
        <f aca="false">IF(C282&lt;&gt; "",ABS(G281+1),"")</f>
        <v/>
      </c>
      <c r="H282" s="8" t="str">
        <f aca="false">IF(C282&lt;&gt; "",C282*$I$12,"")</f>
        <v/>
      </c>
    </row>
    <row r="283" customFormat="false" ht="13.8" hidden="false" customHeight="false" outlineLevel="0" collapsed="false">
      <c r="A283" s="12" t="str">
        <f aca="false">IF(C283&lt;&gt;"",DATE(YEAR(A282),MONTH(A282),DAY(A282)+1),"")</f>
        <v/>
      </c>
      <c r="D283" s="4" t="str">
        <f aca="true">IF(C283&lt;&gt;"",IFERROR(IF(DATE(YEAR(A283),MONTH(A283),DAY(A283))&lt;TODAY(),IF(DATE(YEAR(A283),MONTH(A283),DAY(A283))=TODAY()-1,$I$13,$I$10),IF(DATE(YEAR(A283),MONTH(A283),DAY(A283))=TODAY(),$I$11,$I$2)),$I$3),"")</f>
        <v/>
      </c>
      <c r="E283" s="5" t="str">
        <f aca="false">IF(C283&lt;&gt;"",SUM(E282,C283),"")</f>
        <v/>
      </c>
      <c r="F283" s="6" t="str">
        <f aca="false">IF(C283&lt;&gt;"",IF(ABS(E283/G283)&gt;8,$I$1,$I$2),"")</f>
        <v/>
      </c>
      <c r="G283" s="7" t="str">
        <f aca="false">IF(C283&lt;&gt; "",ABS(G282+1),"")</f>
        <v/>
      </c>
      <c r="H283" s="8" t="str">
        <f aca="false">IF(C283&lt;&gt; "",C283*$I$12,"")</f>
        <v/>
      </c>
    </row>
    <row r="284" customFormat="false" ht="13.8" hidden="false" customHeight="false" outlineLevel="0" collapsed="false">
      <c r="A284" s="12" t="str">
        <f aca="false">IF(C284&lt;&gt;"",DATE(YEAR(A283),MONTH(A283),DAY(A283)+1),"")</f>
        <v/>
      </c>
      <c r="D284" s="4" t="str">
        <f aca="true">IF(C284&lt;&gt;"",IFERROR(IF(DATE(YEAR(A284),MONTH(A284),DAY(A284))&lt;TODAY(),IF(DATE(YEAR(A284),MONTH(A284),DAY(A284))=TODAY()-1,$I$13,$I$10),IF(DATE(YEAR(A284),MONTH(A284),DAY(A284))=TODAY(),$I$11,$I$2)),$I$3),"")</f>
        <v/>
      </c>
      <c r="E284" s="5" t="str">
        <f aca="false">IF(C284&lt;&gt;"",SUM(E283,C284),"")</f>
        <v/>
      </c>
      <c r="F284" s="6" t="str">
        <f aca="false">IF(C284&lt;&gt;"",IF(ABS(E284/G284)&gt;8,$I$1,$I$2),"")</f>
        <v/>
      </c>
      <c r="G284" s="7" t="str">
        <f aca="false">IF(C284&lt;&gt; "",ABS(G283+1),"")</f>
        <v/>
      </c>
      <c r="H284" s="8" t="str">
        <f aca="false">IF(C284&lt;&gt; "",C284*$I$12,"")</f>
        <v/>
      </c>
    </row>
    <row r="285" customFormat="false" ht="13.8" hidden="false" customHeight="false" outlineLevel="0" collapsed="false">
      <c r="A285" s="12" t="str">
        <f aca="false">IF(C285&lt;&gt;"",DATE(YEAR(A284),MONTH(A284),DAY(A284)+1),"")</f>
        <v/>
      </c>
      <c r="D285" s="4" t="str">
        <f aca="true">IF(C285&lt;&gt;"",IFERROR(IF(DATE(YEAR(A285),MONTH(A285),DAY(A285))&lt;TODAY(),IF(DATE(YEAR(A285),MONTH(A285),DAY(A285))=TODAY()-1,$I$13,$I$10),IF(DATE(YEAR(A285),MONTH(A285),DAY(A285))=TODAY(),$I$11,$I$2)),$I$3),"")</f>
        <v/>
      </c>
      <c r="E285" s="5" t="str">
        <f aca="false">IF(C285&lt;&gt;"",SUM(E284,C285),"")</f>
        <v/>
      </c>
      <c r="F285" s="6" t="str">
        <f aca="false">IF(C285&lt;&gt;"",IF(ABS(E285/G285)&gt;8,$I$1,$I$2),"")</f>
        <v/>
      </c>
      <c r="G285" s="7" t="str">
        <f aca="false">IF(C285&lt;&gt; "",ABS(G284+1),"")</f>
        <v/>
      </c>
      <c r="H285" s="8" t="str">
        <f aca="false">IF(C285&lt;&gt; "",C285*$I$12,"")</f>
        <v/>
      </c>
    </row>
    <row r="286" customFormat="false" ht="13.8" hidden="false" customHeight="false" outlineLevel="0" collapsed="false">
      <c r="A286" s="12" t="str">
        <f aca="false">IF(C286&lt;&gt;"",DATE(YEAR(A285),MONTH(A285),DAY(A285)+1),"")</f>
        <v/>
      </c>
      <c r="D286" s="4" t="str">
        <f aca="true">IF(C286&lt;&gt;"",IFERROR(IF(DATE(YEAR(A286),MONTH(A286),DAY(A286))&lt;TODAY(),IF(DATE(YEAR(A286),MONTH(A286),DAY(A286))=TODAY()-1,$I$13,$I$10),IF(DATE(YEAR(A286),MONTH(A286),DAY(A286))=TODAY(),$I$11,$I$2)),$I$3),"")</f>
        <v/>
      </c>
      <c r="E286" s="5" t="str">
        <f aca="false">IF(C286&lt;&gt;"",SUM(E285,C286),"")</f>
        <v/>
      </c>
      <c r="F286" s="6" t="str">
        <f aca="false">IF(C286&lt;&gt;"",IF(ABS(E286/G286)&gt;8,$I$1,$I$2),"")</f>
        <v/>
      </c>
      <c r="G286" s="7" t="str">
        <f aca="false">IF(C286&lt;&gt; "",ABS(G285+1),"")</f>
        <v/>
      </c>
      <c r="H286" s="8" t="str">
        <f aca="false">IF(C286&lt;&gt; "",C286*$I$12,"")</f>
        <v/>
      </c>
    </row>
    <row r="287" customFormat="false" ht="13.8" hidden="false" customHeight="false" outlineLevel="0" collapsed="false">
      <c r="A287" s="12" t="str">
        <f aca="false">IF(C287&lt;&gt;"",DATE(YEAR(A286),MONTH(A286),DAY(A286)+1),"")</f>
        <v/>
      </c>
      <c r="D287" s="4" t="str">
        <f aca="true">IF(C287&lt;&gt;"",IFERROR(IF(DATE(YEAR(A287),MONTH(A287),DAY(A287))&lt;TODAY(),IF(DATE(YEAR(A287),MONTH(A287),DAY(A287))=TODAY()-1,$I$13,$I$10),IF(DATE(YEAR(A287),MONTH(A287),DAY(A287))=TODAY(),$I$11,$I$2)),$I$3),"")</f>
        <v/>
      </c>
      <c r="E287" s="5" t="str">
        <f aca="false">IF(C287&lt;&gt;"",SUM(E286,C287),"")</f>
        <v/>
      </c>
      <c r="F287" s="6" t="str">
        <f aca="false">IF(C287&lt;&gt;"",IF(ABS(E287/G287)&gt;8,$I$1,$I$2),"")</f>
        <v/>
      </c>
      <c r="G287" s="7" t="str">
        <f aca="false">IF(C287&lt;&gt; "",ABS(G286+1),"")</f>
        <v/>
      </c>
      <c r="H287" s="8" t="str">
        <f aca="false">IF(C287&lt;&gt; "",C287*$I$12,"")</f>
        <v/>
      </c>
    </row>
    <row r="288" customFormat="false" ht="13.8" hidden="false" customHeight="false" outlineLevel="0" collapsed="false">
      <c r="A288" s="12" t="str">
        <f aca="false">IF(C288&lt;&gt;"",DATE(YEAR(A287),MONTH(A287),DAY(A287)+1),"")</f>
        <v/>
      </c>
      <c r="D288" s="4" t="str">
        <f aca="true">IF(C288&lt;&gt;"",IFERROR(IF(DATE(YEAR(A288),MONTH(A288),DAY(A288))&lt;TODAY(),IF(DATE(YEAR(A288),MONTH(A288),DAY(A288))=TODAY()-1,$I$13,$I$10),IF(DATE(YEAR(A288),MONTH(A288),DAY(A288))=TODAY(),$I$11,$I$2)),$I$3),"")</f>
        <v/>
      </c>
      <c r="E288" s="5" t="str">
        <f aca="false">IF(C288&lt;&gt;"",SUM(E287,C288),"")</f>
        <v/>
      </c>
      <c r="F288" s="6" t="str">
        <f aca="false">IF(C288&lt;&gt;"",IF(ABS(E288/G288)&gt;8,$I$1,$I$2),"")</f>
        <v/>
      </c>
      <c r="G288" s="7" t="str">
        <f aca="false">IF(C288&lt;&gt; "",ABS(G287+1),"")</f>
        <v/>
      </c>
      <c r="H288" s="8" t="str">
        <f aca="false">IF(C288&lt;&gt; "",C288*$I$12,"")</f>
        <v/>
      </c>
    </row>
    <row r="289" customFormat="false" ht="13.8" hidden="false" customHeight="false" outlineLevel="0" collapsed="false">
      <c r="A289" s="12" t="str">
        <f aca="false">IF(C289&lt;&gt;"",DATE(YEAR(A288),MONTH(A288),DAY(A288)+1),"")</f>
        <v/>
      </c>
      <c r="D289" s="4" t="str">
        <f aca="true">IF(C289&lt;&gt;"",IFERROR(IF(DATE(YEAR(A289),MONTH(A289),DAY(A289))&lt;TODAY(),IF(DATE(YEAR(A289),MONTH(A289),DAY(A289))=TODAY()-1,$I$13,$I$10),IF(DATE(YEAR(A289),MONTH(A289),DAY(A289))=TODAY(),$I$11,$I$2)),$I$3),"")</f>
        <v/>
      </c>
      <c r="E289" s="5" t="str">
        <f aca="false">IF(C289&lt;&gt;"",SUM(E288,C289),"")</f>
        <v/>
      </c>
      <c r="F289" s="6" t="str">
        <f aca="false">IF(C289&lt;&gt;"",IF(ABS(E289/G289)&gt;8,$I$1,$I$2),"")</f>
        <v/>
      </c>
      <c r="G289" s="7" t="str">
        <f aca="false">IF(C289&lt;&gt; "",ABS(G288+1),"")</f>
        <v/>
      </c>
      <c r="H289" s="8" t="str">
        <f aca="false">IF(C289&lt;&gt; "",C289*$I$12,"")</f>
        <v/>
      </c>
    </row>
    <row r="290" customFormat="false" ht="13.8" hidden="false" customHeight="false" outlineLevel="0" collapsed="false">
      <c r="A290" s="12" t="str">
        <f aca="false">IF(C290&lt;&gt;"",DATE(YEAR(A289),MONTH(A289),DAY(A289)+1),"")</f>
        <v/>
      </c>
      <c r="D290" s="4" t="str">
        <f aca="true">IF(C290&lt;&gt;"",IFERROR(IF(DATE(YEAR(A290),MONTH(A290),DAY(A290))&lt;TODAY(),IF(DATE(YEAR(A290),MONTH(A290),DAY(A290))=TODAY()-1,$I$13,$I$10),IF(DATE(YEAR(A290),MONTH(A290),DAY(A290))=TODAY(),$I$11,$I$2)),$I$3),"")</f>
        <v/>
      </c>
      <c r="E290" s="5" t="str">
        <f aca="false">IF(C290&lt;&gt;"",SUM(E289,C290),"")</f>
        <v/>
      </c>
      <c r="F290" s="6" t="str">
        <f aca="false">IF(C290&lt;&gt;"",IF(ABS(E290/G290)&gt;8,$I$1,$I$2),"")</f>
        <v/>
      </c>
      <c r="G290" s="7" t="str">
        <f aca="false">IF(C290&lt;&gt; "",ABS(G289+1),"")</f>
        <v/>
      </c>
      <c r="H290" s="8" t="str">
        <f aca="false">IF(C290&lt;&gt; "",C290*$I$12,"")</f>
        <v/>
      </c>
    </row>
    <row r="291" customFormat="false" ht="13.8" hidden="false" customHeight="false" outlineLevel="0" collapsed="false">
      <c r="A291" s="12" t="str">
        <f aca="false">IF(C291&lt;&gt;"",DATE(YEAR(A290),MONTH(A290),DAY(A290)+1),"")</f>
        <v/>
      </c>
      <c r="D291" s="4" t="str">
        <f aca="true">IF(C291&lt;&gt;"",IFERROR(IF(DATE(YEAR(A291),MONTH(A291),DAY(A291))&lt;TODAY(),IF(DATE(YEAR(A291),MONTH(A291),DAY(A291))=TODAY()-1,$I$13,$I$10),IF(DATE(YEAR(A291),MONTH(A291),DAY(A291))=TODAY(),$I$11,$I$2)),$I$3),"")</f>
        <v/>
      </c>
      <c r="E291" s="5" t="str">
        <f aca="false">IF(C291&lt;&gt;"",SUM(E290,C291),"")</f>
        <v/>
      </c>
      <c r="F291" s="6" t="str">
        <f aca="false">IF(C291&lt;&gt;"",IF(ABS(E291/G291)&gt;8,$I$1,$I$2),"")</f>
        <v/>
      </c>
      <c r="G291" s="7" t="str">
        <f aca="false">IF(C291&lt;&gt; "",ABS(G290+1),"")</f>
        <v/>
      </c>
      <c r="H291" s="8" t="str">
        <f aca="false">IF(C291&lt;&gt; "",C291*$I$12,"")</f>
        <v/>
      </c>
    </row>
    <row r="292" customFormat="false" ht="13.8" hidden="false" customHeight="false" outlineLevel="0" collapsed="false">
      <c r="A292" s="12" t="str">
        <f aca="false">IF(C292&lt;&gt;"",DATE(YEAR(A291),MONTH(A291),DAY(A291)+1),"")</f>
        <v/>
      </c>
      <c r="D292" s="4" t="str">
        <f aca="true">IF(C292&lt;&gt;"",IFERROR(IF(DATE(YEAR(A292),MONTH(A292),DAY(A292))&lt;TODAY(),IF(DATE(YEAR(A292),MONTH(A292),DAY(A292))=TODAY()-1,$I$13,$I$10),IF(DATE(YEAR(A292),MONTH(A292),DAY(A292))=TODAY(),$I$11,$I$2)),$I$3),"")</f>
        <v/>
      </c>
      <c r="E292" s="5" t="str">
        <f aca="false">IF(C292&lt;&gt;"",SUM(E291,C292),"")</f>
        <v/>
      </c>
      <c r="F292" s="6" t="str">
        <f aca="false">IF(C292&lt;&gt;"",IF(ABS(E292/G292)&gt;8,$I$1,$I$2),"")</f>
        <v/>
      </c>
      <c r="G292" s="7" t="str">
        <f aca="false">IF(C292&lt;&gt; "",ABS(G291+1),"")</f>
        <v/>
      </c>
      <c r="H292" s="8" t="str">
        <f aca="false">IF(C292&lt;&gt; "",C292*$I$12,"")</f>
        <v/>
      </c>
    </row>
    <row r="293" customFormat="false" ht="13.8" hidden="false" customHeight="false" outlineLevel="0" collapsed="false">
      <c r="A293" s="12" t="str">
        <f aca="false">IF(C293&lt;&gt;"",DATE(YEAR(A292),MONTH(A292),DAY(A292)+1),"")</f>
        <v/>
      </c>
      <c r="D293" s="4" t="str">
        <f aca="true">IF(C293&lt;&gt;"",IFERROR(IF(DATE(YEAR(A293),MONTH(A293),DAY(A293))&lt;TODAY(),IF(DATE(YEAR(A293),MONTH(A293),DAY(A293))=TODAY()-1,$I$13,$I$10),IF(DATE(YEAR(A293),MONTH(A293),DAY(A293))=TODAY(),$I$11,$I$2)),$I$3),"")</f>
        <v/>
      </c>
      <c r="E293" s="5" t="str">
        <f aca="false">IF(C293&lt;&gt;"",SUM(E292,C293),"")</f>
        <v/>
      </c>
      <c r="F293" s="6" t="str">
        <f aca="false">IF(C293&lt;&gt;"",IF(ABS(E293/G293)&gt;8,$I$1,$I$2),"")</f>
        <v/>
      </c>
      <c r="G293" s="7" t="str">
        <f aca="false">IF(C293&lt;&gt; "",ABS(G292+1),"")</f>
        <v/>
      </c>
      <c r="H293" s="8" t="str">
        <f aca="false">IF(C293&lt;&gt; "",C293*$I$12,"")</f>
        <v/>
      </c>
    </row>
    <row r="294" customFormat="false" ht="13.8" hidden="false" customHeight="false" outlineLevel="0" collapsed="false">
      <c r="A294" s="12" t="str">
        <f aca="false">IF(C294&lt;&gt;"",DATE(YEAR(A293),MONTH(A293),DAY(A293)+1),"")</f>
        <v/>
      </c>
      <c r="D294" s="4" t="str">
        <f aca="true">IF(C294&lt;&gt;"",IFERROR(IF(DATE(YEAR(A294),MONTH(A294),DAY(A294))&lt;TODAY(),IF(DATE(YEAR(A294),MONTH(A294),DAY(A294))=TODAY()-1,$I$13,$I$10),IF(DATE(YEAR(A294),MONTH(A294),DAY(A294))=TODAY(),$I$11,$I$2)),$I$3),"")</f>
        <v/>
      </c>
      <c r="E294" s="5" t="str">
        <f aca="false">IF(C294&lt;&gt;"",SUM(E293,C294),"")</f>
        <v/>
      </c>
      <c r="F294" s="6" t="str">
        <f aca="false">IF(C294&lt;&gt;"",IF(ABS(E294/G294)&gt;8,$I$1,$I$2),"")</f>
        <v/>
      </c>
      <c r="G294" s="7" t="str">
        <f aca="false">IF(C294&lt;&gt; "",ABS(G293+1),"")</f>
        <v/>
      </c>
      <c r="H294" s="8" t="str">
        <f aca="false">IF(C294&lt;&gt; "",C294*$I$12,"")</f>
        <v/>
      </c>
    </row>
    <row r="295" customFormat="false" ht="13.8" hidden="false" customHeight="false" outlineLevel="0" collapsed="false">
      <c r="A295" s="12" t="str">
        <f aca="false">IF(C295&lt;&gt;"",DATE(YEAR(A294),MONTH(A294),DAY(A294)+1),"")</f>
        <v/>
      </c>
      <c r="D295" s="4" t="str">
        <f aca="true">IF(C295&lt;&gt;"",IFERROR(IF(DATE(YEAR(A295),MONTH(A295),DAY(A295))&lt;TODAY(),IF(DATE(YEAR(A295),MONTH(A295),DAY(A295))=TODAY()-1,$I$13,$I$10),IF(DATE(YEAR(A295),MONTH(A295),DAY(A295))=TODAY(),$I$11,$I$2)),$I$3),"")</f>
        <v/>
      </c>
      <c r="E295" s="5" t="str">
        <f aca="false">IF(C295&lt;&gt;"",SUM(E294,C295),"")</f>
        <v/>
      </c>
      <c r="F295" s="6" t="str">
        <f aca="false">IF(C295&lt;&gt;"",IF(ABS(E295/G295)&gt;8,$I$1,$I$2),"")</f>
        <v/>
      </c>
      <c r="G295" s="7" t="str">
        <f aca="false">IF(C295&lt;&gt; "",ABS(G294+1),"")</f>
        <v/>
      </c>
      <c r="H295" s="8" t="str">
        <f aca="false">IF(C295&lt;&gt; "",C295*$I$12,"")</f>
        <v/>
      </c>
    </row>
    <row r="296" customFormat="false" ht="15" hidden="false" customHeight="true" outlineLevel="0" collapsed="false">
      <c r="A296" s="27" t="str">
        <f aca="false">$I$7</f>
        <v>1534:D</v>
      </c>
      <c r="B296" s="28" t="str">
        <f aca="false">$I$15&amp;COUNTIF(C265:C295,0)&amp;"D"</f>
        <v>Holiday=0D</v>
      </c>
      <c r="C296" s="29" t="n">
        <f aca="false">SUM(C265:C295)</f>
        <v>0</v>
      </c>
      <c r="D296" s="30" t="str">
        <f aca="false">$I$14&amp;COUNTIF(A265:A295,"")&amp;"D"</f>
        <v>NULL=30D</v>
      </c>
      <c r="E296" s="31" t="str">
        <f aca="false">IF(SUM(C265:C295)&lt;&gt;0,MAX(E265:E295)-240,$I$2)</f>
        <v>℡Less。</v>
      </c>
      <c r="F296" s="32" t="str">
        <f aca="false">$I$16&amp;COUNTIF(F265:F295,$I$1)</f>
        <v>G is.0</v>
      </c>
      <c r="G296" s="33" t="str">
        <f aca="false">IF(H296&gt;0,G263+H296,$I$2)</f>
        <v>℡Less。</v>
      </c>
      <c r="H296" s="34" t="n">
        <f aca="false">SUM(H265:H295)/1000</f>
        <v>0</v>
      </c>
    </row>
    <row r="297" customFormat="false" ht="15" hidden="false" customHeight="true" outlineLevel="0" collapsed="false">
      <c r="A297" s="27"/>
      <c r="B297" s="28"/>
      <c r="C297" s="29"/>
      <c r="D297" s="30"/>
      <c r="E297" s="31"/>
      <c r="F297" s="32" t="str">
        <f aca="false">$I$17&amp;COUNTIF(F265:F295,$I$2)</f>
        <v>L is. 0</v>
      </c>
      <c r="G297" s="33"/>
      <c r="H297" s="34"/>
    </row>
    <row r="298" customFormat="false" ht="13.8" hidden="false" customHeight="false" outlineLevel="0" collapsed="false">
      <c r="A298" s="12" t="n">
        <v>43831</v>
      </c>
      <c r="D298" s="4" t="str">
        <f aca="true">IF(C298&lt;&gt;"",IFERROR(IF(DATE(YEAR(A298),MONTH(A298),DAY(A298))&lt;TODAY(),IF(DATE(YEAR(A298),MONTH(A298),DAY(A298))=TODAY()-1,$I$13,$I$10),IF(DATE(YEAR(A298),MONTH(A298),DAY(A298))=TODAY(),$I$11,$I$2)),$I$3),"")</f>
        <v/>
      </c>
      <c r="E298" s="5" t="n">
        <f aca="false">ABS(C298)</f>
        <v>0</v>
      </c>
      <c r="F298" s="6" t="str">
        <f aca="false">IF(C298&lt;&gt;"",IF(ABS(E298/G298)&gt;8,$I$1,$I$2),"")</f>
        <v/>
      </c>
      <c r="G298" s="7" t="n">
        <v>1</v>
      </c>
      <c r="H298" s="8" t="str">
        <f aca="false">IF(C298&lt;&gt; "",C298*$I$12,"")</f>
        <v/>
      </c>
    </row>
    <row r="299" customFormat="false" ht="13.8" hidden="false" customHeight="false" outlineLevel="0" collapsed="false">
      <c r="A299" s="12" t="str">
        <f aca="false">IF(C299&lt;&gt;"",DATE(YEAR(A298),MONTH(A298),DAY(A298)+1),"")</f>
        <v/>
      </c>
      <c r="D299" s="4" t="str">
        <f aca="true">IF(C299&lt;&gt;"",IFERROR(IF(DATE(YEAR(A299),MONTH(A299),DAY(A299))&lt;TODAY(),IF(DATE(YEAR(A299),MONTH(A299),DAY(A299))=TODAY()-1,$I$13,$I$10),IF(DATE(YEAR(A299),MONTH(A299),DAY(A299))=TODAY(),$I$11,$I$2)),$I$3),"")</f>
        <v/>
      </c>
      <c r="E299" s="5" t="str">
        <f aca="false">IF(C299&lt;&gt;"",SUM(E298,C299),"")</f>
        <v/>
      </c>
      <c r="F299" s="6" t="str">
        <f aca="false">IF(C299&lt;&gt;"",IF(ABS(E299/G299)&gt;8,$I$1,$I$2),"")</f>
        <v/>
      </c>
      <c r="G299" s="7" t="str">
        <f aca="false">IF(C299&lt;&gt; "",ABS(G298+1),"")</f>
        <v/>
      </c>
      <c r="H299" s="8" t="str">
        <f aca="false">IF(C299&lt;&gt; "",C299*$I$12,"")</f>
        <v/>
      </c>
    </row>
    <row r="300" customFormat="false" ht="13.8" hidden="false" customHeight="false" outlineLevel="0" collapsed="false">
      <c r="A300" s="12" t="str">
        <f aca="false">IF(C300&lt;&gt;"",DATE(YEAR(A299),MONTH(A299),DAY(A299)+1),"")</f>
        <v/>
      </c>
      <c r="D300" s="4" t="str">
        <f aca="true">IF(C300&lt;&gt;"",IFERROR(IF(DATE(YEAR(A300),MONTH(A300),DAY(A300))&lt;TODAY(),IF(DATE(YEAR(A300),MONTH(A300),DAY(A300))=TODAY()-1,$I$13,$I$10),IF(DATE(YEAR(A300),MONTH(A300),DAY(A300))=TODAY(),$I$11,$I$2)),$I$3),"")</f>
        <v/>
      </c>
      <c r="E300" s="5" t="str">
        <f aca="false">IF(C300&lt;&gt;"",SUM(E299,C300),"")</f>
        <v/>
      </c>
      <c r="F300" s="6" t="str">
        <f aca="false">IF(C300&lt;&gt;"",IF(ABS(E300/G300)&gt;8,$I$1,$I$2),"")</f>
        <v/>
      </c>
      <c r="G300" s="7" t="str">
        <f aca="false">IF(C300&lt;&gt; "",ABS(G299+1),"")</f>
        <v/>
      </c>
      <c r="H300" s="8" t="str">
        <f aca="false">IF(C300&lt;&gt; "",C300*$I$12,"")</f>
        <v/>
      </c>
    </row>
    <row r="301" customFormat="false" ht="13.8" hidden="false" customHeight="false" outlineLevel="0" collapsed="false">
      <c r="A301" s="12" t="str">
        <f aca="false">IF(C301&lt;&gt;"",DATE(YEAR(A300),MONTH(A300),DAY(A300)+1),"")</f>
        <v/>
      </c>
      <c r="D301" s="4" t="str">
        <f aca="true">IF(C301&lt;&gt;"",IFERROR(IF(DATE(YEAR(A301),MONTH(A301),DAY(A301))&lt;TODAY(),IF(DATE(YEAR(A301),MONTH(A301),DAY(A301))=TODAY()-1,$I$13,$I$10),IF(DATE(YEAR(A301),MONTH(A301),DAY(A301))=TODAY(),$I$11,$I$2)),$I$3),"")</f>
        <v/>
      </c>
      <c r="E301" s="5" t="str">
        <f aca="false">IF(C301&lt;&gt;"",SUM(E300,C301),"")</f>
        <v/>
      </c>
      <c r="F301" s="6" t="str">
        <f aca="false">IF(C301&lt;&gt;"",IF(ABS(E301/G301)&gt;8,$I$1,$I$2),"")</f>
        <v/>
      </c>
      <c r="G301" s="7" t="str">
        <f aca="false">IF(C301&lt;&gt; "",ABS(G300+1),"")</f>
        <v/>
      </c>
      <c r="H301" s="8" t="str">
        <f aca="false">IF(C301&lt;&gt; "",C301*$I$12,"")</f>
        <v/>
      </c>
    </row>
    <row r="302" customFormat="false" ht="13.8" hidden="false" customHeight="false" outlineLevel="0" collapsed="false">
      <c r="A302" s="12" t="str">
        <f aca="false">IF(C302&lt;&gt;"",DATE(YEAR(A301),MONTH(A301),DAY(A301)+1),"")</f>
        <v/>
      </c>
      <c r="D302" s="4" t="str">
        <f aca="true">IF(C302&lt;&gt;"",IFERROR(IF(DATE(YEAR(A302),MONTH(A302),DAY(A302))&lt;TODAY(),IF(DATE(YEAR(A302),MONTH(A302),DAY(A302))=TODAY()-1,$I$13,$I$10),IF(DATE(YEAR(A302),MONTH(A302),DAY(A302))=TODAY(),$I$11,$I$2)),$I$3),"")</f>
        <v/>
      </c>
      <c r="E302" s="5" t="str">
        <f aca="false">IF(C302&lt;&gt;"",SUM(E301,C302),"")</f>
        <v/>
      </c>
      <c r="F302" s="6" t="str">
        <f aca="false">IF(C302&lt;&gt;"",IF(ABS(E302/G302)&gt;8,$I$1,$I$2),"")</f>
        <v/>
      </c>
      <c r="G302" s="7" t="str">
        <f aca="false">IF(C302&lt;&gt; "",ABS(G301+1),"")</f>
        <v/>
      </c>
      <c r="H302" s="8" t="str">
        <f aca="false">IF(C302&lt;&gt; "",C302*$I$12,"")</f>
        <v/>
      </c>
    </row>
    <row r="303" customFormat="false" ht="13.8" hidden="false" customHeight="false" outlineLevel="0" collapsed="false">
      <c r="A303" s="12" t="str">
        <f aca="false">IF(C303&lt;&gt;"",DATE(YEAR(A302),MONTH(A302),DAY(A302)+1),"")</f>
        <v/>
      </c>
      <c r="D303" s="4" t="str">
        <f aca="true">IF(C303&lt;&gt;"",IFERROR(IF(DATE(YEAR(A303),MONTH(A303),DAY(A303))&lt;TODAY(),IF(DATE(YEAR(A303),MONTH(A303),DAY(A303))=TODAY()-1,$I$13,$I$10),IF(DATE(YEAR(A303),MONTH(A303),DAY(A303))=TODAY(),$I$11,$I$2)),$I$3),"")</f>
        <v/>
      </c>
      <c r="E303" s="5" t="str">
        <f aca="false">IF(C303&lt;&gt;"",SUM(E302,C303),"")</f>
        <v/>
      </c>
      <c r="F303" s="6" t="str">
        <f aca="false">IF(C303&lt;&gt;"",IF(ABS(E303/G303)&gt;8,$I$1,$I$2),"")</f>
        <v/>
      </c>
      <c r="G303" s="7" t="str">
        <f aca="false">IF(C303&lt;&gt; "",ABS(G302+1),"")</f>
        <v/>
      </c>
      <c r="H303" s="8" t="str">
        <f aca="false">IF(C303&lt;&gt; "",C303*$I$12,"")</f>
        <v/>
      </c>
    </row>
    <row r="304" customFormat="false" ht="13.8" hidden="false" customHeight="false" outlineLevel="0" collapsed="false">
      <c r="A304" s="12" t="str">
        <f aca="false">IF(C304&lt;&gt;"",DATE(YEAR(A303),MONTH(A303),DAY(A303)+1),"")</f>
        <v/>
      </c>
      <c r="D304" s="4" t="str">
        <f aca="true">IF(C304&lt;&gt;"",IFERROR(IF(DATE(YEAR(A304),MONTH(A304),DAY(A304))&lt;TODAY(),IF(DATE(YEAR(A304),MONTH(A304),DAY(A304))=TODAY()-1,$I$13,$I$10),IF(DATE(YEAR(A304),MONTH(A304),DAY(A304))=TODAY(),$I$11,$I$2)),$I$3),"")</f>
        <v/>
      </c>
      <c r="E304" s="5" t="str">
        <f aca="false">IF(C304&lt;&gt;"",SUM(E303,C304),"")</f>
        <v/>
      </c>
      <c r="F304" s="6" t="str">
        <f aca="false">IF(C304&lt;&gt;"",IF(ABS(E304/G304)&gt;8,$I$1,$I$2),"")</f>
        <v/>
      </c>
      <c r="G304" s="7" t="str">
        <f aca="false">IF(C304&lt;&gt; "",ABS(G303+1),"")</f>
        <v/>
      </c>
      <c r="H304" s="8" t="str">
        <f aca="false">IF(C304&lt;&gt; "",C304*$I$12,"")</f>
        <v/>
      </c>
    </row>
    <row r="305" customFormat="false" ht="13.8" hidden="false" customHeight="false" outlineLevel="0" collapsed="false">
      <c r="A305" s="12" t="str">
        <f aca="false">IF(C305&lt;&gt;"",DATE(YEAR(A304),MONTH(A304),DAY(A304)+1),"")</f>
        <v/>
      </c>
      <c r="D305" s="4" t="str">
        <f aca="true">IF(C305&lt;&gt;"",IFERROR(IF(DATE(YEAR(A305),MONTH(A305),DAY(A305))&lt;TODAY(),IF(DATE(YEAR(A305),MONTH(A305),DAY(A305))=TODAY()-1,$I$13,$I$10),IF(DATE(YEAR(A305),MONTH(A305),DAY(A305))=TODAY(),$I$11,$I$2)),$I$3),"")</f>
        <v/>
      </c>
      <c r="E305" s="5" t="str">
        <f aca="false">IF(C305&lt;&gt;"",SUM(E304,C305),"")</f>
        <v/>
      </c>
      <c r="F305" s="6" t="str">
        <f aca="false">IF(C305&lt;&gt;"",IF(ABS(E305/G305)&gt;8,$I$1,$I$2),"")</f>
        <v/>
      </c>
      <c r="G305" s="7" t="str">
        <f aca="false">IF(C305&lt;&gt; "",ABS(G304+1),"")</f>
        <v/>
      </c>
      <c r="H305" s="8" t="str">
        <f aca="false">IF(C305&lt;&gt; "",C305*$I$12,"")</f>
        <v/>
      </c>
    </row>
    <row r="306" customFormat="false" ht="13.8" hidden="false" customHeight="false" outlineLevel="0" collapsed="false">
      <c r="A306" s="12" t="str">
        <f aca="false">IF(C306&lt;&gt;"",DATE(YEAR(A305),MONTH(A305),DAY(A305)+1),"")</f>
        <v/>
      </c>
      <c r="D306" s="4" t="str">
        <f aca="true">IF(C306&lt;&gt;"",IFERROR(IF(DATE(YEAR(A306),MONTH(A306),DAY(A306))&lt;TODAY(),IF(DATE(YEAR(A306),MONTH(A306),DAY(A306))=TODAY()-1,$I$13,$I$10),IF(DATE(YEAR(A306),MONTH(A306),DAY(A306))=TODAY(),$I$11,$I$2)),$I$3),"")</f>
        <v/>
      </c>
      <c r="E306" s="5" t="str">
        <f aca="false">IF(C306&lt;&gt;"",SUM(E305,C306),"")</f>
        <v/>
      </c>
      <c r="F306" s="6" t="str">
        <f aca="false">IF(C306&lt;&gt;"",IF(ABS(E306/G306)&gt;8,$I$1,$I$2),"")</f>
        <v/>
      </c>
      <c r="G306" s="7" t="str">
        <f aca="false">IF(C306&lt;&gt; "",ABS(G305+1),"")</f>
        <v/>
      </c>
      <c r="H306" s="8" t="str">
        <f aca="false">IF(C306&lt;&gt; "",C306*$I$12,"")</f>
        <v/>
      </c>
    </row>
    <row r="307" customFormat="false" ht="13.8" hidden="false" customHeight="false" outlineLevel="0" collapsed="false">
      <c r="A307" s="12" t="str">
        <f aca="false">IF(C307&lt;&gt;"",DATE(YEAR(A306),MONTH(A306),DAY(A306)+1),"")</f>
        <v/>
      </c>
      <c r="D307" s="4" t="str">
        <f aca="true">IF(C307&lt;&gt;"",IFERROR(IF(DATE(YEAR(A307),MONTH(A307),DAY(A307))&lt;TODAY(),IF(DATE(YEAR(A307),MONTH(A307),DAY(A307))=TODAY()-1,$I$13,$I$10),IF(DATE(YEAR(A307),MONTH(A307),DAY(A307))=TODAY(),$I$11,$I$2)),$I$3),"")</f>
        <v/>
      </c>
      <c r="E307" s="5" t="str">
        <f aca="false">IF(C307&lt;&gt;"",SUM(E306,C307),"")</f>
        <v/>
      </c>
      <c r="F307" s="6" t="str">
        <f aca="false">IF(C307&lt;&gt;"",IF(ABS(E307/G307)&gt;8,$I$1,$I$2),"")</f>
        <v/>
      </c>
      <c r="G307" s="7" t="str">
        <f aca="false">IF(C307&lt;&gt; "",ABS(G306+1),"")</f>
        <v/>
      </c>
      <c r="H307" s="8" t="str">
        <f aca="false">IF(C307&lt;&gt; "",C307*$I$12,"")</f>
        <v/>
      </c>
    </row>
    <row r="308" customFormat="false" ht="13.8" hidden="false" customHeight="false" outlineLevel="0" collapsed="false">
      <c r="A308" s="12" t="str">
        <f aca="false">IF(C308&lt;&gt;"",DATE(YEAR(A307),MONTH(A307),DAY(A307)+1),"")</f>
        <v/>
      </c>
      <c r="D308" s="4" t="str">
        <f aca="true">IF(C308&lt;&gt;"",IFERROR(IF(DATE(YEAR(A308),MONTH(A308),DAY(A308))&lt;TODAY(),IF(DATE(YEAR(A308),MONTH(A308),DAY(A308))=TODAY()-1,$I$13,$I$10),IF(DATE(YEAR(A308),MONTH(A308),DAY(A308))=TODAY(),$I$11,$I$2)),$I$3),"")</f>
        <v/>
      </c>
      <c r="E308" s="5" t="str">
        <f aca="false">IF(C308&lt;&gt;"",SUM(E307,C308),"")</f>
        <v/>
      </c>
      <c r="F308" s="6" t="str">
        <f aca="false">IF(C308&lt;&gt;"",IF(ABS(E308/G308)&gt;8,$I$1,$I$2),"")</f>
        <v/>
      </c>
      <c r="G308" s="7" t="str">
        <f aca="false">IF(C308&lt;&gt; "",ABS(G307+1),"")</f>
        <v/>
      </c>
      <c r="H308" s="8" t="str">
        <f aca="false">IF(C308&lt;&gt; "",C308*$I$12,"")</f>
        <v/>
      </c>
    </row>
    <row r="309" customFormat="false" ht="13.8" hidden="false" customHeight="false" outlineLevel="0" collapsed="false">
      <c r="A309" s="12" t="str">
        <f aca="false">IF(C309&lt;&gt;"",DATE(YEAR(A308),MONTH(A308),DAY(A308)+1),"")</f>
        <v/>
      </c>
      <c r="D309" s="4" t="str">
        <f aca="true">IF(C309&lt;&gt;"",IFERROR(IF(DATE(YEAR(A309),MONTH(A309),DAY(A309))&lt;TODAY(),IF(DATE(YEAR(A309),MONTH(A309),DAY(A309))=TODAY()-1,$I$13,$I$10),IF(DATE(YEAR(A309),MONTH(A309),DAY(A309))=TODAY(),$I$11,$I$2)),$I$3),"")</f>
        <v/>
      </c>
      <c r="E309" s="5" t="str">
        <f aca="false">IF(C309&lt;&gt;"",SUM(E308,C309),"")</f>
        <v/>
      </c>
      <c r="F309" s="6" t="str">
        <f aca="false">IF(C309&lt;&gt;"",IF(ABS(E309/G309)&gt;8,$I$1,$I$2),"")</f>
        <v/>
      </c>
      <c r="G309" s="7" t="str">
        <f aca="false">IF(C309&lt;&gt; "",ABS(G308+1),"")</f>
        <v/>
      </c>
      <c r="H309" s="8" t="str">
        <f aca="false">IF(C309&lt;&gt; "",C309*$I$12,"")</f>
        <v/>
      </c>
    </row>
    <row r="310" customFormat="false" ht="13.8" hidden="false" customHeight="false" outlineLevel="0" collapsed="false">
      <c r="A310" s="12" t="str">
        <f aca="false">IF(C310&lt;&gt;"",DATE(YEAR(A309),MONTH(A309),DAY(A309)+1),"")</f>
        <v/>
      </c>
      <c r="D310" s="4" t="str">
        <f aca="true">IF(C310&lt;&gt;"",IFERROR(IF(DATE(YEAR(A310),MONTH(A310),DAY(A310))&lt;TODAY(),IF(DATE(YEAR(A310),MONTH(A310),DAY(A310))=TODAY()-1,$I$13,$I$10),IF(DATE(YEAR(A310),MONTH(A310),DAY(A310))=TODAY(),$I$11,$I$2)),$I$3),"")</f>
        <v/>
      </c>
      <c r="E310" s="5" t="str">
        <f aca="false">IF(C310&lt;&gt;"",SUM(E309,C310),"")</f>
        <v/>
      </c>
      <c r="F310" s="6" t="str">
        <f aca="false">IF(C310&lt;&gt;"",IF(ABS(E310/G310)&gt;8,$I$1,$I$2),"")</f>
        <v/>
      </c>
      <c r="G310" s="7" t="str">
        <f aca="false">IF(C310&lt;&gt; "",ABS(G309+1),"")</f>
        <v/>
      </c>
      <c r="H310" s="8" t="str">
        <f aca="false">IF(C310&lt;&gt; "",C310*$I$12,"")</f>
        <v/>
      </c>
    </row>
    <row r="311" customFormat="false" ht="13.8" hidden="false" customHeight="false" outlineLevel="0" collapsed="false">
      <c r="A311" s="12" t="str">
        <f aca="false">IF(C311&lt;&gt;"",DATE(YEAR(A310),MONTH(A310),DAY(A310)+1),"")</f>
        <v/>
      </c>
      <c r="D311" s="4" t="str">
        <f aca="true">IF(C311&lt;&gt;"",IFERROR(IF(DATE(YEAR(A311),MONTH(A311),DAY(A311))&lt;TODAY(),IF(DATE(YEAR(A311),MONTH(A311),DAY(A311))=TODAY()-1,$I$13,$I$10),IF(DATE(YEAR(A311),MONTH(A311),DAY(A311))=TODAY(),$I$11,$I$2)),$I$3),"")</f>
        <v/>
      </c>
      <c r="E311" s="5" t="str">
        <f aca="false">IF(C311&lt;&gt;"",SUM(E310,C311),"")</f>
        <v/>
      </c>
      <c r="F311" s="6" t="str">
        <f aca="false">IF(C311&lt;&gt;"",IF(ABS(E311/G311)&gt;8,$I$1,$I$2),"")</f>
        <v/>
      </c>
      <c r="G311" s="7" t="str">
        <f aca="false">IF(C311&lt;&gt; "",ABS(G310+1),"")</f>
        <v/>
      </c>
      <c r="H311" s="8" t="str">
        <f aca="false">IF(C311&lt;&gt; "",C311*$I$12,"")</f>
        <v/>
      </c>
    </row>
    <row r="312" customFormat="false" ht="13.8" hidden="false" customHeight="false" outlineLevel="0" collapsed="false">
      <c r="A312" s="12" t="str">
        <f aca="false">IF(C312&lt;&gt;"",DATE(YEAR(A311),MONTH(A311),DAY(A311)+1),"")</f>
        <v/>
      </c>
      <c r="D312" s="4" t="str">
        <f aca="true">IF(C312&lt;&gt;"",IFERROR(IF(DATE(YEAR(A312),MONTH(A312),DAY(A312))&lt;TODAY(),IF(DATE(YEAR(A312),MONTH(A312),DAY(A312))=TODAY()-1,$I$13,$I$10),IF(DATE(YEAR(A312),MONTH(A312),DAY(A312))=TODAY(),$I$11,$I$2)),$I$3),"")</f>
        <v/>
      </c>
      <c r="E312" s="5" t="str">
        <f aca="false">IF(C312&lt;&gt;"",SUM(E311,C312),"")</f>
        <v/>
      </c>
      <c r="F312" s="6" t="str">
        <f aca="false">IF(C312&lt;&gt;"",IF(ABS(E312/G312)&gt;8,$I$1,$I$2),"")</f>
        <v/>
      </c>
      <c r="G312" s="7" t="str">
        <f aca="false">IF(C312&lt;&gt; "",ABS(G311+1),"")</f>
        <v/>
      </c>
      <c r="H312" s="8" t="str">
        <f aca="false">IF(C312&lt;&gt; "",C312*$I$12,"")</f>
        <v/>
      </c>
    </row>
    <row r="313" customFormat="false" ht="13.8" hidden="false" customHeight="false" outlineLevel="0" collapsed="false">
      <c r="A313" s="12" t="str">
        <f aca="false">IF(C313&lt;&gt;"",DATE(YEAR(A312),MONTH(A312),DAY(A312)+1),"")</f>
        <v/>
      </c>
      <c r="D313" s="4" t="str">
        <f aca="true">IF(C313&lt;&gt;"",IFERROR(IF(DATE(YEAR(A313),MONTH(A313),DAY(A313))&lt;TODAY(),IF(DATE(YEAR(A313),MONTH(A313),DAY(A313))=TODAY()-1,$I$13,$I$10),IF(DATE(YEAR(A313),MONTH(A313),DAY(A313))=TODAY(),$I$11,$I$2)),$I$3),"")</f>
        <v/>
      </c>
      <c r="E313" s="5" t="str">
        <f aca="false">IF(C313&lt;&gt;"",SUM(E312,C313),"")</f>
        <v/>
      </c>
      <c r="F313" s="6" t="str">
        <f aca="false">IF(C313&lt;&gt;"",IF(ABS(E313/G313)&gt;8,$I$1,$I$2),"")</f>
        <v/>
      </c>
      <c r="G313" s="7" t="str">
        <f aca="false">IF(C313&lt;&gt; "",ABS(G312+1),"")</f>
        <v/>
      </c>
      <c r="H313" s="8" t="str">
        <f aca="false">IF(C313&lt;&gt; "",C313*$I$12,"")</f>
        <v/>
      </c>
    </row>
    <row r="314" customFormat="false" ht="13.8" hidden="false" customHeight="false" outlineLevel="0" collapsed="false">
      <c r="A314" s="12" t="str">
        <f aca="false">IF(C314&lt;&gt;"",DATE(YEAR(A313),MONTH(A313),DAY(A313)+1),"")</f>
        <v/>
      </c>
      <c r="D314" s="4" t="str">
        <f aca="true">IF(C314&lt;&gt;"",IFERROR(IF(DATE(YEAR(A314),MONTH(A314),DAY(A314))&lt;TODAY(),IF(DATE(YEAR(A314),MONTH(A314),DAY(A314))=TODAY()-1,$I$13,$I$10),IF(DATE(YEAR(A314),MONTH(A314),DAY(A314))=TODAY(),$I$11,$I$2)),$I$3),"")</f>
        <v/>
      </c>
      <c r="E314" s="5" t="str">
        <f aca="false">IF(C314&lt;&gt;"",SUM(E313,C314),"")</f>
        <v/>
      </c>
      <c r="F314" s="6" t="str">
        <f aca="false">IF(C314&lt;&gt;"",IF(ABS(E314/G314)&gt;8,$I$1,$I$2),"")</f>
        <v/>
      </c>
      <c r="G314" s="7" t="str">
        <f aca="false">IF(C314&lt;&gt; "",ABS(G313+1),"")</f>
        <v/>
      </c>
      <c r="H314" s="8" t="str">
        <f aca="false">IF(C314&lt;&gt; "",C314*$I$12,"")</f>
        <v/>
      </c>
    </row>
    <row r="315" customFormat="false" ht="13.8" hidden="false" customHeight="false" outlineLevel="0" collapsed="false">
      <c r="A315" s="12" t="str">
        <f aca="false">IF(C315&lt;&gt;"",DATE(YEAR(A314),MONTH(A314),DAY(A314)+1),"")</f>
        <v/>
      </c>
      <c r="D315" s="4" t="str">
        <f aca="true">IF(C315&lt;&gt;"",IFERROR(IF(DATE(YEAR(A315),MONTH(A315),DAY(A315))&lt;TODAY(),IF(DATE(YEAR(A315),MONTH(A315),DAY(A315))=TODAY()-1,$I$13,$I$10),IF(DATE(YEAR(A315),MONTH(A315),DAY(A315))=TODAY(),$I$11,$I$2)),$I$3),"")</f>
        <v/>
      </c>
      <c r="E315" s="5" t="str">
        <f aca="false">IF(C315&lt;&gt;"",SUM(E314,C315),"")</f>
        <v/>
      </c>
      <c r="F315" s="6" t="str">
        <f aca="false">IF(C315&lt;&gt;"",IF(ABS(E315/G315)&gt;8,$I$1,$I$2),"")</f>
        <v/>
      </c>
      <c r="G315" s="7" t="str">
        <f aca="false">IF(C315&lt;&gt; "",ABS(G314+1),"")</f>
        <v/>
      </c>
      <c r="H315" s="8" t="str">
        <f aca="false">IF(C315&lt;&gt; "",C315*$I$12,"")</f>
        <v/>
      </c>
    </row>
    <row r="316" customFormat="false" ht="13.8" hidden="false" customHeight="false" outlineLevel="0" collapsed="false">
      <c r="A316" s="12" t="str">
        <f aca="false">IF(C316&lt;&gt;"",DATE(YEAR(A315),MONTH(A315),DAY(A315)+1),"")</f>
        <v/>
      </c>
      <c r="D316" s="4" t="str">
        <f aca="true">IF(C316&lt;&gt;"",IFERROR(IF(DATE(YEAR(A316),MONTH(A316),DAY(A316))&lt;TODAY(),IF(DATE(YEAR(A316),MONTH(A316),DAY(A316))=TODAY()-1,$I$13,$I$10),IF(DATE(YEAR(A316),MONTH(A316),DAY(A316))=TODAY(),$I$11,$I$2)),$I$3),"")</f>
        <v/>
      </c>
      <c r="E316" s="5" t="str">
        <f aca="false">IF(C316&lt;&gt;"",SUM(E315,C316),"")</f>
        <v/>
      </c>
      <c r="F316" s="6" t="str">
        <f aca="false">IF(C316&lt;&gt;"",IF(ABS(E316/G316)&gt;8,$I$1,$I$2),"")</f>
        <v/>
      </c>
      <c r="G316" s="7" t="str">
        <f aca="false">IF(C316&lt;&gt; "",ABS(G315+1),"")</f>
        <v/>
      </c>
      <c r="H316" s="8" t="str">
        <f aca="false">IF(C316&lt;&gt; "",C316*$I$12,"")</f>
        <v/>
      </c>
    </row>
    <row r="317" customFormat="false" ht="13.8" hidden="false" customHeight="false" outlineLevel="0" collapsed="false">
      <c r="A317" s="12" t="str">
        <f aca="false">IF(C317&lt;&gt;"",DATE(YEAR(A316),MONTH(A316),DAY(A316)+1),"")</f>
        <v/>
      </c>
      <c r="D317" s="4" t="str">
        <f aca="true">IF(C317&lt;&gt;"",IFERROR(IF(DATE(YEAR(A317),MONTH(A317),DAY(A317))&lt;TODAY(),IF(DATE(YEAR(A317),MONTH(A317),DAY(A317))=TODAY()-1,$I$13,$I$10),IF(DATE(YEAR(A317),MONTH(A317),DAY(A317))=TODAY(),$I$11,$I$2)),$I$3),"")</f>
        <v/>
      </c>
      <c r="E317" s="5" t="str">
        <f aca="false">IF(C317&lt;&gt;"",SUM(E316,C317),"")</f>
        <v/>
      </c>
      <c r="F317" s="6" t="str">
        <f aca="false">IF(C317&lt;&gt;"",IF(ABS(E317/G317)&gt;8,$I$1,$I$2),"")</f>
        <v/>
      </c>
      <c r="G317" s="7" t="str">
        <f aca="false">IF(C317&lt;&gt; "",ABS(G316+1),"")</f>
        <v/>
      </c>
      <c r="H317" s="8" t="str">
        <f aca="false">IF(C317&lt;&gt; "",C317*$I$12,"")</f>
        <v/>
      </c>
    </row>
    <row r="318" customFormat="false" ht="13.8" hidden="false" customHeight="false" outlineLevel="0" collapsed="false">
      <c r="A318" s="12" t="str">
        <f aca="false">IF(C318&lt;&gt;"",DATE(YEAR(A317),MONTH(A317),DAY(A317)+1),"")</f>
        <v/>
      </c>
      <c r="D318" s="4" t="str">
        <f aca="true">IF(C318&lt;&gt;"",IFERROR(IF(DATE(YEAR(A318),MONTH(A318),DAY(A318))&lt;TODAY(),IF(DATE(YEAR(A318),MONTH(A318),DAY(A318))=TODAY()-1,$I$13,$I$10),IF(DATE(YEAR(A318),MONTH(A318),DAY(A318))=TODAY(),$I$11,$I$2)),$I$3),"")</f>
        <v/>
      </c>
      <c r="E318" s="5" t="str">
        <f aca="false">IF(C318&lt;&gt;"",SUM(E317,C318),"")</f>
        <v/>
      </c>
      <c r="F318" s="6" t="str">
        <f aca="false">IF(C318&lt;&gt;"",IF(ABS(E318/G318)&gt;8,$I$1,$I$2),"")</f>
        <v/>
      </c>
      <c r="G318" s="7" t="str">
        <f aca="false">IF(C318&lt;&gt; "",ABS(G317+1),"")</f>
        <v/>
      </c>
      <c r="H318" s="8" t="str">
        <f aca="false">IF(C318&lt;&gt; "",C318*$I$12,"")</f>
        <v/>
      </c>
    </row>
    <row r="319" customFormat="false" ht="13.8" hidden="false" customHeight="false" outlineLevel="0" collapsed="false">
      <c r="A319" s="12" t="str">
        <f aca="false">IF(C319&lt;&gt;"",DATE(YEAR(A318),MONTH(A318),DAY(A318)+1),"")</f>
        <v/>
      </c>
      <c r="D319" s="4" t="str">
        <f aca="true">IF(C319&lt;&gt;"",IFERROR(IF(DATE(YEAR(A319),MONTH(A319),DAY(A319))&lt;TODAY(),IF(DATE(YEAR(A319),MONTH(A319),DAY(A319))=TODAY()-1,$I$13,$I$10),IF(DATE(YEAR(A319),MONTH(A319),DAY(A319))=TODAY(),$I$11,$I$2)),$I$3),"")</f>
        <v/>
      </c>
      <c r="E319" s="5" t="str">
        <f aca="false">IF(C319&lt;&gt;"",SUM(E318,C319),"")</f>
        <v/>
      </c>
      <c r="F319" s="6" t="str">
        <f aca="false">IF(C319&lt;&gt;"",IF(ABS(E319/G319)&gt;8,$I$1,$I$2),"")</f>
        <v/>
      </c>
      <c r="G319" s="7" t="str">
        <f aca="false">IF(C319&lt;&gt; "",ABS(G318+1),"")</f>
        <v/>
      </c>
      <c r="H319" s="8" t="str">
        <f aca="false">IF(C319&lt;&gt; "",C319*$I$12,"")</f>
        <v/>
      </c>
    </row>
    <row r="320" customFormat="false" ht="13.8" hidden="false" customHeight="false" outlineLevel="0" collapsed="false">
      <c r="A320" s="12" t="str">
        <f aca="false">IF(C320&lt;&gt;"",DATE(YEAR(A319),MONTH(A319),DAY(A319)+1),"")</f>
        <v/>
      </c>
      <c r="D320" s="4" t="str">
        <f aca="true">IF(C320&lt;&gt;"",IFERROR(IF(DATE(YEAR(A320),MONTH(A320),DAY(A320))&lt;TODAY(),IF(DATE(YEAR(A320),MONTH(A320),DAY(A320))=TODAY()-1,$I$13,$I$10),IF(DATE(YEAR(A320),MONTH(A320),DAY(A320))=TODAY(),$I$11,$I$2)),$I$3),"")</f>
        <v/>
      </c>
      <c r="E320" s="5" t="str">
        <f aca="false">IF(C320&lt;&gt;"",SUM(E319,C320),"")</f>
        <v/>
      </c>
      <c r="F320" s="6" t="str">
        <f aca="false">IF(C320&lt;&gt;"",IF(ABS(E320/G320)&gt;8,$I$1,$I$2),"")</f>
        <v/>
      </c>
      <c r="G320" s="7" t="str">
        <f aca="false">IF(C320&lt;&gt; "",ABS(G319+1),"")</f>
        <v/>
      </c>
      <c r="H320" s="8" t="str">
        <f aca="false">IF(C320&lt;&gt; "",C320*$I$12,"")</f>
        <v/>
      </c>
    </row>
    <row r="321" customFormat="false" ht="13.8" hidden="false" customHeight="false" outlineLevel="0" collapsed="false">
      <c r="A321" s="12" t="str">
        <f aca="false">IF(C321&lt;&gt;"",DATE(YEAR(A320),MONTH(A320),DAY(A320)+1),"")</f>
        <v/>
      </c>
      <c r="D321" s="4" t="str">
        <f aca="true">IF(C321&lt;&gt;"",IFERROR(IF(DATE(YEAR(A321),MONTH(A321),DAY(A321))&lt;TODAY(),IF(DATE(YEAR(A321),MONTH(A321),DAY(A321))=TODAY()-1,$I$13,$I$10),IF(DATE(YEAR(A321),MONTH(A321),DAY(A321))=TODAY(),$I$11,$I$2)),$I$3),"")</f>
        <v/>
      </c>
      <c r="E321" s="5" t="str">
        <f aca="false">IF(C321&lt;&gt;"",SUM(E320,C321),"")</f>
        <v/>
      </c>
      <c r="F321" s="6" t="str">
        <f aca="false">IF(C321&lt;&gt;"",IF(ABS(E321/G321)&gt;8,$I$1,$I$2),"")</f>
        <v/>
      </c>
      <c r="G321" s="7" t="str">
        <f aca="false">IF(C321&lt;&gt; "",ABS(G320+1),"")</f>
        <v/>
      </c>
      <c r="H321" s="8" t="str">
        <f aca="false">IF(C321&lt;&gt; "",C321*$I$12,"")</f>
        <v/>
      </c>
    </row>
    <row r="322" customFormat="false" ht="13.8" hidden="false" customHeight="false" outlineLevel="0" collapsed="false">
      <c r="A322" s="12" t="str">
        <f aca="false">IF(C322&lt;&gt;"",DATE(YEAR(A321),MONTH(A321),DAY(A321)+1),"")</f>
        <v/>
      </c>
      <c r="D322" s="4" t="str">
        <f aca="true">IF(C322&lt;&gt;"",IFERROR(IF(DATE(YEAR(A322),MONTH(A322),DAY(A322))&lt;TODAY(),IF(DATE(YEAR(A322),MONTH(A322),DAY(A322))=TODAY()-1,$I$13,$I$10),IF(DATE(YEAR(A322),MONTH(A322),DAY(A322))=TODAY(),$I$11,$I$2)),$I$3),"")</f>
        <v/>
      </c>
      <c r="E322" s="5" t="str">
        <f aca="false">IF(C322&lt;&gt;"",SUM(E321,C322),"")</f>
        <v/>
      </c>
      <c r="F322" s="6" t="str">
        <f aca="false">IF(C322&lt;&gt;"",IF(ABS(E322/G322)&gt;8,$I$1,$I$2),"")</f>
        <v/>
      </c>
      <c r="G322" s="7" t="str">
        <f aca="false">IF(C322&lt;&gt; "",ABS(G321+1),"")</f>
        <v/>
      </c>
      <c r="H322" s="8" t="str">
        <f aca="false">IF(C322&lt;&gt; "",C322*$I$12,"")</f>
        <v/>
      </c>
    </row>
    <row r="323" customFormat="false" ht="13.8" hidden="false" customHeight="false" outlineLevel="0" collapsed="false">
      <c r="A323" s="12" t="str">
        <f aca="false">IF(C323&lt;&gt;"",DATE(YEAR(A322),MONTH(A322),DAY(A322)+1),"")</f>
        <v/>
      </c>
      <c r="D323" s="4" t="str">
        <f aca="true">IF(C323&lt;&gt;"",IFERROR(IF(DATE(YEAR(A323),MONTH(A323),DAY(A323))&lt;TODAY(),IF(DATE(YEAR(A323),MONTH(A323),DAY(A323))=TODAY()-1,$I$13,$I$10),IF(DATE(YEAR(A323),MONTH(A323),DAY(A323))=TODAY(),$I$11,$I$2)),$I$3),"")</f>
        <v/>
      </c>
      <c r="E323" s="5" t="str">
        <f aca="false">IF(C323&lt;&gt;"",SUM(E322,C323),"")</f>
        <v/>
      </c>
      <c r="F323" s="6" t="str">
        <f aca="false">IF(C323&lt;&gt;"",IF(ABS(E323/G323)&gt;8,$I$1,$I$2),"")</f>
        <v/>
      </c>
      <c r="G323" s="7" t="str">
        <f aca="false">IF(C323&lt;&gt; "",ABS(G322+1),"")</f>
        <v/>
      </c>
      <c r="H323" s="8" t="str">
        <f aca="false">IF(C323&lt;&gt; "",C323*$I$12,"")</f>
        <v/>
      </c>
    </row>
    <row r="324" customFormat="false" ht="13.8" hidden="false" customHeight="false" outlineLevel="0" collapsed="false">
      <c r="A324" s="12" t="str">
        <f aca="false">IF(C324&lt;&gt;"",DATE(YEAR(A323),MONTH(A323),DAY(A323)+1),"")</f>
        <v/>
      </c>
      <c r="D324" s="4" t="str">
        <f aca="true">IF(C324&lt;&gt;"",IFERROR(IF(DATE(YEAR(A324),MONTH(A324),DAY(A324))&lt;TODAY(),IF(DATE(YEAR(A324),MONTH(A324),DAY(A324))=TODAY()-1,$I$13,$I$10),IF(DATE(YEAR(A324),MONTH(A324),DAY(A324))=TODAY(),$I$11,$I$2)),$I$3),"")</f>
        <v/>
      </c>
      <c r="E324" s="5" t="str">
        <f aca="false">IF(C324&lt;&gt;"",SUM(E323,C324),"")</f>
        <v/>
      </c>
      <c r="F324" s="6" t="str">
        <f aca="false">IF(C324&lt;&gt;"",IF(ABS(E324/G324)&gt;8,$I$1,$I$2),"")</f>
        <v/>
      </c>
      <c r="G324" s="7" t="str">
        <f aca="false">IF(C324&lt;&gt; "",ABS(G323+1),"")</f>
        <v/>
      </c>
      <c r="H324" s="8" t="str">
        <f aca="false">IF(C324&lt;&gt; "",C324*$I$12,"")</f>
        <v/>
      </c>
    </row>
    <row r="325" customFormat="false" ht="13.8" hidden="false" customHeight="false" outlineLevel="0" collapsed="false">
      <c r="A325" s="12" t="str">
        <f aca="false">IF(C325&lt;&gt;"",DATE(YEAR(A324),MONTH(A324),DAY(A324)+1),"")</f>
        <v/>
      </c>
      <c r="D325" s="4" t="str">
        <f aca="true">IF(C325&lt;&gt;"",IFERROR(IF(DATE(YEAR(A325),MONTH(A325),DAY(A325))&lt;TODAY(),IF(DATE(YEAR(A325),MONTH(A325),DAY(A325))=TODAY()-1,$I$13,$I$10),IF(DATE(YEAR(A325),MONTH(A325),DAY(A325))=TODAY(),$I$11,$I$2)),$I$3),"")</f>
        <v/>
      </c>
      <c r="E325" s="5" t="str">
        <f aca="false">IF(C325&lt;&gt;"",SUM(E324,C325),"")</f>
        <v/>
      </c>
      <c r="F325" s="6" t="str">
        <f aca="false">IF(C325&lt;&gt;"",IF(ABS(E325/G325)&gt;8,$I$1,$I$2),"")</f>
        <v/>
      </c>
      <c r="G325" s="7" t="str">
        <f aca="false">IF(C325&lt;&gt; "",ABS(G324+1),"")</f>
        <v/>
      </c>
      <c r="H325" s="8" t="str">
        <f aca="false">IF(C325&lt;&gt; "",C325*$I$12,"")</f>
        <v/>
      </c>
    </row>
    <row r="326" customFormat="false" ht="13.8" hidden="false" customHeight="false" outlineLevel="0" collapsed="false">
      <c r="A326" s="12" t="str">
        <f aca="false">IF(C326&lt;&gt;"",DATE(YEAR(A325),MONTH(A325),DAY(A325)+1),"")</f>
        <v/>
      </c>
      <c r="D326" s="4" t="str">
        <f aca="true">IF(C326&lt;&gt;"",IFERROR(IF(DATE(YEAR(A326),MONTH(A326),DAY(A326))&lt;TODAY(),IF(DATE(YEAR(A326),MONTH(A326),DAY(A326))=TODAY()-1,$I$13,$I$10),IF(DATE(YEAR(A326),MONTH(A326),DAY(A326))=TODAY(),$I$11,$I$2)),$I$3),"")</f>
        <v/>
      </c>
      <c r="E326" s="5" t="str">
        <f aca="false">IF(C326&lt;&gt;"",SUM(E325,C326),"")</f>
        <v/>
      </c>
      <c r="F326" s="6" t="str">
        <f aca="false">IF(C326&lt;&gt;"",IF(ABS(E326/G326)&gt;8,$I$1,$I$2),"")</f>
        <v/>
      </c>
      <c r="G326" s="7" t="str">
        <f aca="false">IF(C326&lt;&gt; "",ABS(G325+1),"")</f>
        <v/>
      </c>
      <c r="H326" s="8" t="str">
        <f aca="false">IF(C326&lt;&gt; "",C326*$I$12,"")</f>
        <v/>
      </c>
    </row>
    <row r="327" customFormat="false" ht="13.8" hidden="false" customHeight="false" outlineLevel="0" collapsed="false">
      <c r="A327" s="12" t="str">
        <f aca="false">IF(C327&lt;&gt;"",DATE(YEAR(A326),MONTH(A326),DAY(A326)+1),"")</f>
        <v/>
      </c>
      <c r="D327" s="4" t="str">
        <f aca="true">IF(C327&lt;&gt;"",IFERROR(IF(DATE(YEAR(A327),MONTH(A327),DAY(A327))&lt;TODAY(),IF(DATE(YEAR(A327),MONTH(A327),DAY(A327))=TODAY()-1,$I$13,$I$10),IF(DATE(YEAR(A327),MONTH(A327),DAY(A327))=TODAY(),$I$11,$I$2)),$I$3),"")</f>
        <v/>
      </c>
      <c r="E327" s="5" t="str">
        <f aca="false">IF(C327&lt;&gt;"",SUM(E326,C327),"")</f>
        <v/>
      </c>
      <c r="F327" s="6" t="str">
        <f aca="false">IF(C327&lt;&gt;"",IF(ABS(E327/G327)&gt;8,$I$1,$I$2),"")</f>
        <v/>
      </c>
      <c r="G327" s="7" t="str">
        <f aca="false">IF(C327&lt;&gt; "",ABS(G326+1),"")</f>
        <v/>
      </c>
      <c r="H327" s="8" t="str">
        <f aca="false">IF(C327&lt;&gt; "",C327*$I$12,"")</f>
        <v/>
      </c>
    </row>
    <row r="328" customFormat="false" ht="13.8" hidden="false" customHeight="false" outlineLevel="0" collapsed="false">
      <c r="A328" s="12" t="str">
        <f aca="false">IF(C328&lt;&gt;"",DATE(YEAR(A327),MONTH(A327),DAY(A327)+1),"")</f>
        <v/>
      </c>
      <c r="D328" s="4" t="str">
        <f aca="true">IF(C328&lt;&gt;"",IFERROR(IF(DATE(YEAR(A328),MONTH(A328),DAY(A328))&lt;TODAY(),IF(DATE(YEAR(A328),MONTH(A328),DAY(A328))=TODAY()-1,$I$13,$I$10),IF(DATE(YEAR(A328),MONTH(A328),DAY(A328))=TODAY(),$I$11,$I$2)),$I$3),"")</f>
        <v/>
      </c>
      <c r="E328" s="5" t="str">
        <f aca="false">IF(C328&lt;&gt;"",SUM(E327,C328),"")</f>
        <v/>
      </c>
      <c r="F328" s="6" t="str">
        <f aca="false">IF(C328&lt;&gt;"",IF(ABS(E328/G328)&gt;8,$I$1,$I$2),"")</f>
        <v/>
      </c>
      <c r="G328" s="7" t="str">
        <f aca="false">IF(C328&lt;&gt; "",ABS(G327+1),"")</f>
        <v/>
      </c>
      <c r="H328" s="8" t="str">
        <f aca="false">IF(C328&lt;&gt; "",C328*$I$12,"")</f>
        <v/>
      </c>
    </row>
    <row r="329" customFormat="false" ht="15" hidden="false" customHeight="true" outlineLevel="0" collapsed="false">
      <c r="A329" s="27" t="str">
        <f aca="false">$I$7</f>
        <v>1534:D</v>
      </c>
      <c r="B329" s="28" t="str">
        <f aca="false">$I$15&amp;COUNTIF(C298:C328,0)&amp;"D"</f>
        <v>Holiday=0D</v>
      </c>
      <c r="C329" s="29" t="n">
        <f aca="false">SUM(C298:C328)</f>
        <v>0</v>
      </c>
      <c r="D329" s="30" t="str">
        <f aca="false">$I$14&amp;COUNTIF(A298:A328,"")&amp;"D"</f>
        <v>NULL=30D</v>
      </c>
      <c r="E329" s="31" t="str">
        <f aca="false">IF(SUM(C298:C328)&lt;&gt;0,MAX(E298:E328)-240,$I$2)</f>
        <v>℡Less。</v>
      </c>
      <c r="F329" s="32" t="str">
        <f aca="false">$I$16&amp;COUNTIF(F298:F328,$I$1)</f>
        <v>G is.0</v>
      </c>
      <c r="G329" s="33" t="str">
        <f aca="false">IF(H329&gt;0,G296+H329,$I$2)</f>
        <v>℡Less。</v>
      </c>
      <c r="H329" s="34" t="n">
        <f aca="false">SUM(H298:H328)/1000</f>
        <v>0</v>
      </c>
    </row>
    <row r="330" customFormat="false" ht="15" hidden="false" customHeight="true" outlineLevel="0" collapsed="false">
      <c r="A330" s="27"/>
      <c r="B330" s="28"/>
      <c r="C330" s="29"/>
      <c r="D330" s="30"/>
      <c r="E330" s="31"/>
      <c r="F330" s="32" t="str">
        <f aca="false">$I$17&amp;COUNTIF(F298:F328,$I$2)</f>
        <v>L is. 0</v>
      </c>
      <c r="G330" s="33"/>
      <c r="H330" s="34"/>
    </row>
    <row r="331" customFormat="false" ht="13.8" hidden="false" customHeight="false" outlineLevel="0" collapsed="false">
      <c r="A331" s="12" t="n">
        <v>43831</v>
      </c>
      <c r="D331" s="4" t="str">
        <f aca="true">IF(C331&lt;&gt;"",IFERROR(IF(DATE(YEAR(A331),MONTH(A331),DAY(A331))&lt;TODAY(),IF(DATE(YEAR(A331),MONTH(A331),DAY(A331))=TODAY()-1,$I$13,$I$10),IF(DATE(YEAR(A331),MONTH(A331),DAY(A331))=TODAY(),$I$11,$I$2)),$I$3),"")</f>
        <v/>
      </c>
      <c r="E331" s="5" t="n">
        <f aca="false">ABS(C331)</f>
        <v>0</v>
      </c>
      <c r="F331" s="6" t="str">
        <f aca="false">IF(C331&lt;&gt;"",IF(ABS(E331/G331)&gt;8,$I$1,$I$2),"")</f>
        <v/>
      </c>
      <c r="G331" s="7" t="n">
        <v>1</v>
      </c>
      <c r="H331" s="8" t="str">
        <f aca="false">IF(C331&lt;&gt; "",C331*$I$12,"")</f>
        <v/>
      </c>
    </row>
    <row r="332" customFormat="false" ht="13.8" hidden="false" customHeight="false" outlineLevel="0" collapsed="false">
      <c r="A332" s="12" t="str">
        <f aca="false">IF(C332&lt;&gt;"",DATE(YEAR(A331),MONTH(A331),DAY(A331)+1),"")</f>
        <v/>
      </c>
      <c r="D332" s="4" t="str">
        <f aca="true">IF(C332&lt;&gt;"",IFERROR(IF(DATE(YEAR(A332),MONTH(A332),DAY(A332))&lt;TODAY(),IF(DATE(YEAR(A332),MONTH(A332),DAY(A332))=TODAY()-1,$I$13,$I$10),IF(DATE(YEAR(A332),MONTH(A332),DAY(A332))=TODAY(),$I$11,$I$2)),$I$3),"")</f>
        <v/>
      </c>
      <c r="E332" s="5" t="str">
        <f aca="false">IF(C332&lt;&gt;"",SUM(E331,C332),"")</f>
        <v/>
      </c>
      <c r="F332" s="6" t="str">
        <f aca="false">IF(C332&lt;&gt;"",IF(ABS(E332/G332)&gt;8,$I$1,$I$2),"")</f>
        <v/>
      </c>
      <c r="G332" s="7" t="str">
        <f aca="false">IF(C332&lt;&gt; "",ABS(G331+1),"")</f>
        <v/>
      </c>
      <c r="H332" s="8" t="str">
        <f aca="false">IF(C332&lt;&gt; "",C332*$I$12,"")</f>
        <v/>
      </c>
    </row>
    <row r="333" customFormat="false" ht="13.8" hidden="false" customHeight="false" outlineLevel="0" collapsed="false">
      <c r="A333" s="12" t="str">
        <f aca="false">IF(C333&lt;&gt;"",DATE(YEAR(A332),MONTH(A332),DAY(A332)+1),"")</f>
        <v/>
      </c>
      <c r="D333" s="4" t="str">
        <f aca="true">IF(C333&lt;&gt;"",IFERROR(IF(DATE(YEAR(A333),MONTH(A333),DAY(A333))&lt;TODAY(),IF(DATE(YEAR(A333),MONTH(A333),DAY(A333))=TODAY()-1,$I$13,$I$10),IF(DATE(YEAR(A333),MONTH(A333),DAY(A333))=TODAY(),$I$11,$I$2)),$I$3),"")</f>
        <v/>
      </c>
      <c r="E333" s="5" t="str">
        <f aca="false">IF(C333&lt;&gt;"",SUM(E332,C333),"")</f>
        <v/>
      </c>
      <c r="F333" s="6" t="str">
        <f aca="false">IF(C333&lt;&gt;"",IF(ABS(E333/G333)&gt;8,$I$1,$I$2),"")</f>
        <v/>
      </c>
      <c r="G333" s="7" t="str">
        <f aca="false">IF(C333&lt;&gt; "",ABS(G332+1),"")</f>
        <v/>
      </c>
      <c r="H333" s="8" t="str">
        <f aca="false">IF(C333&lt;&gt; "",C333*$I$12,"")</f>
        <v/>
      </c>
    </row>
    <row r="334" customFormat="false" ht="13.8" hidden="false" customHeight="false" outlineLevel="0" collapsed="false">
      <c r="A334" s="12" t="str">
        <f aca="false">IF(C334&lt;&gt;"",DATE(YEAR(A333),MONTH(A333),DAY(A333)+1),"")</f>
        <v/>
      </c>
      <c r="D334" s="4" t="str">
        <f aca="true">IF(C334&lt;&gt;"",IFERROR(IF(DATE(YEAR(A334),MONTH(A334),DAY(A334))&lt;TODAY(),IF(DATE(YEAR(A334),MONTH(A334),DAY(A334))=TODAY()-1,$I$13,$I$10),IF(DATE(YEAR(A334),MONTH(A334),DAY(A334))=TODAY(),$I$11,$I$2)),$I$3),"")</f>
        <v/>
      </c>
      <c r="E334" s="5" t="str">
        <f aca="false">IF(C334&lt;&gt;"",SUM(E333,C334),"")</f>
        <v/>
      </c>
      <c r="F334" s="6" t="str">
        <f aca="false">IF(C334&lt;&gt;"",IF(ABS(E334/G334)&gt;8,$I$1,$I$2),"")</f>
        <v/>
      </c>
      <c r="G334" s="7" t="str">
        <f aca="false">IF(C334&lt;&gt; "",ABS(G333+1),"")</f>
        <v/>
      </c>
      <c r="H334" s="8" t="str">
        <f aca="false">IF(C334&lt;&gt; "",C334*$I$12,"")</f>
        <v/>
      </c>
    </row>
    <row r="335" customFormat="false" ht="13.8" hidden="false" customHeight="false" outlineLevel="0" collapsed="false">
      <c r="A335" s="12" t="str">
        <f aca="false">IF(C335&lt;&gt;"",DATE(YEAR(A334),MONTH(A334),DAY(A334)+1),"")</f>
        <v/>
      </c>
      <c r="D335" s="4" t="str">
        <f aca="true">IF(C335&lt;&gt;"",IFERROR(IF(DATE(YEAR(A335),MONTH(A335),DAY(A335))&lt;TODAY(),IF(DATE(YEAR(A335),MONTH(A335),DAY(A335))=TODAY()-1,$I$13,$I$10),IF(DATE(YEAR(A335),MONTH(A335),DAY(A335))=TODAY(),$I$11,$I$2)),$I$3),"")</f>
        <v/>
      </c>
      <c r="E335" s="5" t="str">
        <f aca="false">IF(C335&lt;&gt;"",SUM(E334,C335),"")</f>
        <v/>
      </c>
      <c r="F335" s="6" t="str">
        <f aca="false">IF(C335&lt;&gt;"",IF(ABS(E335/G335)&gt;8,$I$1,$I$2),"")</f>
        <v/>
      </c>
      <c r="G335" s="7" t="str">
        <f aca="false">IF(C335&lt;&gt; "",ABS(G334+1),"")</f>
        <v/>
      </c>
      <c r="H335" s="8" t="str">
        <f aca="false">IF(C335&lt;&gt; "",C335*$I$12,"")</f>
        <v/>
      </c>
    </row>
    <row r="336" customFormat="false" ht="13.8" hidden="false" customHeight="false" outlineLevel="0" collapsed="false">
      <c r="A336" s="12" t="str">
        <f aca="false">IF(C336&lt;&gt;"",DATE(YEAR(A335),MONTH(A335),DAY(A335)+1),"")</f>
        <v/>
      </c>
      <c r="D336" s="4" t="str">
        <f aca="true">IF(C336&lt;&gt;"",IFERROR(IF(DATE(YEAR(A336),MONTH(A336),DAY(A336))&lt;TODAY(),IF(DATE(YEAR(A336),MONTH(A336),DAY(A336))=TODAY()-1,$I$13,$I$10),IF(DATE(YEAR(A336),MONTH(A336),DAY(A336))=TODAY(),$I$11,$I$2)),$I$3),"")</f>
        <v/>
      </c>
      <c r="E336" s="5" t="str">
        <f aca="false">IF(C336&lt;&gt;"",SUM(E335,C336),"")</f>
        <v/>
      </c>
      <c r="F336" s="6" t="str">
        <f aca="false">IF(C336&lt;&gt;"",IF(ABS(E336/G336)&gt;8,$I$1,$I$2),"")</f>
        <v/>
      </c>
      <c r="G336" s="7" t="str">
        <f aca="false">IF(C336&lt;&gt; "",ABS(G335+1),"")</f>
        <v/>
      </c>
      <c r="H336" s="8" t="str">
        <f aca="false">IF(C336&lt;&gt; "",C336*$I$12,"")</f>
        <v/>
      </c>
    </row>
    <row r="337" customFormat="false" ht="13.8" hidden="false" customHeight="false" outlineLevel="0" collapsed="false">
      <c r="A337" s="12" t="str">
        <f aca="false">IF(C337&lt;&gt;"",DATE(YEAR(A336),MONTH(A336),DAY(A336)+1),"")</f>
        <v/>
      </c>
      <c r="D337" s="4" t="str">
        <f aca="true">IF(C337&lt;&gt;"",IFERROR(IF(DATE(YEAR(A337),MONTH(A337),DAY(A337))&lt;TODAY(),IF(DATE(YEAR(A337),MONTH(A337),DAY(A337))=TODAY()-1,$I$13,$I$10),IF(DATE(YEAR(A337),MONTH(A337),DAY(A337))=TODAY(),$I$11,$I$2)),$I$3),"")</f>
        <v/>
      </c>
      <c r="E337" s="5" t="str">
        <f aca="false">IF(C337&lt;&gt;"",SUM(E336,C337),"")</f>
        <v/>
      </c>
      <c r="F337" s="6" t="str">
        <f aca="false">IF(C337&lt;&gt;"",IF(ABS(E337/G337)&gt;8,$I$1,$I$2),"")</f>
        <v/>
      </c>
      <c r="G337" s="7" t="str">
        <f aca="false">IF(C337&lt;&gt; "",ABS(G336+1),"")</f>
        <v/>
      </c>
      <c r="H337" s="8" t="str">
        <f aca="false">IF(C337&lt;&gt; "",C337*$I$12,"")</f>
        <v/>
      </c>
    </row>
    <row r="338" customFormat="false" ht="13.8" hidden="false" customHeight="false" outlineLevel="0" collapsed="false">
      <c r="A338" s="12" t="str">
        <f aca="false">IF(C338&lt;&gt;"",DATE(YEAR(A337),MONTH(A337),DAY(A337)+1),"")</f>
        <v/>
      </c>
      <c r="D338" s="4" t="str">
        <f aca="true">IF(C338&lt;&gt;"",IFERROR(IF(DATE(YEAR(A338),MONTH(A338),DAY(A338))&lt;TODAY(),IF(DATE(YEAR(A338),MONTH(A338),DAY(A338))=TODAY()-1,$I$13,$I$10),IF(DATE(YEAR(A338),MONTH(A338),DAY(A338))=TODAY(),$I$11,$I$2)),$I$3),"")</f>
        <v/>
      </c>
      <c r="E338" s="5" t="str">
        <f aca="false">IF(C338&lt;&gt;"",SUM(E337,C338),"")</f>
        <v/>
      </c>
      <c r="F338" s="6" t="str">
        <f aca="false">IF(C338&lt;&gt;"",IF(ABS(E338/G338)&gt;8,$I$1,$I$2),"")</f>
        <v/>
      </c>
      <c r="G338" s="7" t="str">
        <f aca="false">IF(C338&lt;&gt; "",ABS(G337+1),"")</f>
        <v/>
      </c>
      <c r="H338" s="8" t="str">
        <f aca="false">IF(C338&lt;&gt; "",C338*$I$12,"")</f>
        <v/>
      </c>
    </row>
    <row r="339" customFormat="false" ht="13.8" hidden="false" customHeight="false" outlineLevel="0" collapsed="false">
      <c r="A339" s="12" t="str">
        <f aca="false">IF(C339&lt;&gt;"",DATE(YEAR(A338),MONTH(A338),DAY(A338)+1),"")</f>
        <v/>
      </c>
      <c r="D339" s="4" t="str">
        <f aca="true">IF(C339&lt;&gt;"",IFERROR(IF(DATE(YEAR(A339),MONTH(A339),DAY(A339))&lt;TODAY(),IF(DATE(YEAR(A339),MONTH(A339),DAY(A339))=TODAY()-1,$I$13,$I$10),IF(DATE(YEAR(A339),MONTH(A339),DAY(A339))=TODAY(),$I$11,$I$2)),$I$3),"")</f>
        <v/>
      </c>
      <c r="E339" s="5" t="str">
        <f aca="false">IF(C339&lt;&gt;"",SUM(E338,C339),"")</f>
        <v/>
      </c>
      <c r="F339" s="6" t="str">
        <f aca="false">IF(C339&lt;&gt;"",IF(ABS(E339/G339)&gt;8,$I$1,$I$2),"")</f>
        <v/>
      </c>
      <c r="G339" s="7" t="str">
        <f aca="false">IF(C339&lt;&gt; "",ABS(G338+1),"")</f>
        <v/>
      </c>
      <c r="H339" s="8" t="str">
        <f aca="false">IF(C339&lt;&gt; "",C339*$I$12,"")</f>
        <v/>
      </c>
    </row>
    <row r="340" customFormat="false" ht="13.8" hidden="false" customHeight="false" outlineLevel="0" collapsed="false">
      <c r="A340" s="12" t="str">
        <f aca="false">IF(C340&lt;&gt;"",DATE(YEAR(A339),MONTH(A339),DAY(A339)+1),"")</f>
        <v/>
      </c>
      <c r="D340" s="4" t="str">
        <f aca="true">IF(C340&lt;&gt;"",IFERROR(IF(DATE(YEAR(A340),MONTH(A340),DAY(A340))&lt;TODAY(),IF(DATE(YEAR(A340),MONTH(A340),DAY(A340))=TODAY()-1,$I$13,$I$10),IF(DATE(YEAR(A340),MONTH(A340),DAY(A340))=TODAY(),$I$11,$I$2)),$I$3),"")</f>
        <v/>
      </c>
      <c r="E340" s="5" t="str">
        <f aca="false">IF(C340&lt;&gt;"",SUM(E339,C340),"")</f>
        <v/>
      </c>
      <c r="F340" s="6" t="str">
        <f aca="false">IF(C340&lt;&gt;"",IF(ABS(E340/G340)&gt;8,$I$1,$I$2),"")</f>
        <v/>
      </c>
      <c r="G340" s="7" t="str">
        <f aca="false">IF(C340&lt;&gt; "",ABS(G339+1),"")</f>
        <v/>
      </c>
      <c r="H340" s="8" t="str">
        <f aca="false">IF(C340&lt;&gt; "",C340*$I$12,"")</f>
        <v/>
      </c>
    </row>
    <row r="341" customFormat="false" ht="13.8" hidden="false" customHeight="false" outlineLevel="0" collapsed="false">
      <c r="A341" s="12" t="str">
        <f aca="false">IF(C341&lt;&gt;"",DATE(YEAR(A340),MONTH(A340),DAY(A340)+1),"")</f>
        <v/>
      </c>
      <c r="D341" s="4" t="str">
        <f aca="true">IF(C341&lt;&gt;"",IFERROR(IF(DATE(YEAR(A341),MONTH(A341),DAY(A341))&lt;TODAY(),IF(DATE(YEAR(A341),MONTH(A341),DAY(A341))=TODAY()-1,$I$13,$I$10),IF(DATE(YEAR(A341),MONTH(A341),DAY(A341))=TODAY(),$I$11,$I$2)),$I$3),"")</f>
        <v/>
      </c>
      <c r="E341" s="5" t="str">
        <f aca="false">IF(C341&lt;&gt;"",SUM(E340,C341),"")</f>
        <v/>
      </c>
      <c r="F341" s="6" t="str">
        <f aca="false">IF(C341&lt;&gt;"",IF(ABS(E341/G341)&gt;8,$I$1,$I$2),"")</f>
        <v/>
      </c>
      <c r="G341" s="7" t="str">
        <f aca="false">IF(C341&lt;&gt; "",ABS(G340+1),"")</f>
        <v/>
      </c>
      <c r="H341" s="8" t="str">
        <f aca="false">IF(C341&lt;&gt; "",C341*$I$12,"")</f>
        <v/>
      </c>
    </row>
    <row r="342" customFormat="false" ht="13.8" hidden="false" customHeight="false" outlineLevel="0" collapsed="false">
      <c r="A342" s="12" t="str">
        <f aca="false">IF(C342&lt;&gt;"",DATE(YEAR(A341),MONTH(A341),DAY(A341)+1),"")</f>
        <v/>
      </c>
      <c r="D342" s="4" t="str">
        <f aca="true">IF(C342&lt;&gt;"",IFERROR(IF(DATE(YEAR(A342),MONTH(A342),DAY(A342))&lt;TODAY(),IF(DATE(YEAR(A342),MONTH(A342),DAY(A342))=TODAY()-1,$I$13,$I$10),IF(DATE(YEAR(A342),MONTH(A342),DAY(A342))=TODAY(),$I$11,$I$2)),$I$3),"")</f>
        <v/>
      </c>
      <c r="E342" s="5" t="str">
        <f aca="false">IF(C342&lt;&gt;"",SUM(E341,C342),"")</f>
        <v/>
      </c>
      <c r="F342" s="6" t="str">
        <f aca="false">IF(C342&lt;&gt;"",IF(ABS(E342/G342)&gt;8,$I$1,$I$2),"")</f>
        <v/>
      </c>
      <c r="G342" s="7" t="str">
        <f aca="false">IF(C342&lt;&gt; "",ABS(G341+1),"")</f>
        <v/>
      </c>
      <c r="H342" s="8" t="str">
        <f aca="false">IF(C342&lt;&gt; "",C342*$I$12,"")</f>
        <v/>
      </c>
    </row>
    <row r="343" customFormat="false" ht="13.8" hidden="false" customHeight="false" outlineLevel="0" collapsed="false">
      <c r="A343" s="12" t="str">
        <f aca="false">IF(C343&lt;&gt;"",DATE(YEAR(A342),MONTH(A342),DAY(A342)+1),"")</f>
        <v/>
      </c>
      <c r="D343" s="4" t="str">
        <f aca="true">IF(C343&lt;&gt;"",IFERROR(IF(DATE(YEAR(A343),MONTH(A343),DAY(A343))&lt;TODAY(),IF(DATE(YEAR(A343),MONTH(A343),DAY(A343))=TODAY()-1,$I$13,$I$10),IF(DATE(YEAR(A343),MONTH(A343),DAY(A343))=TODAY(),$I$11,$I$2)),$I$3),"")</f>
        <v/>
      </c>
      <c r="E343" s="5" t="str">
        <f aca="false">IF(C343&lt;&gt;"",SUM(E342,C343),"")</f>
        <v/>
      </c>
      <c r="F343" s="6" t="str">
        <f aca="false">IF(C343&lt;&gt;"",IF(ABS(E343/G343)&gt;8,$I$1,$I$2),"")</f>
        <v/>
      </c>
      <c r="G343" s="7" t="str">
        <f aca="false">IF(C343&lt;&gt; "",ABS(G342+1),"")</f>
        <v/>
      </c>
      <c r="H343" s="8" t="str">
        <f aca="false">IF(C343&lt;&gt; "",C343*$I$12,"")</f>
        <v/>
      </c>
    </row>
    <row r="344" customFormat="false" ht="13.8" hidden="false" customHeight="false" outlineLevel="0" collapsed="false">
      <c r="A344" s="12" t="str">
        <f aca="false">IF(C344&lt;&gt;"",DATE(YEAR(A343),MONTH(A343),DAY(A343)+1),"")</f>
        <v/>
      </c>
      <c r="D344" s="4" t="str">
        <f aca="true">IF(C344&lt;&gt;"",IFERROR(IF(DATE(YEAR(A344),MONTH(A344),DAY(A344))&lt;TODAY(),IF(DATE(YEAR(A344),MONTH(A344),DAY(A344))=TODAY()-1,$I$13,$I$10),IF(DATE(YEAR(A344),MONTH(A344),DAY(A344))=TODAY(),$I$11,$I$2)),$I$3),"")</f>
        <v/>
      </c>
      <c r="E344" s="5" t="str">
        <f aca="false">IF(C344&lt;&gt;"",SUM(E343,C344),"")</f>
        <v/>
      </c>
      <c r="F344" s="6" t="str">
        <f aca="false">IF(C344&lt;&gt;"",IF(ABS(E344/G344)&gt;8,$I$1,$I$2),"")</f>
        <v/>
      </c>
      <c r="G344" s="7" t="str">
        <f aca="false">IF(C344&lt;&gt; "",ABS(G343+1),"")</f>
        <v/>
      </c>
      <c r="H344" s="8" t="str">
        <f aca="false">IF(C344&lt;&gt; "",C344*$I$12,"")</f>
        <v/>
      </c>
    </row>
    <row r="345" customFormat="false" ht="13.8" hidden="false" customHeight="false" outlineLevel="0" collapsed="false">
      <c r="A345" s="12" t="str">
        <f aca="false">IF(C345&lt;&gt;"",DATE(YEAR(A344),MONTH(A344),DAY(A344)+1),"")</f>
        <v/>
      </c>
      <c r="D345" s="4" t="str">
        <f aca="true">IF(C345&lt;&gt;"",IFERROR(IF(DATE(YEAR(A345),MONTH(A345),DAY(A345))&lt;TODAY(),IF(DATE(YEAR(A345),MONTH(A345),DAY(A345))=TODAY()-1,$I$13,$I$10),IF(DATE(YEAR(A345),MONTH(A345),DAY(A345))=TODAY(),$I$11,$I$2)),$I$3),"")</f>
        <v/>
      </c>
      <c r="E345" s="5" t="str">
        <f aca="false">IF(C345&lt;&gt;"",SUM(E344,C345),"")</f>
        <v/>
      </c>
      <c r="F345" s="6" t="str">
        <f aca="false">IF(C345&lt;&gt;"",IF(ABS(E345/G345)&gt;8,$I$1,$I$2),"")</f>
        <v/>
      </c>
      <c r="G345" s="7" t="str">
        <f aca="false">IF(C345&lt;&gt; "",ABS(G344+1),"")</f>
        <v/>
      </c>
      <c r="H345" s="8" t="str">
        <f aca="false">IF(C345&lt;&gt; "",C345*$I$12,"")</f>
        <v/>
      </c>
    </row>
    <row r="346" customFormat="false" ht="13.8" hidden="false" customHeight="false" outlineLevel="0" collapsed="false">
      <c r="A346" s="12" t="str">
        <f aca="false">IF(C346&lt;&gt;"",DATE(YEAR(A345),MONTH(A345),DAY(A345)+1),"")</f>
        <v/>
      </c>
      <c r="D346" s="4" t="str">
        <f aca="true">IF(C346&lt;&gt;"",IFERROR(IF(DATE(YEAR(A346),MONTH(A346),DAY(A346))&lt;TODAY(),IF(DATE(YEAR(A346),MONTH(A346),DAY(A346))=TODAY()-1,$I$13,$I$10),IF(DATE(YEAR(A346),MONTH(A346),DAY(A346))=TODAY(),$I$11,$I$2)),$I$3),"")</f>
        <v/>
      </c>
      <c r="E346" s="5" t="str">
        <f aca="false">IF(C346&lt;&gt;"",SUM(E345,C346),"")</f>
        <v/>
      </c>
      <c r="F346" s="6" t="str">
        <f aca="false">IF(C346&lt;&gt;"",IF(ABS(E346/G346)&gt;8,$I$1,$I$2),"")</f>
        <v/>
      </c>
      <c r="G346" s="7" t="str">
        <f aca="false">IF(C346&lt;&gt; "",ABS(G345+1),"")</f>
        <v/>
      </c>
      <c r="H346" s="8" t="str">
        <f aca="false">IF(C346&lt;&gt; "",C346*$I$12,"")</f>
        <v/>
      </c>
    </row>
    <row r="347" customFormat="false" ht="13.8" hidden="false" customHeight="false" outlineLevel="0" collapsed="false">
      <c r="A347" s="12" t="str">
        <f aca="false">IF(C347&lt;&gt;"",DATE(YEAR(A346),MONTH(A346),DAY(A346)+1),"")</f>
        <v/>
      </c>
      <c r="D347" s="4" t="str">
        <f aca="true">IF(C347&lt;&gt;"",IFERROR(IF(DATE(YEAR(A347),MONTH(A347),DAY(A347))&lt;TODAY(),IF(DATE(YEAR(A347),MONTH(A347),DAY(A347))=TODAY()-1,$I$13,$I$10),IF(DATE(YEAR(A347),MONTH(A347),DAY(A347))=TODAY(),$I$11,$I$2)),$I$3),"")</f>
        <v/>
      </c>
      <c r="E347" s="5" t="str">
        <f aca="false">IF(C347&lt;&gt;"",SUM(E346,C347),"")</f>
        <v/>
      </c>
      <c r="F347" s="6" t="str">
        <f aca="false">IF(C347&lt;&gt;"",IF(ABS(E347/G347)&gt;8,$I$1,$I$2),"")</f>
        <v/>
      </c>
      <c r="G347" s="7" t="str">
        <f aca="false">IF(C347&lt;&gt; "",ABS(G346+1),"")</f>
        <v/>
      </c>
      <c r="H347" s="8" t="str">
        <f aca="false">IF(C347&lt;&gt; "",C347*$I$12,"")</f>
        <v/>
      </c>
    </row>
    <row r="348" customFormat="false" ht="13.8" hidden="false" customHeight="false" outlineLevel="0" collapsed="false">
      <c r="A348" s="12" t="str">
        <f aca="false">IF(C348&lt;&gt;"",DATE(YEAR(A347),MONTH(A347),DAY(A347)+1),"")</f>
        <v/>
      </c>
      <c r="D348" s="4" t="str">
        <f aca="true">IF(C348&lt;&gt;"",IFERROR(IF(DATE(YEAR(A348),MONTH(A348),DAY(A348))&lt;TODAY(),IF(DATE(YEAR(A348),MONTH(A348),DAY(A348))=TODAY()-1,$I$13,$I$10),IF(DATE(YEAR(A348),MONTH(A348),DAY(A348))=TODAY(),$I$11,$I$2)),$I$3),"")</f>
        <v/>
      </c>
      <c r="E348" s="5" t="str">
        <f aca="false">IF(C348&lt;&gt;"",SUM(E347,C348),"")</f>
        <v/>
      </c>
      <c r="F348" s="6" t="str">
        <f aca="false">IF(C348&lt;&gt;"",IF(ABS(E348/G348)&gt;8,$I$1,$I$2),"")</f>
        <v/>
      </c>
      <c r="G348" s="7" t="str">
        <f aca="false">IF(C348&lt;&gt; "",ABS(G347+1),"")</f>
        <v/>
      </c>
      <c r="H348" s="8" t="str">
        <f aca="false">IF(C348&lt;&gt; "",C348*$I$12,"")</f>
        <v/>
      </c>
    </row>
    <row r="349" customFormat="false" ht="13.8" hidden="false" customHeight="false" outlineLevel="0" collapsed="false">
      <c r="A349" s="12" t="str">
        <f aca="false">IF(C349&lt;&gt;"",DATE(YEAR(A348),MONTH(A348),DAY(A348)+1),"")</f>
        <v/>
      </c>
      <c r="D349" s="4" t="str">
        <f aca="true">IF(C349&lt;&gt;"",IFERROR(IF(DATE(YEAR(A349),MONTH(A349),DAY(A349))&lt;TODAY(),IF(DATE(YEAR(A349),MONTH(A349),DAY(A349))=TODAY()-1,$I$13,$I$10),IF(DATE(YEAR(A349),MONTH(A349),DAY(A349))=TODAY(),$I$11,$I$2)),$I$3),"")</f>
        <v/>
      </c>
      <c r="E349" s="5" t="str">
        <f aca="false">IF(C349&lt;&gt;"",SUM(E348,C349),"")</f>
        <v/>
      </c>
      <c r="F349" s="6" t="str">
        <f aca="false">IF(C349&lt;&gt;"",IF(ABS(E349/G349)&gt;8,$I$1,$I$2),"")</f>
        <v/>
      </c>
      <c r="G349" s="7" t="str">
        <f aca="false">IF(C349&lt;&gt; "",ABS(G348+1),"")</f>
        <v/>
      </c>
      <c r="H349" s="8" t="str">
        <f aca="false">IF(C349&lt;&gt; "",C349*$I$12,"")</f>
        <v/>
      </c>
    </row>
    <row r="350" customFormat="false" ht="13.8" hidden="false" customHeight="false" outlineLevel="0" collapsed="false">
      <c r="A350" s="12" t="str">
        <f aca="false">IF(C350&lt;&gt;"",DATE(YEAR(A349),MONTH(A349),DAY(A349)+1),"")</f>
        <v/>
      </c>
      <c r="D350" s="4" t="str">
        <f aca="true">IF(C350&lt;&gt;"",IFERROR(IF(DATE(YEAR(A350),MONTH(A350),DAY(A350))&lt;TODAY(),IF(DATE(YEAR(A350),MONTH(A350),DAY(A350))=TODAY()-1,$I$13,$I$10),IF(DATE(YEAR(A350),MONTH(A350),DAY(A350))=TODAY(),$I$11,$I$2)),$I$3),"")</f>
        <v/>
      </c>
      <c r="E350" s="5" t="str">
        <f aca="false">IF(C350&lt;&gt;"",SUM(E349,C350),"")</f>
        <v/>
      </c>
      <c r="F350" s="6" t="str">
        <f aca="false">IF(C350&lt;&gt;"",IF(ABS(E350/G350)&gt;8,$I$1,$I$2),"")</f>
        <v/>
      </c>
      <c r="G350" s="7" t="str">
        <f aca="false">IF(C350&lt;&gt; "",ABS(G349+1),"")</f>
        <v/>
      </c>
      <c r="H350" s="8" t="str">
        <f aca="false">IF(C350&lt;&gt; "",C350*$I$12,"")</f>
        <v/>
      </c>
    </row>
    <row r="351" customFormat="false" ht="13.8" hidden="false" customHeight="false" outlineLevel="0" collapsed="false">
      <c r="A351" s="12" t="str">
        <f aca="false">IF(C351&lt;&gt;"",DATE(YEAR(A350),MONTH(A350),DAY(A350)+1),"")</f>
        <v/>
      </c>
      <c r="D351" s="4" t="str">
        <f aca="true">IF(C351&lt;&gt;"",IFERROR(IF(DATE(YEAR(A351),MONTH(A351),DAY(A351))&lt;TODAY(),IF(DATE(YEAR(A351),MONTH(A351),DAY(A351))=TODAY()-1,$I$13,$I$10),IF(DATE(YEAR(A351),MONTH(A351),DAY(A351))=TODAY(),$I$11,$I$2)),$I$3),"")</f>
        <v/>
      </c>
      <c r="E351" s="5" t="str">
        <f aca="false">IF(C351&lt;&gt;"",SUM(E350,C351),"")</f>
        <v/>
      </c>
      <c r="F351" s="6" t="str">
        <f aca="false">IF(C351&lt;&gt;"",IF(ABS(E351/G351)&gt;8,$I$1,$I$2),"")</f>
        <v/>
      </c>
      <c r="G351" s="7" t="str">
        <f aca="false">IF(C351&lt;&gt; "",ABS(G350+1),"")</f>
        <v/>
      </c>
      <c r="H351" s="8" t="str">
        <f aca="false">IF(C351&lt;&gt; "",C351*$I$12,"")</f>
        <v/>
      </c>
    </row>
    <row r="352" customFormat="false" ht="13.8" hidden="false" customHeight="false" outlineLevel="0" collapsed="false">
      <c r="A352" s="12" t="str">
        <f aca="false">IF(C352&lt;&gt;"",DATE(YEAR(A351),MONTH(A351),DAY(A351)+1),"")</f>
        <v/>
      </c>
      <c r="D352" s="4" t="str">
        <f aca="true">IF(C352&lt;&gt;"",IFERROR(IF(DATE(YEAR(A352),MONTH(A352),DAY(A352))&lt;TODAY(),IF(DATE(YEAR(A352),MONTH(A352),DAY(A352))=TODAY()-1,$I$13,$I$10),IF(DATE(YEAR(A352),MONTH(A352),DAY(A352))=TODAY(),$I$11,$I$2)),$I$3),"")</f>
        <v/>
      </c>
      <c r="E352" s="5" t="str">
        <f aca="false">IF(C352&lt;&gt;"",SUM(E351,C352),"")</f>
        <v/>
      </c>
      <c r="F352" s="6" t="str">
        <f aca="false">IF(C352&lt;&gt;"",IF(ABS(E352/G352)&gt;8,$I$1,$I$2),"")</f>
        <v/>
      </c>
      <c r="G352" s="7" t="str">
        <f aca="false">IF(C352&lt;&gt; "",ABS(G351+1),"")</f>
        <v/>
      </c>
      <c r="H352" s="8" t="str">
        <f aca="false">IF(C352&lt;&gt; "",C352*$I$12,"")</f>
        <v/>
      </c>
    </row>
    <row r="353" customFormat="false" ht="13.8" hidden="false" customHeight="false" outlineLevel="0" collapsed="false">
      <c r="A353" s="12" t="str">
        <f aca="false">IF(C353&lt;&gt;"",DATE(YEAR(A352),MONTH(A352),DAY(A352)+1),"")</f>
        <v/>
      </c>
      <c r="D353" s="4" t="str">
        <f aca="true">IF(C353&lt;&gt;"",IFERROR(IF(DATE(YEAR(A353),MONTH(A353),DAY(A353))&lt;TODAY(),IF(DATE(YEAR(A353),MONTH(A353),DAY(A353))=TODAY()-1,$I$13,$I$10),IF(DATE(YEAR(A353),MONTH(A353),DAY(A353))=TODAY(),$I$11,$I$2)),$I$3),"")</f>
        <v/>
      </c>
      <c r="E353" s="5" t="str">
        <f aca="false">IF(C353&lt;&gt;"",SUM(E352,C353),"")</f>
        <v/>
      </c>
      <c r="F353" s="6" t="str">
        <f aca="false">IF(C353&lt;&gt;"",IF(ABS(E353/G353)&gt;8,$I$1,$I$2),"")</f>
        <v/>
      </c>
      <c r="G353" s="7" t="str">
        <f aca="false">IF(C353&lt;&gt; "",ABS(G352+1),"")</f>
        <v/>
      </c>
      <c r="H353" s="8" t="str">
        <f aca="false">IF(C353&lt;&gt; "",C353*$I$12,"")</f>
        <v/>
      </c>
    </row>
    <row r="354" customFormat="false" ht="13.8" hidden="false" customHeight="false" outlineLevel="0" collapsed="false">
      <c r="A354" s="12" t="str">
        <f aca="false">IF(C354&lt;&gt;"",DATE(YEAR(A353),MONTH(A353),DAY(A353)+1),"")</f>
        <v/>
      </c>
      <c r="D354" s="4" t="str">
        <f aca="true">IF(C354&lt;&gt;"",IFERROR(IF(DATE(YEAR(A354),MONTH(A354),DAY(A354))&lt;TODAY(),IF(DATE(YEAR(A354),MONTH(A354),DAY(A354))=TODAY()-1,$I$13,$I$10),IF(DATE(YEAR(A354),MONTH(A354),DAY(A354))=TODAY(),$I$11,$I$2)),$I$3),"")</f>
        <v/>
      </c>
      <c r="E354" s="5" t="str">
        <f aca="false">IF(C354&lt;&gt;"",SUM(E353,C354),"")</f>
        <v/>
      </c>
      <c r="F354" s="6" t="str">
        <f aca="false">IF(C354&lt;&gt;"",IF(ABS(E354/G354)&gt;8,$I$1,$I$2),"")</f>
        <v/>
      </c>
      <c r="G354" s="7" t="str">
        <f aca="false">IF(C354&lt;&gt; "",ABS(G353+1),"")</f>
        <v/>
      </c>
      <c r="H354" s="8" t="str">
        <f aca="false">IF(C354&lt;&gt; "",C354*$I$12,"")</f>
        <v/>
      </c>
    </row>
    <row r="355" customFormat="false" ht="13.8" hidden="false" customHeight="false" outlineLevel="0" collapsed="false">
      <c r="A355" s="12" t="str">
        <f aca="false">IF(C355&lt;&gt;"",DATE(YEAR(A354),MONTH(A354),DAY(A354)+1),"")</f>
        <v/>
      </c>
      <c r="D355" s="4" t="str">
        <f aca="true">IF(C355&lt;&gt;"",IFERROR(IF(DATE(YEAR(A355),MONTH(A355),DAY(A355))&lt;TODAY(),IF(DATE(YEAR(A355),MONTH(A355),DAY(A355))=TODAY()-1,$I$13,$I$10),IF(DATE(YEAR(A355),MONTH(A355),DAY(A355))=TODAY(),$I$11,$I$2)),$I$3),"")</f>
        <v/>
      </c>
      <c r="E355" s="5" t="str">
        <f aca="false">IF(C355&lt;&gt;"",SUM(E354,C355),"")</f>
        <v/>
      </c>
      <c r="F355" s="6" t="str">
        <f aca="false">IF(C355&lt;&gt;"",IF(ABS(E355/G355)&gt;8,$I$1,$I$2),"")</f>
        <v/>
      </c>
      <c r="G355" s="7" t="str">
        <f aca="false">IF(C355&lt;&gt; "",ABS(G354+1),"")</f>
        <v/>
      </c>
      <c r="H355" s="8" t="str">
        <f aca="false">IF(C355&lt;&gt; "",C355*$I$12,"")</f>
        <v/>
      </c>
    </row>
    <row r="356" customFormat="false" ht="13.8" hidden="false" customHeight="false" outlineLevel="0" collapsed="false">
      <c r="A356" s="12" t="str">
        <f aca="false">IF(C356&lt;&gt;"",DATE(YEAR(A355),MONTH(A355),DAY(A355)+1),"")</f>
        <v/>
      </c>
      <c r="D356" s="4" t="str">
        <f aca="true">IF(C356&lt;&gt;"",IFERROR(IF(DATE(YEAR(A356),MONTH(A356),DAY(A356))&lt;TODAY(),IF(DATE(YEAR(A356),MONTH(A356),DAY(A356))=TODAY()-1,$I$13,$I$10),IF(DATE(YEAR(A356),MONTH(A356),DAY(A356))=TODAY(),$I$11,$I$2)),$I$3),"")</f>
        <v/>
      </c>
      <c r="E356" s="5" t="str">
        <f aca="false">IF(C356&lt;&gt;"",SUM(E355,C356),"")</f>
        <v/>
      </c>
      <c r="F356" s="6" t="str">
        <f aca="false">IF(C356&lt;&gt;"",IF(ABS(E356/G356)&gt;8,$I$1,$I$2),"")</f>
        <v/>
      </c>
      <c r="G356" s="7" t="str">
        <f aca="false">IF(C356&lt;&gt; "",ABS(G355+1),"")</f>
        <v/>
      </c>
      <c r="H356" s="8" t="str">
        <f aca="false">IF(C356&lt;&gt; "",C356*$I$12,"")</f>
        <v/>
      </c>
    </row>
    <row r="357" customFormat="false" ht="13.8" hidden="false" customHeight="false" outlineLevel="0" collapsed="false">
      <c r="A357" s="12" t="str">
        <f aca="false">IF(C357&lt;&gt;"",DATE(YEAR(A356),MONTH(A356),DAY(A356)+1),"")</f>
        <v/>
      </c>
      <c r="D357" s="4" t="str">
        <f aca="true">IF(C357&lt;&gt;"",IFERROR(IF(DATE(YEAR(A357),MONTH(A357),DAY(A357))&lt;TODAY(),IF(DATE(YEAR(A357),MONTH(A357),DAY(A357))=TODAY()-1,$I$13,$I$10),IF(DATE(YEAR(A357),MONTH(A357),DAY(A357))=TODAY(),$I$11,$I$2)),$I$3),"")</f>
        <v/>
      </c>
      <c r="E357" s="5" t="str">
        <f aca="false">IF(C357&lt;&gt;"",SUM(E356,C357),"")</f>
        <v/>
      </c>
      <c r="F357" s="6" t="str">
        <f aca="false">IF(C357&lt;&gt;"",IF(ABS(E357/G357)&gt;8,$I$1,$I$2),"")</f>
        <v/>
      </c>
      <c r="G357" s="7" t="str">
        <f aca="false">IF(C357&lt;&gt; "",ABS(G356+1),"")</f>
        <v/>
      </c>
      <c r="H357" s="8" t="str">
        <f aca="false">IF(C357&lt;&gt; "",C357*$I$12,"")</f>
        <v/>
      </c>
    </row>
    <row r="358" customFormat="false" ht="13.8" hidden="false" customHeight="false" outlineLevel="0" collapsed="false">
      <c r="A358" s="12" t="str">
        <f aca="false">IF(C358&lt;&gt;"",DATE(YEAR(A357),MONTH(A357),DAY(A357)+1),"")</f>
        <v/>
      </c>
      <c r="D358" s="4" t="str">
        <f aca="true">IF(C358&lt;&gt;"",IFERROR(IF(DATE(YEAR(A358),MONTH(A358),DAY(A358))&lt;TODAY(),IF(DATE(YEAR(A358),MONTH(A358),DAY(A358))=TODAY()-1,$I$13,$I$10),IF(DATE(YEAR(A358),MONTH(A358),DAY(A358))=TODAY(),$I$11,$I$2)),$I$3),"")</f>
        <v/>
      </c>
      <c r="E358" s="5" t="str">
        <f aca="false">IF(C358&lt;&gt;"",SUM(E357,C358),"")</f>
        <v/>
      </c>
      <c r="F358" s="6" t="str">
        <f aca="false">IF(C358&lt;&gt;"",IF(ABS(E358/G358)&gt;8,$I$1,$I$2),"")</f>
        <v/>
      </c>
      <c r="G358" s="7" t="str">
        <f aca="false">IF(C358&lt;&gt; "",ABS(G357+1),"")</f>
        <v/>
      </c>
      <c r="H358" s="8" t="str">
        <f aca="false">IF(C358&lt;&gt; "",C358*$I$12,"")</f>
        <v/>
      </c>
    </row>
    <row r="359" customFormat="false" ht="13.8" hidden="false" customHeight="false" outlineLevel="0" collapsed="false">
      <c r="A359" s="12" t="str">
        <f aca="false">IF(C359&lt;&gt;"",DATE(YEAR(A358),MONTH(A358),DAY(A358)+1),"")</f>
        <v/>
      </c>
      <c r="D359" s="4" t="str">
        <f aca="true">IF(C359&lt;&gt;"",IFERROR(IF(DATE(YEAR(A359),MONTH(A359),DAY(A359))&lt;TODAY(),IF(DATE(YEAR(A359),MONTH(A359),DAY(A359))=TODAY()-1,$I$13,$I$10),IF(DATE(YEAR(A359),MONTH(A359),DAY(A359))=TODAY(),$I$11,$I$2)),$I$3),"")</f>
        <v/>
      </c>
      <c r="E359" s="5" t="str">
        <f aca="false">IF(C359&lt;&gt;"",SUM(E358,C359),"")</f>
        <v/>
      </c>
      <c r="F359" s="6" t="str">
        <f aca="false">IF(C359&lt;&gt;"",IF(ABS(E359/G359)&gt;8,$I$1,$I$2),"")</f>
        <v/>
      </c>
      <c r="G359" s="7" t="str">
        <f aca="false">IF(C359&lt;&gt; "",ABS(G358+1),"")</f>
        <v/>
      </c>
      <c r="H359" s="8" t="str">
        <f aca="false">IF(C359&lt;&gt; "",C359*$I$12,"")</f>
        <v/>
      </c>
    </row>
    <row r="360" customFormat="false" ht="13.8" hidden="false" customHeight="false" outlineLevel="0" collapsed="false">
      <c r="A360" s="12" t="str">
        <f aca="false">IF(C360&lt;&gt;"",DATE(YEAR(A359),MONTH(A359),DAY(A359)+1),"")</f>
        <v/>
      </c>
      <c r="D360" s="4" t="str">
        <f aca="true">IF(C360&lt;&gt;"",IFERROR(IF(DATE(YEAR(A360),MONTH(A360),DAY(A360))&lt;TODAY(),IF(DATE(YEAR(A360),MONTH(A360),DAY(A360))=TODAY()-1,$I$13,$I$10),IF(DATE(YEAR(A360),MONTH(A360),DAY(A360))=TODAY(),$I$11,$I$2)),$I$3),"")</f>
        <v/>
      </c>
      <c r="E360" s="5" t="str">
        <f aca="false">IF(C360&lt;&gt;"",SUM(E359,C360),"")</f>
        <v/>
      </c>
      <c r="F360" s="6" t="str">
        <f aca="false">IF(C360&lt;&gt;"",IF(ABS(E360/G360)&gt;8,$I$1,$I$2),"")</f>
        <v/>
      </c>
      <c r="G360" s="7" t="str">
        <f aca="false">IF(C360&lt;&gt; "",ABS(G359+1),"")</f>
        <v/>
      </c>
      <c r="H360" s="8" t="str">
        <f aca="false">IF(C360&lt;&gt; "",C360*$I$12,"")</f>
        <v/>
      </c>
    </row>
    <row r="361" customFormat="false" ht="13.8" hidden="false" customHeight="false" outlineLevel="0" collapsed="false">
      <c r="A361" s="12" t="str">
        <f aca="false">IF(C361&lt;&gt;"",DATE(YEAR(A360),MONTH(A360),DAY(A360)+1),"")</f>
        <v/>
      </c>
      <c r="D361" s="4" t="str">
        <f aca="true">IF(C361&lt;&gt;"",IFERROR(IF(DATE(YEAR(A361),MONTH(A361),DAY(A361))&lt;TODAY(),IF(DATE(YEAR(A361),MONTH(A361),DAY(A361))=TODAY()-1,$I$13,$I$10),IF(DATE(YEAR(A361),MONTH(A361),DAY(A361))=TODAY(),$I$11,$I$2)),$I$3),"")</f>
        <v/>
      </c>
      <c r="E361" s="5" t="str">
        <f aca="false">IF(C361&lt;&gt;"",SUM(E360,C361),"")</f>
        <v/>
      </c>
      <c r="F361" s="6" t="str">
        <f aca="false">IF(C361&lt;&gt;"",IF(ABS(E361/G361)&gt;8,$I$1,$I$2),"")</f>
        <v/>
      </c>
      <c r="G361" s="7" t="str">
        <f aca="false">IF(C361&lt;&gt; "",ABS(G360+1),"")</f>
        <v/>
      </c>
      <c r="H361" s="8" t="str">
        <f aca="false">IF(C361&lt;&gt; "",C361*$I$12,"")</f>
        <v/>
      </c>
    </row>
    <row r="362" customFormat="false" ht="15" hidden="false" customHeight="true" outlineLevel="0" collapsed="false">
      <c r="A362" s="27" t="str">
        <f aca="false">$I$7</f>
        <v>1534:D</v>
      </c>
      <c r="B362" s="28" t="str">
        <f aca="false">$I$15&amp;COUNTIF(C331:C361,0)&amp;"D"</f>
        <v>Holiday=0D</v>
      </c>
      <c r="C362" s="29" t="n">
        <f aca="false">SUM(C331:C361)</f>
        <v>0</v>
      </c>
      <c r="D362" s="30" t="str">
        <f aca="false">$I$14&amp;COUNTIF(A331:A361,"")&amp;"D"</f>
        <v>NULL=30D</v>
      </c>
      <c r="E362" s="31" t="str">
        <f aca="false">IF(SUM(C331:C361)&lt;&gt;0,MAX(E331:E361)-240,$I$2)</f>
        <v>℡Less。</v>
      </c>
      <c r="F362" s="32" t="str">
        <f aca="false">$I$16&amp;COUNTIF(F331:F361,$I$1)</f>
        <v>G is.0</v>
      </c>
      <c r="G362" s="33" t="str">
        <f aca="false">IF(H362&gt;0,G329+H362,$I$2)</f>
        <v>℡Less。</v>
      </c>
      <c r="H362" s="34" t="n">
        <f aca="false">SUM(H331:H361)/1000</f>
        <v>0</v>
      </c>
    </row>
    <row r="363" customFormat="false" ht="15" hidden="false" customHeight="true" outlineLevel="0" collapsed="false">
      <c r="A363" s="27"/>
      <c r="B363" s="28"/>
      <c r="C363" s="29"/>
      <c r="D363" s="30"/>
      <c r="E363" s="31"/>
      <c r="F363" s="32" t="str">
        <f aca="false">$I$17&amp;COUNTIF(F331:F361,$I$2)</f>
        <v>L is. 0</v>
      </c>
      <c r="G363" s="33"/>
      <c r="H363" s="34"/>
    </row>
    <row r="364" customFormat="false" ht="13.8" hidden="false" customHeight="false" outlineLevel="0" collapsed="false">
      <c r="A364" s="12" t="n">
        <v>43831</v>
      </c>
      <c r="D364" s="4" t="str">
        <f aca="true">IF(C364&lt;&gt;"",IFERROR(IF(DATE(YEAR(A364),MONTH(A364),DAY(A364))&lt;TODAY(),IF(DATE(YEAR(A364),MONTH(A364),DAY(A364))=TODAY()-1,$I$13,$I$10),IF(DATE(YEAR(A364),MONTH(A364),DAY(A364))=TODAY(),$I$11,$I$2)),$I$3),"")</f>
        <v/>
      </c>
      <c r="E364" s="5" t="n">
        <f aca="false">ABS(C364)</f>
        <v>0</v>
      </c>
      <c r="F364" s="6" t="str">
        <f aca="false">IF(C364&lt;&gt;"",IF(ABS(E364/G364)&gt;8,$I$1,$I$2),"")</f>
        <v/>
      </c>
      <c r="G364" s="7" t="n">
        <v>1</v>
      </c>
      <c r="H364" s="8" t="str">
        <f aca="false">IF(C364&lt;&gt; "",C364*$I$12,"")</f>
        <v/>
      </c>
    </row>
    <row r="365" customFormat="false" ht="13.8" hidden="false" customHeight="false" outlineLevel="0" collapsed="false">
      <c r="A365" s="12" t="str">
        <f aca="false">IF(C365&lt;&gt;"",DATE(YEAR(A364),MONTH(A364),DAY(A364)+1),"")</f>
        <v/>
      </c>
      <c r="D365" s="4" t="str">
        <f aca="true">IF(C365&lt;&gt;"",IFERROR(IF(DATE(YEAR(A365),MONTH(A365),DAY(A365))&lt;TODAY(),IF(DATE(YEAR(A365),MONTH(A365),DAY(A365))=TODAY()-1,$I$13,$I$10),IF(DATE(YEAR(A365),MONTH(A365),DAY(A365))=TODAY(),$I$11,$I$2)),$I$3),"")</f>
        <v/>
      </c>
      <c r="E365" s="5" t="str">
        <f aca="false">IF(C365&lt;&gt;"",SUM(E364,C365),"")</f>
        <v/>
      </c>
      <c r="F365" s="6" t="str">
        <f aca="false">IF(C365&lt;&gt;"",IF(ABS(E365/G365)&gt;8,$I$1,$I$2),"")</f>
        <v/>
      </c>
      <c r="G365" s="7" t="str">
        <f aca="false">IF(C365&lt;&gt; "",ABS(G364+1),"")</f>
        <v/>
      </c>
      <c r="H365" s="8" t="str">
        <f aca="false">IF(C365&lt;&gt; "",C365*$I$12,"")</f>
        <v/>
      </c>
    </row>
    <row r="366" customFormat="false" ht="13.8" hidden="false" customHeight="false" outlineLevel="0" collapsed="false">
      <c r="A366" s="12" t="str">
        <f aca="false">IF(C366&lt;&gt;"",DATE(YEAR(A365),MONTH(A365),DAY(A365)+1),"")</f>
        <v/>
      </c>
      <c r="D366" s="4" t="str">
        <f aca="true">IF(C366&lt;&gt;"",IFERROR(IF(DATE(YEAR(A366),MONTH(A366),DAY(A366))&lt;TODAY(),IF(DATE(YEAR(A366),MONTH(A366),DAY(A366))=TODAY()-1,$I$13,$I$10),IF(DATE(YEAR(A366),MONTH(A366),DAY(A366))=TODAY(),$I$11,$I$2)),$I$3),"")</f>
        <v/>
      </c>
      <c r="E366" s="5" t="str">
        <f aca="false">IF(C366&lt;&gt;"",SUM(E365,C366),"")</f>
        <v/>
      </c>
      <c r="F366" s="6" t="str">
        <f aca="false">IF(C366&lt;&gt;"",IF(ABS(E366/G366)&gt;8,$I$1,$I$2),"")</f>
        <v/>
      </c>
      <c r="G366" s="7" t="str">
        <f aca="false">IF(C366&lt;&gt; "",ABS(G365+1),"")</f>
        <v/>
      </c>
      <c r="H366" s="8" t="str">
        <f aca="false">IF(C366&lt;&gt; "",C366*$I$12,"")</f>
        <v/>
      </c>
    </row>
    <row r="367" customFormat="false" ht="13.8" hidden="false" customHeight="false" outlineLevel="0" collapsed="false">
      <c r="A367" s="12" t="str">
        <f aca="false">IF(C367&lt;&gt;"",DATE(YEAR(A366),MONTH(A366),DAY(A366)+1),"")</f>
        <v/>
      </c>
      <c r="D367" s="4" t="str">
        <f aca="true">IF(C367&lt;&gt;"",IFERROR(IF(DATE(YEAR(A367),MONTH(A367),DAY(A367))&lt;TODAY(),IF(DATE(YEAR(A367),MONTH(A367),DAY(A367))=TODAY()-1,$I$13,$I$10),IF(DATE(YEAR(A367),MONTH(A367),DAY(A367))=TODAY(),$I$11,$I$2)),$I$3),"")</f>
        <v/>
      </c>
      <c r="E367" s="5" t="str">
        <f aca="false">IF(C367&lt;&gt;"",SUM(E366,C367),"")</f>
        <v/>
      </c>
      <c r="F367" s="6" t="str">
        <f aca="false">IF(C367&lt;&gt;"",IF(ABS(E367/G367)&gt;8,$I$1,$I$2),"")</f>
        <v/>
      </c>
      <c r="G367" s="7" t="str">
        <f aca="false">IF(C367&lt;&gt; "",ABS(G366+1),"")</f>
        <v/>
      </c>
      <c r="H367" s="8" t="str">
        <f aca="false">IF(C367&lt;&gt; "",C367*$I$12,"")</f>
        <v/>
      </c>
    </row>
    <row r="368" customFormat="false" ht="13.8" hidden="false" customHeight="false" outlineLevel="0" collapsed="false">
      <c r="A368" s="12" t="str">
        <f aca="false">IF(C368&lt;&gt;"",DATE(YEAR(A367),MONTH(A367),DAY(A367)+1),"")</f>
        <v/>
      </c>
      <c r="D368" s="4" t="str">
        <f aca="true">IF(C368&lt;&gt;"",IFERROR(IF(DATE(YEAR(A368),MONTH(A368),DAY(A368))&lt;TODAY(),IF(DATE(YEAR(A368),MONTH(A368),DAY(A368))=TODAY()-1,$I$13,$I$10),IF(DATE(YEAR(A368),MONTH(A368),DAY(A368))=TODAY(),$I$11,$I$2)),$I$3),"")</f>
        <v/>
      </c>
      <c r="E368" s="5" t="str">
        <f aca="false">IF(C368&lt;&gt;"",SUM(E367,C368),"")</f>
        <v/>
      </c>
      <c r="F368" s="6" t="str">
        <f aca="false">IF(C368&lt;&gt;"",IF(ABS(E368/G368)&gt;8,$I$1,$I$2),"")</f>
        <v/>
      </c>
      <c r="G368" s="7" t="str">
        <f aca="false">IF(C368&lt;&gt; "",ABS(G367+1),"")</f>
        <v/>
      </c>
      <c r="H368" s="8" t="str">
        <f aca="false">IF(C368&lt;&gt; "",C368*$I$12,"")</f>
        <v/>
      </c>
    </row>
    <row r="369" customFormat="false" ht="13.8" hidden="false" customHeight="false" outlineLevel="0" collapsed="false">
      <c r="A369" s="12" t="str">
        <f aca="false">IF(C369&lt;&gt;"",DATE(YEAR(A368),MONTH(A368),DAY(A368)+1),"")</f>
        <v/>
      </c>
      <c r="D369" s="4" t="str">
        <f aca="true">IF(C369&lt;&gt;"",IFERROR(IF(DATE(YEAR(A369),MONTH(A369),DAY(A369))&lt;TODAY(),IF(DATE(YEAR(A369),MONTH(A369),DAY(A369))=TODAY()-1,$I$13,$I$10),IF(DATE(YEAR(A369),MONTH(A369),DAY(A369))=TODAY(),$I$11,$I$2)),$I$3),"")</f>
        <v/>
      </c>
      <c r="E369" s="5" t="str">
        <f aca="false">IF(C369&lt;&gt;"",SUM(E368,C369),"")</f>
        <v/>
      </c>
      <c r="F369" s="6" t="str">
        <f aca="false">IF(C369&lt;&gt;"",IF(ABS(E369/G369)&gt;8,$I$1,$I$2),"")</f>
        <v/>
      </c>
      <c r="G369" s="7" t="str">
        <f aca="false">IF(C369&lt;&gt; "",ABS(G368+1),"")</f>
        <v/>
      </c>
      <c r="H369" s="8" t="str">
        <f aca="false">IF(C369&lt;&gt; "",C369*$I$12,"")</f>
        <v/>
      </c>
    </row>
    <row r="370" customFormat="false" ht="13.8" hidden="false" customHeight="false" outlineLevel="0" collapsed="false">
      <c r="A370" s="12" t="str">
        <f aca="false">IF(C370&lt;&gt;"",DATE(YEAR(A369),MONTH(A369),DAY(A369)+1),"")</f>
        <v/>
      </c>
      <c r="D370" s="4" t="str">
        <f aca="true">IF(C370&lt;&gt;"",IFERROR(IF(DATE(YEAR(A370),MONTH(A370),DAY(A370))&lt;TODAY(),IF(DATE(YEAR(A370),MONTH(A370),DAY(A370))=TODAY()-1,$I$13,$I$10),IF(DATE(YEAR(A370),MONTH(A370),DAY(A370))=TODAY(),$I$11,$I$2)),$I$3),"")</f>
        <v/>
      </c>
      <c r="E370" s="5" t="str">
        <f aca="false">IF(C370&lt;&gt;"",SUM(E369,C370),"")</f>
        <v/>
      </c>
      <c r="F370" s="6" t="str">
        <f aca="false">IF(C370&lt;&gt;"",IF(ABS(E370/G370)&gt;8,$I$1,$I$2),"")</f>
        <v/>
      </c>
      <c r="G370" s="7" t="str">
        <f aca="false">IF(C370&lt;&gt; "",ABS(G369+1),"")</f>
        <v/>
      </c>
      <c r="H370" s="8" t="str">
        <f aca="false">IF(C370&lt;&gt; "",C370*$I$12,"")</f>
        <v/>
      </c>
    </row>
    <row r="371" customFormat="false" ht="13.8" hidden="false" customHeight="false" outlineLevel="0" collapsed="false">
      <c r="A371" s="12" t="str">
        <f aca="false">IF(C371&lt;&gt;"",DATE(YEAR(A370),MONTH(A370),DAY(A370)+1),"")</f>
        <v/>
      </c>
      <c r="D371" s="4" t="str">
        <f aca="true">IF(C371&lt;&gt;"",IFERROR(IF(DATE(YEAR(A371),MONTH(A371),DAY(A371))&lt;TODAY(),IF(DATE(YEAR(A371),MONTH(A371),DAY(A371))=TODAY()-1,$I$13,$I$10),IF(DATE(YEAR(A371),MONTH(A371),DAY(A371))=TODAY(),$I$11,$I$2)),$I$3),"")</f>
        <v/>
      </c>
      <c r="E371" s="5" t="str">
        <f aca="false">IF(C371&lt;&gt;"",SUM(E370,C371),"")</f>
        <v/>
      </c>
      <c r="F371" s="6" t="str">
        <f aca="false">IF(C371&lt;&gt;"",IF(ABS(E371/G371)&gt;8,$I$1,$I$2),"")</f>
        <v/>
      </c>
      <c r="G371" s="7" t="str">
        <f aca="false">IF(C371&lt;&gt; "",ABS(G370+1),"")</f>
        <v/>
      </c>
      <c r="H371" s="8" t="str">
        <f aca="false">IF(C371&lt;&gt; "",C371*$I$12,"")</f>
        <v/>
      </c>
    </row>
    <row r="372" customFormat="false" ht="13.8" hidden="false" customHeight="false" outlineLevel="0" collapsed="false">
      <c r="A372" s="12" t="str">
        <f aca="false">IF(C372&lt;&gt;"",DATE(YEAR(A371),MONTH(A371),DAY(A371)+1),"")</f>
        <v/>
      </c>
      <c r="D372" s="4" t="str">
        <f aca="true">IF(C372&lt;&gt;"",IFERROR(IF(DATE(YEAR(A372),MONTH(A372),DAY(A372))&lt;TODAY(),IF(DATE(YEAR(A372),MONTH(A372),DAY(A372))=TODAY()-1,$I$13,$I$10),IF(DATE(YEAR(A372),MONTH(A372),DAY(A372))=TODAY(),$I$11,$I$2)),$I$3),"")</f>
        <v/>
      </c>
      <c r="E372" s="5" t="str">
        <f aca="false">IF(C372&lt;&gt;"",SUM(E371,C372),"")</f>
        <v/>
      </c>
      <c r="F372" s="6" t="str">
        <f aca="false">IF(C372&lt;&gt;"",IF(ABS(E372/G372)&gt;8,$I$1,$I$2),"")</f>
        <v/>
      </c>
      <c r="G372" s="7" t="str">
        <f aca="false">IF(C372&lt;&gt; "",ABS(G371+1),"")</f>
        <v/>
      </c>
      <c r="H372" s="8" t="str">
        <f aca="false">IF(C372&lt;&gt; "",C372*$I$12,"")</f>
        <v/>
      </c>
    </row>
    <row r="373" customFormat="false" ht="13.8" hidden="false" customHeight="false" outlineLevel="0" collapsed="false">
      <c r="A373" s="12" t="str">
        <f aca="false">IF(C373&lt;&gt;"",DATE(YEAR(A372),MONTH(A372),DAY(A372)+1),"")</f>
        <v/>
      </c>
      <c r="D373" s="4" t="str">
        <f aca="true">IF(C373&lt;&gt;"",IFERROR(IF(DATE(YEAR(A373),MONTH(A373),DAY(A373))&lt;TODAY(),IF(DATE(YEAR(A373),MONTH(A373),DAY(A373))=TODAY()-1,$I$13,$I$10),IF(DATE(YEAR(A373),MONTH(A373),DAY(A373))=TODAY(),$I$11,$I$2)),$I$3),"")</f>
        <v/>
      </c>
      <c r="E373" s="5" t="str">
        <f aca="false">IF(C373&lt;&gt;"",SUM(E372,C373),"")</f>
        <v/>
      </c>
      <c r="F373" s="6" t="str">
        <f aca="false">IF(C373&lt;&gt;"",IF(ABS(E373/G373)&gt;8,$I$1,$I$2),"")</f>
        <v/>
      </c>
      <c r="G373" s="7" t="str">
        <f aca="false">IF(C373&lt;&gt; "",ABS(G372+1),"")</f>
        <v/>
      </c>
      <c r="H373" s="8" t="str">
        <f aca="false">IF(C373&lt;&gt; "",C373*$I$12,"")</f>
        <v/>
      </c>
    </row>
    <row r="374" customFormat="false" ht="13.8" hidden="false" customHeight="false" outlineLevel="0" collapsed="false">
      <c r="A374" s="12" t="str">
        <f aca="false">IF(C374&lt;&gt;"",DATE(YEAR(A373),MONTH(A373),DAY(A373)+1),"")</f>
        <v/>
      </c>
      <c r="D374" s="4" t="str">
        <f aca="true">IF(C374&lt;&gt;"",IFERROR(IF(DATE(YEAR(A374),MONTH(A374),DAY(A374))&lt;TODAY(),IF(DATE(YEAR(A374),MONTH(A374),DAY(A374))=TODAY()-1,$I$13,$I$10),IF(DATE(YEAR(A374),MONTH(A374),DAY(A374))=TODAY(),$I$11,$I$2)),$I$3),"")</f>
        <v/>
      </c>
      <c r="E374" s="5" t="str">
        <f aca="false">IF(C374&lt;&gt;"",SUM(E373,C374),"")</f>
        <v/>
      </c>
      <c r="F374" s="6" t="str">
        <f aca="false">IF(C374&lt;&gt;"",IF(ABS(E374/G374)&gt;8,$I$1,$I$2),"")</f>
        <v/>
      </c>
      <c r="G374" s="7" t="str">
        <f aca="false">IF(C374&lt;&gt; "",ABS(G373+1),"")</f>
        <v/>
      </c>
      <c r="H374" s="8" t="str">
        <f aca="false">IF(C374&lt;&gt; "",C374*$I$12,"")</f>
        <v/>
      </c>
    </row>
    <row r="375" customFormat="false" ht="13.8" hidden="false" customHeight="false" outlineLevel="0" collapsed="false">
      <c r="A375" s="12" t="str">
        <f aca="false">IF(C375&lt;&gt;"",DATE(YEAR(A374),MONTH(A374),DAY(A374)+1),"")</f>
        <v/>
      </c>
      <c r="D375" s="4" t="str">
        <f aca="true">IF(C375&lt;&gt;"",IFERROR(IF(DATE(YEAR(A375),MONTH(A375),DAY(A375))&lt;TODAY(),IF(DATE(YEAR(A375),MONTH(A375),DAY(A375))=TODAY()-1,$I$13,$I$10),IF(DATE(YEAR(A375),MONTH(A375),DAY(A375))=TODAY(),$I$11,$I$2)),$I$3),"")</f>
        <v/>
      </c>
      <c r="E375" s="5" t="str">
        <f aca="false">IF(C375&lt;&gt;"",SUM(E374,C375),"")</f>
        <v/>
      </c>
      <c r="F375" s="6" t="str">
        <f aca="false">IF(C375&lt;&gt;"",IF(ABS(E375/G375)&gt;8,$I$1,$I$2),"")</f>
        <v/>
      </c>
      <c r="G375" s="7" t="str">
        <f aca="false">IF(C375&lt;&gt; "",ABS(G374+1),"")</f>
        <v/>
      </c>
      <c r="H375" s="8" t="str">
        <f aca="false">IF(C375&lt;&gt; "",C375*$I$12,"")</f>
        <v/>
      </c>
    </row>
    <row r="376" customFormat="false" ht="13.8" hidden="false" customHeight="false" outlineLevel="0" collapsed="false">
      <c r="A376" s="12" t="str">
        <f aca="false">IF(C376&lt;&gt;"",DATE(YEAR(A375),MONTH(A375),DAY(A375)+1),"")</f>
        <v/>
      </c>
      <c r="D376" s="4" t="str">
        <f aca="true">IF(C376&lt;&gt;"",IFERROR(IF(DATE(YEAR(A376),MONTH(A376),DAY(A376))&lt;TODAY(),IF(DATE(YEAR(A376),MONTH(A376),DAY(A376))=TODAY()-1,$I$13,$I$10),IF(DATE(YEAR(A376),MONTH(A376),DAY(A376))=TODAY(),$I$11,$I$2)),$I$3),"")</f>
        <v/>
      </c>
      <c r="E376" s="5" t="str">
        <f aca="false">IF(C376&lt;&gt;"",SUM(E375,C376),"")</f>
        <v/>
      </c>
      <c r="F376" s="6" t="str">
        <f aca="false">IF(C376&lt;&gt;"",IF(ABS(E376/G376)&gt;8,$I$1,$I$2),"")</f>
        <v/>
      </c>
      <c r="G376" s="7" t="str">
        <f aca="false">IF(C376&lt;&gt; "",ABS(G375+1),"")</f>
        <v/>
      </c>
      <c r="H376" s="8" t="str">
        <f aca="false">IF(C376&lt;&gt; "",C376*$I$12,"")</f>
        <v/>
      </c>
    </row>
    <row r="377" customFormat="false" ht="13.8" hidden="false" customHeight="false" outlineLevel="0" collapsed="false">
      <c r="A377" s="12" t="str">
        <f aca="false">IF(C377&lt;&gt;"",DATE(YEAR(A376),MONTH(A376),DAY(A376)+1),"")</f>
        <v/>
      </c>
      <c r="D377" s="4" t="str">
        <f aca="true">IF(C377&lt;&gt;"",IFERROR(IF(DATE(YEAR(A377),MONTH(A377),DAY(A377))&lt;TODAY(),IF(DATE(YEAR(A377),MONTH(A377),DAY(A377))=TODAY()-1,$I$13,$I$10),IF(DATE(YEAR(A377),MONTH(A377),DAY(A377))=TODAY(),$I$11,$I$2)),$I$3),"")</f>
        <v/>
      </c>
      <c r="E377" s="5" t="str">
        <f aca="false">IF(C377&lt;&gt;"",SUM(E376,C377),"")</f>
        <v/>
      </c>
      <c r="F377" s="6" t="str">
        <f aca="false">IF(C377&lt;&gt;"",IF(ABS(E377/G377)&gt;8,$I$1,$I$2),"")</f>
        <v/>
      </c>
      <c r="G377" s="7" t="str">
        <f aca="false">IF(C377&lt;&gt; "",ABS(G376+1),"")</f>
        <v/>
      </c>
      <c r="H377" s="8" t="str">
        <f aca="false">IF(C377&lt;&gt; "",C377*$I$12,"")</f>
        <v/>
      </c>
    </row>
    <row r="378" customFormat="false" ht="13.8" hidden="false" customHeight="false" outlineLevel="0" collapsed="false">
      <c r="A378" s="12" t="str">
        <f aca="false">IF(C378&lt;&gt;"",DATE(YEAR(A377),MONTH(A377),DAY(A377)+1),"")</f>
        <v/>
      </c>
      <c r="D378" s="4" t="str">
        <f aca="true">IF(C378&lt;&gt;"",IFERROR(IF(DATE(YEAR(A378),MONTH(A378),DAY(A378))&lt;TODAY(),IF(DATE(YEAR(A378),MONTH(A378),DAY(A378))=TODAY()-1,$I$13,$I$10),IF(DATE(YEAR(A378),MONTH(A378),DAY(A378))=TODAY(),$I$11,$I$2)),$I$3),"")</f>
        <v/>
      </c>
      <c r="E378" s="5" t="str">
        <f aca="false">IF(C378&lt;&gt;"",SUM(E377,C378),"")</f>
        <v/>
      </c>
      <c r="F378" s="6" t="str">
        <f aca="false">IF(C378&lt;&gt;"",IF(ABS(E378/G378)&gt;8,$I$1,$I$2),"")</f>
        <v/>
      </c>
      <c r="G378" s="7" t="str">
        <f aca="false">IF(C378&lt;&gt; "",ABS(G377+1),"")</f>
        <v/>
      </c>
      <c r="H378" s="8" t="str">
        <f aca="false">IF(C378&lt;&gt; "",C378*$I$12,"")</f>
        <v/>
      </c>
    </row>
    <row r="379" customFormat="false" ht="13.8" hidden="false" customHeight="false" outlineLevel="0" collapsed="false">
      <c r="A379" s="12" t="str">
        <f aca="false">IF(C379&lt;&gt;"",DATE(YEAR(A378),MONTH(A378),DAY(A378)+1),"")</f>
        <v/>
      </c>
      <c r="D379" s="4" t="str">
        <f aca="true">IF(C379&lt;&gt;"",IFERROR(IF(DATE(YEAR(A379),MONTH(A379),DAY(A379))&lt;TODAY(),IF(DATE(YEAR(A379),MONTH(A379),DAY(A379))=TODAY()-1,$I$13,$I$10),IF(DATE(YEAR(A379),MONTH(A379),DAY(A379))=TODAY(),$I$11,$I$2)),$I$3),"")</f>
        <v/>
      </c>
      <c r="E379" s="5" t="str">
        <f aca="false">IF(C379&lt;&gt;"",SUM(E378,C379),"")</f>
        <v/>
      </c>
      <c r="F379" s="6" t="str">
        <f aca="false">IF(C379&lt;&gt;"",IF(ABS(E379/G379)&gt;8,$I$1,$I$2),"")</f>
        <v/>
      </c>
      <c r="G379" s="7" t="str">
        <f aca="false">IF(C379&lt;&gt; "",ABS(G378+1),"")</f>
        <v/>
      </c>
      <c r="H379" s="8" t="str">
        <f aca="false">IF(C379&lt;&gt; "",C379*$I$12,"")</f>
        <v/>
      </c>
    </row>
    <row r="380" customFormat="false" ht="13.8" hidden="false" customHeight="false" outlineLevel="0" collapsed="false">
      <c r="A380" s="12" t="str">
        <f aca="false">IF(C380&lt;&gt;"",DATE(YEAR(A379),MONTH(A379),DAY(A379)+1),"")</f>
        <v/>
      </c>
      <c r="D380" s="4" t="str">
        <f aca="true">IF(C380&lt;&gt;"",IFERROR(IF(DATE(YEAR(A380),MONTH(A380),DAY(A380))&lt;TODAY(),IF(DATE(YEAR(A380),MONTH(A380),DAY(A380))=TODAY()-1,$I$13,$I$10),IF(DATE(YEAR(A380),MONTH(A380),DAY(A380))=TODAY(),$I$11,$I$2)),$I$3),"")</f>
        <v/>
      </c>
      <c r="E380" s="5" t="str">
        <f aca="false">IF(C380&lt;&gt;"",SUM(E379,C380),"")</f>
        <v/>
      </c>
      <c r="F380" s="6" t="str">
        <f aca="false">IF(C380&lt;&gt;"",IF(ABS(E380/G380)&gt;8,$I$1,$I$2),"")</f>
        <v/>
      </c>
      <c r="G380" s="7" t="str">
        <f aca="false">IF(C380&lt;&gt; "",ABS(G379+1),"")</f>
        <v/>
      </c>
      <c r="H380" s="8" t="str">
        <f aca="false">IF(C380&lt;&gt; "",C380*$I$12,"")</f>
        <v/>
      </c>
    </row>
    <row r="381" customFormat="false" ht="13.8" hidden="false" customHeight="false" outlineLevel="0" collapsed="false">
      <c r="A381" s="12" t="str">
        <f aca="false">IF(C381&lt;&gt;"",DATE(YEAR(A380),MONTH(A380),DAY(A380)+1),"")</f>
        <v/>
      </c>
      <c r="D381" s="4" t="str">
        <f aca="true">IF(C381&lt;&gt;"",IFERROR(IF(DATE(YEAR(A381),MONTH(A381),DAY(A381))&lt;TODAY(),IF(DATE(YEAR(A381),MONTH(A381),DAY(A381))=TODAY()-1,$I$13,$I$10),IF(DATE(YEAR(A381),MONTH(A381),DAY(A381))=TODAY(),$I$11,$I$2)),$I$3),"")</f>
        <v/>
      </c>
      <c r="E381" s="5" t="str">
        <f aca="false">IF(C381&lt;&gt;"",SUM(E380,C381),"")</f>
        <v/>
      </c>
      <c r="F381" s="6" t="str">
        <f aca="false">IF(C381&lt;&gt;"",IF(ABS(E381/G381)&gt;8,$I$1,$I$2),"")</f>
        <v/>
      </c>
      <c r="G381" s="7" t="str">
        <f aca="false">IF(C381&lt;&gt; "",ABS(G380+1),"")</f>
        <v/>
      </c>
      <c r="H381" s="8" t="str">
        <f aca="false">IF(C381&lt;&gt; "",C381*$I$12,"")</f>
        <v/>
      </c>
    </row>
    <row r="382" customFormat="false" ht="13.8" hidden="false" customHeight="false" outlineLevel="0" collapsed="false">
      <c r="A382" s="12" t="str">
        <f aca="false">IF(C382&lt;&gt;"",DATE(YEAR(A381),MONTH(A381),DAY(A381)+1),"")</f>
        <v/>
      </c>
      <c r="D382" s="4" t="str">
        <f aca="true">IF(C382&lt;&gt;"",IFERROR(IF(DATE(YEAR(A382),MONTH(A382),DAY(A382))&lt;TODAY(),IF(DATE(YEAR(A382),MONTH(A382),DAY(A382))=TODAY()-1,$I$13,$I$10),IF(DATE(YEAR(A382),MONTH(A382),DAY(A382))=TODAY(),$I$11,$I$2)),$I$3),"")</f>
        <v/>
      </c>
      <c r="E382" s="5" t="str">
        <f aca="false">IF(C382&lt;&gt;"",SUM(E381,C382),"")</f>
        <v/>
      </c>
      <c r="F382" s="6" t="str">
        <f aca="false">IF(C382&lt;&gt;"",IF(ABS(E382/G382)&gt;8,$I$1,$I$2),"")</f>
        <v/>
      </c>
      <c r="G382" s="7" t="str">
        <f aca="false">IF(C382&lt;&gt; "",ABS(G381+1),"")</f>
        <v/>
      </c>
      <c r="H382" s="8" t="str">
        <f aca="false">IF(C382&lt;&gt; "",C382*$I$12,"")</f>
        <v/>
      </c>
    </row>
    <row r="383" customFormat="false" ht="13.8" hidden="false" customHeight="false" outlineLevel="0" collapsed="false">
      <c r="A383" s="12" t="str">
        <f aca="false">IF(C383&lt;&gt;"",DATE(YEAR(A382),MONTH(A382),DAY(A382)+1),"")</f>
        <v/>
      </c>
      <c r="D383" s="4" t="str">
        <f aca="true">IF(C383&lt;&gt;"",IFERROR(IF(DATE(YEAR(A383),MONTH(A383),DAY(A383))&lt;TODAY(),IF(DATE(YEAR(A383),MONTH(A383),DAY(A383))=TODAY()-1,$I$13,$I$10),IF(DATE(YEAR(A383),MONTH(A383),DAY(A383))=TODAY(),$I$11,$I$2)),$I$3),"")</f>
        <v/>
      </c>
      <c r="E383" s="5" t="str">
        <f aca="false">IF(C383&lt;&gt;"",SUM(E382,C383),"")</f>
        <v/>
      </c>
      <c r="F383" s="6" t="str">
        <f aca="false">IF(C383&lt;&gt;"",IF(ABS(E383/G383)&gt;8,$I$1,$I$2),"")</f>
        <v/>
      </c>
      <c r="G383" s="7" t="str">
        <f aca="false">IF(C383&lt;&gt; "",ABS(G382+1),"")</f>
        <v/>
      </c>
      <c r="H383" s="8" t="str">
        <f aca="false">IF(C383&lt;&gt; "",C383*$I$12,"")</f>
        <v/>
      </c>
    </row>
    <row r="384" customFormat="false" ht="13.8" hidden="false" customHeight="false" outlineLevel="0" collapsed="false">
      <c r="A384" s="12" t="str">
        <f aca="false">IF(C384&lt;&gt;"",DATE(YEAR(A383),MONTH(A383),DAY(A383)+1),"")</f>
        <v/>
      </c>
      <c r="D384" s="4" t="str">
        <f aca="true">IF(C384&lt;&gt;"",IFERROR(IF(DATE(YEAR(A384),MONTH(A384),DAY(A384))&lt;TODAY(),IF(DATE(YEAR(A384),MONTH(A384),DAY(A384))=TODAY()-1,$I$13,$I$10),IF(DATE(YEAR(A384),MONTH(A384),DAY(A384))=TODAY(),$I$11,$I$2)),$I$3),"")</f>
        <v/>
      </c>
      <c r="E384" s="5" t="str">
        <f aca="false">IF(C384&lt;&gt;"",SUM(E383,C384),"")</f>
        <v/>
      </c>
      <c r="F384" s="6" t="str">
        <f aca="false">IF(C384&lt;&gt;"",IF(ABS(E384/G384)&gt;8,$I$1,$I$2),"")</f>
        <v/>
      </c>
      <c r="G384" s="7" t="str">
        <f aca="false">IF(C384&lt;&gt; "",ABS(G383+1),"")</f>
        <v/>
      </c>
      <c r="H384" s="8" t="str">
        <f aca="false">IF(C384&lt;&gt; "",C384*$I$12,"")</f>
        <v/>
      </c>
    </row>
    <row r="385" customFormat="false" ht="13.8" hidden="false" customHeight="false" outlineLevel="0" collapsed="false">
      <c r="A385" s="12" t="str">
        <f aca="false">IF(C385&lt;&gt;"",DATE(YEAR(A384),MONTH(A384),DAY(A384)+1),"")</f>
        <v/>
      </c>
      <c r="D385" s="4" t="str">
        <f aca="true">IF(C385&lt;&gt;"",IFERROR(IF(DATE(YEAR(A385),MONTH(A385),DAY(A385))&lt;TODAY(),IF(DATE(YEAR(A385),MONTH(A385),DAY(A385))=TODAY()-1,$I$13,$I$10),IF(DATE(YEAR(A385),MONTH(A385),DAY(A385))=TODAY(),$I$11,$I$2)),$I$3),"")</f>
        <v/>
      </c>
      <c r="E385" s="5" t="str">
        <f aca="false">IF(C385&lt;&gt;"",SUM(E384,C385),"")</f>
        <v/>
      </c>
      <c r="F385" s="6" t="str">
        <f aca="false">IF(C385&lt;&gt;"",IF(ABS(E385/G385)&gt;8,$I$1,$I$2),"")</f>
        <v/>
      </c>
      <c r="G385" s="7" t="str">
        <f aca="false">IF(C385&lt;&gt; "",ABS(G384+1),"")</f>
        <v/>
      </c>
      <c r="H385" s="8" t="str">
        <f aca="false">IF(C385&lt;&gt; "",C385*$I$12,"")</f>
        <v/>
      </c>
    </row>
    <row r="386" customFormat="false" ht="13.8" hidden="false" customHeight="false" outlineLevel="0" collapsed="false">
      <c r="A386" s="12" t="str">
        <f aca="false">IF(C386&lt;&gt;"",DATE(YEAR(A385),MONTH(A385),DAY(A385)+1),"")</f>
        <v/>
      </c>
      <c r="D386" s="4" t="str">
        <f aca="true">IF(C386&lt;&gt;"",IFERROR(IF(DATE(YEAR(A386),MONTH(A386),DAY(A386))&lt;TODAY(),IF(DATE(YEAR(A386),MONTH(A386),DAY(A386))=TODAY()-1,$I$13,$I$10),IF(DATE(YEAR(A386),MONTH(A386),DAY(A386))=TODAY(),$I$11,$I$2)),$I$3),"")</f>
        <v/>
      </c>
      <c r="E386" s="5" t="str">
        <f aca="false">IF(C386&lt;&gt;"",SUM(E385,C386),"")</f>
        <v/>
      </c>
      <c r="F386" s="6" t="str">
        <f aca="false">IF(C386&lt;&gt;"",IF(ABS(E386/G386)&gt;8,$I$1,$I$2),"")</f>
        <v/>
      </c>
      <c r="G386" s="7" t="str">
        <f aca="false">IF(C386&lt;&gt; "",ABS(G385+1),"")</f>
        <v/>
      </c>
      <c r="H386" s="8" t="str">
        <f aca="false">IF(C386&lt;&gt; "",C386*$I$12,"")</f>
        <v/>
      </c>
    </row>
    <row r="387" customFormat="false" ht="13.8" hidden="false" customHeight="false" outlineLevel="0" collapsed="false">
      <c r="A387" s="12" t="str">
        <f aca="false">IF(C387&lt;&gt;"",DATE(YEAR(A386),MONTH(A386),DAY(A386)+1),"")</f>
        <v/>
      </c>
      <c r="D387" s="4" t="str">
        <f aca="true">IF(C387&lt;&gt;"",IFERROR(IF(DATE(YEAR(A387),MONTH(A387),DAY(A387))&lt;TODAY(),IF(DATE(YEAR(A387),MONTH(A387),DAY(A387))=TODAY()-1,$I$13,$I$10),IF(DATE(YEAR(A387),MONTH(A387),DAY(A387))=TODAY(),$I$11,$I$2)),$I$3),"")</f>
        <v/>
      </c>
      <c r="E387" s="5" t="str">
        <f aca="false">IF(C387&lt;&gt;"",SUM(E386,C387),"")</f>
        <v/>
      </c>
      <c r="F387" s="6" t="str">
        <f aca="false">IF(C387&lt;&gt;"",IF(ABS(E387/G387)&gt;8,$I$1,$I$2),"")</f>
        <v/>
      </c>
      <c r="G387" s="7" t="str">
        <f aca="false">IF(C387&lt;&gt; "",ABS(G386+1),"")</f>
        <v/>
      </c>
      <c r="H387" s="8" t="str">
        <f aca="false">IF(C387&lt;&gt; "",C387*$I$12,"")</f>
        <v/>
      </c>
    </row>
    <row r="388" customFormat="false" ht="13.8" hidden="false" customHeight="false" outlineLevel="0" collapsed="false">
      <c r="A388" s="12" t="str">
        <f aca="false">IF(C388&lt;&gt;"",DATE(YEAR(A387),MONTH(A387),DAY(A387)+1),"")</f>
        <v/>
      </c>
      <c r="D388" s="4" t="str">
        <f aca="true">IF(C388&lt;&gt;"",IFERROR(IF(DATE(YEAR(A388),MONTH(A388),DAY(A388))&lt;TODAY(),IF(DATE(YEAR(A388),MONTH(A388),DAY(A388))=TODAY()-1,$I$13,$I$10),IF(DATE(YEAR(A388),MONTH(A388),DAY(A388))=TODAY(),$I$11,$I$2)),$I$3),"")</f>
        <v/>
      </c>
      <c r="E388" s="5" t="str">
        <f aca="false">IF(C388&lt;&gt;"",SUM(E387,C388),"")</f>
        <v/>
      </c>
      <c r="F388" s="6" t="str">
        <f aca="false">IF(C388&lt;&gt;"",IF(ABS(E388/G388)&gt;8,$I$1,$I$2),"")</f>
        <v/>
      </c>
      <c r="G388" s="7" t="str">
        <f aca="false">IF(C388&lt;&gt; "",ABS(G387+1),"")</f>
        <v/>
      </c>
      <c r="H388" s="8" t="str">
        <f aca="false">IF(C388&lt;&gt; "",C388*$I$12,"")</f>
        <v/>
      </c>
    </row>
    <row r="389" customFormat="false" ht="13.8" hidden="false" customHeight="false" outlineLevel="0" collapsed="false">
      <c r="A389" s="12" t="str">
        <f aca="false">IF(C389&lt;&gt;"",DATE(YEAR(A388),MONTH(A388),DAY(A388)+1),"")</f>
        <v/>
      </c>
      <c r="D389" s="4" t="str">
        <f aca="true">IF(C389&lt;&gt;"",IFERROR(IF(DATE(YEAR(A389),MONTH(A389),DAY(A389))&lt;TODAY(),IF(DATE(YEAR(A389),MONTH(A389),DAY(A389))=TODAY()-1,$I$13,$I$10),IF(DATE(YEAR(A389),MONTH(A389),DAY(A389))=TODAY(),$I$11,$I$2)),$I$3),"")</f>
        <v/>
      </c>
      <c r="E389" s="5" t="str">
        <f aca="false">IF(C389&lt;&gt;"",SUM(E388,C389),"")</f>
        <v/>
      </c>
      <c r="F389" s="6" t="str">
        <f aca="false">IF(C389&lt;&gt;"",IF(ABS(E389/G389)&gt;8,$I$1,$I$2),"")</f>
        <v/>
      </c>
      <c r="G389" s="7" t="str">
        <f aca="false">IF(C389&lt;&gt; "",ABS(G388+1),"")</f>
        <v/>
      </c>
      <c r="H389" s="8" t="str">
        <f aca="false">IF(C389&lt;&gt; "",C389*$I$12,"")</f>
        <v/>
      </c>
    </row>
    <row r="390" customFormat="false" ht="13.8" hidden="false" customHeight="false" outlineLevel="0" collapsed="false">
      <c r="A390" s="12" t="str">
        <f aca="false">IF(C390&lt;&gt;"",DATE(YEAR(A389),MONTH(A389),DAY(A389)+1),"")</f>
        <v/>
      </c>
      <c r="D390" s="4" t="str">
        <f aca="true">IF(C390&lt;&gt;"",IFERROR(IF(DATE(YEAR(A390),MONTH(A390),DAY(A390))&lt;TODAY(),IF(DATE(YEAR(A390),MONTH(A390),DAY(A390))=TODAY()-1,$I$13,$I$10),IF(DATE(YEAR(A390),MONTH(A390),DAY(A390))=TODAY(),$I$11,$I$2)),$I$3),"")</f>
        <v/>
      </c>
      <c r="E390" s="5" t="str">
        <f aca="false">IF(C390&lt;&gt;"",SUM(E389,C390),"")</f>
        <v/>
      </c>
      <c r="F390" s="6" t="str">
        <f aca="false">IF(C390&lt;&gt;"",IF(ABS(E390/G390)&gt;8,$I$1,$I$2),"")</f>
        <v/>
      </c>
      <c r="G390" s="7" t="str">
        <f aca="false">IF(C390&lt;&gt; "",ABS(G389+1),"")</f>
        <v/>
      </c>
      <c r="H390" s="8" t="str">
        <f aca="false">IF(C390&lt;&gt; "",C390*$I$12,"")</f>
        <v/>
      </c>
    </row>
    <row r="391" customFormat="false" ht="13.8" hidden="false" customHeight="false" outlineLevel="0" collapsed="false">
      <c r="A391" s="12" t="str">
        <f aca="false">IF(C391&lt;&gt;"",DATE(YEAR(A390),MONTH(A390),DAY(A390)+1),"")</f>
        <v/>
      </c>
      <c r="D391" s="4" t="str">
        <f aca="true">IF(C391&lt;&gt;"",IFERROR(IF(DATE(YEAR(A391),MONTH(A391),DAY(A391))&lt;TODAY(),IF(DATE(YEAR(A391),MONTH(A391),DAY(A391))=TODAY()-1,$I$13,$I$10),IF(DATE(YEAR(A391),MONTH(A391),DAY(A391))=TODAY(),$I$11,$I$2)),$I$3),"")</f>
        <v/>
      </c>
      <c r="E391" s="5" t="str">
        <f aca="false">IF(C391&lt;&gt;"",SUM(E390,C391),"")</f>
        <v/>
      </c>
      <c r="F391" s="6" t="str">
        <f aca="false">IF(C391&lt;&gt;"",IF(ABS(E391/G391)&gt;8,$I$1,$I$2),"")</f>
        <v/>
      </c>
      <c r="G391" s="7" t="str">
        <f aca="false">IF(C391&lt;&gt; "",ABS(G390+1),"")</f>
        <v/>
      </c>
      <c r="H391" s="8" t="str">
        <f aca="false">IF(C391&lt;&gt; "",C391*$I$12,"")</f>
        <v/>
      </c>
    </row>
    <row r="392" customFormat="false" ht="13.8" hidden="false" customHeight="false" outlineLevel="0" collapsed="false">
      <c r="A392" s="12" t="str">
        <f aca="false">IF(C392&lt;&gt;"",DATE(YEAR(A391),MONTH(A391),DAY(A391)+1),"")</f>
        <v/>
      </c>
      <c r="D392" s="4" t="str">
        <f aca="true">IF(C392&lt;&gt;"",IFERROR(IF(DATE(YEAR(A392),MONTH(A392),DAY(A392))&lt;TODAY(),IF(DATE(YEAR(A392),MONTH(A392),DAY(A392))=TODAY()-1,$I$13,$I$10),IF(DATE(YEAR(A392),MONTH(A392),DAY(A392))=TODAY(),$I$11,$I$2)),$I$3),"")</f>
        <v/>
      </c>
      <c r="E392" s="5" t="str">
        <f aca="false">IF(C392&lt;&gt;"",SUM(E391,C392),"")</f>
        <v/>
      </c>
      <c r="F392" s="6" t="str">
        <f aca="false">IF(C392&lt;&gt;"",IF(ABS(E392/G392)&gt;8,$I$1,$I$2),"")</f>
        <v/>
      </c>
      <c r="G392" s="7" t="str">
        <f aca="false">IF(C392&lt;&gt; "",ABS(G391+1),"")</f>
        <v/>
      </c>
      <c r="H392" s="8" t="str">
        <f aca="false">IF(C392&lt;&gt; "",C392*$I$12,"")</f>
        <v/>
      </c>
    </row>
    <row r="393" customFormat="false" ht="13.8" hidden="false" customHeight="false" outlineLevel="0" collapsed="false">
      <c r="A393" s="12" t="str">
        <f aca="false">IF(C393&lt;&gt;"",DATE(YEAR(A392),MONTH(A392),DAY(A392)+1),"")</f>
        <v/>
      </c>
      <c r="D393" s="4" t="str">
        <f aca="true">IF(C393&lt;&gt;"",IFERROR(IF(DATE(YEAR(A393),MONTH(A393),DAY(A393))&lt;TODAY(),IF(DATE(YEAR(A393),MONTH(A393),DAY(A393))=TODAY()-1,$I$13,$I$10),IF(DATE(YEAR(A393),MONTH(A393),DAY(A393))=TODAY(),$I$11,$I$2)),$I$3),"")</f>
        <v/>
      </c>
      <c r="E393" s="5" t="str">
        <f aca="false">IF(C393&lt;&gt;"",SUM(E392,C393),"")</f>
        <v/>
      </c>
      <c r="F393" s="6" t="str">
        <f aca="false">IF(C393&lt;&gt;"",IF(ABS(E393/G393)&gt;8,$I$1,$I$2),"")</f>
        <v/>
      </c>
      <c r="G393" s="7" t="str">
        <f aca="false">IF(C393&lt;&gt; "",ABS(G392+1),"")</f>
        <v/>
      </c>
      <c r="H393" s="8" t="str">
        <f aca="false">IF(C393&lt;&gt; "",C393*$I$12,"")</f>
        <v/>
      </c>
    </row>
    <row r="394" customFormat="false" ht="13.8" hidden="false" customHeight="false" outlineLevel="0" collapsed="false">
      <c r="A394" s="12" t="str">
        <f aca="false">IF(C394&lt;&gt;"",DATE(YEAR(A393),MONTH(A393),DAY(A393)+1),"")</f>
        <v/>
      </c>
      <c r="D394" s="4" t="str">
        <f aca="true">IF(C394&lt;&gt;"",IFERROR(IF(DATE(YEAR(A394),MONTH(A394),DAY(A394))&lt;TODAY(),IF(DATE(YEAR(A394),MONTH(A394),DAY(A394))=TODAY()-1,$I$13,$I$10),IF(DATE(YEAR(A394),MONTH(A394),DAY(A394))=TODAY(),$I$11,$I$2)),$I$3),"")</f>
        <v/>
      </c>
      <c r="E394" s="5" t="str">
        <f aca="false">IF(C394&lt;&gt;"",SUM(E393,C394),"")</f>
        <v/>
      </c>
      <c r="F394" s="6" t="str">
        <f aca="false">IF(C394&lt;&gt;"",IF(ABS(E394/G394)&gt;8,$I$1,$I$2),"")</f>
        <v/>
      </c>
      <c r="G394" s="7" t="str">
        <f aca="false">IF(C394&lt;&gt; "",ABS(G393+1),"")</f>
        <v/>
      </c>
      <c r="H394" s="8" t="str">
        <f aca="false">IF(C394&lt;&gt; "",C394*$I$12,"")</f>
        <v/>
      </c>
    </row>
    <row r="395" customFormat="false" ht="15" hidden="false" customHeight="true" outlineLevel="0" collapsed="false">
      <c r="A395" s="27" t="str">
        <f aca="false">$I$7</f>
        <v>1534:D</v>
      </c>
      <c r="B395" s="28" t="str">
        <f aca="false">$I$15&amp;COUNTIF(C364:C394,0)&amp;"D"</f>
        <v>Holiday=0D</v>
      </c>
      <c r="C395" s="29" t="n">
        <f aca="false">SUM(C364:C394)</f>
        <v>0</v>
      </c>
      <c r="D395" s="30" t="str">
        <f aca="false">$I$14&amp;COUNTIF(A364:A394,"")&amp;"D"</f>
        <v>NULL=30D</v>
      </c>
      <c r="E395" s="31" t="str">
        <f aca="false">IF(SUM(C364:C394)&lt;&gt;0,MAX(E364:E394)-240,$I$2)</f>
        <v>℡Less。</v>
      </c>
      <c r="F395" s="32" t="str">
        <f aca="false">$I$16&amp;COUNTIF(F364:F394,$I$1)</f>
        <v>G is.0</v>
      </c>
      <c r="G395" s="33" t="str">
        <f aca="false">IF(H395&gt;0,G362+H395,$I$2)</f>
        <v>℡Less。</v>
      </c>
      <c r="H395" s="34" t="n">
        <f aca="false">SUM(H364:H394)/1000</f>
        <v>0</v>
      </c>
    </row>
    <row r="396" customFormat="false" ht="15" hidden="false" customHeight="true" outlineLevel="0" collapsed="false">
      <c r="A396" s="27"/>
      <c r="B396" s="28"/>
      <c r="C396" s="29"/>
      <c r="D396" s="30"/>
      <c r="E396" s="31"/>
      <c r="F396" s="32" t="str">
        <f aca="false">$I$17&amp;COUNTIF(F364:F394,$I$2)</f>
        <v>L is. 0</v>
      </c>
      <c r="G396" s="33"/>
      <c r="H396" s="34"/>
    </row>
  </sheetData>
  <mergeCells count="84">
    <mergeCell ref="A32:A33"/>
    <mergeCell ref="B32:B33"/>
    <mergeCell ref="C32:C33"/>
    <mergeCell ref="D32:D33"/>
    <mergeCell ref="E32:E33"/>
    <mergeCell ref="G32:G33"/>
    <mergeCell ref="H32:H33"/>
    <mergeCell ref="A65:A66"/>
    <mergeCell ref="B65:B66"/>
    <mergeCell ref="C65:C66"/>
    <mergeCell ref="D65:D66"/>
    <mergeCell ref="E65:E66"/>
    <mergeCell ref="G65:G66"/>
    <mergeCell ref="H65:H66"/>
    <mergeCell ref="A98:A99"/>
    <mergeCell ref="B98:B99"/>
    <mergeCell ref="C98:C99"/>
    <mergeCell ref="D98:D99"/>
    <mergeCell ref="E98:E99"/>
    <mergeCell ref="G98:G99"/>
    <mergeCell ref="H98:H99"/>
    <mergeCell ref="A131:A132"/>
    <mergeCell ref="B131:B132"/>
    <mergeCell ref="C131:C132"/>
    <mergeCell ref="D131:D132"/>
    <mergeCell ref="E131:E132"/>
    <mergeCell ref="G131:G132"/>
    <mergeCell ref="H131:H132"/>
    <mergeCell ref="A164:A165"/>
    <mergeCell ref="B164:B165"/>
    <mergeCell ref="C164:C165"/>
    <mergeCell ref="D164:D165"/>
    <mergeCell ref="E164:E165"/>
    <mergeCell ref="G164:G165"/>
    <mergeCell ref="H164:H165"/>
    <mergeCell ref="A197:A198"/>
    <mergeCell ref="B197:B198"/>
    <mergeCell ref="C197:C198"/>
    <mergeCell ref="D197:D198"/>
    <mergeCell ref="E197:E198"/>
    <mergeCell ref="G197:G198"/>
    <mergeCell ref="H197:H198"/>
    <mergeCell ref="A230:A231"/>
    <mergeCell ref="B230:B231"/>
    <mergeCell ref="C230:C231"/>
    <mergeCell ref="D230:D231"/>
    <mergeCell ref="E230:E231"/>
    <mergeCell ref="G230:G231"/>
    <mergeCell ref="H230:H231"/>
    <mergeCell ref="A263:A264"/>
    <mergeCell ref="B263:B264"/>
    <mergeCell ref="C263:C264"/>
    <mergeCell ref="D263:D264"/>
    <mergeCell ref="E263:E264"/>
    <mergeCell ref="G263:G264"/>
    <mergeCell ref="H263:H264"/>
    <mergeCell ref="A296:A297"/>
    <mergeCell ref="B296:B297"/>
    <mergeCell ref="C296:C297"/>
    <mergeCell ref="D296:D297"/>
    <mergeCell ref="E296:E297"/>
    <mergeCell ref="G296:G297"/>
    <mergeCell ref="H296:H297"/>
    <mergeCell ref="A329:A330"/>
    <mergeCell ref="B329:B330"/>
    <mergeCell ref="C329:C330"/>
    <mergeCell ref="D329:D330"/>
    <mergeCell ref="E329:E330"/>
    <mergeCell ref="G329:G330"/>
    <mergeCell ref="H329:H330"/>
    <mergeCell ref="A362:A363"/>
    <mergeCell ref="B362:B363"/>
    <mergeCell ref="C362:C363"/>
    <mergeCell ref="D362:D363"/>
    <mergeCell ref="E362:E363"/>
    <mergeCell ref="G362:G363"/>
    <mergeCell ref="H362:H363"/>
    <mergeCell ref="A395:A396"/>
    <mergeCell ref="B395:B396"/>
    <mergeCell ref="C395:C396"/>
    <mergeCell ref="D395:D396"/>
    <mergeCell ref="E395:E396"/>
    <mergeCell ref="G395:G396"/>
    <mergeCell ref="H395:H396"/>
  </mergeCells>
  <printOptions headings="false" gridLines="false" gridLinesSet="true" horizontalCentered="false" verticalCentered="false"/>
  <pageMargins left="0" right="0" top="0" bottom="0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LibreOffice/24.8.4.2$Linux_X86_64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2019-09-11T20:36:06Z</dcterms:created>
  <dc:creator>2122204474</dc:creator>
  <dc:description/>
  <dc:language>en-US</dc:language>
  <cp:lastModifiedBy/>
  <dcterms:modified xsi:type="dcterms:W3CDTF">2025-04-25T18:34:02Z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